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pr-my.sharepoint.com/personal/francesco_zammori_unipr_it/Documents/Materiale di Ricerca/Articoli in realizzazione/Costi/Dati finali/"/>
    </mc:Choice>
  </mc:AlternateContent>
  <xr:revisionPtr revIDLastSave="3" documentId="13_ncr:1_{C7206E12-FC2F-4074-94B4-F07BC4D8AA31}" xr6:coauthVersionLast="46" xr6:coauthVersionMax="46" xr10:uidLastSave="{7944274C-C0EE-4B85-A3B6-28A9A9EB2D5E}"/>
  <bookViews>
    <workbookView minimized="1" xWindow="1400" yWindow="1400" windowWidth="14400" windowHeight="7360" xr2:uid="{00000000-000D-0000-FFFF-FFFF00000000}"/>
  </bookViews>
  <sheets>
    <sheet name="Push 90% DD" sheetId="5" r:id="rId1"/>
    <sheet name="WLC 0-0-0-1" sheetId="18" r:id="rId2"/>
    <sheet name="WLC 0-0-1-1" sheetId="23" r:id="rId3"/>
    <sheet name="WLC 0-1-1-1" sheetId="24" r:id="rId4"/>
    <sheet name="WLC 1-0-1-1" sheetId="25" r:id="rId5"/>
    <sheet name="WLC 1-1-1-1" sheetId="26" r:id="rId6"/>
    <sheet name="Sintesi" sheetId="27" r:id="rId7"/>
  </sheets>
  <externalReferences>
    <externalReference r:id="rId8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5" l="1"/>
  <c r="S11" i="5"/>
  <c r="S9" i="5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D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C26" i="27" l="1"/>
  <c r="C28" i="27" s="1"/>
  <c r="C29" i="27" s="1"/>
  <c r="C27" i="27" l="1"/>
  <c r="V139" i="27"/>
  <c r="U139" i="27"/>
  <c r="T139" i="27"/>
  <c r="S139" i="27"/>
  <c r="R139" i="27"/>
  <c r="Q139" i="27"/>
  <c r="P139" i="27"/>
  <c r="O139" i="27"/>
  <c r="N139" i="27"/>
  <c r="M139" i="27"/>
  <c r="L139" i="27"/>
  <c r="K139" i="27"/>
  <c r="J139" i="27"/>
  <c r="I139" i="27"/>
  <c r="H139" i="27"/>
  <c r="G139" i="27"/>
  <c r="F139" i="27"/>
  <c r="E139" i="27"/>
  <c r="D139" i="27"/>
  <c r="C139" i="27"/>
  <c r="V138" i="27"/>
  <c r="U138" i="27"/>
  <c r="T138" i="27"/>
  <c r="S138" i="27"/>
  <c r="R138" i="27"/>
  <c r="Q138" i="27"/>
  <c r="P138" i="27"/>
  <c r="O138" i="27"/>
  <c r="N138" i="27"/>
  <c r="M138" i="27"/>
  <c r="L138" i="27"/>
  <c r="K138" i="27"/>
  <c r="J138" i="27"/>
  <c r="I138" i="27"/>
  <c r="H138" i="27"/>
  <c r="G138" i="27"/>
  <c r="F138" i="27"/>
  <c r="E138" i="27"/>
  <c r="D138" i="27"/>
  <c r="C138" i="27"/>
  <c r="V137" i="27"/>
  <c r="U137" i="27"/>
  <c r="T137" i="27"/>
  <c r="S137" i="27"/>
  <c r="R137" i="27"/>
  <c r="Q137" i="27"/>
  <c r="P137" i="27"/>
  <c r="O137" i="27"/>
  <c r="N137" i="27"/>
  <c r="M137" i="27"/>
  <c r="L137" i="27"/>
  <c r="K137" i="27"/>
  <c r="J137" i="27"/>
  <c r="I137" i="27"/>
  <c r="H137" i="27"/>
  <c r="G137" i="27"/>
  <c r="F137" i="27"/>
  <c r="E137" i="27"/>
  <c r="D137" i="27"/>
  <c r="C137" i="27"/>
  <c r="V136" i="27"/>
  <c r="U136" i="27"/>
  <c r="T136" i="27"/>
  <c r="S136" i="27"/>
  <c r="R136" i="27"/>
  <c r="Q136" i="27"/>
  <c r="P136" i="27"/>
  <c r="O136" i="27"/>
  <c r="N136" i="27"/>
  <c r="M136" i="27"/>
  <c r="L136" i="27"/>
  <c r="K136" i="27"/>
  <c r="J136" i="27"/>
  <c r="I136" i="27"/>
  <c r="H136" i="27"/>
  <c r="G136" i="27"/>
  <c r="F136" i="27"/>
  <c r="E136" i="27"/>
  <c r="D136" i="27"/>
  <c r="C136" i="27"/>
  <c r="V135" i="27"/>
  <c r="U135" i="27"/>
  <c r="T135" i="27"/>
  <c r="S135" i="27"/>
  <c r="R135" i="27"/>
  <c r="Q135" i="27"/>
  <c r="P135" i="27"/>
  <c r="O135" i="27"/>
  <c r="N135" i="27"/>
  <c r="M135" i="27"/>
  <c r="L135" i="27"/>
  <c r="K135" i="27"/>
  <c r="J135" i="27"/>
  <c r="I135" i="27"/>
  <c r="H135" i="27"/>
  <c r="G135" i="27"/>
  <c r="F135" i="27"/>
  <c r="E135" i="27"/>
  <c r="D135" i="27"/>
  <c r="C135" i="27"/>
  <c r="V134" i="27"/>
  <c r="U134" i="27"/>
  <c r="T134" i="27"/>
  <c r="S134" i="27"/>
  <c r="R134" i="27"/>
  <c r="Q134" i="27"/>
  <c r="P134" i="27"/>
  <c r="O134" i="27"/>
  <c r="N134" i="27"/>
  <c r="M134" i="27"/>
  <c r="L134" i="27"/>
  <c r="K134" i="27"/>
  <c r="J134" i="27"/>
  <c r="I134" i="27"/>
  <c r="H134" i="27"/>
  <c r="G134" i="27"/>
  <c r="F134" i="27"/>
  <c r="E134" i="27"/>
  <c r="D134" i="27"/>
  <c r="C134" i="27"/>
  <c r="AB133" i="27"/>
  <c r="V133" i="27"/>
  <c r="U133" i="27"/>
  <c r="T133" i="27"/>
  <c r="S133" i="27"/>
  <c r="R133" i="27"/>
  <c r="Q133" i="27"/>
  <c r="P133" i="27"/>
  <c r="O133" i="27"/>
  <c r="N133" i="27"/>
  <c r="M133" i="27"/>
  <c r="L133" i="27"/>
  <c r="K133" i="27"/>
  <c r="J133" i="27"/>
  <c r="I133" i="27"/>
  <c r="H133" i="27"/>
  <c r="G133" i="27"/>
  <c r="F133" i="27"/>
  <c r="E133" i="27"/>
  <c r="D133" i="27"/>
  <c r="C133" i="27"/>
  <c r="AB132" i="27"/>
  <c r="V132" i="27"/>
  <c r="U132" i="27"/>
  <c r="T132" i="27"/>
  <c r="S132" i="27"/>
  <c r="R132" i="27"/>
  <c r="Q132" i="27"/>
  <c r="P132" i="27"/>
  <c r="O132" i="27"/>
  <c r="N132" i="27"/>
  <c r="M132" i="27"/>
  <c r="L132" i="27"/>
  <c r="K132" i="27"/>
  <c r="J132" i="27"/>
  <c r="I132" i="27"/>
  <c r="H132" i="27"/>
  <c r="G132" i="27"/>
  <c r="F132" i="27"/>
  <c r="E132" i="27"/>
  <c r="D132" i="27"/>
  <c r="C132" i="27"/>
  <c r="AB131" i="27"/>
  <c r="V131" i="27"/>
  <c r="U131" i="27"/>
  <c r="T131" i="27"/>
  <c r="S131" i="27"/>
  <c r="R131" i="27"/>
  <c r="Q131" i="27"/>
  <c r="P131" i="27"/>
  <c r="O131" i="27"/>
  <c r="N131" i="27"/>
  <c r="M131" i="27"/>
  <c r="L131" i="27"/>
  <c r="K131" i="27"/>
  <c r="J131" i="27"/>
  <c r="I131" i="27"/>
  <c r="H131" i="27"/>
  <c r="G131" i="27"/>
  <c r="F131" i="27"/>
  <c r="E131" i="27"/>
  <c r="D131" i="27"/>
  <c r="C131" i="27"/>
  <c r="AB130" i="27"/>
  <c r="V130" i="27"/>
  <c r="U130" i="27"/>
  <c r="T130" i="27"/>
  <c r="S130" i="27"/>
  <c r="R130" i="27"/>
  <c r="Q130" i="27"/>
  <c r="P130" i="27"/>
  <c r="O130" i="27"/>
  <c r="N130" i="27"/>
  <c r="M130" i="27"/>
  <c r="L130" i="27"/>
  <c r="K130" i="27"/>
  <c r="J130" i="27"/>
  <c r="I130" i="27"/>
  <c r="H130" i="27"/>
  <c r="G130" i="27"/>
  <c r="F130" i="27"/>
  <c r="E130" i="27"/>
  <c r="D130" i="27"/>
  <c r="C130" i="27"/>
  <c r="V129" i="27"/>
  <c r="U129" i="27"/>
  <c r="T129" i="27"/>
  <c r="S129" i="27"/>
  <c r="R129" i="27"/>
  <c r="Q129" i="27"/>
  <c r="P129" i="27"/>
  <c r="O129" i="27"/>
  <c r="N129" i="27"/>
  <c r="M129" i="27"/>
  <c r="L129" i="27"/>
  <c r="K129" i="27"/>
  <c r="J129" i="27"/>
  <c r="I129" i="27"/>
  <c r="H129" i="27"/>
  <c r="G129" i="27"/>
  <c r="F129" i="27"/>
  <c r="E129" i="27"/>
  <c r="D129" i="27"/>
  <c r="C129" i="27"/>
  <c r="V128" i="27"/>
  <c r="U128" i="27"/>
  <c r="T128" i="27"/>
  <c r="S128" i="27"/>
  <c r="R128" i="27"/>
  <c r="Q128" i="27"/>
  <c r="P128" i="27"/>
  <c r="O128" i="27"/>
  <c r="N128" i="27"/>
  <c r="M128" i="27"/>
  <c r="L128" i="27"/>
  <c r="K128" i="27"/>
  <c r="J128" i="27"/>
  <c r="I128" i="27"/>
  <c r="H128" i="27"/>
  <c r="G128" i="27"/>
  <c r="F128" i="27"/>
  <c r="E128" i="27"/>
  <c r="D128" i="27"/>
  <c r="C128" i="27"/>
  <c r="V127" i="27"/>
  <c r="U127" i="27"/>
  <c r="T127" i="27"/>
  <c r="S127" i="27"/>
  <c r="R127" i="27"/>
  <c r="Q127" i="27"/>
  <c r="P127" i="27"/>
  <c r="O127" i="27"/>
  <c r="N127" i="27"/>
  <c r="M127" i="27"/>
  <c r="L127" i="27"/>
  <c r="K127" i="27"/>
  <c r="J127" i="27"/>
  <c r="I127" i="27"/>
  <c r="H127" i="27"/>
  <c r="G127" i="27"/>
  <c r="F127" i="27"/>
  <c r="E127" i="27"/>
  <c r="D127" i="27"/>
  <c r="C127" i="27"/>
  <c r="V126" i="27"/>
  <c r="U126" i="27"/>
  <c r="T126" i="27"/>
  <c r="S126" i="27"/>
  <c r="R126" i="27"/>
  <c r="Q126" i="27"/>
  <c r="P126" i="27"/>
  <c r="O126" i="27"/>
  <c r="N126" i="27"/>
  <c r="M126" i="27"/>
  <c r="L126" i="27"/>
  <c r="K126" i="27"/>
  <c r="J126" i="27"/>
  <c r="I126" i="27"/>
  <c r="H126" i="27"/>
  <c r="G126" i="27"/>
  <c r="F126" i="27"/>
  <c r="E126" i="27"/>
  <c r="D126" i="27"/>
  <c r="C126" i="27"/>
  <c r="V125" i="27"/>
  <c r="U125" i="27"/>
  <c r="T125" i="27"/>
  <c r="S125" i="27"/>
  <c r="R125" i="27"/>
  <c r="Q125" i="27"/>
  <c r="P125" i="27"/>
  <c r="O125" i="27"/>
  <c r="N125" i="27"/>
  <c r="M125" i="27"/>
  <c r="L125" i="27"/>
  <c r="K125" i="27"/>
  <c r="J125" i="27"/>
  <c r="I125" i="27"/>
  <c r="H125" i="27"/>
  <c r="G125" i="27"/>
  <c r="F125" i="27"/>
  <c r="E125" i="27"/>
  <c r="D125" i="27"/>
  <c r="C125" i="27"/>
  <c r="AB124" i="27"/>
  <c r="V124" i="27"/>
  <c r="U124" i="27"/>
  <c r="T124" i="27"/>
  <c r="S124" i="27"/>
  <c r="R124" i="27"/>
  <c r="Q124" i="27"/>
  <c r="P124" i="27"/>
  <c r="O124" i="27"/>
  <c r="N124" i="27"/>
  <c r="M124" i="27"/>
  <c r="L124" i="27"/>
  <c r="K124" i="27"/>
  <c r="J124" i="27"/>
  <c r="I124" i="27"/>
  <c r="H124" i="27"/>
  <c r="G124" i="27"/>
  <c r="F124" i="27"/>
  <c r="E124" i="27"/>
  <c r="D124" i="27"/>
  <c r="C124" i="27"/>
  <c r="AB123" i="27"/>
  <c r="V123" i="27"/>
  <c r="U123" i="27"/>
  <c r="T123" i="27"/>
  <c r="S123" i="27"/>
  <c r="R123" i="27"/>
  <c r="Q123" i="27"/>
  <c r="P123" i="27"/>
  <c r="O123" i="27"/>
  <c r="N123" i="27"/>
  <c r="M123" i="27"/>
  <c r="L123" i="27"/>
  <c r="K123" i="27"/>
  <c r="J123" i="27"/>
  <c r="I123" i="27"/>
  <c r="H123" i="27"/>
  <c r="G123" i="27"/>
  <c r="F123" i="27"/>
  <c r="E123" i="27"/>
  <c r="D123" i="27"/>
  <c r="C123" i="27"/>
  <c r="AB122" i="27"/>
  <c r="V122" i="27"/>
  <c r="U122" i="27"/>
  <c r="T122" i="27"/>
  <c r="S122" i="27"/>
  <c r="R122" i="27"/>
  <c r="Q122" i="27"/>
  <c r="P122" i="27"/>
  <c r="O122" i="27"/>
  <c r="N122" i="27"/>
  <c r="M122" i="27"/>
  <c r="L122" i="27"/>
  <c r="K122" i="27"/>
  <c r="J122" i="27"/>
  <c r="I122" i="27"/>
  <c r="H122" i="27"/>
  <c r="G122" i="27"/>
  <c r="F122" i="27"/>
  <c r="E122" i="27"/>
  <c r="D122" i="27"/>
  <c r="C122" i="27"/>
  <c r="AB121" i="27"/>
  <c r="V121" i="27"/>
  <c r="U121" i="27"/>
  <c r="T121" i="27"/>
  <c r="S121" i="27"/>
  <c r="R121" i="27"/>
  <c r="Q121" i="27"/>
  <c r="P121" i="27"/>
  <c r="O121" i="27"/>
  <c r="N121" i="27"/>
  <c r="M121" i="27"/>
  <c r="L121" i="27"/>
  <c r="K121" i="27"/>
  <c r="J121" i="27"/>
  <c r="I121" i="27"/>
  <c r="H121" i="27"/>
  <c r="G121" i="27"/>
  <c r="F121" i="27"/>
  <c r="E121" i="27"/>
  <c r="D121" i="27"/>
  <c r="C121" i="27"/>
  <c r="V120" i="27"/>
  <c r="U120" i="27"/>
  <c r="T120" i="27"/>
  <c r="S120" i="27"/>
  <c r="R120" i="27"/>
  <c r="Q120" i="27"/>
  <c r="P120" i="27"/>
  <c r="O120" i="27"/>
  <c r="N120" i="27"/>
  <c r="M120" i="27"/>
  <c r="L120" i="27"/>
  <c r="K120" i="27"/>
  <c r="J120" i="27"/>
  <c r="I120" i="27"/>
  <c r="H120" i="27"/>
  <c r="G120" i="27"/>
  <c r="F120" i="27"/>
  <c r="E120" i="27"/>
  <c r="D120" i="27"/>
  <c r="C120" i="27"/>
  <c r="V119" i="27"/>
  <c r="U119" i="27"/>
  <c r="T119" i="27"/>
  <c r="S119" i="27"/>
  <c r="R119" i="27"/>
  <c r="Q119" i="27"/>
  <c r="P119" i="27"/>
  <c r="O119" i="27"/>
  <c r="N119" i="27"/>
  <c r="M119" i="27"/>
  <c r="L119" i="27"/>
  <c r="K119" i="27"/>
  <c r="J119" i="27"/>
  <c r="I119" i="27"/>
  <c r="H119" i="27"/>
  <c r="G119" i="27"/>
  <c r="F119" i="27"/>
  <c r="E119" i="27"/>
  <c r="D119" i="27"/>
  <c r="C119" i="27"/>
  <c r="V117" i="27"/>
  <c r="U117" i="27"/>
  <c r="T117" i="27"/>
  <c r="S117" i="27"/>
  <c r="R117" i="27"/>
  <c r="Q117" i="27"/>
  <c r="P117" i="27"/>
  <c r="O117" i="27"/>
  <c r="N117" i="27"/>
  <c r="M117" i="27"/>
  <c r="L117" i="27"/>
  <c r="K117" i="27"/>
  <c r="J117" i="27"/>
  <c r="I117" i="27"/>
  <c r="H117" i="27"/>
  <c r="G117" i="27"/>
  <c r="F117" i="27"/>
  <c r="E117" i="27"/>
  <c r="V110" i="27"/>
  <c r="U110" i="27"/>
  <c r="T110" i="27"/>
  <c r="S110" i="27"/>
  <c r="R110" i="27"/>
  <c r="Q110" i="27"/>
  <c r="P110" i="27"/>
  <c r="O110" i="27"/>
  <c r="N110" i="27"/>
  <c r="M110" i="27"/>
  <c r="L110" i="27"/>
  <c r="K110" i="27"/>
  <c r="J110" i="27"/>
  <c r="I110" i="27"/>
  <c r="H110" i="27"/>
  <c r="G110" i="27"/>
  <c r="F110" i="27"/>
  <c r="E110" i="27"/>
  <c r="D110" i="27"/>
  <c r="C110" i="27"/>
  <c r="V109" i="27"/>
  <c r="U109" i="27"/>
  <c r="T109" i="27"/>
  <c r="S109" i="27"/>
  <c r="R109" i="27"/>
  <c r="Q109" i="27"/>
  <c r="P109" i="27"/>
  <c r="O109" i="27"/>
  <c r="N109" i="27"/>
  <c r="M109" i="27"/>
  <c r="L109" i="27"/>
  <c r="K109" i="27"/>
  <c r="J109" i="27"/>
  <c r="I109" i="27"/>
  <c r="H109" i="27"/>
  <c r="G109" i="27"/>
  <c r="F109" i="27"/>
  <c r="E109" i="27"/>
  <c r="D109" i="27"/>
  <c r="C109" i="27"/>
  <c r="V108" i="27"/>
  <c r="U108" i="27"/>
  <c r="T108" i="27"/>
  <c r="S108" i="27"/>
  <c r="R108" i="27"/>
  <c r="Q108" i="27"/>
  <c r="P108" i="27"/>
  <c r="O108" i="27"/>
  <c r="N108" i="27"/>
  <c r="M108" i="27"/>
  <c r="L108" i="27"/>
  <c r="K108" i="27"/>
  <c r="J108" i="27"/>
  <c r="I108" i="27"/>
  <c r="H108" i="27"/>
  <c r="G108" i="27"/>
  <c r="F108" i="27"/>
  <c r="E108" i="27"/>
  <c r="D108" i="27"/>
  <c r="C108" i="27"/>
  <c r="V107" i="27"/>
  <c r="U107" i="27"/>
  <c r="T107" i="27"/>
  <c r="S107" i="27"/>
  <c r="R107" i="27"/>
  <c r="Q107" i="27"/>
  <c r="P107" i="27"/>
  <c r="O107" i="27"/>
  <c r="N107" i="27"/>
  <c r="M107" i="27"/>
  <c r="L107" i="27"/>
  <c r="K107" i="27"/>
  <c r="J107" i="27"/>
  <c r="I107" i="27"/>
  <c r="H107" i="27"/>
  <c r="G107" i="27"/>
  <c r="F107" i="27"/>
  <c r="E107" i="27"/>
  <c r="D107" i="27"/>
  <c r="C107" i="27"/>
  <c r="V106" i="27"/>
  <c r="U106" i="27"/>
  <c r="T106" i="27"/>
  <c r="S106" i="27"/>
  <c r="R106" i="27"/>
  <c r="Q106" i="27"/>
  <c r="P106" i="27"/>
  <c r="O106" i="27"/>
  <c r="N106" i="27"/>
  <c r="M106" i="27"/>
  <c r="L106" i="27"/>
  <c r="K106" i="27"/>
  <c r="J106" i="27"/>
  <c r="I106" i="27"/>
  <c r="H106" i="27"/>
  <c r="G106" i="27"/>
  <c r="F106" i="27"/>
  <c r="E106" i="27"/>
  <c r="D106" i="27"/>
  <c r="C106" i="27"/>
  <c r="V105" i="27"/>
  <c r="U105" i="27"/>
  <c r="T105" i="27"/>
  <c r="S105" i="27"/>
  <c r="R105" i="27"/>
  <c r="Q105" i="27"/>
  <c r="P105" i="27"/>
  <c r="O105" i="27"/>
  <c r="N105" i="27"/>
  <c r="M105" i="27"/>
  <c r="L105" i="27"/>
  <c r="K105" i="27"/>
  <c r="J105" i="27"/>
  <c r="I105" i="27"/>
  <c r="H105" i="27"/>
  <c r="G105" i="27"/>
  <c r="F105" i="27"/>
  <c r="E105" i="27"/>
  <c r="D105" i="27"/>
  <c r="C105" i="27"/>
  <c r="AB104" i="27"/>
  <c r="V104" i="27"/>
  <c r="U104" i="27"/>
  <c r="T104" i="27"/>
  <c r="S104" i="27"/>
  <c r="R104" i="27"/>
  <c r="Q104" i="27"/>
  <c r="P104" i="27"/>
  <c r="O104" i="27"/>
  <c r="N104" i="27"/>
  <c r="M104" i="27"/>
  <c r="L104" i="27"/>
  <c r="K104" i="27"/>
  <c r="J104" i="27"/>
  <c r="I104" i="27"/>
  <c r="H104" i="27"/>
  <c r="G104" i="27"/>
  <c r="F104" i="27"/>
  <c r="E104" i="27"/>
  <c r="D104" i="27"/>
  <c r="C104" i="27"/>
  <c r="AB103" i="27"/>
  <c r="V103" i="27"/>
  <c r="U103" i="27"/>
  <c r="T103" i="27"/>
  <c r="S103" i="27"/>
  <c r="R103" i="27"/>
  <c r="Q103" i="27"/>
  <c r="P103" i="27"/>
  <c r="O103" i="27"/>
  <c r="N103" i="27"/>
  <c r="M103" i="27"/>
  <c r="L103" i="27"/>
  <c r="K103" i="27"/>
  <c r="J103" i="27"/>
  <c r="I103" i="27"/>
  <c r="H103" i="27"/>
  <c r="G103" i="27"/>
  <c r="F103" i="27"/>
  <c r="E103" i="27"/>
  <c r="D103" i="27"/>
  <c r="C103" i="27"/>
  <c r="AB102" i="27"/>
  <c r="V102" i="27"/>
  <c r="U102" i="27"/>
  <c r="T102" i="27"/>
  <c r="S102" i="27"/>
  <c r="R102" i="27"/>
  <c r="Q102" i="27"/>
  <c r="P102" i="27"/>
  <c r="O102" i="27"/>
  <c r="N102" i="27"/>
  <c r="M102" i="27"/>
  <c r="L102" i="27"/>
  <c r="K102" i="27"/>
  <c r="J102" i="27"/>
  <c r="I102" i="27"/>
  <c r="H102" i="27"/>
  <c r="G102" i="27"/>
  <c r="F102" i="27"/>
  <c r="E102" i="27"/>
  <c r="D102" i="27"/>
  <c r="C102" i="27"/>
  <c r="AB101" i="27"/>
  <c r="V101" i="27"/>
  <c r="U101" i="27"/>
  <c r="T101" i="27"/>
  <c r="S101" i="27"/>
  <c r="R101" i="27"/>
  <c r="Q101" i="27"/>
  <c r="P101" i="27"/>
  <c r="O101" i="27"/>
  <c r="N101" i="27"/>
  <c r="M101" i="27"/>
  <c r="L101" i="27"/>
  <c r="K101" i="27"/>
  <c r="J101" i="27"/>
  <c r="I101" i="27"/>
  <c r="H101" i="27"/>
  <c r="G101" i="27"/>
  <c r="F101" i="27"/>
  <c r="E101" i="27"/>
  <c r="D101" i="27"/>
  <c r="C101" i="27"/>
  <c r="V100" i="27"/>
  <c r="U100" i="27"/>
  <c r="T100" i="27"/>
  <c r="S100" i="27"/>
  <c r="R100" i="27"/>
  <c r="Q100" i="27"/>
  <c r="P100" i="27"/>
  <c r="O100" i="27"/>
  <c r="N100" i="27"/>
  <c r="M100" i="27"/>
  <c r="L100" i="27"/>
  <c r="K100" i="27"/>
  <c r="J100" i="27"/>
  <c r="I100" i="27"/>
  <c r="H100" i="27"/>
  <c r="G100" i="27"/>
  <c r="F100" i="27"/>
  <c r="E100" i="27"/>
  <c r="D100" i="27"/>
  <c r="C100" i="27"/>
  <c r="V99" i="27"/>
  <c r="U99" i="27"/>
  <c r="T99" i="27"/>
  <c r="S99" i="27"/>
  <c r="R99" i="27"/>
  <c r="Q99" i="27"/>
  <c r="P99" i="27"/>
  <c r="O99" i="27"/>
  <c r="N99" i="27"/>
  <c r="M99" i="27"/>
  <c r="L99" i="27"/>
  <c r="K99" i="27"/>
  <c r="J99" i="27"/>
  <c r="I99" i="27"/>
  <c r="H99" i="27"/>
  <c r="G99" i="27"/>
  <c r="F99" i="27"/>
  <c r="E99" i="27"/>
  <c r="D99" i="27"/>
  <c r="C99" i="27"/>
  <c r="V98" i="27"/>
  <c r="U98" i="27"/>
  <c r="T98" i="27"/>
  <c r="S98" i="27"/>
  <c r="R98" i="27"/>
  <c r="Q98" i="27"/>
  <c r="P98" i="27"/>
  <c r="O98" i="27"/>
  <c r="N98" i="27"/>
  <c r="M98" i="27"/>
  <c r="L98" i="27"/>
  <c r="K98" i="27"/>
  <c r="J98" i="27"/>
  <c r="I98" i="27"/>
  <c r="H98" i="27"/>
  <c r="G98" i="27"/>
  <c r="F98" i="27"/>
  <c r="E98" i="27"/>
  <c r="D98" i="27"/>
  <c r="C98" i="27"/>
  <c r="V97" i="27"/>
  <c r="U97" i="27"/>
  <c r="T97" i="27"/>
  <c r="S97" i="27"/>
  <c r="R97" i="27"/>
  <c r="Q97" i="27"/>
  <c r="P97" i="27"/>
  <c r="O97" i="27"/>
  <c r="N97" i="27"/>
  <c r="M97" i="27"/>
  <c r="L97" i="27"/>
  <c r="K97" i="27"/>
  <c r="J97" i="27"/>
  <c r="I97" i="27"/>
  <c r="H97" i="27"/>
  <c r="G97" i="27"/>
  <c r="F97" i="27"/>
  <c r="E97" i="27"/>
  <c r="D97" i="27"/>
  <c r="C97" i="27"/>
  <c r="V96" i="27"/>
  <c r="U96" i="27"/>
  <c r="T96" i="27"/>
  <c r="S96" i="27"/>
  <c r="R96" i="27"/>
  <c r="Q96" i="27"/>
  <c r="P96" i="27"/>
  <c r="O96" i="27"/>
  <c r="N96" i="27"/>
  <c r="M96" i="27"/>
  <c r="L96" i="27"/>
  <c r="K96" i="27"/>
  <c r="J96" i="27"/>
  <c r="I96" i="27"/>
  <c r="H96" i="27"/>
  <c r="G96" i="27"/>
  <c r="F96" i="27"/>
  <c r="E96" i="27"/>
  <c r="D96" i="27"/>
  <c r="C96" i="27"/>
  <c r="AB95" i="27"/>
  <c r="V95" i="27"/>
  <c r="U95" i="27"/>
  <c r="T95" i="27"/>
  <c r="S95" i="27"/>
  <c r="R95" i="27"/>
  <c r="Q95" i="27"/>
  <c r="P95" i="27"/>
  <c r="O95" i="27"/>
  <c r="N95" i="27"/>
  <c r="M95" i="27"/>
  <c r="L95" i="27"/>
  <c r="K95" i="27"/>
  <c r="J95" i="27"/>
  <c r="I95" i="27"/>
  <c r="H95" i="27"/>
  <c r="G95" i="27"/>
  <c r="F95" i="27"/>
  <c r="E95" i="27"/>
  <c r="D95" i="27"/>
  <c r="C95" i="27"/>
  <c r="AB94" i="27"/>
  <c r="V94" i="27"/>
  <c r="U94" i="27"/>
  <c r="T94" i="27"/>
  <c r="S94" i="27"/>
  <c r="R94" i="27"/>
  <c r="Q94" i="27"/>
  <c r="P94" i="27"/>
  <c r="O94" i="27"/>
  <c r="N94" i="27"/>
  <c r="M94" i="27"/>
  <c r="L94" i="27"/>
  <c r="K94" i="27"/>
  <c r="J94" i="27"/>
  <c r="I94" i="27"/>
  <c r="H94" i="27"/>
  <c r="G94" i="27"/>
  <c r="F94" i="27"/>
  <c r="E94" i="27"/>
  <c r="D94" i="27"/>
  <c r="C94" i="27"/>
  <c r="AB93" i="27"/>
  <c r="V93" i="27"/>
  <c r="U93" i="27"/>
  <c r="T93" i="27"/>
  <c r="S93" i="27"/>
  <c r="R93" i="27"/>
  <c r="Q93" i="27"/>
  <c r="P93" i="27"/>
  <c r="O93" i="27"/>
  <c r="N93" i="27"/>
  <c r="M93" i="27"/>
  <c r="L93" i="27"/>
  <c r="K93" i="27"/>
  <c r="J93" i="27"/>
  <c r="I93" i="27"/>
  <c r="H93" i="27"/>
  <c r="G93" i="27"/>
  <c r="F93" i="27"/>
  <c r="E93" i="27"/>
  <c r="D93" i="27"/>
  <c r="C93" i="27"/>
  <c r="AB92" i="27"/>
  <c r="V92" i="27"/>
  <c r="U92" i="27"/>
  <c r="T92" i="27"/>
  <c r="S92" i="27"/>
  <c r="R92" i="27"/>
  <c r="Q92" i="27"/>
  <c r="P92" i="27"/>
  <c r="O92" i="27"/>
  <c r="N92" i="27"/>
  <c r="M92" i="27"/>
  <c r="L92" i="27"/>
  <c r="K92" i="27"/>
  <c r="J92" i="27"/>
  <c r="I92" i="27"/>
  <c r="H92" i="27"/>
  <c r="G92" i="27"/>
  <c r="F92" i="27"/>
  <c r="E92" i="27"/>
  <c r="D92" i="27"/>
  <c r="C92" i="27"/>
  <c r="V91" i="27"/>
  <c r="U91" i="27"/>
  <c r="T91" i="27"/>
  <c r="S91" i="27"/>
  <c r="R91" i="27"/>
  <c r="Q91" i="27"/>
  <c r="P91" i="27"/>
  <c r="O91" i="27"/>
  <c r="N91" i="27"/>
  <c r="M91" i="27"/>
  <c r="L91" i="27"/>
  <c r="K91" i="27"/>
  <c r="J91" i="27"/>
  <c r="I91" i="27"/>
  <c r="H91" i="27"/>
  <c r="G91" i="27"/>
  <c r="F91" i="27"/>
  <c r="E91" i="27"/>
  <c r="D91" i="27"/>
  <c r="C91" i="27"/>
  <c r="V90" i="27"/>
  <c r="U90" i="27"/>
  <c r="T90" i="27"/>
  <c r="S90" i="27"/>
  <c r="R90" i="27"/>
  <c r="Q90" i="27"/>
  <c r="P90" i="27"/>
  <c r="O90" i="27"/>
  <c r="N90" i="27"/>
  <c r="M90" i="27"/>
  <c r="L90" i="27"/>
  <c r="K90" i="27"/>
  <c r="J90" i="27"/>
  <c r="I90" i="27"/>
  <c r="H90" i="27"/>
  <c r="G90" i="27"/>
  <c r="F90" i="27"/>
  <c r="E90" i="27"/>
  <c r="D90" i="27"/>
  <c r="C90" i="27"/>
  <c r="V88" i="27"/>
  <c r="U88" i="27"/>
  <c r="T88" i="27"/>
  <c r="S88" i="27"/>
  <c r="R88" i="27"/>
  <c r="Q88" i="27"/>
  <c r="P88" i="27"/>
  <c r="O88" i="27"/>
  <c r="N88" i="27"/>
  <c r="M88" i="27"/>
  <c r="L88" i="27"/>
  <c r="K88" i="27"/>
  <c r="J88" i="27"/>
  <c r="I88" i="27"/>
  <c r="H88" i="27"/>
  <c r="G88" i="27"/>
  <c r="F88" i="27"/>
  <c r="E88" i="27"/>
  <c r="R84" i="27"/>
  <c r="P81" i="27"/>
  <c r="O81" i="27"/>
  <c r="N81" i="27"/>
  <c r="M81" i="27"/>
  <c r="L81" i="27"/>
  <c r="K81" i="27"/>
  <c r="J81" i="27"/>
  <c r="I81" i="27"/>
  <c r="H81" i="27"/>
  <c r="G81" i="27"/>
  <c r="F81" i="27"/>
  <c r="E81" i="27"/>
  <c r="D81" i="27"/>
  <c r="C81" i="27"/>
  <c r="P80" i="27"/>
  <c r="O80" i="27"/>
  <c r="N80" i="27"/>
  <c r="M80" i="27"/>
  <c r="L80" i="27"/>
  <c r="K80" i="27"/>
  <c r="J80" i="27"/>
  <c r="I80" i="27"/>
  <c r="H80" i="27"/>
  <c r="G80" i="27"/>
  <c r="F80" i="27"/>
  <c r="E80" i="27"/>
  <c r="D80" i="27"/>
  <c r="C80" i="27"/>
  <c r="P79" i="27"/>
  <c r="O79" i="27"/>
  <c r="N79" i="27"/>
  <c r="M79" i="27"/>
  <c r="L79" i="27"/>
  <c r="K79" i="27"/>
  <c r="J79" i="27"/>
  <c r="I79" i="27"/>
  <c r="H79" i="27"/>
  <c r="G79" i="27"/>
  <c r="F79" i="27"/>
  <c r="E79" i="27"/>
  <c r="D79" i="27"/>
  <c r="C79" i="27"/>
  <c r="P78" i="27"/>
  <c r="O78" i="27"/>
  <c r="N78" i="27"/>
  <c r="M78" i="27"/>
  <c r="L78" i="27"/>
  <c r="K78" i="27"/>
  <c r="J78" i="27"/>
  <c r="I78" i="27"/>
  <c r="H78" i="27"/>
  <c r="G78" i="27"/>
  <c r="F78" i="27"/>
  <c r="E78" i="27"/>
  <c r="D78" i="27"/>
  <c r="C78" i="27"/>
  <c r="P77" i="27"/>
  <c r="O77" i="27"/>
  <c r="N77" i="27"/>
  <c r="M77" i="27"/>
  <c r="L77" i="27"/>
  <c r="K77" i="27"/>
  <c r="J77" i="27"/>
  <c r="I77" i="27"/>
  <c r="H77" i="27"/>
  <c r="G77" i="27"/>
  <c r="F77" i="27"/>
  <c r="E77" i="27"/>
  <c r="D77" i="27"/>
  <c r="C77" i="27"/>
  <c r="P76" i="27"/>
  <c r="O76" i="27"/>
  <c r="N76" i="27"/>
  <c r="M76" i="27"/>
  <c r="L76" i="27"/>
  <c r="K76" i="27"/>
  <c r="J76" i="27"/>
  <c r="I76" i="27"/>
  <c r="H76" i="27"/>
  <c r="G76" i="27"/>
  <c r="F76" i="27"/>
  <c r="E76" i="27"/>
  <c r="D76" i="27"/>
  <c r="C76" i="27"/>
  <c r="V75" i="27"/>
  <c r="P75" i="27"/>
  <c r="O75" i="27"/>
  <c r="N75" i="27"/>
  <c r="M75" i="27"/>
  <c r="L75" i="27"/>
  <c r="K75" i="27"/>
  <c r="J75" i="27"/>
  <c r="I75" i="27"/>
  <c r="H75" i="27"/>
  <c r="G75" i="27"/>
  <c r="F75" i="27"/>
  <c r="E75" i="27"/>
  <c r="D75" i="27"/>
  <c r="C75" i="27"/>
  <c r="V74" i="27"/>
  <c r="P74" i="27"/>
  <c r="O74" i="27"/>
  <c r="N74" i="27"/>
  <c r="M74" i="27"/>
  <c r="L74" i="27"/>
  <c r="K74" i="27"/>
  <c r="J74" i="27"/>
  <c r="I74" i="27"/>
  <c r="H74" i="27"/>
  <c r="G74" i="27"/>
  <c r="F74" i="27"/>
  <c r="E74" i="27"/>
  <c r="D74" i="27"/>
  <c r="C74" i="27"/>
  <c r="V73" i="27"/>
  <c r="P73" i="27"/>
  <c r="O73" i="27"/>
  <c r="N73" i="27"/>
  <c r="M73" i="27"/>
  <c r="L73" i="27"/>
  <c r="K73" i="27"/>
  <c r="J73" i="27"/>
  <c r="I73" i="27"/>
  <c r="H73" i="27"/>
  <c r="G73" i="27"/>
  <c r="F73" i="27"/>
  <c r="E73" i="27"/>
  <c r="D73" i="27"/>
  <c r="C73" i="27"/>
  <c r="V72" i="27"/>
  <c r="P72" i="27"/>
  <c r="O72" i="27"/>
  <c r="N72" i="27"/>
  <c r="M72" i="27"/>
  <c r="L72" i="27"/>
  <c r="K72" i="27"/>
  <c r="J72" i="27"/>
  <c r="I72" i="27"/>
  <c r="H72" i="27"/>
  <c r="G72" i="27"/>
  <c r="F72" i="27"/>
  <c r="E72" i="27"/>
  <c r="D72" i="27"/>
  <c r="C72" i="27"/>
  <c r="P71" i="27"/>
  <c r="O71" i="27"/>
  <c r="N71" i="27"/>
  <c r="M71" i="27"/>
  <c r="L71" i="27"/>
  <c r="K71" i="27"/>
  <c r="J71" i="27"/>
  <c r="I71" i="27"/>
  <c r="H71" i="27"/>
  <c r="G71" i="27"/>
  <c r="F71" i="27"/>
  <c r="E71" i="27"/>
  <c r="D71" i="27"/>
  <c r="C71" i="27"/>
  <c r="P70" i="27"/>
  <c r="O70" i="27"/>
  <c r="N70" i="27"/>
  <c r="M70" i="27"/>
  <c r="L70" i="27"/>
  <c r="K70" i="27"/>
  <c r="J70" i="27"/>
  <c r="I70" i="27"/>
  <c r="H70" i="27"/>
  <c r="G70" i="27"/>
  <c r="F70" i="27"/>
  <c r="E70" i="27"/>
  <c r="D70" i="27"/>
  <c r="C70" i="27"/>
  <c r="P69" i="27"/>
  <c r="O69" i="27"/>
  <c r="N69" i="27"/>
  <c r="M69" i="27"/>
  <c r="L69" i="27"/>
  <c r="K69" i="27"/>
  <c r="J69" i="27"/>
  <c r="I69" i="27"/>
  <c r="H69" i="27"/>
  <c r="G69" i="27"/>
  <c r="F69" i="27"/>
  <c r="E69" i="27"/>
  <c r="D69" i="27"/>
  <c r="C69" i="27"/>
  <c r="P68" i="27"/>
  <c r="O68" i="27"/>
  <c r="N68" i="27"/>
  <c r="M68" i="27"/>
  <c r="L68" i="27"/>
  <c r="K68" i="27"/>
  <c r="J68" i="27"/>
  <c r="I68" i="27"/>
  <c r="H68" i="27"/>
  <c r="G68" i="27"/>
  <c r="F68" i="27"/>
  <c r="E68" i="27"/>
  <c r="D68" i="27"/>
  <c r="C68" i="27"/>
  <c r="P67" i="27"/>
  <c r="O67" i="27"/>
  <c r="N67" i="27"/>
  <c r="M67" i="27"/>
  <c r="L67" i="27"/>
  <c r="K67" i="27"/>
  <c r="J67" i="27"/>
  <c r="I67" i="27"/>
  <c r="H67" i="27"/>
  <c r="G67" i="27"/>
  <c r="F67" i="27"/>
  <c r="E67" i="27"/>
  <c r="D67" i="27"/>
  <c r="C67" i="27"/>
  <c r="V66" i="27"/>
  <c r="P66" i="27"/>
  <c r="O66" i="27"/>
  <c r="N66" i="27"/>
  <c r="M66" i="27"/>
  <c r="L66" i="27"/>
  <c r="K66" i="27"/>
  <c r="J66" i="27"/>
  <c r="I66" i="27"/>
  <c r="H66" i="27"/>
  <c r="G66" i="27"/>
  <c r="F66" i="27"/>
  <c r="E66" i="27"/>
  <c r="D66" i="27"/>
  <c r="C66" i="27"/>
  <c r="V65" i="27"/>
  <c r="P65" i="27"/>
  <c r="O65" i="27"/>
  <c r="N65" i="27"/>
  <c r="M65" i="27"/>
  <c r="L65" i="27"/>
  <c r="K65" i="27"/>
  <c r="J65" i="27"/>
  <c r="I65" i="27"/>
  <c r="H65" i="27"/>
  <c r="G65" i="27"/>
  <c r="F65" i="27"/>
  <c r="E65" i="27"/>
  <c r="D65" i="27"/>
  <c r="C65" i="27"/>
  <c r="V64" i="27"/>
  <c r="P64" i="27"/>
  <c r="O64" i="27"/>
  <c r="N64" i="27"/>
  <c r="M64" i="27"/>
  <c r="L64" i="27"/>
  <c r="K64" i="27"/>
  <c r="J64" i="27"/>
  <c r="I64" i="27"/>
  <c r="H64" i="27"/>
  <c r="G64" i="27"/>
  <c r="F64" i="27"/>
  <c r="E64" i="27"/>
  <c r="D64" i="27"/>
  <c r="C64" i="27"/>
  <c r="V63" i="27"/>
  <c r="P63" i="27"/>
  <c r="O63" i="27"/>
  <c r="N63" i="27"/>
  <c r="M63" i="27"/>
  <c r="L63" i="27"/>
  <c r="K63" i="27"/>
  <c r="J63" i="27"/>
  <c r="I63" i="27"/>
  <c r="H63" i="27"/>
  <c r="G63" i="27"/>
  <c r="F63" i="27"/>
  <c r="E63" i="27"/>
  <c r="D63" i="27"/>
  <c r="C63" i="27"/>
  <c r="P62" i="27"/>
  <c r="O62" i="27"/>
  <c r="N62" i="27"/>
  <c r="M62" i="27"/>
  <c r="L62" i="27"/>
  <c r="K62" i="27"/>
  <c r="J62" i="27"/>
  <c r="I62" i="27"/>
  <c r="H62" i="27"/>
  <c r="G62" i="27"/>
  <c r="F62" i="27"/>
  <c r="E62" i="27"/>
  <c r="D62" i="27"/>
  <c r="C62" i="27"/>
  <c r="P61" i="27"/>
  <c r="O61" i="27"/>
  <c r="N61" i="27"/>
  <c r="M61" i="27"/>
  <c r="L61" i="27"/>
  <c r="K61" i="27"/>
  <c r="J61" i="27"/>
  <c r="I61" i="27"/>
  <c r="H61" i="27"/>
  <c r="G61" i="27"/>
  <c r="F61" i="27"/>
  <c r="E61" i="27"/>
  <c r="D61" i="27"/>
  <c r="C61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R48" i="27"/>
  <c r="R54" i="27" s="1"/>
  <c r="Q48" i="27"/>
  <c r="Q54" i="27" s="1"/>
  <c r="P48" i="27"/>
  <c r="P54" i="27" s="1"/>
  <c r="O48" i="27"/>
  <c r="O54" i="27" s="1"/>
  <c r="N48" i="27"/>
  <c r="N54" i="27" s="1"/>
  <c r="M48" i="27"/>
  <c r="M54" i="27" s="1"/>
  <c r="AH36" i="27" s="1"/>
  <c r="AH45" i="27" s="1"/>
  <c r="L48" i="27"/>
  <c r="L54" i="27" s="1"/>
  <c r="K48" i="27"/>
  <c r="K54" i="27" s="1"/>
  <c r="J48" i="27"/>
  <c r="J54" i="27" s="1"/>
  <c r="I48" i="27"/>
  <c r="I54" i="27" s="1"/>
  <c r="H48" i="27"/>
  <c r="H54" i="27" s="1"/>
  <c r="G48" i="27"/>
  <c r="G54" i="27" s="1"/>
  <c r="F48" i="27"/>
  <c r="F54" i="27" s="1"/>
  <c r="E48" i="27"/>
  <c r="E54" i="27" s="1"/>
  <c r="Z36" i="27" s="1"/>
  <c r="Z45" i="27" s="1"/>
  <c r="D48" i="27"/>
  <c r="D54" i="27" s="1"/>
  <c r="C48" i="27"/>
  <c r="C54" i="27" s="1"/>
  <c r="V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V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V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V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AI38" i="27"/>
  <c r="AI47" i="27" s="1"/>
  <c r="X38" i="27"/>
  <c r="X47" i="27" s="1"/>
  <c r="V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AB37" i="27"/>
  <c r="AB46" i="27" s="1"/>
  <c r="V37" i="27"/>
  <c r="AG37" i="27" s="1"/>
  <c r="AG46" i="27" s="1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AK36" i="27"/>
  <c r="AK45" i="27" s="1"/>
  <c r="AC36" i="27"/>
  <c r="AC45" i="27" s="1"/>
  <c r="V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V35" i="27"/>
  <c r="AL35" i="27" s="1"/>
  <c r="AL44" i="27" s="1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V19" i="27"/>
  <c r="V18" i="27"/>
  <c r="V17" i="27"/>
  <c r="V16" i="27"/>
  <c r="V10" i="27"/>
  <c r="V9" i="27"/>
  <c r="V8" i="27"/>
  <c r="V7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C111" i="27" l="1"/>
  <c r="AD35" i="27"/>
  <c r="AD44" i="27" s="1"/>
  <c r="AI35" i="27"/>
  <c r="AI44" i="27" s="1"/>
  <c r="Y37" i="27"/>
  <c r="Y46" i="27" s="1"/>
  <c r="C82" i="27"/>
  <c r="AF38" i="27"/>
  <c r="AF47" i="27" s="1"/>
  <c r="K82" i="27"/>
  <c r="AF65" i="27" s="1"/>
  <c r="AF74" i="27" s="1"/>
  <c r="J140" i="27"/>
  <c r="AK121" i="27" s="1"/>
  <c r="AK130" i="27" s="1"/>
  <c r="R140" i="27"/>
  <c r="AS121" i="27" s="1"/>
  <c r="AS130" i="27" s="1"/>
  <c r="J111" i="27"/>
  <c r="AK95" i="27" s="1"/>
  <c r="AK104" i="27" s="1"/>
  <c r="R111" i="27"/>
  <c r="AS95" i="27" s="1"/>
  <c r="AS104" i="27" s="1"/>
  <c r="J82" i="27"/>
  <c r="J84" i="27" s="1"/>
  <c r="E140" i="27"/>
  <c r="E141" i="27" s="1"/>
  <c r="M140" i="27"/>
  <c r="M142" i="27" s="1"/>
  <c r="U140" i="27"/>
  <c r="AV123" i="27" s="1"/>
  <c r="AV132" i="27" s="1"/>
  <c r="H111" i="27"/>
  <c r="AI94" i="27" s="1"/>
  <c r="AI103" i="27" s="1"/>
  <c r="P111" i="27"/>
  <c r="AQ94" i="27" s="1"/>
  <c r="AQ103" i="27" s="1"/>
  <c r="H140" i="27"/>
  <c r="AI123" i="27" s="1"/>
  <c r="AI132" i="27" s="1"/>
  <c r="P140" i="27"/>
  <c r="AQ123" i="27" s="1"/>
  <c r="AQ132" i="27" s="1"/>
  <c r="E111" i="27"/>
  <c r="E112" i="27" s="1"/>
  <c r="M111" i="27"/>
  <c r="M112" i="27" s="1"/>
  <c r="U111" i="27"/>
  <c r="AV94" i="27" s="1"/>
  <c r="AV103" i="27" s="1"/>
  <c r="D111" i="27"/>
  <c r="AE92" i="27" s="1"/>
  <c r="AE101" i="27" s="1"/>
  <c r="L111" i="27"/>
  <c r="AM92" i="27" s="1"/>
  <c r="AM101" i="27" s="1"/>
  <c r="T111" i="27"/>
  <c r="AU92" i="27" s="1"/>
  <c r="AU101" i="27" s="1"/>
  <c r="D140" i="27"/>
  <c r="D141" i="27" s="1"/>
  <c r="L140" i="27"/>
  <c r="AM124" i="27" s="1"/>
  <c r="AM133" i="27" s="1"/>
  <c r="T140" i="27"/>
  <c r="AU122" i="27" s="1"/>
  <c r="AU131" i="27" s="1"/>
  <c r="F111" i="27"/>
  <c r="AG93" i="27" s="1"/>
  <c r="AG102" i="27" s="1"/>
  <c r="N111" i="27"/>
  <c r="N113" i="27" s="1"/>
  <c r="V111" i="27"/>
  <c r="AW93" i="27" s="1"/>
  <c r="AW102" i="27" s="1"/>
  <c r="F140" i="27"/>
  <c r="AG124" i="27" s="1"/>
  <c r="AG133" i="27" s="1"/>
  <c r="N140" i="27"/>
  <c r="AO124" i="27" s="1"/>
  <c r="AO133" i="27" s="1"/>
  <c r="V140" i="27"/>
  <c r="AW121" i="27" s="1"/>
  <c r="AW130" i="27" s="1"/>
  <c r="G111" i="27"/>
  <c r="G112" i="27" s="1"/>
  <c r="O111" i="27"/>
  <c r="AP94" i="27" s="1"/>
  <c r="AP103" i="27" s="1"/>
  <c r="E82" i="27"/>
  <c r="Z65" i="27" s="1"/>
  <c r="Z74" i="27" s="1"/>
  <c r="G82" i="27"/>
  <c r="AB64" i="27" s="1"/>
  <c r="AB73" i="27" s="1"/>
  <c r="O82" i="27"/>
  <c r="AJ63" i="27" s="1"/>
  <c r="AJ72" i="27" s="1"/>
  <c r="H82" i="27"/>
  <c r="H84" i="27" s="1"/>
  <c r="P82" i="27"/>
  <c r="AK64" i="27" s="1"/>
  <c r="AK73" i="27" s="1"/>
  <c r="K111" i="27"/>
  <c r="S111" i="27"/>
  <c r="S112" i="27" s="1"/>
  <c r="I140" i="27"/>
  <c r="AJ122" i="27" s="1"/>
  <c r="AJ131" i="27" s="1"/>
  <c r="Q140" i="27"/>
  <c r="AR122" i="27" s="1"/>
  <c r="AR131" i="27" s="1"/>
  <c r="D82" i="27"/>
  <c r="Y65" i="27" s="1"/>
  <c r="Y74" i="27" s="1"/>
  <c r="L82" i="27"/>
  <c r="AG64" i="27" s="1"/>
  <c r="AG73" i="27" s="1"/>
  <c r="I82" i="27"/>
  <c r="I83" i="27" s="1"/>
  <c r="I111" i="27"/>
  <c r="AJ94" i="27" s="1"/>
  <c r="AJ103" i="27" s="1"/>
  <c r="Q111" i="27"/>
  <c r="Q113" i="27" s="1"/>
  <c r="G140" i="27"/>
  <c r="AH122" i="27" s="1"/>
  <c r="AH131" i="27" s="1"/>
  <c r="O140" i="27"/>
  <c r="AP122" i="27" s="1"/>
  <c r="AP131" i="27" s="1"/>
  <c r="M82" i="27"/>
  <c r="AH64" i="27" s="1"/>
  <c r="AH73" i="27" s="1"/>
  <c r="F82" i="27"/>
  <c r="AA63" i="27" s="1"/>
  <c r="AA72" i="27" s="1"/>
  <c r="N82" i="27"/>
  <c r="AI64" i="27" s="1"/>
  <c r="AI73" i="27" s="1"/>
  <c r="X10" i="27"/>
  <c r="X19" i="27" s="1"/>
  <c r="X7" i="27"/>
  <c r="X16" i="27" s="1"/>
  <c r="X9" i="27"/>
  <c r="X18" i="27" s="1"/>
  <c r="X8" i="27"/>
  <c r="X17" i="27" s="1"/>
  <c r="AH9" i="27"/>
  <c r="AH18" i="27" s="1"/>
  <c r="AH8" i="27"/>
  <c r="AH17" i="27" s="1"/>
  <c r="AH10" i="27"/>
  <c r="AH19" i="27" s="1"/>
  <c r="AH7" i="27"/>
  <c r="AH16" i="27" s="1"/>
  <c r="AF10" i="27"/>
  <c r="AF19" i="27" s="1"/>
  <c r="AF9" i="27"/>
  <c r="AF18" i="27" s="1"/>
  <c r="AF8" i="27"/>
  <c r="AF17" i="27" s="1"/>
  <c r="AF7" i="27"/>
  <c r="AF16" i="27" s="1"/>
  <c r="Z9" i="27"/>
  <c r="Z18" i="27" s="1"/>
  <c r="Z8" i="27"/>
  <c r="Z17" i="27" s="1"/>
  <c r="Z10" i="27"/>
  <c r="Z19" i="27" s="1"/>
  <c r="Z7" i="27"/>
  <c r="Z16" i="27" s="1"/>
  <c r="AA9" i="27"/>
  <c r="AA18" i="27" s="1"/>
  <c r="AA8" i="27"/>
  <c r="AA17" i="27" s="1"/>
  <c r="AA10" i="27"/>
  <c r="AA19" i="27" s="1"/>
  <c r="AA7" i="27"/>
  <c r="AA16" i="27" s="1"/>
  <c r="AJ8" i="27"/>
  <c r="AJ17" i="27" s="1"/>
  <c r="AJ7" i="27"/>
  <c r="AJ16" i="27" s="1"/>
  <c r="AJ10" i="27"/>
  <c r="AJ19" i="27" s="1"/>
  <c r="AJ9" i="27"/>
  <c r="AJ18" i="27" s="1"/>
  <c r="AB8" i="27"/>
  <c r="AB17" i="27" s="1"/>
  <c r="AB10" i="27"/>
  <c r="AB19" i="27" s="1"/>
  <c r="AB7" i="27"/>
  <c r="AB16" i="27" s="1"/>
  <c r="AB9" i="27"/>
  <c r="AB18" i="27" s="1"/>
  <c r="AC8" i="27"/>
  <c r="AC17" i="27" s="1"/>
  <c r="AC10" i="27"/>
  <c r="AC19" i="27" s="1"/>
  <c r="AC7" i="27"/>
  <c r="AC16" i="27" s="1"/>
  <c r="AC9" i="27"/>
  <c r="AC18" i="27" s="1"/>
  <c r="AK10" i="27"/>
  <c r="AK19" i="27" s="1"/>
  <c r="AK7" i="27"/>
  <c r="AK16" i="27" s="1"/>
  <c r="AK9" i="27"/>
  <c r="AK18" i="27" s="1"/>
  <c r="AK8" i="27"/>
  <c r="AK17" i="27" s="1"/>
  <c r="AD8" i="27"/>
  <c r="AD17" i="27" s="1"/>
  <c r="AD10" i="27"/>
  <c r="AD19" i="27" s="1"/>
  <c r="AD7" i="27"/>
  <c r="AD16" i="27" s="1"/>
  <c r="AD9" i="27"/>
  <c r="AD18" i="27" s="1"/>
  <c r="AL8" i="27"/>
  <c r="AL17" i="27" s="1"/>
  <c r="AL10" i="27"/>
  <c r="AL19" i="27" s="1"/>
  <c r="AL7" i="27"/>
  <c r="AL16" i="27" s="1"/>
  <c r="AL9" i="27"/>
  <c r="AL18" i="27" s="1"/>
  <c r="AE10" i="27"/>
  <c r="AE19" i="27" s="1"/>
  <c r="AE7" i="27"/>
  <c r="AE16" i="27" s="1"/>
  <c r="AE9" i="27"/>
  <c r="AE18" i="27" s="1"/>
  <c r="AE8" i="27"/>
  <c r="AE17" i="27" s="1"/>
  <c r="AM10" i="27"/>
  <c r="AM19" i="27" s="1"/>
  <c r="AM7" i="27"/>
  <c r="AM16" i="27" s="1"/>
  <c r="AM9" i="27"/>
  <c r="AM18" i="27" s="1"/>
  <c r="AM8" i="27"/>
  <c r="AM17" i="27" s="1"/>
  <c r="AN10" i="27"/>
  <c r="AN19" i="27" s="1"/>
  <c r="AN7" i="27"/>
  <c r="AN16" i="27" s="1"/>
  <c r="AN9" i="27"/>
  <c r="AN18" i="27" s="1"/>
  <c r="AN8" i="27"/>
  <c r="AN17" i="27" s="1"/>
  <c r="Y7" i="27"/>
  <c r="Y16" i="27" s="1"/>
  <c r="Y9" i="27"/>
  <c r="Y18" i="27" s="1"/>
  <c r="Y8" i="27"/>
  <c r="Y17" i="27" s="1"/>
  <c r="Y10" i="27"/>
  <c r="Y19" i="27" s="1"/>
  <c r="AG7" i="27"/>
  <c r="AG16" i="27" s="1"/>
  <c r="AG9" i="27"/>
  <c r="AG18" i="27" s="1"/>
  <c r="AG8" i="27"/>
  <c r="AG17" i="27" s="1"/>
  <c r="AG10" i="27"/>
  <c r="AG19" i="27" s="1"/>
  <c r="Z38" i="27"/>
  <c r="Z47" i="27" s="1"/>
  <c r="Z37" i="27"/>
  <c r="Z46" i="27" s="1"/>
  <c r="Z35" i="27"/>
  <c r="Z44" i="27" s="1"/>
  <c r="E56" i="27"/>
  <c r="E55" i="27"/>
  <c r="AH38" i="27"/>
  <c r="AH47" i="27" s="1"/>
  <c r="AH37" i="27"/>
  <c r="AH46" i="27" s="1"/>
  <c r="AH35" i="27"/>
  <c r="AH44" i="27" s="1"/>
  <c r="M56" i="27"/>
  <c r="M55" i="27"/>
  <c r="AA37" i="27"/>
  <c r="AA46" i="27" s="1"/>
  <c r="AA36" i="27"/>
  <c r="AA45" i="27" s="1"/>
  <c r="F56" i="27"/>
  <c r="F55" i="27"/>
  <c r="AI37" i="27"/>
  <c r="AI46" i="27" s="1"/>
  <c r="AI36" i="27"/>
  <c r="AI45" i="27" s="1"/>
  <c r="N56" i="27"/>
  <c r="N55" i="27"/>
  <c r="AB38" i="27"/>
  <c r="AB47" i="27" s="1"/>
  <c r="AB36" i="27"/>
  <c r="AB45" i="27" s="1"/>
  <c r="AB35" i="27"/>
  <c r="AB44" i="27" s="1"/>
  <c r="G56" i="27"/>
  <c r="G55" i="27"/>
  <c r="AJ38" i="27"/>
  <c r="AJ47" i="27" s="1"/>
  <c r="AJ36" i="27"/>
  <c r="AJ45" i="27" s="1"/>
  <c r="AJ35" i="27"/>
  <c r="AJ44" i="27" s="1"/>
  <c r="O56" i="27"/>
  <c r="O55" i="27"/>
  <c r="AC37" i="27"/>
  <c r="AC46" i="27" s="1"/>
  <c r="AC35" i="27"/>
  <c r="AC44" i="27" s="1"/>
  <c r="H56" i="27"/>
  <c r="H55" i="27"/>
  <c r="AC38" i="27"/>
  <c r="AC47" i="27" s="1"/>
  <c r="AK37" i="27"/>
  <c r="AK46" i="27" s="1"/>
  <c r="AK35" i="27"/>
  <c r="AK44" i="27" s="1"/>
  <c r="P56" i="27"/>
  <c r="P55" i="27"/>
  <c r="AK38" i="27"/>
  <c r="AK47" i="27" s="1"/>
  <c r="AJ37" i="27"/>
  <c r="AJ46" i="27" s="1"/>
  <c r="AD36" i="27"/>
  <c r="AD45" i="27" s="1"/>
  <c r="I56" i="27"/>
  <c r="I55" i="27"/>
  <c r="AD38" i="27"/>
  <c r="AD47" i="27" s="1"/>
  <c r="AD37" i="27"/>
  <c r="AD46" i="27" s="1"/>
  <c r="AL36" i="27"/>
  <c r="AL45" i="27" s="1"/>
  <c r="Q56" i="27"/>
  <c r="Q55" i="27"/>
  <c r="AL38" i="27"/>
  <c r="AL47" i="27" s="1"/>
  <c r="AL37" i="27"/>
  <c r="AL46" i="27" s="1"/>
  <c r="X65" i="27"/>
  <c r="X74" i="27" s="1"/>
  <c r="X63" i="27"/>
  <c r="X72" i="27" s="1"/>
  <c r="C83" i="27"/>
  <c r="X66" i="27"/>
  <c r="X75" i="27" s="1"/>
  <c r="C84" i="27"/>
  <c r="X64" i="27"/>
  <c r="X73" i="27" s="1"/>
  <c r="AE35" i="27"/>
  <c r="AE44" i="27" s="1"/>
  <c r="J56" i="27"/>
  <c r="J55" i="27"/>
  <c r="AE38" i="27"/>
  <c r="AE47" i="27" s="1"/>
  <c r="AE37" i="27"/>
  <c r="AE46" i="27" s="1"/>
  <c r="AE36" i="27"/>
  <c r="AE45" i="27" s="1"/>
  <c r="AM35" i="27"/>
  <c r="AM44" i="27" s="1"/>
  <c r="R56" i="27"/>
  <c r="R55" i="27"/>
  <c r="AM38" i="27"/>
  <c r="AM47" i="27" s="1"/>
  <c r="AM37" i="27"/>
  <c r="AM46" i="27" s="1"/>
  <c r="AM36" i="27"/>
  <c r="AM45" i="27" s="1"/>
  <c r="C56" i="27"/>
  <c r="C55" i="27"/>
  <c r="X37" i="27"/>
  <c r="X46" i="27" s="1"/>
  <c r="X36" i="27"/>
  <c r="X45" i="27" s="1"/>
  <c r="X35" i="27"/>
  <c r="X44" i="27" s="1"/>
  <c r="K56" i="27"/>
  <c r="K55" i="27"/>
  <c r="AF37" i="27"/>
  <c r="AF46" i="27" s="1"/>
  <c r="AF36" i="27"/>
  <c r="AF45" i="27" s="1"/>
  <c r="AF35" i="27"/>
  <c r="AF44" i="27" s="1"/>
  <c r="AA35" i="27"/>
  <c r="AA44" i="27" s="1"/>
  <c r="AA38" i="27"/>
  <c r="AA47" i="27" s="1"/>
  <c r="Y38" i="27"/>
  <c r="Y47" i="27" s="1"/>
  <c r="Y36" i="27"/>
  <c r="Y45" i="27" s="1"/>
  <c r="Y35" i="27"/>
  <c r="Y44" i="27" s="1"/>
  <c r="D56" i="27"/>
  <c r="D55" i="27"/>
  <c r="AG38" i="27"/>
  <c r="AG47" i="27" s="1"/>
  <c r="AG36" i="27"/>
  <c r="AG45" i="27" s="1"/>
  <c r="AG35" i="27"/>
  <c r="AG44" i="27" s="1"/>
  <c r="L56" i="27"/>
  <c r="L55" i="27"/>
  <c r="C140" i="27"/>
  <c r="K140" i="27"/>
  <c r="S140" i="27"/>
  <c r="C113" i="27"/>
  <c r="C112" i="27"/>
  <c r="AD94" i="27"/>
  <c r="AD103" i="27" s="1"/>
  <c r="AD95" i="27"/>
  <c r="AD104" i="27" s="1"/>
  <c r="AD111" i="27" l="1"/>
  <c r="AD93" i="27"/>
  <c r="AD102" i="27" s="1"/>
  <c r="AD92" i="27"/>
  <c r="AD101" i="27" s="1"/>
  <c r="AD108" i="27" s="1"/>
  <c r="J112" i="27"/>
  <c r="AS94" i="27"/>
  <c r="AS103" i="27" s="1"/>
  <c r="AS110" i="27" s="1"/>
  <c r="AC63" i="27"/>
  <c r="AC72" i="27" s="1"/>
  <c r="AC66" i="27"/>
  <c r="AC75" i="27" s="1"/>
  <c r="AI93" i="27"/>
  <c r="AI102" i="27" s="1"/>
  <c r="H113" i="27"/>
  <c r="H114" i="27" s="1"/>
  <c r="AG123" i="27"/>
  <c r="AG132" i="27" s="1"/>
  <c r="F141" i="27"/>
  <c r="H112" i="27"/>
  <c r="AI92" i="27"/>
  <c r="AI101" i="27" s="1"/>
  <c r="AS123" i="27"/>
  <c r="AS132" i="27" s="1"/>
  <c r="L112" i="27"/>
  <c r="R113" i="27"/>
  <c r="R114" i="27" s="1"/>
  <c r="AM95" i="27"/>
  <c r="AM104" i="27" s="1"/>
  <c r="AS124" i="27"/>
  <c r="AS133" i="27" s="1"/>
  <c r="AM94" i="27"/>
  <c r="AM103" i="27" s="1"/>
  <c r="AS122" i="27"/>
  <c r="AS131" i="27" s="1"/>
  <c r="R141" i="27"/>
  <c r="AG121" i="27"/>
  <c r="AG130" i="27" s="1"/>
  <c r="AI95" i="27"/>
  <c r="AI104" i="27" s="1"/>
  <c r="R142" i="27"/>
  <c r="R143" i="27" s="1"/>
  <c r="AG122" i="27"/>
  <c r="AG131" i="27" s="1"/>
  <c r="AQ124" i="27"/>
  <c r="AQ133" i="27" s="1"/>
  <c r="R112" i="27"/>
  <c r="AK122" i="27"/>
  <c r="AK131" i="27" s="1"/>
  <c r="AE94" i="27"/>
  <c r="AE103" i="27" s="1"/>
  <c r="AV121" i="27"/>
  <c r="AV130" i="27" s="1"/>
  <c r="L141" i="27"/>
  <c r="AK123" i="27"/>
  <c r="AK132" i="27" s="1"/>
  <c r="AV124" i="27"/>
  <c r="AV133" i="27" s="1"/>
  <c r="AG66" i="27"/>
  <c r="AG75" i="27" s="1"/>
  <c r="U142" i="27"/>
  <c r="U143" i="27" s="1"/>
  <c r="U141" i="27"/>
  <c r="J141" i="27"/>
  <c r="AK124" i="27"/>
  <c r="AK133" i="27" s="1"/>
  <c r="P141" i="27"/>
  <c r="J142" i="27"/>
  <c r="AK120" i="27" s="1"/>
  <c r="AK129" i="27" s="1"/>
  <c r="AQ121" i="27"/>
  <c r="AQ130" i="27" s="1"/>
  <c r="AH95" i="27"/>
  <c r="AH104" i="27" s="1"/>
  <c r="G113" i="27"/>
  <c r="G114" i="27" s="1"/>
  <c r="D113" i="27"/>
  <c r="AE91" i="27" s="1"/>
  <c r="AE100" i="27" s="1"/>
  <c r="AI122" i="27"/>
  <c r="AI131" i="27" s="1"/>
  <c r="AK94" i="27"/>
  <c r="AK103" i="27" s="1"/>
  <c r="AJ65" i="27"/>
  <c r="AJ74" i="27" s="1"/>
  <c r="AF64" i="27"/>
  <c r="AF73" i="27" s="1"/>
  <c r="AK93" i="27"/>
  <c r="AK102" i="27" s="1"/>
  <c r="K84" i="27"/>
  <c r="AF62" i="27" s="1"/>
  <c r="AF71" i="27" s="1"/>
  <c r="AA64" i="27"/>
  <c r="AA73" i="27" s="1"/>
  <c r="D84" i="27"/>
  <c r="D85" i="27" s="1"/>
  <c r="AF66" i="27"/>
  <c r="AF75" i="27" s="1"/>
  <c r="AW122" i="27"/>
  <c r="AW131" i="27" s="1"/>
  <c r="AF63" i="27"/>
  <c r="AF72" i="27" s="1"/>
  <c r="K83" i="27"/>
  <c r="AE124" i="27"/>
  <c r="AE133" i="27" s="1"/>
  <c r="AF122" i="27"/>
  <c r="AF131" i="27" s="1"/>
  <c r="AE66" i="27"/>
  <c r="AE75" i="27" s="1"/>
  <c r="J83" i="27"/>
  <c r="AW124" i="27"/>
  <c r="AW133" i="27" s="1"/>
  <c r="AN123" i="27"/>
  <c r="AN132" i="27" s="1"/>
  <c r="AE63" i="27"/>
  <c r="AE72" i="27" s="1"/>
  <c r="N112" i="27"/>
  <c r="F142" i="27"/>
  <c r="F143" i="27" s="1"/>
  <c r="AM93" i="27"/>
  <c r="AM102" i="27" s="1"/>
  <c r="E142" i="27"/>
  <c r="E143" i="27" s="1"/>
  <c r="AS93" i="27"/>
  <c r="AS102" i="27" s="1"/>
  <c r="J113" i="27"/>
  <c r="AK91" i="27" s="1"/>
  <c r="AK100" i="27" s="1"/>
  <c r="AE65" i="27"/>
  <c r="AE74" i="27" s="1"/>
  <c r="AQ92" i="27"/>
  <c r="AQ101" i="27" s="1"/>
  <c r="H142" i="27"/>
  <c r="AI120" i="27" s="1"/>
  <c r="AI129" i="27" s="1"/>
  <c r="D142" i="27"/>
  <c r="D143" i="27" s="1"/>
  <c r="P113" i="27"/>
  <c r="P114" i="27" s="1"/>
  <c r="AV122" i="27"/>
  <c r="AV131" i="27" s="1"/>
  <c r="AE121" i="27"/>
  <c r="AE130" i="27" s="1"/>
  <c r="AS92" i="27"/>
  <c r="AS101" i="27" s="1"/>
  <c r="AR94" i="27"/>
  <c r="AR103" i="27" s="1"/>
  <c r="AE64" i="27"/>
  <c r="AE73" i="27" s="1"/>
  <c r="P112" i="27"/>
  <c r="AI121" i="27"/>
  <c r="AI130" i="27" s="1"/>
  <c r="AV93" i="27"/>
  <c r="AV102" i="27" s="1"/>
  <c r="L113" i="27"/>
  <c r="L114" i="27" s="1"/>
  <c r="AE123" i="27"/>
  <c r="AE132" i="27" s="1"/>
  <c r="AK92" i="27"/>
  <c r="AK101" i="27" s="1"/>
  <c r="AQ93" i="27"/>
  <c r="AQ102" i="27" s="1"/>
  <c r="AW123" i="27"/>
  <c r="AW132" i="27" s="1"/>
  <c r="AO95" i="27"/>
  <c r="AO104" i="27" s="1"/>
  <c r="AN121" i="27"/>
  <c r="AN130" i="27" s="1"/>
  <c r="AN122" i="27"/>
  <c r="AN131" i="27" s="1"/>
  <c r="AN124" i="27"/>
  <c r="AN133" i="27" s="1"/>
  <c r="O113" i="27"/>
  <c r="O114" i="27" s="1"/>
  <c r="M141" i="27"/>
  <c r="AB65" i="27"/>
  <c r="AB74" i="27" s="1"/>
  <c r="G84" i="27"/>
  <c r="G85" i="27" s="1"/>
  <c r="E113" i="27"/>
  <c r="E114" i="27" s="1"/>
  <c r="AQ95" i="27"/>
  <c r="AQ104" i="27" s="1"/>
  <c r="AG65" i="27"/>
  <c r="AG74" i="27" s="1"/>
  <c r="U113" i="27"/>
  <c r="U114" i="27" s="1"/>
  <c r="P142" i="27"/>
  <c r="P143" i="27" s="1"/>
  <c r="V141" i="27"/>
  <c r="AV95" i="27"/>
  <c r="AV104" i="27" s="1"/>
  <c r="AF121" i="27"/>
  <c r="AF130" i="27" s="1"/>
  <c r="AE95" i="27"/>
  <c r="AE104" i="27" s="1"/>
  <c r="AE122" i="27"/>
  <c r="AE131" i="27" s="1"/>
  <c r="Y64" i="27"/>
  <c r="Y73" i="27" s="1"/>
  <c r="AR92" i="27"/>
  <c r="AR101" i="27" s="1"/>
  <c r="AB66" i="27"/>
  <c r="AB75" i="27" s="1"/>
  <c r="AF123" i="27"/>
  <c r="AF132" i="27" s="1"/>
  <c r="AI124" i="27"/>
  <c r="AI133" i="27" s="1"/>
  <c r="AF124" i="27"/>
  <c r="AF133" i="27" s="1"/>
  <c r="AQ122" i="27"/>
  <c r="AQ131" i="27" s="1"/>
  <c r="V142" i="27"/>
  <c r="AW120" i="27" s="1"/>
  <c r="AW129" i="27" s="1"/>
  <c r="H141" i="27"/>
  <c r="AO93" i="27"/>
  <c r="AO102" i="27" s="1"/>
  <c r="AA65" i="27"/>
  <c r="AA74" i="27" s="1"/>
  <c r="L84" i="27"/>
  <c r="AG62" i="27" s="1"/>
  <c r="AG71" i="27" s="1"/>
  <c r="AC65" i="27"/>
  <c r="AC74" i="27" s="1"/>
  <c r="L83" i="27"/>
  <c r="AF95" i="27"/>
  <c r="AF104" i="27" s="1"/>
  <c r="T112" i="27"/>
  <c r="H83" i="27"/>
  <c r="AU124" i="27"/>
  <c r="AU133" i="27" s="1"/>
  <c r="AU123" i="27"/>
  <c r="AU132" i="27" s="1"/>
  <c r="AO123" i="27"/>
  <c r="AO132" i="27" s="1"/>
  <c r="AF93" i="27"/>
  <c r="AF102" i="27" s="1"/>
  <c r="AT94" i="27"/>
  <c r="AT103" i="27" s="1"/>
  <c r="AM121" i="27"/>
  <c r="AM130" i="27" s="1"/>
  <c r="Z64" i="27"/>
  <c r="Z73" i="27" s="1"/>
  <c r="AJ92" i="27"/>
  <c r="AJ101" i="27" s="1"/>
  <c r="AD65" i="27"/>
  <c r="AD74" i="27" s="1"/>
  <c r="AC64" i="27"/>
  <c r="AC73" i="27" s="1"/>
  <c r="AF94" i="27"/>
  <c r="AF103" i="27" s="1"/>
  <c r="AJ123" i="27"/>
  <c r="AJ132" i="27" s="1"/>
  <c r="AH92" i="27"/>
  <c r="AH101" i="27" s="1"/>
  <c r="AM123" i="27"/>
  <c r="AM132" i="27" s="1"/>
  <c r="S113" i="27"/>
  <c r="S114" i="27" s="1"/>
  <c r="I84" i="27"/>
  <c r="I85" i="27" s="1"/>
  <c r="E84" i="27"/>
  <c r="Z62" i="27" s="1"/>
  <c r="Z71" i="27" s="1"/>
  <c r="Q142" i="27"/>
  <c r="AR120" i="27" s="1"/>
  <c r="AR129" i="27" s="1"/>
  <c r="T141" i="27"/>
  <c r="Z66" i="27"/>
  <c r="Z75" i="27" s="1"/>
  <c r="AR121" i="27"/>
  <c r="AR130" i="27" s="1"/>
  <c r="AP95" i="27"/>
  <c r="AP104" i="27" s="1"/>
  <c r="M113" i="27"/>
  <c r="M114" i="27" s="1"/>
  <c r="AN94" i="27"/>
  <c r="AN103" i="27" s="1"/>
  <c r="F113" i="27"/>
  <c r="AG91" i="27" s="1"/>
  <c r="AG100" i="27" s="1"/>
  <c r="AN93" i="27"/>
  <c r="AN102" i="27" s="1"/>
  <c r="AU95" i="27"/>
  <c r="AU104" i="27" s="1"/>
  <c r="L142" i="27"/>
  <c r="L143" i="27" s="1"/>
  <c r="E83" i="27"/>
  <c r="AG63" i="27"/>
  <c r="AG72" i="27" s="1"/>
  <c r="F112" i="27"/>
  <c r="Z63" i="27"/>
  <c r="Z72" i="27" s="1"/>
  <c r="AP121" i="27"/>
  <c r="AP130" i="27" s="1"/>
  <c r="AF92" i="27"/>
  <c r="AF101" i="27" s="1"/>
  <c r="AJ124" i="27"/>
  <c r="AJ133" i="27" s="1"/>
  <c r="AG94" i="27"/>
  <c r="AG103" i="27" s="1"/>
  <c r="O112" i="27"/>
  <c r="AW95" i="27"/>
  <c r="AW104" i="27" s="1"/>
  <c r="AG92" i="27"/>
  <c r="AG101" i="27" s="1"/>
  <c r="N141" i="27"/>
  <c r="T142" i="27"/>
  <c r="T143" i="27" s="1"/>
  <c r="AM122" i="27"/>
  <c r="AM131" i="27" s="1"/>
  <c r="AP123" i="27"/>
  <c r="AP132" i="27" s="1"/>
  <c r="AR124" i="27"/>
  <c r="AR133" i="27" s="1"/>
  <c r="AG95" i="27"/>
  <c r="AG104" i="27" s="1"/>
  <c r="AP93" i="27"/>
  <c r="AP102" i="27" s="1"/>
  <c r="AN95" i="27"/>
  <c r="AN104" i="27" s="1"/>
  <c r="AU121" i="27"/>
  <c r="AU130" i="27" s="1"/>
  <c r="AH121" i="27"/>
  <c r="AH130" i="27" s="1"/>
  <c r="AK65" i="27"/>
  <c r="AK74" i="27" s="1"/>
  <c r="AH94" i="27"/>
  <c r="AH103" i="27" s="1"/>
  <c r="AH93" i="27"/>
  <c r="AH102" i="27" s="1"/>
  <c r="AP92" i="27"/>
  <c r="AP101" i="27" s="1"/>
  <c r="AH123" i="27"/>
  <c r="AH132" i="27" s="1"/>
  <c r="P84" i="27"/>
  <c r="AK62" i="27" s="1"/>
  <c r="AK71" i="27" s="1"/>
  <c r="AN92" i="27"/>
  <c r="AN101" i="27" s="1"/>
  <c r="U112" i="27"/>
  <c r="AV92" i="27"/>
  <c r="AV101" i="27" s="1"/>
  <c r="AW92" i="27"/>
  <c r="AW101" i="27" s="1"/>
  <c r="T113" i="27"/>
  <c r="T114" i="27" s="1"/>
  <c r="F84" i="27"/>
  <c r="F85" i="27" s="1"/>
  <c r="Y66" i="27"/>
  <c r="Y75" i="27" s="1"/>
  <c r="O84" i="27"/>
  <c r="O85" i="27" s="1"/>
  <c r="G83" i="27"/>
  <c r="V113" i="27"/>
  <c r="AW91" i="27" s="1"/>
  <c r="AW100" i="27" s="1"/>
  <c r="AO92" i="27"/>
  <c r="AO101" i="27" s="1"/>
  <c r="N142" i="27"/>
  <c r="N143" i="27" s="1"/>
  <c r="AU93" i="27"/>
  <c r="AU102" i="27" s="1"/>
  <c r="AA66" i="27"/>
  <c r="AA75" i="27" s="1"/>
  <c r="D83" i="27"/>
  <c r="AP124" i="27"/>
  <c r="AP133" i="27" s="1"/>
  <c r="AK66" i="27"/>
  <c r="AK75" i="27" s="1"/>
  <c r="AJ66" i="27"/>
  <c r="AJ75" i="27" s="1"/>
  <c r="AJ64" i="27"/>
  <c r="AJ73" i="27" s="1"/>
  <c r="AW94" i="27"/>
  <c r="AW103" i="27" s="1"/>
  <c r="AO94" i="27"/>
  <c r="AO103" i="27" s="1"/>
  <c r="V112" i="27"/>
  <c r="AU94" i="27"/>
  <c r="AU103" i="27" s="1"/>
  <c r="AO121" i="27"/>
  <c r="AO130" i="27" s="1"/>
  <c r="F83" i="27"/>
  <c r="Y63" i="27"/>
  <c r="Y72" i="27" s="1"/>
  <c r="O141" i="27"/>
  <c r="P83" i="27"/>
  <c r="O83" i="27"/>
  <c r="AR123" i="27"/>
  <c r="AR132" i="27" s="1"/>
  <c r="AO122" i="27"/>
  <c r="AO131" i="27" s="1"/>
  <c r="AE93" i="27"/>
  <c r="AE102" i="27" s="1"/>
  <c r="O142" i="27"/>
  <c r="O143" i="27" s="1"/>
  <c r="AD63" i="27"/>
  <c r="AD72" i="27" s="1"/>
  <c r="AK63" i="27"/>
  <c r="AK72" i="27" s="1"/>
  <c r="AB63" i="27"/>
  <c r="AB72" i="27" s="1"/>
  <c r="Q141" i="27"/>
  <c r="D112" i="27"/>
  <c r="AD64" i="27"/>
  <c r="AD73" i="27" s="1"/>
  <c r="AJ95" i="27"/>
  <c r="AJ104" i="27" s="1"/>
  <c r="AH124" i="27"/>
  <c r="AH133" i="27" s="1"/>
  <c r="I112" i="27"/>
  <c r="AT92" i="27"/>
  <c r="AT101" i="27" s="1"/>
  <c r="AT95" i="27"/>
  <c r="AT104" i="27" s="1"/>
  <c r="AT93" i="27"/>
  <c r="AT102" i="27" s="1"/>
  <c r="AL93" i="27"/>
  <c r="AL102" i="27" s="1"/>
  <c r="AL92" i="27"/>
  <c r="AL101" i="27" s="1"/>
  <c r="I113" i="27"/>
  <c r="I114" i="27" s="1"/>
  <c r="I141" i="27"/>
  <c r="AL95" i="27"/>
  <c r="AL104" i="27" s="1"/>
  <c r="I142" i="27"/>
  <c r="AJ120" i="27" s="1"/>
  <c r="AJ129" i="27" s="1"/>
  <c r="K112" i="27"/>
  <c r="AJ121" i="27"/>
  <c r="AJ130" i="27" s="1"/>
  <c r="AL94" i="27"/>
  <c r="AL103" i="27" s="1"/>
  <c r="K113" i="27"/>
  <c r="K114" i="27" s="1"/>
  <c r="AJ93" i="27"/>
  <c r="AJ102" i="27" s="1"/>
  <c r="AI63" i="27"/>
  <c r="AI72" i="27" s="1"/>
  <c r="AI65" i="27"/>
  <c r="AI74" i="27" s="1"/>
  <c r="AR93" i="27"/>
  <c r="AR102" i="27" s="1"/>
  <c r="N84" i="27"/>
  <c r="AI62" i="27" s="1"/>
  <c r="AI71" i="27" s="1"/>
  <c r="AR95" i="27"/>
  <c r="AR104" i="27" s="1"/>
  <c r="Q112" i="27"/>
  <c r="AD66" i="27"/>
  <c r="AD75" i="27" s="1"/>
  <c r="M84" i="27"/>
  <c r="M85" i="27" s="1"/>
  <c r="AI66" i="27"/>
  <c r="AI75" i="27" s="1"/>
  <c r="AH66" i="27"/>
  <c r="AH75" i="27" s="1"/>
  <c r="N83" i="27"/>
  <c r="M83" i="27"/>
  <c r="AH63" i="27"/>
  <c r="AH72" i="27" s="1"/>
  <c r="G141" i="27"/>
  <c r="G142" i="27"/>
  <c r="G143" i="27" s="1"/>
  <c r="AH65" i="27"/>
  <c r="AH74" i="27" s="1"/>
  <c r="J57" i="27"/>
  <c r="AE34" i="27"/>
  <c r="AE43" i="27" s="1"/>
  <c r="I57" i="27"/>
  <c r="AD34" i="27"/>
  <c r="AD43" i="27" s="1"/>
  <c r="H57" i="27"/>
  <c r="AC34" i="27"/>
  <c r="AC43" i="27" s="1"/>
  <c r="H85" i="27"/>
  <c r="AC62" i="27"/>
  <c r="AC71" i="27" s="1"/>
  <c r="K57" i="27"/>
  <c r="AF34" i="27"/>
  <c r="AF43" i="27" s="1"/>
  <c r="G57" i="27"/>
  <c r="AB34" i="27"/>
  <c r="AB43" i="27" s="1"/>
  <c r="AD6" i="27"/>
  <c r="AD15" i="27" s="1"/>
  <c r="AH6" i="27"/>
  <c r="AH15" i="27" s="1"/>
  <c r="R57" i="27"/>
  <c r="AM34" i="27"/>
  <c r="AM43" i="27" s="1"/>
  <c r="AI9" i="27"/>
  <c r="AI18" i="27" s="1"/>
  <c r="AI8" i="27"/>
  <c r="AI17" i="27" s="1"/>
  <c r="AI10" i="27"/>
  <c r="AI19" i="27" s="1"/>
  <c r="AI7" i="27"/>
  <c r="AI16" i="27" s="1"/>
  <c r="N57" i="27"/>
  <c r="AI34" i="27"/>
  <c r="AI43" i="27" s="1"/>
  <c r="N114" i="27"/>
  <c r="AO91" i="27"/>
  <c r="AO100" i="27" s="1"/>
  <c r="D57" i="27"/>
  <c r="Y34" i="27"/>
  <c r="Y43" i="27" s="1"/>
  <c r="X62" i="27"/>
  <c r="X71" i="27" s="1"/>
  <c r="C85" i="27"/>
  <c r="Q57" i="27"/>
  <c r="AL34" i="27"/>
  <c r="AL43" i="27" s="1"/>
  <c r="P57" i="27"/>
  <c r="AK34" i="27"/>
  <c r="AK43" i="27" s="1"/>
  <c r="Y6" i="27"/>
  <c r="Y15" i="27" s="1"/>
  <c r="AM6" i="27"/>
  <c r="AM15" i="27" s="1"/>
  <c r="AL6" i="27"/>
  <c r="AL15" i="27" s="1"/>
  <c r="AB6" i="27"/>
  <c r="AB15" i="27" s="1"/>
  <c r="AF6" i="27"/>
  <c r="AF15" i="27" s="1"/>
  <c r="S141" i="27"/>
  <c r="AT124" i="27"/>
  <c r="AT133" i="27" s="1"/>
  <c r="AT123" i="27"/>
  <c r="AT132" i="27" s="1"/>
  <c r="AT122" i="27"/>
  <c r="AT131" i="27" s="1"/>
  <c r="AT138" i="27" s="1"/>
  <c r="AT121" i="27"/>
  <c r="AT130" i="27" s="1"/>
  <c r="S142" i="27"/>
  <c r="J85" i="27"/>
  <c r="AE62" i="27"/>
  <c r="AE71" i="27" s="1"/>
  <c r="O57" i="27"/>
  <c r="AJ34" i="27"/>
  <c r="AJ43" i="27" s="1"/>
  <c r="E57" i="27"/>
  <c r="Z34" i="27"/>
  <c r="Z43" i="27" s="1"/>
  <c r="AE6" i="27"/>
  <c r="AE15" i="27" s="1"/>
  <c r="X6" i="27"/>
  <c r="X15" i="27" s="1"/>
  <c r="M143" i="27"/>
  <c r="AN120" i="27"/>
  <c r="AN129" i="27" s="1"/>
  <c r="K141" i="27"/>
  <c r="AL124" i="27"/>
  <c r="AL133" i="27" s="1"/>
  <c r="AL123" i="27"/>
  <c r="AL132" i="27" s="1"/>
  <c r="AL122" i="27"/>
  <c r="AL131" i="27" s="1"/>
  <c r="AL121" i="27"/>
  <c r="AL130" i="27" s="1"/>
  <c r="AL137" i="27" s="1"/>
  <c r="K142" i="27"/>
  <c r="AR91" i="27"/>
  <c r="AR100" i="27" s="1"/>
  <c r="Q114" i="27"/>
  <c r="AG6" i="27"/>
  <c r="AG15" i="27" s="1"/>
  <c r="AC6" i="27"/>
  <c r="AC15" i="27" s="1"/>
  <c r="Z6" i="27"/>
  <c r="Z15" i="27" s="1"/>
  <c r="C114" i="27"/>
  <c r="AD91" i="27"/>
  <c r="AD100" i="27" s="1"/>
  <c r="AV110" i="27" s="1"/>
  <c r="C141" i="27"/>
  <c r="AD124" i="27"/>
  <c r="AD133" i="27" s="1"/>
  <c r="AD140" i="27" s="1"/>
  <c r="AD123" i="27"/>
  <c r="AD132" i="27" s="1"/>
  <c r="AD139" i="27" s="1"/>
  <c r="AD122" i="27"/>
  <c r="AD131" i="27" s="1"/>
  <c r="AD138" i="27" s="1"/>
  <c r="AD121" i="27"/>
  <c r="AD130" i="27" s="1"/>
  <c r="AD137" i="27" s="1"/>
  <c r="C142" i="27"/>
  <c r="L57" i="27"/>
  <c r="AG34" i="27"/>
  <c r="AG43" i="27" s="1"/>
  <c r="C57" i="27"/>
  <c r="X34" i="27"/>
  <c r="X43" i="27" s="1"/>
  <c r="F57" i="27"/>
  <c r="AA34" i="27"/>
  <c r="AA43" i="27" s="1"/>
  <c r="AN6" i="27"/>
  <c r="AN15" i="27" s="1"/>
  <c r="AJ6" i="27"/>
  <c r="AJ15" i="27" s="1"/>
  <c r="AA6" i="27"/>
  <c r="AA15" i="27" s="1"/>
  <c r="M57" i="27"/>
  <c r="AH34" i="27"/>
  <c r="AH43" i="27" s="1"/>
  <c r="AK6" i="27"/>
  <c r="AK15" i="27" s="1"/>
  <c r="J143" i="27" l="1"/>
  <c r="AP108" i="27"/>
  <c r="AF140" i="27"/>
  <c r="AR111" i="27"/>
  <c r="AF109" i="27"/>
  <c r="AE107" i="27"/>
  <c r="AG107" i="27"/>
  <c r="AU137" i="27"/>
  <c r="AQ140" i="27"/>
  <c r="AS140" i="27"/>
  <c r="AD109" i="27"/>
  <c r="AG108" i="27"/>
  <c r="AG138" i="27"/>
  <c r="AP111" i="27"/>
  <c r="AM139" i="27"/>
  <c r="AD110" i="27"/>
  <c r="AS91" i="27"/>
  <c r="AS100" i="27" s="1"/>
  <c r="AS107" i="27" s="1"/>
  <c r="AS120" i="27"/>
  <c r="AS129" i="27" s="1"/>
  <c r="AI91" i="27"/>
  <c r="AI100" i="27" s="1"/>
  <c r="AI107" i="27" s="1"/>
  <c r="K85" i="27"/>
  <c r="AQ91" i="27"/>
  <c r="AQ100" i="27" s="1"/>
  <c r="AQ107" i="27" s="1"/>
  <c r="J114" i="27"/>
  <c r="D114" i="27"/>
  <c r="Y62" i="27"/>
  <c r="Y71" i="27" s="1"/>
  <c r="L85" i="27"/>
  <c r="AF120" i="27"/>
  <c r="AF129" i="27" s="1"/>
  <c r="F114" i="27"/>
  <c r="AM91" i="27"/>
  <c r="AM100" i="27" s="1"/>
  <c r="AM107" i="27" s="1"/>
  <c r="AV91" i="27"/>
  <c r="AV100" i="27" s="1"/>
  <c r="AV107" i="27" s="1"/>
  <c r="E85" i="27"/>
  <c r="AB62" i="27"/>
  <c r="AB71" i="27" s="1"/>
  <c r="AG120" i="27"/>
  <c r="AG129" i="27" s="1"/>
  <c r="AG136" i="27" s="1"/>
  <c r="AV120" i="27"/>
  <c r="AV129" i="27" s="1"/>
  <c r="AV136" i="27" s="1"/>
  <c r="AH91" i="27"/>
  <c r="AH100" i="27" s="1"/>
  <c r="AH107" i="27" s="1"/>
  <c r="AQ120" i="27"/>
  <c r="AQ129" i="27" s="1"/>
  <c r="AP120" i="27"/>
  <c r="AP129" i="27" s="1"/>
  <c r="AD62" i="27"/>
  <c r="AD71" i="27" s="1"/>
  <c r="H143" i="27"/>
  <c r="AA62" i="27"/>
  <c r="AA71" i="27" s="1"/>
  <c r="AF91" i="27"/>
  <c r="AF100" i="27" s="1"/>
  <c r="AF107" i="27" s="1"/>
  <c r="AP91" i="27"/>
  <c r="AP100" i="27" s="1"/>
  <c r="AP107" i="27" s="1"/>
  <c r="V143" i="27"/>
  <c r="AE120" i="27"/>
  <c r="AE129" i="27" s="1"/>
  <c r="AM120" i="27"/>
  <c r="AM129" i="27" s="1"/>
  <c r="AU91" i="27"/>
  <c r="AU100" i="27" s="1"/>
  <c r="AU107" i="27" s="1"/>
  <c r="P85" i="27"/>
  <c r="AJ62" i="27"/>
  <c r="AJ71" i="27" s="1"/>
  <c r="AJ91" i="27"/>
  <c r="AJ100" i="27" s="1"/>
  <c r="AJ107" i="27" s="1"/>
  <c r="AT91" i="27"/>
  <c r="AT100" i="27" s="1"/>
  <c r="AT107" i="27" s="1"/>
  <c r="V114" i="27"/>
  <c r="AN91" i="27"/>
  <c r="AN100" i="27" s="1"/>
  <c r="AN107" i="27" s="1"/>
  <c r="AU120" i="27"/>
  <c r="AU129" i="27" s="1"/>
  <c r="I143" i="27"/>
  <c r="Q143" i="27"/>
  <c r="AH120" i="27"/>
  <c r="AH129" i="27" s="1"/>
  <c r="AH62" i="27"/>
  <c r="AH71" i="27" s="1"/>
  <c r="AO120" i="27"/>
  <c r="AO129" i="27" s="1"/>
  <c r="N85" i="27"/>
  <c r="AL91" i="27"/>
  <c r="AL100" i="27" s="1"/>
  <c r="AL107" i="27" s="1"/>
  <c r="AK110" i="27"/>
  <c r="AW140" i="27"/>
  <c r="AI109" i="27"/>
  <c r="AM111" i="27"/>
  <c r="AO111" i="27"/>
  <c r="AL138" i="27"/>
  <c r="AF138" i="27"/>
  <c r="AT139" i="27"/>
  <c r="AF137" i="27"/>
  <c r="AI140" i="27"/>
  <c r="AU110" i="27"/>
  <c r="AK140" i="27"/>
  <c r="AH140" i="27"/>
  <c r="AN139" i="27"/>
  <c r="AD107" i="27"/>
  <c r="AS137" i="27"/>
  <c r="AP110" i="27"/>
  <c r="AS111" i="27"/>
  <c r="AE108" i="27"/>
  <c r="AK111" i="27"/>
  <c r="AR138" i="27"/>
  <c r="AF108" i="27"/>
  <c r="AM108" i="27"/>
  <c r="AT111" i="27"/>
  <c r="AQ111" i="27"/>
  <c r="AL108" i="27"/>
  <c r="AU108" i="27"/>
  <c r="AT108" i="27"/>
  <c r="AJ138" i="27"/>
  <c r="AV108" i="27"/>
  <c r="AN108" i="27"/>
  <c r="AL109" i="27"/>
  <c r="AQ139" i="27"/>
  <c r="AQ109" i="27"/>
  <c r="AQ108" i="27"/>
  <c r="AI139" i="27"/>
  <c r="AT109" i="27"/>
  <c r="AF139" i="27"/>
  <c r="AR107" i="27"/>
  <c r="AL139" i="27"/>
  <c r="AG109" i="27"/>
  <c r="AT140" i="27"/>
  <c r="AU109" i="27"/>
  <c r="AP109" i="27"/>
  <c r="AU111" i="27"/>
  <c r="AM110" i="27"/>
  <c r="AF110" i="27"/>
  <c r="AK109" i="27"/>
  <c r="AV137" i="27"/>
  <c r="AI138" i="27"/>
  <c r="AN138" i="27"/>
  <c r="AW111" i="27"/>
  <c r="AS108" i="27"/>
  <c r="AN137" i="27"/>
  <c r="AH138" i="27"/>
  <c r="AL140" i="27"/>
  <c r="AH109" i="27"/>
  <c r="AR108" i="27"/>
  <c r="AO139" i="27"/>
  <c r="AR137" i="27"/>
  <c r="AO107" i="27"/>
  <c r="AR136" i="27"/>
  <c r="AJ108" i="27"/>
  <c r="AU140" i="27"/>
  <c r="AU139" i="27"/>
  <c r="AO108" i="27"/>
  <c r="AW110" i="27"/>
  <c r="AL111" i="27"/>
  <c r="AG111" i="27"/>
  <c r="AJ110" i="27"/>
  <c r="AH108" i="27"/>
  <c r="AJ109" i="27"/>
  <c r="C143" i="27"/>
  <c r="AD120" i="27"/>
  <c r="AD129" i="27" s="1"/>
  <c r="AD136" i="27" s="1"/>
  <c r="AE140" i="27"/>
  <c r="AE109" i="27"/>
  <c r="AI108" i="27"/>
  <c r="AM109" i="27"/>
  <c r="AH137" i="27"/>
  <c r="AW137" i="27"/>
  <c r="AS138" i="27"/>
  <c r="AR110" i="27"/>
  <c r="AV139" i="27"/>
  <c r="AE111" i="27"/>
  <c r="AW107" i="27"/>
  <c r="AJ137" i="27"/>
  <c r="AS109" i="27"/>
  <c r="AG137" i="27"/>
  <c r="AP138" i="27"/>
  <c r="AF111" i="27"/>
  <c r="AH139" i="27"/>
  <c r="AM138" i="27"/>
  <c r="AK137" i="27"/>
  <c r="AJ140" i="27"/>
  <c r="AE139" i="27"/>
  <c r="AO140" i="27"/>
  <c r="AQ110" i="27"/>
  <c r="AE110" i="27"/>
  <c r="AP140" i="27"/>
  <c r="AV140" i="27"/>
  <c r="AW109" i="27"/>
  <c r="AI6" i="27"/>
  <c r="AI15" i="27" s="1"/>
  <c r="AK107" i="27"/>
  <c r="AL110" i="27"/>
  <c r="AQ137" i="27"/>
  <c r="AN140" i="27"/>
  <c r="AR140" i="27"/>
  <c r="AJ111" i="27"/>
  <c r="AM140" i="27"/>
  <c r="AW108" i="27"/>
  <c r="AK108" i="27"/>
  <c r="AV111" i="27"/>
  <c r="AI137" i="27"/>
  <c r="AP137" i="27"/>
  <c r="AW139" i="27"/>
  <c r="AH110" i="27"/>
  <c r="AI110" i="27"/>
  <c r="AM137" i="27"/>
  <c r="AW138" i="27"/>
  <c r="AJ139" i="27"/>
  <c r="S143" i="27"/>
  <c r="AT120" i="27"/>
  <c r="AT129" i="27" s="1"/>
  <c r="AT136" i="27" s="1"/>
  <c r="AE138" i="27"/>
  <c r="AO109" i="27"/>
  <c r="AS139" i="27"/>
  <c r="AI111" i="27"/>
  <c r="AG140" i="27"/>
  <c r="AQ138" i="27"/>
  <c r="AG139" i="27"/>
  <c r="AO110" i="27"/>
  <c r="AV138" i="27"/>
  <c r="AN110" i="27"/>
  <c r="AK139" i="27"/>
  <c r="AR109" i="27"/>
  <c r="AU138" i="27"/>
  <c r="AN111" i="27"/>
  <c r="AR139" i="27"/>
  <c r="AN109" i="27"/>
  <c r="K143" i="27"/>
  <c r="AL120" i="27"/>
  <c r="AL129" i="27" s="1"/>
  <c r="AV109" i="27"/>
  <c r="AH111" i="27"/>
  <c r="AT137" i="27"/>
  <c r="AE137" i="27"/>
  <c r="AO138" i="27"/>
  <c r="AG110" i="27"/>
  <c r="AO137" i="27"/>
  <c r="AT110" i="27"/>
  <c r="AP139" i="27"/>
  <c r="AK138" i="27"/>
  <c r="AH136" i="27" l="1"/>
  <c r="AU136" i="27"/>
  <c r="AM136" i="27"/>
  <c r="AP136" i="27"/>
  <c r="AS136" i="27"/>
  <c r="AI136" i="27"/>
  <c r="AF136" i="27"/>
  <c r="AQ136" i="27"/>
  <c r="AN136" i="27"/>
  <c r="AE136" i="27"/>
  <c r="AK136" i="27"/>
  <c r="AL136" i="27"/>
  <c r="AJ136" i="27"/>
  <c r="AO136" i="27"/>
  <c r="AW136" i="27"/>
</calcChain>
</file>

<file path=xl/sharedStrings.xml><?xml version="1.0" encoding="utf-8"?>
<sst xmlns="http://schemas.openxmlformats.org/spreadsheetml/2006/main" count="7983" uniqueCount="105">
  <si>
    <t>Number of Jobs</t>
  </si>
  <si>
    <t>Processing Time</t>
  </si>
  <si>
    <t>Tardiness</t>
  </si>
  <si>
    <t>Lateness</t>
  </si>
  <si>
    <t>Anticipation</t>
  </si>
  <si>
    <t>Total Cost</t>
  </si>
  <si>
    <t>Direct Cost</t>
  </si>
  <si>
    <t>Penalty Cost (Late)</t>
  </si>
  <si>
    <t>Revenue</t>
  </si>
  <si>
    <t>Max Revenue</t>
  </si>
  <si>
    <t>Min Revenue</t>
  </si>
  <si>
    <t>Total Revenue</t>
  </si>
  <si>
    <t>Mean</t>
  </si>
  <si>
    <t>Standard Dev</t>
  </si>
  <si>
    <t>Time Spent in PSP</t>
  </si>
  <si>
    <t>Total Time i.e., From Cradle to Grave</t>
  </si>
  <si>
    <t>Time Spent in the Shop</t>
  </si>
  <si>
    <t>Time Spent in Queues</t>
  </si>
  <si>
    <t>% Of Jobs Delivered In Time</t>
  </si>
  <si>
    <t>Max Lateness</t>
  </si>
  <si>
    <t>Time in Warehouse (On Time Jobs)</t>
  </si>
  <si>
    <t>Time in Warehouse (Late Jobs)</t>
  </si>
  <si>
    <t>WIP Stock Holding Cost</t>
  </si>
  <si>
    <t>FP Stock Holding Cost (All)</t>
  </si>
  <si>
    <t>Time  in Warehouse (All)</t>
  </si>
  <si>
    <t>FP Stock Holding Cost (On Time Jobs)</t>
  </si>
  <si>
    <t>FP Stock Holding Cost (Late Jobs)</t>
  </si>
  <si>
    <t>Penalty Cost (All)</t>
  </si>
  <si>
    <t>Sale Price</t>
  </si>
  <si>
    <t>System WIP as #Jobs</t>
  </si>
  <si>
    <t>System WIP as Work Load</t>
  </si>
  <si>
    <t>System Max #Jobs</t>
  </si>
  <si>
    <t>System Max Work Load</t>
  </si>
  <si>
    <t>System Min Work Laod</t>
  </si>
  <si>
    <t>System Min #Jobs</t>
  </si>
  <si>
    <t>PSP WIP as #Jobs</t>
  </si>
  <si>
    <t>PSP Max #Jobs</t>
  </si>
  <si>
    <t>System Norm</t>
  </si>
  <si>
    <t>PSP  Min #Jobs</t>
  </si>
  <si>
    <t>PSP  WIP as Work Load</t>
  </si>
  <si>
    <t>PSP  Max Work Load</t>
  </si>
  <si>
    <t>PSP  Min Work Laod</t>
  </si>
  <si>
    <t>Machine Queue as #Jobs</t>
  </si>
  <si>
    <t>Machine Queue as Work Load</t>
  </si>
  <si>
    <t>Saturation WC1</t>
  </si>
  <si>
    <t>Saturation WC2</t>
  </si>
  <si>
    <t>Saturation WC3</t>
  </si>
  <si>
    <t>Saturation WC4</t>
  </si>
  <si>
    <t>Saturation WC5</t>
  </si>
  <si>
    <t>Saturation WC6</t>
  </si>
  <si>
    <t>Run 1</t>
  </si>
  <si>
    <t>Average</t>
  </si>
  <si>
    <t>Cost depending on Policy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</si>
  <si>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</si>
  <si>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</si>
  <si>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</si>
  <si>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</si>
  <si>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</si>
  <si>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</si>
  <si>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</si>
  <si>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</si>
  <si>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</si>
  <si>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PUSH</t>
  </si>
  <si>
    <t xml:space="preserve">C_Lav. 17.75 per UT, C_Mat. U[10 - 30], Kpos 0.12%, Kpen 0.36%, InterT_Cons. 5 UT, Prog_Routing 50% </t>
  </si>
  <si>
    <t>BtNeck, Probab, Continuous</t>
  </si>
  <si>
    <t>Total Shop, Atemporal, In_Out</t>
  </si>
  <si>
    <t>Trial Setup</t>
  </si>
  <si>
    <t>Nr of runs in trial</t>
  </si>
  <si>
    <t>WL = 200</t>
  </si>
  <si>
    <t>WL = 240</t>
  </si>
  <si>
    <t>WL = 230</t>
  </si>
  <si>
    <t>WL = 220</t>
  </si>
  <si>
    <t>WL = 210</t>
  </si>
  <si>
    <t>WL = 190</t>
  </si>
  <si>
    <t>WL = 180</t>
  </si>
  <si>
    <t>WL = 170</t>
  </si>
  <si>
    <t>WL = 160</t>
  </si>
  <si>
    <t>WL = 150</t>
  </si>
  <si>
    <t>WL = 140</t>
  </si>
  <si>
    <t>WL = 130</t>
  </si>
  <si>
    <t>WL = 120</t>
  </si>
  <si>
    <t>WL = 110</t>
  </si>
  <si>
    <t>WL = 100</t>
  </si>
  <si>
    <t>Total Shop, Probab, Continuous</t>
  </si>
  <si>
    <t>BtNk, Prob, Continuous</t>
  </si>
  <si>
    <t>Total Shop, Atemporal, Continuous</t>
  </si>
  <si>
    <t>Avg Dir Cost</t>
  </si>
  <si>
    <t>Avg Price</t>
  </si>
  <si>
    <t>WLC FIFO 0-0-0-1</t>
  </si>
  <si>
    <t>Push</t>
  </si>
  <si>
    <t>COSTS</t>
  </si>
  <si>
    <t>Ratio 3</t>
  </si>
  <si>
    <t>Ratio 2</t>
  </si>
  <si>
    <t>Ratio 1</t>
  </si>
  <si>
    <t>Ratio 1/2</t>
  </si>
  <si>
    <t>Ratio 1/3</t>
  </si>
  <si>
    <t>REVENUE</t>
  </si>
  <si>
    <t>Stock Holding</t>
  </si>
  <si>
    <t>SH / Pen</t>
  </si>
  <si>
    <t>Cost Dep on Policy</t>
  </si>
  <si>
    <t>Avg Revenue</t>
  </si>
  <si>
    <t>WLC FIFO 0-0-1-1</t>
  </si>
  <si>
    <t>WLC FIFO 0-1-1-1</t>
  </si>
  <si>
    <t>WLC FIFO 1-0-1-1</t>
  </si>
  <si>
    <t>WLC FIFO 1-1-1-1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</si>
</sst>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* #,##0.00\ _€_-;\-* #,##0.00\ _€_-;_-* &quot;-&quot;??\ _€_-;_-@_-"/>
    <numFmt numFmtId="165" formatCode="0.0000"/>
    <numFmt numFmtId="166" formatCode="&quot;WL = &quot;General"/>
    <numFmt numFmtId="167" formatCode="0.0%"/>
    <numFmt numFmtId="168" formatCode="_-* #,##0\ [$€-410]_-;\-* #,##0\ [$€-410]_-;_-* &quot;-&quot;??\ [$€-410]_-;_-@_-"/>
  </numFmts>
  <fonts count="11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theme="2" tint="-0.499984740745262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89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10" fontId="0" fillId="0" borderId="0" xfId="1" applyNumberFormat="1" applyFont="1"/>
    <xf numFmtId="0" fontId="6" fillId="0" borderId="0" xfId="0" applyFont="1"/>
    <xf numFmtId="3" fontId="6" fillId="0" borderId="0" xfId="0" applyNumberFormat="1" applyFont="1"/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3" fontId="6" fillId="0" borderId="1" xfId="0" applyNumberFormat="1" applyFont="1" applyBorder="1"/>
    <xf numFmtId="0" fontId="2" fillId="0" borderId="1" xfId="0" applyFont="1" applyBorder="1"/>
    <xf numFmtId="0" fontId="0" fillId="0" borderId="1" xfId="0" applyFont="1" applyBorder="1"/>
    <xf numFmtId="0" fontId="1" fillId="0" borderId="2" xfId="0" applyFont="1" applyBorder="1"/>
    <xf numFmtId="0" fontId="0" fillId="0" borderId="2" xfId="0" applyBorder="1"/>
    <xf numFmtId="0" fontId="6" fillId="0" borderId="2" xfId="0" applyFont="1" applyBorder="1"/>
    <xf numFmtId="0" fontId="0" fillId="0" borderId="2" xfId="0" applyFont="1" applyBorder="1"/>
    <xf numFmtId="0" fontId="0" fillId="0" borderId="0" xfId="0" applyAlignment="1">
      <alignment horizontal="right"/>
    </xf>
    <xf numFmtId="0" fontId="4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10" fontId="7" fillId="0" borderId="1" xfId="1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7" fillId="2" borderId="0" xfId="0" applyFont="1" applyFill="1" applyAlignment="1">
      <alignment horizontal="right"/>
    </xf>
    <xf numFmtId="0" fontId="0" fillId="0" borderId="0" xfId="0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9" fontId="0" fillId="0" borderId="0" xfId="0" applyNumberFormat="1"/>
    <xf numFmtId="0" fontId="4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0" xfId="0" applyNumberFormat="1"/>
    <xf numFmtId="165" fontId="6" fillId="0" borderId="1" xfId="0" applyNumberFormat="1" applyFont="1" applyBorder="1"/>
    <xf numFmtId="165" fontId="0" fillId="0" borderId="1" xfId="0" applyNumberFormat="1" applyBorder="1"/>
    <xf numFmtId="165" fontId="7" fillId="0" borderId="1" xfId="0" applyNumberFormat="1" applyFont="1" applyFill="1" applyBorder="1" applyAlignment="1">
      <alignment horizontal="right"/>
    </xf>
    <xf numFmtId="165" fontId="6" fillId="0" borderId="0" xfId="0" applyNumberFormat="1" applyFont="1"/>
    <xf numFmtId="165" fontId="0" fillId="0" borderId="0" xfId="0" applyNumberFormat="1"/>
    <xf numFmtId="165" fontId="7" fillId="0" borderId="0" xfId="0" applyNumberFormat="1" applyFont="1" applyFill="1" applyAlignment="1">
      <alignment horizontal="right"/>
    </xf>
    <xf numFmtId="165" fontId="4" fillId="0" borderId="1" xfId="0" applyNumberFormat="1" applyFont="1" applyFill="1" applyBorder="1" applyAlignment="1">
      <alignment horizontal="right"/>
    </xf>
    <xf numFmtId="165" fontId="0" fillId="0" borderId="1" xfId="0" applyNumberFormat="1" applyFont="1" applyBorder="1"/>
    <xf numFmtId="165" fontId="4" fillId="0" borderId="0" xfId="0" applyNumberFormat="1" applyFont="1" applyFill="1" applyAlignment="1">
      <alignment horizontal="right"/>
    </xf>
    <xf numFmtId="165" fontId="7" fillId="0" borderId="1" xfId="1" applyNumberFormat="1" applyFont="1" applyFill="1" applyBorder="1" applyAlignment="1">
      <alignment horizontal="right"/>
    </xf>
    <xf numFmtId="165" fontId="6" fillId="0" borderId="2" xfId="0" applyNumberFormat="1" applyFont="1" applyBorder="1"/>
    <xf numFmtId="165" fontId="0" fillId="0" borderId="2" xfId="0" applyNumberFormat="1" applyBorder="1"/>
    <xf numFmtId="165" fontId="4" fillId="0" borderId="2" xfId="0" applyNumberFormat="1" applyFont="1" applyFill="1" applyBorder="1" applyAlignment="1">
      <alignment horizontal="right"/>
    </xf>
    <xf numFmtId="165" fontId="0" fillId="0" borderId="2" xfId="0" applyNumberFormat="1" applyFont="1" applyBorder="1"/>
    <xf numFmtId="165" fontId="4" fillId="0" borderId="0" xfId="0" applyNumberFormat="1" applyFont="1" applyAlignment="1">
      <alignment horizontal="right"/>
    </xf>
    <xf numFmtId="165" fontId="4" fillId="0" borderId="1" xfId="0" applyNumberFormat="1" applyFont="1" applyBorder="1" applyAlignment="1">
      <alignment horizontal="right"/>
    </xf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0" borderId="0" xfId="0" applyFont="1" applyFill="1"/>
    <xf numFmtId="0" fontId="0" fillId="0" borderId="0" xfId="0" applyFill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166" fontId="4" fillId="3" borderId="3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/>
    <xf numFmtId="0" fontId="4" fillId="0" borderId="4" xfId="0" applyFont="1" applyBorder="1"/>
    <xf numFmtId="0" fontId="4" fillId="0" borderId="3" xfId="0" applyFont="1" applyBorder="1"/>
    <xf numFmtId="10" fontId="2" fillId="0" borderId="0" xfId="0" applyNumberFormat="1" applyFont="1" applyAlignment="1">
      <alignment horizontal="center"/>
    </xf>
    <xf numFmtId="0" fontId="4" fillId="6" borderId="3" xfId="0" applyFont="1" applyFill="1" applyBorder="1"/>
    <xf numFmtId="0" fontId="8" fillId="7" borderId="3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8" fillId="0" borderId="3" xfId="0" applyFont="1" applyBorder="1"/>
    <xf numFmtId="2" fontId="0" fillId="0" borderId="3" xfId="0" applyNumberFormat="1" applyBorder="1"/>
    <xf numFmtId="0" fontId="0" fillId="0" borderId="3" xfId="0" applyBorder="1"/>
    <xf numFmtId="0" fontId="1" fillId="7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/>
    <xf numFmtId="0" fontId="8" fillId="2" borderId="3" xfId="0" applyFont="1" applyFill="1" applyBorder="1"/>
    <xf numFmtId="2" fontId="0" fillId="2" borderId="3" xfId="0" applyNumberFormat="1" applyFill="1" applyBorder="1"/>
    <xf numFmtId="12" fontId="0" fillId="0" borderId="3" xfId="0" applyNumberFormat="1" applyBorder="1" applyAlignment="1">
      <alignment horizontal="center"/>
    </xf>
    <xf numFmtId="167" fontId="0" fillId="2" borderId="3" xfId="1" applyNumberFormat="1" applyFont="1" applyFill="1" applyBorder="1"/>
    <xf numFmtId="168" fontId="0" fillId="2" borderId="3" xfId="0" applyNumberFormat="1" applyFill="1" applyBorder="1"/>
    <xf numFmtId="0" fontId="8" fillId="8" borderId="3" xfId="0" applyFont="1" applyFill="1" applyBorder="1"/>
    <xf numFmtId="0" fontId="0" fillId="8" borderId="3" xfId="0" applyFill="1" applyBorder="1"/>
    <xf numFmtId="10" fontId="0" fillId="8" borderId="3" xfId="1" applyNumberFormat="1" applyFont="1" applyFill="1" applyBorder="1"/>
    <xf numFmtId="164" fontId="0" fillId="8" borderId="3" xfId="2" applyFont="1" applyFill="1" applyBorder="1"/>
    <xf numFmtId="0" fontId="8" fillId="9" borderId="3" xfId="0" applyFont="1" applyFill="1" applyBorder="1"/>
    <xf numFmtId="164" fontId="0" fillId="9" borderId="3" xfId="0" applyNumberFormat="1" applyFill="1" applyBorder="1"/>
    <xf numFmtId="0" fontId="0" fillId="9" borderId="3" xfId="0" applyFill="1" applyBorder="1"/>
    <xf numFmtId="0" fontId="0" fillId="0" borderId="0" xfId="0" applyBorder="1"/>
    <xf numFmtId="10" fontId="0" fillId="0" borderId="3" xfId="1" applyNumberFormat="1" applyFont="1" applyBorder="1"/>
    <xf numFmtId="0" fontId="0" fillId="9" borderId="5" xfId="0" applyFill="1" applyBorder="1"/>
    <xf numFmtId="0" fontId="4" fillId="0" borderId="3" xfId="0" applyFont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4" fillId="0" borderId="3" xfId="0" applyFont="1" applyBorder="1" applyAlignment="1">
      <alignment horizontal="left"/>
    </xf>
  </cellXfs>
  <cellStyles count="3">
    <cellStyle name="Migliaia" xfId="2" builtinId="3"/>
    <cellStyle name="Normale" xfId="0" builtinId="0"/>
    <cellStyle name="Percentuale" xfId="1" builtinId="5"/>
  </cellStyles>
  <dxfs count="221"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9249396-386D-41A1-994C-AAEBC4C149FA}">
      <tableStyleElement type="wholeTable" dxfId="220"/>
      <tableStyleElement type="headerRow" dxfId="219"/>
    </tableStyle>
  </tableStyles>
  <colors>
    <mruColors>
      <color rgb="FF00FFCC"/>
      <color rgb="FF66FF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Revenue WLC 0001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'[1] Riassunto'!$W$15</c:f>
              <c:strCache>
                <c:ptCount val="1"/>
                <c:pt idx="0">
                  <c:v>Ratio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Riassunto'!$X$14:$AN$14</c:f>
              <c:strCache>
                <c:ptCount val="17"/>
                <c:pt idx="0">
                  <c:v>Push</c:v>
                </c:pt>
                <c:pt idx="1">
                  <c:v>250</c:v>
                </c:pt>
                <c:pt idx="2">
                  <c:v>240</c:v>
                </c:pt>
                <c:pt idx="3">
                  <c:v>230</c:v>
                </c:pt>
                <c:pt idx="4">
                  <c:v>220</c:v>
                </c:pt>
                <c:pt idx="5">
                  <c:v>210</c:v>
                </c:pt>
                <c:pt idx="6">
                  <c:v>200</c:v>
                </c:pt>
                <c:pt idx="7">
                  <c:v>190</c:v>
                </c:pt>
                <c:pt idx="8">
                  <c:v>180</c:v>
                </c:pt>
                <c:pt idx="9">
                  <c:v>170</c:v>
                </c:pt>
                <c:pt idx="10">
                  <c:v>160</c:v>
                </c:pt>
                <c:pt idx="11">
                  <c:v>150</c:v>
                </c:pt>
                <c:pt idx="12">
                  <c:v>140</c:v>
                </c:pt>
                <c:pt idx="13">
                  <c:v>130</c:v>
                </c:pt>
                <c:pt idx="14">
                  <c:v>120</c:v>
                </c:pt>
                <c:pt idx="15">
                  <c:v>115</c:v>
                </c:pt>
                <c:pt idx="16">
                  <c:v>110</c:v>
                </c:pt>
              </c:strCache>
            </c:strRef>
          </c:cat>
          <c:val>
            <c:numRef>
              <c:f>'[1] Riassunto'!$X$15:$AN$15</c:f>
              <c:numCache>
                <c:formatCode>General</c:formatCode>
                <c:ptCount val="17"/>
                <c:pt idx="0">
                  <c:v>9.7468500000000002</c:v>
                </c:pt>
                <c:pt idx="1">
                  <c:v>9.7777899999999995</c:v>
                </c:pt>
                <c:pt idx="2">
                  <c:v>9.7989700000000006</c:v>
                </c:pt>
                <c:pt idx="3">
                  <c:v>9.7258300000000002</c:v>
                </c:pt>
                <c:pt idx="4">
                  <c:v>9.6765500000000007</c:v>
                </c:pt>
                <c:pt idx="5">
                  <c:v>9.6028200000000012</c:v>
                </c:pt>
                <c:pt idx="6">
                  <c:v>9.4757700000000007</c:v>
                </c:pt>
                <c:pt idx="7">
                  <c:v>9.1905800000000006</c:v>
                </c:pt>
                <c:pt idx="8">
                  <c:v>8.8413599999999999</c:v>
                </c:pt>
                <c:pt idx="9">
                  <c:v>8.3363499999999995</c:v>
                </c:pt>
                <c:pt idx="10">
                  <c:v>7.5923400000000001</c:v>
                </c:pt>
                <c:pt idx="11">
                  <c:v>6.9398400000000002</c:v>
                </c:pt>
                <c:pt idx="12">
                  <c:v>5.7495899999999995</c:v>
                </c:pt>
                <c:pt idx="13">
                  <c:v>2.9200599999999994</c:v>
                </c:pt>
                <c:pt idx="14">
                  <c:v>-0.32304999999999851</c:v>
                </c:pt>
                <c:pt idx="15">
                  <c:v>-3.2931200000000018</c:v>
                </c:pt>
                <c:pt idx="16">
                  <c:v>-4.7098999999999975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4D01-81F7-914EE1DAC064}"/>
            </c:ext>
          </c:extLst>
        </c:ser>
        <c:ser>
          <c:idx val="1"/>
          <c:order val="1"/>
          <c:tx>
            <c:strRef>
              <c:f>'[1] Riassunto'!$W$16</c:f>
              <c:strCache>
                <c:ptCount val="1"/>
                <c:pt idx="0">
                  <c:v>Ratio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Riassunto'!$X$14:$AN$14</c:f>
              <c:strCache>
                <c:ptCount val="17"/>
                <c:pt idx="0">
                  <c:v>Push</c:v>
                </c:pt>
                <c:pt idx="1">
                  <c:v>250</c:v>
                </c:pt>
                <c:pt idx="2">
                  <c:v>240</c:v>
                </c:pt>
                <c:pt idx="3">
                  <c:v>230</c:v>
                </c:pt>
                <c:pt idx="4">
                  <c:v>220</c:v>
                </c:pt>
                <c:pt idx="5">
                  <c:v>210</c:v>
                </c:pt>
                <c:pt idx="6">
                  <c:v>200</c:v>
                </c:pt>
                <c:pt idx="7">
                  <c:v>190</c:v>
                </c:pt>
                <c:pt idx="8">
                  <c:v>180</c:v>
                </c:pt>
                <c:pt idx="9">
                  <c:v>170</c:v>
                </c:pt>
                <c:pt idx="10">
                  <c:v>160</c:v>
                </c:pt>
                <c:pt idx="11">
                  <c:v>150</c:v>
                </c:pt>
                <c:pt idx="12">
                  <c:v>140</c:v>
                </c:pt>
                <c:pt idx="13">
                  <c:v>130</c:v>
                </c:pt>
                <c:pt idx="14">
                  <c:v>120</c:v>
                </c:pt>
                <c:pt idx="15">
                  <c:v>115</c:v>
                </c:pt>
                <c:pt idx="16">
                  <c:v>110</c:v>
                </c:pt>
              </c:strCache>
            </c:strRef>
          </c:cat>
          <c:val>
            <c:numRef>
              <c:f>'[1] Riassunto'!$X$16:$AN$16</c:f>
              <c:numCache>
                <c:formatCode>General</c:formatCode>
                <c:ptCount val="17"/>
                <c:pt idx="0">
                  <c:v>10.407563333333334</c:v>
                </c:pt>
                <c:pt idx="1">
                  <c:v>10.448363333333333</c:v>
                </c:pt>
                <c:pt idx="2">
                  <c:v>10.466180000000001</c:v>
                </c:pt>
                <c:pt idx="3">
                  <c:v>10.422383333333332</c:v>
                </c:pt>
                <c:pt idx="4">
                  <c:v>10.396080000000001</c:v>
                </c:pt>
                <c:pt idx="5">
                  <c:v>10.355956666666668</c:v>
                </c:pt>
                <c:pt idx="6">
                  <c:v>10.281686666666667</c:v>
                </c:pt>
                <c:pt idx="7">
                  <c:v>10.104883333333333</c:v>
                </c:pt>
                <c:pt idx="8">
                  <c:v>9.88748</c:v>
                </c:pt>
                <c:pt idx="9">
                  <c:v>9.5700933333333342</c:v>
                </c:pt>
                <c:pt idx="10">
                  <c:v>9.0983166666666673</c:v>
                </c:pt>
                <c:pt idx="11">
                  <c:v>8.6866599999999998</c:v>
                </c:pt>
                <c:pt idx="12">
                  <c:v>7.9258833333333332</c:v>
                </c:pt>
                <c:pt idx="13">
                  <c:v>6.0884833333333326</c:v>
                </c:pt>
                <c:pt idx="14">
                  <c:v>3.9698266666666662</c:v>
                </c:pt>
                <c:pt idx="15">
                  <c:v>2.0184833333333323</c:v>
                </c:pt>
                <c:pt idx="16">
                  <c:v>1.0956900000000012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4D01-81F7-914EE1DAC064}"/>
            </c:ext>
          </c:extLst>
        </c:ser>
        <c:ser>
          <c:idx val="2"/>
          <c:order val="2"/>
          <c:tx>
            <c:strRef>
              <c:f>'[1] Riassunto'!$W$17</c:f>
              <c:strCache>
                <c:ptCount val="1"/>
                <c:pt idx="0">
                  <c:v>Ratio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Riassunto'!$X$14:$AN$14</c:f>
              <c:strCache>
                <c:ptCount val="17"/>
                <c:pt idx="0">
                  <c:v>Push</c:v>
                </c:pt>
                <c:pt idx="1">
                  <c:v>250</c:v>
                </c:pt>
                <c:pt idx="2">
                  <c:v>240</c:v>
                </c:pt>
                <c:pt idx="3">
                  <c:v>230</c:v>
                </c:pt>
                <c:pt idx="4">
                  <c:v>220</c:v>
                </c:pt>
                <c:pt idx="5">
                  <c:v>210</c:v>
                </c:pt>
                <c:pt idx="6">
                  <c:v>200</c:v>
                </c:pt>
                <c:pt idx="7">
                  <c:v>190</c:v>
                </c:pt>
                <c:pt idx="8">
                  <c:v>180</c:v>
                </c:pt>
                <c:pt idx="9">
                  <c:v>170</c:v>
                </c:pt>
                <c:pt idx="10">
                  <c:v>160</c:v>
                </c:pt>
                <c:pt idx="11">
                  <c:v>150</c:v>
                </c:pt>
                <c:pt idx="12">
                  <c:v>140</c:v>
                </c:pt>
                <c:pt idx="13">
                  <c:v>130</c:v>
                </c:pt>
                <c:pt idx="14">
                  <c:v>120</c:v>
                </c:pt>
                <c:pt idx="15">
                  <c:v>115</c:v>
                </c:pt>
                <c:pt idx="16">
                  <c:v>110</c:v>
                </c:pt>
              </c:strCache>
            </c:strRef>
          </c:cat>
          <c:val>
            <c:numRef>
              <c:f>'[1] Riassunto'!$X$17:$AN$17</c:f>
              <c:numCache>
                <c:formatCode>General</c:formatCode>
                <c:ptCount val="17"/>
                <c:pt idx="0">
                  <c:v>11.068276666666666</c:v>
                </c:pt>
                <c:pt idx="1">
                  <c:v>11.118936666666666</c:v>
                </c:pt>
                <c:pt idx="2">
                  <c:v>11.13339</c:v>
                </c:pt>
                <c:pt idx="3">
                  <c:v>11.118936666666666</c:v>
                </c:pt>
                <c:pt idx="4">
                  <c:v>11.11561</c:v>
                </c:pt>
                <c:pt idx="5">
                  <c:v>11.109093333333334</c:v>
                </c:pt>
                <c:pt idx="6">
                  <c:v>11.087603333333334</c:v>
                </c:pt>
                <c:pt idx="7">
                  <c:v>11.019186666666666</c:v>
                </c:pt>
                <c:pt idx="8">
                  <c:v>10.9336</c:v>
                </c:pt>
                <c:pt idx="9">
                  <c:v>10.803836666666667</c:v>
                </c:pt>
                <c:pt idx="10">
                  <c:v>10.604293333333334</c:v>
                </c:pt>
                <c:pt idx="11">
                  <c:v>10.433479999999999</c:v>
                </c:pt>
                <c:pt idx="12">
                  <c:v>10.102176666666667</c:v>
                </c:pt>
                <c:pt idx="13">
                  <c:v>9.2569066666666657</c:v>
                </c:pt>
                <c:pt idx="14">
                  <c:v>8.2627033333333344</c:v>
                </c:pt>
                <c:pt idx="15">
                  <c:v>7.3300866666666664</c:v>
                </c:pt>
                <c:pt idx="16">
                  <c:v>6.9012799999999999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9-4D01-81F7-914EE1DAC064}"/>
            </c:ext>
          </c:extLst>
        </c:ser>
        <c:ser>
          <c:idx val="3"/>
          <c:order val="3"/>
          <c:tx>
            <c:strRef>
              <c:f>'[1] Riassunto'!$W$18</c:f>
              <c:strCache>
                <c:ptCount val="1"/>
                <c:pt idx="0">
                  <c:v>Ratio 1/2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Riassunto'!$X$14:$AN$14</c:f>
              <c:strCache>
                <c:ptCount val="17"/>
                <c:pt idx="0">
                  <c:v>Push</c:v>
                </c:pt>
                <c:pt idx="1">
                  <c:v>250</c:v>
                </c:pt>
                <c:pt idx="2">
                  <c:v>240</c:v>
                </c:pt>
                <c:pt idx="3">
                  <c:v>230</c:v>
                </c:pt>
                <c:pt idx="4">
                  <c:v>220</c:v>
                </c:pt>
                <c:pt idx="5">
                  <c:v>210</c:v>
                </c:pt>
                <c:pt idx="6">
                  <c:v>200</c:v>
                </c:pt>
                <c:pt idx="7">
                  <c:v>190</c:v>
                </c:pt>
                <c:pt idx="8">
                  <c:v>180</c:v>
                </c:pt>
                <c:pt idx="9">
                  <c:v>170</c:v>
                </c:pt>
                <c:pt idx="10">
                  <c:v>160</c:v>
                </c:pt>
                <c:pt idx="11">
                  <c:v>150</c:v>
                </c:pt>
                <c:pt idx="12">
                  <c:v>140</c:v>
                </c:pt>
                <c:pt idx="13">
                  <c:v>130</c:v>
                </c:pt>
                <c:pt idx="14">
                  <c:v>120</c:v>
                </c:pt>
                <c:pt idx="15">
                  <c:v>115</c:v>
                </c:pt>
                <c:pt idx="16">
                  <c:v>110</c:v>
                </c:pt>
              </c:strCache>
            </c:strRef>
          </c:cat>
          <c:val>
            <c:numRef>
              <c:f>'[1] Riassunto'!$X$18:$AN$18</c:f>
              <c:numCache>
                <c:formatCode>General</c:formatCode>
                <c:ptCount val="17"/>
                <c:pt idx="0">
                  <c:v>11.398633333333333</c:v>
                </c:pt>
                <c:pt idx="1">
                  <c:v>11.454223333333333</c:v>
                </c:pt>
                <c:pt idx="2">
                  <c:v>11.466995000000001</c:v>
                </c:pt>
                <c:pt idx="3">
                  <c:v>11.467213333333333</c:v>
                </c:pt>
                <c:pt idx="4">
                  <c:v>11.475375</c:v>
                </c:pt>
                <c:pt idx="5">
                  <c:v>11.485661666666667</c:v>
                </c:pt>
                <c:pt idx="6">
                  <c:v>11.490561666666666</c:v>
                </c:pt>
                <c:pt idx="7">
                  <c:v>11.476338333333333</c:v>
                </c:pt>
                <c:pt idx="8">
                  <c:v>11.456659999999999</c:v>
                </c:pt>
                <c:pt idx="9">
                  <c:v>11.420708333333334</c:v>
                </c:pt>
                <c:pt idx="10">
                  <c:v>11.357281666666667</c:v>
                </c:pt>
                <c:pt idx="11">
                  <c:v>11.306889999999999</c:v>
                </c:pt>
                <c:pt idx="12">
                  <c:v>11.190323333333334</c:v>
                </c:pt>
                <c:pt idx="13">
                  <c:v>10.841118333333334</c:v>
                </c:pt>
                <c:pt idx="14">
                  <c:v>10.409141666666667</c:v>
                </c:pt>
                <c:pt idx="15">
                  <c:v>9.9858883333333335</c:v>
                </c:pt>
                <c:pt idx="16">
                  <c:v>9.804075000000001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D9-4D01-81F7-914EE1DAC064}"/>
            </c:ext>
          </c:extLst>
        </c:ser>
        <c:ser>
          <c:idx val="4"/>
          <c:order val="4"/>
          <c:tx>
            <c:strRef>
              <c:f>'[1] Riassunto'!$W$19</c:f>
              <c:strCache>
                <c:ptCount val="1"/>
                <c:pt idx="0">
                  <c:v>Ratio 1/3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Riassunto'!$X$14:$AN$14</c:f>
              <c:strCache>
                <c:ptCount val="17"/>
                <c:pt idx="0">
                  <c:v>Push</c:v>
                </c:pt>
                <c:pt idx="1">
                  <c:v>250</c:v>
                </c:pt>
                <c:pt idx="2">
                  <c:v>240</c:v>
                </c:pt>
                <c:pt idx="3">
                  <c:v>230</c:v>
                </c:pt>
                <c:pt idx="4">
                  <c:v>220</c:v>
                </c:pt>
                <c:pt idx="5">
                  <c:v>210</c:v>
                </c:pt>
                <c:pt idx="6">
                  <c:v>200</c:v>
                </c:pt>
                <c:pt idx="7">
                  <c:v>190</c:v>
                </c:pt>
                <c:pt idx="8">
                  <c:v>180</c:v>
                </c:pt>
                <c:pt idx="9">
                  <c:v>170</c:v>
                </c:pt>
                <c:pt idx="10">
                  <c:v>160</c:v>
                </c:pt>
                <c:pt idx="11">
                  <c:v>150</c:v>
                </c:pt>
                <c:pt idx="12">
                  <c:v>140</c:v>
                </c:pt>
                <c:pt idx="13">
                  <c:v>130</c:v>
                </c:pt>
                <c:pt idx="14">
                  <c:v>120</c:v>
                </c:pt>
                <c:pt idx="15">
                  <c:v>115</c:v>
                </c:pt>
                <c:pt idx="16">
                  <c:v>110</c:v>
                </c:pt>
              </c:strCache>
            </c:strRef>
          </c:cat>
          <c:val>
            <c:numRef>
              <c:f>'[1] Riassunto'!$X$19:$AN$19</c:f>
              <c:numCache>
                <c:formatCode>General</c:formatCode>
                <c:ptCount val="17"/>
                <c:pt idx="0">
                  <c:v>11.508752222222222</c:v>
                </c:pt>
                <c:pt idx="1">
                  <c:v>11.565985555555557</c:v>
                </c:pt>
                <c:pt idx="2">
                  <c:v>11.578196666666667</c:v>
                </c:pt>
                <c:pt idx="3">
                  <c:v>11.583305555555555</c:v>
                </c:pt>
                <c:pt idx="4">
                  <c:v>11.595296666666666</c:v>
                </c:pt>
                <c:pt idx="5">
                  <c:v>11.611184444444444</c:v>
                </c:pt>
                <c:pt idx="6">
                  <c:v>11.624881111111112</c:v>
                </c:pt>
                <c:pt idx="7">
                  <c:v>11.628722222222223</c:v>
                </c:pt>
                <c:pt idx="8">
                  <c:v>11.631013333333334</c:v>
                </c:pt>
                <c:pt idx="9">
                  <c:v>11.626332222222223</c:v>
                </c:pt>
                <c:pt idx="10">
                  <c:v>11.608277777777777</c:v>
                </c:pt>
                <c:pt idx="11">
                  <c:v>11.598026666666666</c:v>
                </c:pt>
                <c:pt idx="12">
                  <c:v>11.553038888888889</c:v>
                </c:pt>
                <c:pt idx="13">
                  <c:v>11.369188888888889</c:v>
                </c:pt>
                <c:pt idx="14">
                  <c:v>11.124621111111111</c:v>
                </c:pt>
                <c:pt idx="15">
                  <c:v>10.871155555555555</c:v>
                </c:pt>
                <c:pt idx="16">
                  <c:v>10.771673333333334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D9-4D01-81F7-914EE1DAC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66376"/>
        <c:axId val="663768344"/>
      </c:lineChart>
      <c:catAx>
        <c:axId val="66376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3768344"/>
        <c:crosses val="autoZero"/>
        <c:auto val="1"/>
        <c:lblAlgn val="ctr"/>
        <c:lblOffset val="100"/>
        <c:noMultiLvlLbl val="0"/>
      </c:catAx>
      <c:valAx>
        <c:axId val="66376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376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Revenue</a:t>
            </a:r>
            <a:r>
              <a:rPr lang="it-IT" baseline="0"/>
              <a:t> WLC  0011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283136482939636"/>
          <c:y val="0.18097222222222226"/>
          <c:w val="0.846613079615048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'[1] Riassunto'!$W$43</c:f>
              <c:strCache>
                <c:ptCount val="1"/>
                <c:pt idx="0">
                  <c:v>Ratio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Riassunto'!$X$42:$AM$42</c:f>
              <c:strCache>
                <c:ptCount val="16"/>
                <c:pt idx="0">
                  <c:v>Push</c:v>
                </c:pt>
                <c:pt idx="1">
                  <c:v>170</c:v>
                </c:pt>
                <c:pt idx="2">
                  <c:v>160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110</c:v>
                </c:pt>
                <c:pt idx="8">
                  <c:v>100</c:v>
                </c:pt>
                <c:pt idx="9">
                  <c:v>90</c:v>
                </c:pt>
                <c:pt idx="10">
                  <c:v>80</c:v>
                </c:pt>
                <c:pt idx="11">
                  <c:v>75</c:v>
                </c:pt>
                <c:pt idx="12">
                  <c:v>70</c:v>
                </c:pt>
                <c:pt idx="13">
                  <c:v>65</c:v>
                </c:pt>
                <c:pt idx="14">
                  <c:v>60</c:v>
                </c:pt>
                <c:pt idx="15">
                  <c:v>55</c:v>
                </c:pt>
              </c:strCache>
            </c:strRef>
          </c:cat>
          <c:val>
            <c:numRef>
              <c:f>'[1] Riassunto'!$X$43:$AM$43</c:f>
              <c:numCache>
                <c:formatCode>General</c:formatCode>
                <c:ptCount val="16"/>
                <c:pt idx="0">
                  <c:v>9.7468500000000002</c:v>
                </c:pt>
                <c:pt idx="1">
                  <c:v>9.739139999999999</c:v>
                </c:pt>
                <c:pt idx="2">
                  <c:v>9.7866199999999992</c:v>
                </c:pt>
                <c:pt idx="3">
                  <c:v>9.7395399999999999</c:v>
                </c:pt>
                <c:pt idx="4">
                  <c:v>9.6686499999999995</c:v>
                </c:pt>
                <c:pt idx="5">
                  <c:v>9.6012799999999991</c:v>
                </c:pt>
                <c:pt idx="6">
                  <c:v>9.1043099999999999</c:v>
                </c:pt>
                <c:pt idx="7">
                  <c:v>8.4045799999999993</c:v>
                </c:pt>
                <c:pt idx="8">
                  <c:v>7.6161300000000001</c:v>
                </c:pt>
                <c:pt idx="9">
                  <c:v>6.1158399999999986</c:v>
                </c:pt>
                <c:pt idx="10">
                  <c:v>3.7815200000000004</c:v>
                </c:pt>
                <c:pt idx="11">
                  <c:v>2.4651300000000003</c:v>
                </c:pt>
                <c:pt idx="12">
                  <c:v>0.13717000000000112</c:v>
                </c:pt>
                <c:pt idx="13">
                  <c:v>-2.7193700000000014</c:v>
                </c:pt>
                <c:pt idx="14">
                  <c:v>-6.3777800000000013</c:v>
                </c:pt>
                <c:pt idx="15">
                  <c:v>-10.364729999999998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4-4698-BFC2-B016E1FC7AB9}"/>
            </c:ext>
          </c:extLst>
        </c:ser>
        <c:ser>
          <c:idx val="1"/>
          <c:order val="1"/>
          <c:tx>
            <c:strRef>
              <c:f>'[1] Riassunto'!$W$44</c:f>
              <c:strCache>
                <c:ptCount val="1"/>
                <c:pt idx="0">
                  <c:v>Ratio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Riassunto'!$X$42:$AM$42</c:f>
              <c:strCache>
                <c:ptCount val="16"/>
                <c:pt idx="0">
                  <c:v>Push</c:v>
                </c:pt>
                <c:pt idx="1">
                  <c:v>170</c:v>
                </c:pt>
                <c:pt idx="2">
                  <c:v>160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110</c:v>
                </c:pt>
                <c:pt idx="8">
                  <c:v>100</c:v>
                </c:pt>
                <c:pt idx="9">
                  <c:v>90</c:v>
                </c:pt>
                <c:pt idx="10">
                  <c:v>80</c:v>
                </c:pt>
                <c:pt idx="11">
                  <c:v>75</c:v>
                </c:pt>
                <c:pt idx="12">
                  <c:v>70</c:v>
                </c:pt>
                <c:pt idx="13">
                  <c:v>65</c:v>
                </c:pt>
                <c:pt idx="14">
                  <c:v>60</c:v>
                </c:pt>
                <c:pt idx="15">
                  <c:v>55</c:v>
                </c:pt>
              </c:strCache>
            </c:strRef>
          </c:cat>
          <c:val>
            <c:numRef>
              <c:f>'[1] Riassunto'!$X$44:$AM$44</c:f>
              <c:numCache>
                <c:formatCode>General</c:formatCode>
                <c:ptCount val="16"/>
                <c:pt idx="0">
                  <c:v>10.407563333333334</c:v>
                </c:pt>
                <c:pt idx="1">
                  <c:v>10.416953333333334</c:v>
                </c:pt>
                <c:pt idx="2">
                  <c:v>10.453686666666666</c:v>
                </c:pt>
                <c:pt idx="3">
                  <c:v>10.429383333333334</c:v>
                </c:pt>
                <c:pt idx="4">
                  <c:v>10.39058</c:v>
                </c:pt>
                <c:pt idx="5">
                  <c:v>10.355913333333334</c:v>
                </c:pt>
                <c:pt idx="6">
                  <c:v>10.040243333333333</c:v>
                </c:pt>
                <c:pt idx="7">
                  <c:v>9.5941799999999997</c:v>
                </c:pt>
                <c:pt idx="8">
                  <c:v>9.0915900000000001</c:v>
                </c:pt>
                <c:pt idx="9">
                  <c:v>8.123429999999999</c:v>
                </c:pt>
                <c:pt idx="10">
                  <c:v>6.6082466666666662</c:v>
                </c:pt>
                <c:pt idx="11">
                  <c:v>5.7540000000000013</c:v>
                </c:pt>
                <c:pt idx="12">
                  <c:v>4.2308933333333343</c:v>
                </c:pt>
                <c:pt idx="13">
                  <c:v>2.3618666666666677</c:v>
                </c:pt>
                <c:pt idx="14">
                  <c:v>-4.684999999999917E-2</c:v>
                </c:pt>
                <c:pt idx="15">
                  <c:v>-2.6668699999999994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4-4698-BFC2-B016E1FC7AB9}"/>
            </c:ext>
          </c:extLst>
        </c:ser>
        <c:ser>
          <c:idx val="2"/>
          <c:order val="2"/>
          <c:tx>
            <c:strRef>
              <c:f>'[1] Riassunto'!$W$45</c:f>
              <c:strCache>
                <c:ptCount val="1"/>
                <c:pt idx="0">
                  <c:v>Ratio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Riassunto'!$X$42:$AM$42</c:f>
              <c:strCache>
                <c:ptCount val="16"/>
                <c:pt idx="0">
                  <c:v>Push</c:v>
                </c:pt>
                <c:pt idx="1">
                  <c:v>170</c:v>
                </c:pt>
                <c:pt idx="2">
                  <c:v>160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110</c:v>
                </c:pt>
                <c:pt idx="8">
                  <c:v>100</c:v>
                </c:pt>
                <c:pt idx="9">
                  <c:v>90</c:v>
                </c:pt>
                <c:pt idx="10">
                  <c:v>80</c:v>
                </c:pt>
                <c:pt idx="11">
                  <c:v>75</c:v>
                </c:pt>
                <c:pt idx="12">
                  <c:v>70</c:v>
                </c:pt>
                <c:pt idx="13">
                  <c:v>65</c:v>
                </c:pt>
                <c:pt idx="14">
                  <c:v>60</c:v>
                </c:pt>
                <c:pt idx="15">
                  <c:v>55</c:v>
                </c:pt>
              </c:strCache>
            </c:strRef>
          </c:cat>
          <c:val>
            <c:numRef>
              <c:f>'[1] Riassunto'!$X$45:$AM$45</c:f>
              <c:numCache>
                <c:formatCode>General</c:formatCode>
                <c:ptCount val="16"/>
                <c:pt idx="0">
                  <c:v>11.068276666666666</c:v>
                </c:pt>
                <c:pt idx="1">
                  <c:v>11.094766666666667</c:v>
                </c:pt>
                <c:pt idx="2">
                  <c:v>11.120753333333333</c:v>
                </c:pt>
                <c:pt idx="3">
                  <c:v>11.119226666666666</c:v>
                </c:pt>
                <c:pt idx="4">
                  <c:v>11.11251</c:v>
                </c:pt>
                <c:pt idx="5">
                  <c:v>11.110546666666668</c:v>
                </c:pt>
                <c:pt idx="6">
                  <c:v>10.976176666666667</c:v>
                </c:pt>
                <c:pt idx="7">
                  <c:v>10.78378</c:v>
                </c:pt>
                <c:pt idx="8">
                  <c:v>10.56705</c:v>
                </c:pt>
                <c:pt idx="9">
                  <c:v>10.131019999999999</c:v>
                </c:pt>
                <c:pt idx="10">
                  <c:v>9.4349733333333337</c:v>
                </c:pt>
                <c:pt idx="11">
                  <c:v>9.0428700000000006</c:v>
                </c:pt>
                <c:pt idx="12">
                  <c:v>8.3246166666666674</c:v>
                </c:pt>
                <c:pt idx="13">
                  <c:v>7.4431033333333332</c:v>
                </c:pt>
                <c:pt idx="14">
                  <c:v>6.2840799999999994</c:v>
                </c:pt>
                <c:pt idx="15">
                  <c:v>5.030990000000001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4-4698-BFC2-B016E1FC7AB9}"/>
            </c:ext>
          </c:extLst>
        </c:ser>
        <c:ser>
          <c:idx val="3"/>
          <c:order val="3"/>
          <c:tx>
            <c:strRef>
              <c:f>'[1] Riassunto'!$W$46</c:f>
              <c:strCache>
                <c:ptCount val="1"/>
                <c:pt idx="0">
                  <c:v>Ratio 1/2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Riassunto'!$X$42:$AM$42</c:f>
              <c:strCache>
                <c:ptCount val="16"/>
                <c:pt idx="0">
                  <c:v>Push</c:v>
                </c:pt>
                <c:pt idx="1">
                  <c:v>170</c:v>
                </c:pt>
                <c:pt idx="2">
                  <c:v>160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110</c:v>
                </c:pt>
                <c:pt idx="8">
                  <c:v>100</c:v>
                </c:pt>
                <c:pt idx="9">
                  <c:v>90</c:v>
                </c:pt>
                <c:pt idx="10">
                  <c:v>80</c:v>
                </c:pt>
                <c:pt idx="11">
                  <c:v>75</c:v>
                </c:pt>
                <c:pt idx="12">
                  <c:v>70</c:v>
                </c:pt>
                <c:pt idx="13">
                  <c:v>65</c:v>
                </c:pt>
                <c:pt idx="14">
                  <c:v>60</c:v>
                </c:pt>
                <c:pt idx="15">
                  <c:v>55</c:v>
                </c:pt>
              </c:strCache>
            </c:strRef>
          </c:cat>
          <c:val>
            <c:numRef>
              <c:f>'[1] Riassunto'!$X$46:$AM$46</c:f>
              <c:numCache>
                <c:formatCode>General</c:formatCode>
                <c:ptCount val="16"/>
                <c:pt idx="0">
                  <c:v>11.398633333333333</c:v>
                </c:pt>
                <c:pt idx="1">
                  <c:v>11.433673333333333</c:v>
                </c:pt>
                <c:pt idx="2">
                  <c:v>11.454286666666667</c:v>
                </c:pt>
                <c:pt idx="3">
                  <c:v>11.464148333333334</c:v>
                </c:pt>
                <c:pt idx="4">
                  <c:v>11.473475000000001</c:v>
                </c:pt>
                <c:pt idx="5">
                  <c:v>11.487863333333333</c:v>
                </c:pt>
                <c:pt idx="6">
                  <c:v>11.444143333333333</c:v>
                </c:pt>
                <c:pt idx="7">
                  <c:v>11.378579999999999</c:v>
                </c:pt>
                <c:pt idx="8">
                  <c:v>11.304780000000001</c:v>
                </c:pt>
                <c:pt idx="9">
                  <c:v>11.134815</c:v>
                </c:pt>
                <c:pt idx="10">
                  <c:v>10.848336666666667</c:v>
                </c:pt>
                <c:pt idx="11">
                  <c:v>10.687305</c:v>
                </c:pt>
                <c:pt idx="12">
                  <c:v>10.371478333333334</c:v>
                </c:pt>
                <c:pt idx="13">
                  <c:v>9.9837216666666677</c:v>
                </c:pt>
                <c:pt idx="14">
                  <c:v>9.4495450000000005</c:v>
                </c:pt>
                <c:pt idx="15">
                  <c:v>8.8799200000000003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F4-4698-BFC2-B016E1FC7AB9}"/>
            </c:ext>
          </c:extLst>
        </c:ser>
        <c:ser>
          <c:idx val="4"/>
          <c:order val="4"/>
          <c:tx>
            <c:strRef>
              <c:f>'[1] Riassunto'!$W$47</c:f>
              <c:strCache>
                <c:ptCount val="1"/>
                <c:pt idx="0">
                  <c:v>Ratio 1/3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Riassunto'!$X$42:$AM$42</c:f>
              <c:strCache>
                <c:ptCount val="16"/>
                <c:pt idx="0">
                  <c:v>Push</c:v>
                </c:pt>
                <c:pt idx="1">
                  <c:v>170</c:v>
                </c:pt>
                <c:pt idx="2">
                  <c:v>160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110</c:v>
                </c:pt>
                <c:pt idx="8">
                  <c:v>100</c:v>
                </c:pt>
                <c:pt idx="9">
                  <c:v>90</c:v>
                </c:pt>
                <c:pt idx="10">
                  <c:v>80</c:v>
                </c:pt>
                <c:pt idx="11">
                  <c:v>75</c:v>
                </c:pt>
                <c:pt idx="12">
                  <c:v>70</c:v>
                </c:pt>
                <c:pt idx="13">
                  <c:v>65</c:v>
                </c:pt>
                <c:pt idx="14">
                  <c:v>60</c:v>
                </c:pt>
                <c:pt idx="15">
                  <c:v>55</c:v>
                </c:pt>
              </c:strCache>
            </c:strRef>
          </c:cat>
          <c:val>
            <c:numRef>
              <c:f>'[1] Riassunto'!$X$47:$AM$47</c:f>
              <c:numCache>
                <c:formatCode>General</c:formatCode>
                <c:ptCount val="16"/>
                <c:pt idx="0">
                  <c:v>11.508752222222222</c:v>
                </c:pt>
                <c:pt idx="1">
                  <c:v>11.546642222222221</c:v>
                </c:pt>
                <c:pt idx="2">
                  <c:v>11.565464444444444</c:v>
                </c:pt>
                <c:pt idx="3">
                  <c:v>11.579122222222223</c:v>
                </c:pt>
                <c:pt idx="4">
                  <c:v>11.593796666666666</c:v>
                </c:pt>
                <c:pt idx="5">
                  <c:v>11.613635555555556</c:v>
                </c:pt>
                <c:pt idx="6">
                  <c:v>11.600132222222221</c:v>
                </c:pt>
                <c:pt idx="7">
                  <c:v>11.576846666666667</c:v>
                </c:pt>
                <c:pt idx="8">
                  <c:v>11.550689999999999</c:v>
                </c:pt>
                <c:pt idx="9">
                  <c:v>11.469413333333334</c:v>
                </c:pt>
                <c:pt idx="10">
                  <c:v>11.319457777777778</c:v>
                </c:pt>
                <c:pt idx="11">
                  <c:v>11.23545</c:v>
                </c:pt>
                <c:pt idx="12">
                  <c:v>11.053765555555556</c:v>
                </c:pt>
                <c:pt idx="13">
                  <c:v>10.830594444444444</c:v>
                </c:pt>
                <c:pt idx="14">
                  <c:v>10.5047</c:v>
                </c:pt>
                <c:pt idx="15">
                  <c:v>10.162896666666667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F4-4698-BFC2-B016E1FC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519024"/>
        <c:axId val="707520336"/>
      </c:lineChart>
      <c:catAx>
        <c:axId val="7075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7520336"/>
        <c:crosses val="autoZero"/>
        <c:auto val="1"/>
        <c:lblAlgn val="ctr"/>
        <c:lblOffset val="100"/>
        <c:noMultiLvlLbl val="0"/>
      </c:catAx>
      <c:valAx>
        <c:axId val="7075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75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Revenue</a:t>
            </a:r>
            <a:r>
              <a:rPr lang="it-IT" baseline="0"/>
              <a:t> WLC 0111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 Riassunto'!$W$71</c:f>
              <c:strCache>
                <c:ptCount val="1"/>
                <c:pt idx="0">
                  <c:v>Ratio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Riassunto'!$X$70:$AK$70</c:f>
              <c:strCache>
                <c:ptCount val="14"/>
                <c:pt idx="0">
                  <c:v>Push</c:v>
                </c:pt>
                <c:pt idx="1">
                  <c:v>100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80</c:v>
                </c:pt>
                <c:pt idx="6">
                  <c:v>75</c:v>
                </c:pt>
                <c:pt idx="7">
                  <c:v>70</c:v>
                </c:pt>
                <c:pt idx="8">
                  <c:v>65</c:v>
                </c:pt>
                <c:pt idx="9">
                  <c:v>60</c:v>
                </c:pt>
                <c:pt idx="10">
                  <c:v>55</c:v>
                </c:pt>
                <c:pt idx="11">
                  <c:v>50</c:v>
                </c:pt>
                <c:pt idx="12">
                  <c:v>45</c:v>
                </c:pt>
                <c:pt idx="13">
                  <c:v>40</c:v>
                </c:pt>
              </c:strCache>
            </c:strRef>
          </c:cat>
          <c:val>
            <c:numRef>
              <c:f>'[1] Riassunto'!$X$71:$AK$71</c:f>
              <c:numCache>
                <c:formatCode>General</c:formatCode>
                <c:ptCount val="14"/>
                <c:pt idx="0">
                  <c:v>9.7468500000000002</c:v>
                </c:pt>
                <c:pt idx="1">
                  <c:v>9.7787399999999991</c:v>
                </c:pt>
                <c:pt idx="2">
                  <c:v>9.8314500000000002</c:v>
                </c:pt>
                <c:pt idx="3">
                  <c:v>9.7126900000000003</c:v>
                </c:pt>
                <c:pt idx="4">
                  <c:v>9.72621</c:v>
                </c:pt>
                <c:pt idx="5">
                  <c:v>9.6327999999999996</c:v>
                </c:pt>
                <c:pt idx="6">
                  <c:v>9.2990999999999993</c:v>
                </c:pt>
                <c:pt idx="7">
                  <c:v>9.0446600000000004</c:v>
                </c:pt>
                <c:pt idx="8">
                  <c:v>8.2255099999999999</c:v>
                </c:pt>
                <c:pt idx="9">
                  <c:v>7.3823100000000004</c:v>
                </c:pt>
                <c:pt idx="10">
                  <c:v>5.8598199999999991</c:v>
                </c:pt>
                <c:pt idx="11">
                  <c:v>2.8659800000000004</c:v>
                </c:pt>
                <c:pt idx="12">
                  <c:v>-1.7045500000000011</c:v>
                </c:pt>
                <c:pt idx="13">
                  <c:v>-9.0934200000000018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2-4DAB-BA62-B0CB8C311CAD}"/>
            </c:ext>
          </c:extLst>
        </c:ser>
        <c:ser>
          <c:idx val="1"/>
          <c:order val="1"/>
          <c:tx>
            <c:strRef>
              <c:f>'[1] Riassunto'!$W$72</c:f>
              <c:strCache>
                <c:ptCount val="1"/>
                <c:pt idx="0">
                  <c:v>Ratio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Riassunto'!$X$70:$AK$70</c:f>
              <c:strCache>
                <c:ptCount val="14"/>
                <c:pt idx="0">
                  <c:v>Push</c:v>
                </c:pt>
                <c:pt idx="1">
                  <c:v>100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80</c:v>
                </c:pt>
                <c:pt idx="6">
                  <c:v>75</c:v>
                </c:pt>
                <c:pt idx="7">
                  <c:v>70</c:v>
                </c:pt>
                <c:pt idx="8">
                  <c:v>65</c:v>
                </c:pt>
                <c:pt idx="9">
                  <c:v>60</c:v>
                </c:pt>
                <c:pt idx="10">
                  <c:v>55</c:v>
                </c:pt>
                <c:pt idx="11">
                  <c:v>50</c:v>
                </c:pt>
                <c:pt idx="12">
                  <c:v>45</c:v>
                </c:pt>
                <c:pt idx="13">
                  <c:v>40</c:v>
                </c:pt>
              </c:strCache>
            </c:strRef>
          </c:cat>
          <c:val>
            <c:numRef>
              <c:f>'[1] Riassunto'!$X$72:$AK$72</c:f>
              <c:numCache>
                <c:formatCode>General</c:formatCode>
                <c:ptCount val="14"/>
                <c:pt idx="0">
                  <c:v>10.407563333333334</c:v>
                </c:pt>
                <c:pt idx="1">
                  <c:v>10.447113333333334</c:v>
                </c:pt>
                <c:pt idx="2">
                  <c:v>10.488240000000001</c:v>
                </c:pt>
                <c:pt idx="3">
                  <c:v>10.415319999999999</c:v>
                </c:pt>
                <c:pt idx="4">
                  <c:v>10.433496666666667</c:v>
                </c:pt>
                <c:pt idx="5">
                  <c:v>10.38218</c:v>
                </c:pt>
                <c:pt idx="6">
                  <c:v>10.177423333333333</c:v>
                </c:pt>
                <c:pt idx="7">
                  <c:v>10.028220000000001</c:v>
                </c:pt>
                <c:pt idx="8">
                  <c:v>9.5091766666666668</c:v>
                </c:pt>
                <c:pt idx="9">
                  <c:v>8.979493333333334</c:v>
                </c:pt>
                <c:pt idx="10">
                  <c:v>8.0027366666666673</c:v>
                </c:pt>
                <c:pt idx="11">
                  <c:v>6.0695633333333348</c:v>
                </c:pt>
                <c:pt idx="12">
                  <c:v>3.0843466666666686</c:v>
                </c:pt>
                <c:pt idx="13">
                  <c:v>-1.7711266666666674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2-4DAB-BA62-B0CB8C311CAD}"/>
            </c:ext>
          </c:extLst>
        </c:ser>
        <c:ser>
          <c:idx val="2"/>
          <c:order val="2"/>
          <c:tx>
            <c:strRef>
              <c:f>'[1] Riassunto'!$W$73</c:f>
              <c:strCache>
                <c:ptCount val="1"/>
                <c:pt idx="0">
                  <c:v>Ratio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Riassunto'!$X$70:$AK$70</c:f>
              <c:strCache>
                <c:ptCount val="14"/>
                <c:pt idx="0">
                  <c:v>Push</c:v>
                </c:pt>
                <c:pt idx="1">
                  <c:v>100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80</c:v>
                </c:pt>
                <c:pt idx="6">
                  <c:v>75</c:v>
                </c:pt>
                <c:pt idx="7">
                  <c:v>70</c:v>
                </c:pt>
                <c:pt idx="8">
                  <c:v>65</c:v>
                </c:pt>
                <c:pt idx="9">
                  <c:v>60</c:v>
                </c:pt>
                <c:pt idx="10">
                  <c:v>55</c:v>
                </c:pt>
                <c:pt idx="11">
                  <c:v>50</c:v>
                </c:pt>
                <c:pt idx="12">
                  <c:v>45</c:v>
                </c:pt>
                <c:pt idx="13">
                  <c:v>40</c:v>
                </c:pt>
              </c:strCache>
            </c:strRef>
          </c:cat>
          <c:val>
            <c:numRef>
              <c:f>'[1] Riassunto'!$X$73:$AK$73</c:f>
              <c:numCache>
                <c:formatCode>General</c:formatCode>
                <c:ptCount val="14"/>
                <c:pt idx="0">
                  <c:v>11.068276666666666</c:v>
                </c:pt>
                <c:pt idx="1">
                  <c:v>11.115486666666666</c:v>
                </c:pt>
                <c:pt idx="2">
                  <c:v>11.14503</c:v>
                </c:pt>
                <c:pt idx="3">
                  <c:v>11.11795</c:v>
                </c:pt>
                <c:pt idx="4">
                  <c:v>11.140783333333333</c:v>
                </c:pt>
                <c:pt idx="5">
                  <c:v>11.13156</c:v>
                </c:pt>
                <c:pt idx="6">
                  <c:v>11.055746666666668</c:v>
                </c:pt>
                <c:pt idx="7">
                  <c:v>11.01178</c:v>
                </c:pt>
                <c:pt idx="8">
                  <c:v>10.792843333333334</c:v>
                </c:pt>
                <c:pt idx="9">
                  <c:v>10.576676666666668</c:v>
                </c:pt>
                <c:pt idx="10">
                  <c:v>10.145653333333334</c:v>
                </c:pt>
                <c:pt idx="11">
                  <c:v>9.2731466666666673</c:v>
                </c:pt>
                <c:pt idx="12">
                  <c:v>7.8732433333333338</c:v>
                </c:pt>
                <c:pt idx="13">
                  <c:v>5.551166666666667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2-4DAB-BA62-B0CB8C311CAD}"/>
            </c:ext>
          </c:extLst>
        </c:ser>
        <c:ser>
          <c:idx val="3"/>
          <c:order val="3"/>
          <c:tx>
            <c:strRef>
              <c:f>'[1] Riassunto'!$W$74</c:f>
              <c:strCache>
                <c:ptCount val="1"/>
                <c:pt idx="0">
                  <c:v>Ratio 1/2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Riassunto'!$X$70:$AK$70</c:f>
              <c:strCache>
                <c:ptCount val="14"/>
                <c:pt idx="0">
                  <c:v>Push</c:v>
                </c:pt>
                <c:pt idx="1">
                  <c:v>100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80</c:v>
                </c:pt>
                <c:pt idx="6">
                  <c:v>75</c:v>
                </c:pt>
                <c:pt idx="7">
                  <c:v>70</c:v>
                </c:pt>
                <c:pt idx="8">
                  <c:v>65</c:v>
                </c:pt>
                <c:pt idx="9">
                  <c:v>60</c:v>
                </c:pt>
                <c:pt idx="10">
                  <c:v>55</c:v>
                </c:pt>
                <c:pt idx="11">
                  <c:v>50</c:v>
                </c:pt>
                <c:pt idx="12">
                  <c:v>45</c:v>
                </c:pt>
                <c:pt idx="13">
                  <c:v>40</c:v>
                </c:pt>
              </c:strCache>
            </c:strRef>
          </c:cat>
          <c:val>
            <c:numRef>
              <c:f>'[1] Riassunto'!$X$74:$AK$74</c:f>
              <c:numCache>
                <c:formatCode>General</c:formatCode>
                <c:ptCount val="14"/>
                <c:pt idx="0">
                  <c:v>11.398633333333333</c:v>
                </c:pt>
                <c:pt idx="1">
                  <c:v>11.449673333333333</c:v>
                </c:pt>
                <c:pt idx="2">
                  <c:v>11.473425000000001</c:v>
                </c:pt>
                <c:pt idx="3">
                  <c:v>11.469265</c:v>
                </c:pt>
                <c:pt idx="4">
                  <c:v>11.494426666666666</c:v>
                </c:pt>
                <c:pt idx="5">
                  <c:v>11.50625</c:v>
                </c:pt>
                <c:pt idx="6">
                  <c:v>11.494908333333333</c:v>
                </c:pt>
                <c:pt idx="7">
                  <c:v>11.50356</c:v>
                </c:pt>
                <c:pt idx="8">
                  <c:v>11.434676666666666</c:v>
                </c:pt>
                <c:pt idx="9">
                  <c:v>11.375268333333334</c:v>
                </c:pt>
                <c:pt idx="10">
                  <c:v>11.217111666666668</c:v>
                </c:pt>
                <c:pt idx="11">
                  <c:v>10.874938333333333</c:v>
                </c:pt>
                <c:pt idx="12">
                  <c:v>10.267691666666668</c:v>
                </c:pt>
                <c:pt idx="13">
                  <c:v>9.2123133333333342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92-4DAB-BA62-B0CB8C311CAD}"/>
            </c:ext>
          </c:extLst>
        </c:ser>
        <c:ser>
          <c:idx val="4"/>
          <c:order val="4"/>
          <c:tx>
            <c:strRef>
              <c:f>'[1] Riassunto'!$W$75</c:f>
              <c:strCache>
                <c:ptCount val="1"/>
                <c:pt idx="0">
                  <c:v>Ratio 1/3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Riassunto'!$X$70:$AK$70</c:f>
              <c:strCache>
                <c:ptCount val="14"/>
                <c:pt idx="0">
                  <c:v>Push</c:v>
                </c:pt>
                <c:pt idx="1">
                  <c:v>100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80</c:v>
                </c:pt>
                <c:pt idx="6">
                  <c:v>75</c:v>
                </c:pt>
                <c:pt idx="7">
                  <c:v>70</c:v>
                </c:pt>
                <c:pt idx="8">
                  <c:v>65</c:v>
                </c:pt>
                <c:pt idx="9">
                  <c:v>60</c:v>
                </c:pt>
                <c:pt idx="10">
                  <c:v>55</c:v>
                </c:pt>
                <c:pt idx="11">
                  <c:v>50</c:v>
                </c:pt>
                <c:pt idx="12">
                  <c:v>45</c:v>
                </c:pt>
                <c:pt idx="13">
                  <c:v>40</c:v>
                </c:pt>
              </c:strCache>
            </c:strRef>
          </c:cat>
          <c:val>
            <c:numRef>
              <c:f>'[1] Riassunto'!$X$75:$AK$75</c:f>
              <c:numCache>
                <c:formatCode>General</c:formatCode>
                <c:ptCount val="14"/>
                <c:pt idx="0">
                  <c:v>11.508752222222222</c:v>
                </c:pt>
                <c:pt idx="1">
                  <c:v>11.561068888888888</c:v>
                </c:pt>
                <c:pt idx="2">
                  <c:v>11.582890000000001</c:v>
                </c:pt>
                <c:pt idx="3">
                  <c:v>11.586369999999999</c:v>
                </c:pt>
                <c:pt idx="4">
                  <c:v>11.612307777777778</c:v>
                </c:pt>
                <c:pt idx="5">
                  <c:v>11.631146666666666</c:v>
                </c:pt>
                <c:pt idx="6">
                  <c:v>11.641295555555555</c:v>
                </c:pt>
                <c:pt idx="7">
                  <c:v>11.667486666666667</c:v>
                </c:pt>
                <c:pt idx="8">
                  <c:v>11.648621111111112</c:v>
                </c:pt>
                <c:pt idx="9">
                  <c:v>11.641465555555556</c:v>
                </c:pt>
                <c:pt idx="10">
                  <c:v>11.574264444444445</c:v>
                </c:pt>
                <c:pt idx="11">
                  <c:v>11.40886888888889</c:v>
                </c:pt>
                <c:pt idx="12">
                  <c:v>11.065841111111112</c:v>
                </c:pt>
                <c:pt idx="13">
                  <c:v>10.432695555555556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92-4DAB-BA62-B0CB8C311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375568"/>
        <c:axId val="744381144"/>
      </c:lineChart>
      <c:catAx>
        <c:axId val="7443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4381144"/>
        <c:crosses val="autoZero"/>
        <c:auto val="1"/>
        <c:lblAlgn val="ctr"/>
        <c:lblOffset val="100"/>
        <c:noMultiLvlLbl val="0"/>
      </c:catAx>
      <c:valAx>
        <c:axId val="74438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43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Revenue</a:t>
            </a:r>
            <a:r>
              <a:rPr lang="it-IT" baseline="0"/>
              <a:t> WLC 1011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 Riassunto'!$AC$100</c:f>
              <c:strCache>
                <c:ptCount val="1"/>
                <c:pt idx="0">
                  <c:v>Ratio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Riassunto'!$AD$99:$AX$99</c:f>
              <c:strCache>
                <c:ptCount val="21"/>
                <c:pt idx="0">
                  <c:v>Push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</c:strCache>
            </c:strRef>
          </c:cat>
          <c:val>
            <c:numRef>
              <c:f>'[1] Riassunto'!$AD$100:$AW$100</c:f>
              <c:numCache>
                <c:formatCode>General</c:formatCode>
                <c:ptCount val="20"/>
                <c:pt idx="0">
                  <c:v>9.7468500000000002</c:v>
                </c:pt>
                <c:pt idx="1">
                  <c:v>10.00338</c:v>
                </c:pt>
                <c:pt idx="2">
                  <c:v>10.048410000000001</c:v>
                </c:pt>
                <c:pt idx="3">
                  <c:v>10.09957</c:v>
                </c:pt>
                <c:pt idx="4">
                  <c:v>10.169409999999999</c:v>
                </c:pt>
                <c:pt idx="5">
                  <c:v>10.21576</c:v>
                </c:pt>
                <c:pt idx="6">
                  <c:v>10.288360000000001</c:v>
                </c:pt>
                <c:pt idx="7">
                  <c:v>10.29101</c:v>
                </c:pt>
                <c:pt idx="8">
                  <c:v>10.19666</c:v>
                </c:pt>
                <c:pt idx="9">
                  <c:v>10.052859999999999</c:v>
                </c:pt>
                <c:pt idx="10">
                  <c:v>9.617560000000001</c:v>
                </c:pt>
                <c:pt idx="11">
                  <c:v>9.3361400000000003</c:v>
                </c:pt>
                <c:pt idx="12">
                  <c:v>8.9238</c:v>
                </c:pt>
                <c:pt idx="13">
                  <c:v>8.2527200000000001</c:v>
                </c:pt>
                <c:pt idx="14">
                  <c:v>7.2632599999999998</c:v>
                </c:pt>
                <c:pt idx="15">
                  <c:v>5.9173399999999994</c:v>
                </c:pt>
                <c:pt idx="16">
                  <c:v>3.7430000000000003</c:v>
                </c:pt>
                <c:pt idx="17">
                  <c:v>0.36055999999999955</c:v>
                </c:pt>
                <c:pt idx="18">
                  <c:v>-4.54251</c:v>
                </c:pt>
                <c:pt idx="19">
                  <c:v>-11.407869999999999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A-47CC-9C75-06E48DE8DE64}"/>
            </c:ext>
          </c:extLst>
        </c:ser>
        <c:ser>
          <c:idx val="1"/>
          <c:order val="1"/>
          <c:tx>
            <c:strRef>
              <c:f>'[1] Riassunto'!$AC$101</c:f>
              <c:strCache>
                <c:ptCount val="1"/>
                <c:pt idx="0">
                  <c:v>Ratio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Riassunto'!$AD$99:$AX$99</c:f>
              <c:strCache>
                <c:ptCount val="21"/>
                <c:pt idx="0">
                  <c:v>Push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</c:strCache>
            </c:strRef>
          </c:cat>
          <c:val>
            <c:numRef>
              <c:f>'[1] Riassunto'!$AD$101:$AW$101</c:f>
              <c:numCache>
                <c:formatCode>General</c:formatCode>
                <c:ptCount val="20"/>
                <c:pt idx="0">
                  <c:v>10.407563333333334</c:v>
                </c:pt>
                <c:pt idx="1">
                  <c:v>10.603643333333334</c:v>
                </c:pt>
                <c:pt idx="2">
                  <c:v>10.640223333333333</c:v>
                </c:pt>
                <c:pt idx="3">
                  <c:v>10.681226666666667</c:v>
                </c:pt>
                <c:pt idx="4">
                  <c:v>10.73644</c:v>
                </c:pt>
                <c:pt idx="5">
                  <c:v>10.777166666666666</c:v>
                </c:pt>
                <c:pt idx="6">
                  <c:v>10.835963333333332</c:v>
                </c:pt>
                <c:pt idx="7">
                  <c:v>10.849540000000001</c:v>
                </c:pt>
                <c:pt idx="8">
                  <c:v>10.799916666666666</c:v>
                </c:pt>
                <c:pt idx="9">
                  <c:v>10.719466666666667</c:v>
                </c:pt>
                <c:pt idx="10">
                  <c:v>10.448483333333334</c:v>
                </c:pt>
                <c:pt idx="11">
                  <c:v>10.271593333333334</c:v>
                </c:pt>
                <c:pt idx="12">
                  <c:v>10.011760000000001</c:v>
                </c:pt>
                <c:pt idx="13">
                  <c:v>9.5805733333333336</c:v>
                </c:pt>
                <c:pt idx="14">
                  <c:v>8.942540000000001</c:v>
                </c:pt>
                <c:pt idx="15">
                  <c:v>8.0719633333333327</c:v>
                </c:pt>
                <c:pt idx="16">
                  <c:v>6.6618633333333346</c:v>
                </c:pt>
                <c:pt idx="17">
                  <c:v>4.4527566666666676</c:v>
                </c:pt>
                <c:pt idx="18">
                  <c:v>1.2396466666666672</c:v>
                </c:pt>
                <c:pt idx="19">
                  <c:v>-3.2805499999999981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A-47CC-9C75-06E48DE8DE64}"/>
            </c:ext>
          </c:extLst>
        </c:ser>
        <c:ser>
          <c:idx val="2"/>
          <c:order val="2"/>
          <c:tx>
            <c:strRef>
              <c:f>'[1] Riassunto'!$AC$102</c:f>
              <c:strCache>
                <c:ptCount val="1"/>
                <c:pt idx="0">
                  <c:v>Ratio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Riassunto'!$AD$99:$AX$99</c:f>
              <c:strCache>
                <c:ptCount val="21"/>
                <c:pt idx="0">
                  <c:v>Push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</c:strCache>
            </c:strRef>
          </c:cat>
          <c:val>
            <c:numRef>
              <c:f>'[1] Riassunto'!$AD$102:$AW$102</c:f>
              <c:numCache>
                <c:formatCode>General</c:formatCode>
                <c:ptCount val="20"/>
                <c:pt idx="0">
                  <c:v>11.068276666666666</c:v>
                </c:pt>
                <c:pt idx="1">
                  <c:v>11.203906666666667</c:v>
                </c:pt>
                <c:pt idx="2">
                  <c:v>11.232036666666666</c:v>
                </c:pt>
                <c:pt idx="3">
                  <c:v>11.262883333333335</c:v>
                </c:pt>
                <c:pt idx="4">
                  <c:v>11.303470000000001</c:v>
                </c:pt>
                <c:pt idx="5">
                  <c:v>11.338573333333333</c:v>
                </c:pt>
                <c:pt idx="6">
                  <c:v>11.383566666666667</c:v>
                </c:pt>
                <c:pt idx="7">
                  <c:v>11.40807</c:v>
                </c:pt>
                <c:pt idx="8">
                  <c:v>11.403173333333333</c:v>
                </c:pt>
                <c:pt idx="9">
                  <c:v>11.386073333333334</c:v>
                </c:pt>
                <c:pt idx="10">
                  <c:v>11.279406666666667</c:v>
                </c:pt>
                <c:pt idx="11">
                  <c:v>11.207046666666667</c:v>
                </c:pt>
                <c:pt idx="12">
                  <c:v>11.099720000000001</c:v>
                </c:pt>
                <c:pt idx="13">
                  <c:v>10.908426666666667</c:v>
                </c:pt>
                <c:pt idx="14">
                  <c:v>10.62182</c:v>
                </c:pt>
                <c:pt idx="15">
                  <c:v>10.226586666666666</c:v>
                </c:pt>
                <c:pt idx="16">
                  <c:v>9.5807266666666671</c:v>
                </c:pt>
                <c:pt idx="17">
                  <c:v>8.5449533333333338</c:v>
                </c:pt>
                <c:pt idx="18">
                  <c:v>7.0218033333333336</c:v>
                </c:pt>
                <c:pt idx="19">
                  <c:v>4.8467700000000011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A-47CC-9C75-06E48DE8DE64}"/>
            </c:ext>
          </c:extLst>
        </c:ser>
        <c:ser>
          <c:idx val="3"/>
          <c:order val="3"/>
          <c:tx>
            <c:strRef>
              <c:f>'[1] Riassunto'!$AC$103</c:f>
              <c:strCache>
                <c:ptCount val="1"/>
                <c:pt idx="0">
                  <c:v>Ratio 1/2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Riassunto'!$AD$99:$AX$99</c:f>
              <c:strCache>
                <c:ptCount val="21"/>
                <c:pt idx="0">
                  <c:v>Push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</c:strCache>
            </c:strRef>
          </c:cat>
          <c:val>
            <c:numRef>
              <c:f>'[1] Riassunto'!$AD$103:$AW$103</c:f>
              <c:numCache>
                <c:formatCode>General</c:formatCode>
                <c:ptCount val="20"/>
                <c:pt idx="0">
                  <c:v>11.398633333333333</c:v>
                </c:pt>
                <c:pt idx="1">
                  <c:v>11.504038333333334</c:v>
                </c:pt>
                <c:pt idx="2">
                  <c:v>11.527943333333333</c:v>
                </c:pt>
                <c:pt idx="3">
                  <c:v>11.553711666666667</c:v>
                </c:pt>
                <c:pt idx="4">
                  <c:v>11.586985</c:v>
                </c:pt>
                <c:pt idx="5">
                  <c:v>11.619276666666668</c:v>
                </c:pt>
                <c:pt idx="6">
                  <c:v>11.657368333333334</c:v>
                </c:pt>
                <c:pt idx="7">
                  <c:v>11.687335000000001</c:v>
                </c:pt>
                <c:pt idx="8">
                  <c:v>11.704801666666667</c:v>
                </c:pt>
                <c:pt idx="9">
                  <c:v>11.719376666666667</c:v>
                </c:pt>
                <c:pt idx="10">
                  <c:v>11.694868333333334</c:v>
                </c:pt>
                <c:pt idx="11">
                  <c:v>11.674773333333334</c:v>
                </c:pt>
                <c:pt idx="12">
                  <c:v>11.643700000000001</c:v>
                </c:pt>
                <c:pt idx="13">
                  <c:v>11.572353333333332</c:v>
                </c:pt>
                <c:pt idx="14">
                  <c:v>11.461459999999999</c:v>
                </c:pt>
                <c:pt idx="15">
                  <c:v>11.303898333333333</c:v>
                </c:pt>
                <c:pt idx="16">
                  <c:v>11.040158333333334</c:v>
                </c:pt>
                <c:pt idx="17">
                  <c:v>10.591051666666667</c:v>
                </c:pt>
                <c:pt idx="18">
                  <c:v>9.9128816666666673</c:v>
                </c:pt>
                <c:pt idx="19">
                  <c:v>8.9104299999999999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1A-47CC-9C75-06E48DE8DE64}"/>
            </c:ext>
          </c:extLst>
        </c:ser>
        <c:ser>
          <c:idx val="4"/>
          <c:order val="4"/>
          <c:tx>
            <c:strRef>
              <c:f>'[1] Riassunto'!$AC$104</c:f>
              <c:strCache>
                <c:ptCount val="1"/>
                <c:pt idx="0">
                  <c:v>Ratio 1/3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Riassunto'!$AD$99:$AX$99</c:f>
              <c:strCache>
                <c:ptCount val="21"/>
                <c:pt idx="0">
                  <c:v>Push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</c:strCache>
            </c:strRef>
          </c:cat>
          <c:val>
            <c:numRef>
              <c:f>'[1] Riassunto'!$AD$104:$AW$104</c:f>
              <c:numCache>
                <c:formatCode>General</c:formatCode>
                <c:ptCount val="20"/>
                <c:pt idx="0">
                  <c:v>11.508752222222222</c:v>
                </c:pt>
                <c:pt idx="1">
                  <c:v>11.604082222222223</c:v>
                </c:pt>
                <c:pt idx="2">
                  <c:v>11.62657888888889</c:v>
                </c:pt>
                <c:pt idx="3">
                  <c:v>11.650654444444445</c:v>
                </c:pt>
                <c:pt idx="4">
                  <c:v>11.68149</c:v>
                </c:pt>
                <c:pt idx="5">
                  <c:v>11.712844444444444</c:v>
                </c:pt>
                <c:pt idx="6">
                  <c:v>11.748635555555555</c:v>
                </c:pt>
                <c:pt idx="7">
                  <c:v>11.780423333333333</c:v>
                </c:pt>
                <c:pt idx="8">
                  <c:v>11.805344444444444</c:v>
                </c:pt>
                <c:pt idx="9">
                  <c:v>11.830477777777778</c:v>
                </c:pt>
                <c:pt idx="10">
                  <c:v>11.833355555555556</c:v>
                </c:pt>
                <c:pt idx="11">
                  <c:v>11.830682222222222</c:v>
                </c:pt>
                <c:pt idx="12">
                  <c:v>11.825026666666666</c:v>
                </c:pt>
                <c:pt idx="13">
                  <c:v>11.793662222222222</c:v>
                </c:pt>
                <c:pt idx="14">
                  <c:v>11.741340000000001</c:v>
                </c:pt>
                <c:pt idx="15">
                  <c:v>11.663002222222222</c:v>
                </c:pt>
                <c:pt idx="16">
                  <c:v>11.526635555555556</c:v>
                </c:pt>
                <c:pt idx="17">
                  <c:v>11.273084444444445</c:v>
                </c:pt>
                <c:pt idx="18">
                  <c:v>10.876574444444444</c:v>
                </c:pt>
                <c:pt idx="19">
                  <c:v>10.264983333333333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1A-47CC-9C75-06E48DE8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827656"/>
        <c:axId val="588827984"/>
      </c:lineChart>
      <c:catAx>
        <c:axId val="58882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827984"/>
        <c:crosses val="autoZero"/>
        <c:auto val="1"/>
        <c:lblAlgn val="ctr"/>
        <c:lblOffset val="100"/>
        <c:noMultiLvlLbl val="0"/>
      </c:catAx>
      <c:valAx>
        <c:axId val="5888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82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85892388451443"/>
          <c:y val="2.5428331875182269E-2"/>
          <c:w val="0.65222375328083992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'[1] Riassunto'!$AC$120</c:f>
              <c:strCache>
                <c:ptCount val="1"/>
                <c:pt idx="0">
                  <c:v>Ratio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Riassunto'!$AD$128:$AW$128</c:f>
              <c:strCache>
                <c:ptCount val="20"/>
                <c:pt idx="0">
                  <c:v>Push</c:v>
                </c:pt>
                <c:pt idx="1">
                  <c:v>30</c:v>
                </c:pt>
                <c:pt idx="2">
                  <c:v>29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strCache>
            </c:strRef>
          </c:cat>
          <c:val>
            <c:numRef>
              <c:f>'[1] Riassunto'!$AD$107:$AP$107</c:f>
              <c:numCache>
                <c:formatCode>General</c:formatCode>
                <c:ptCount val="13"/>
                <c:pt idx="0">
                  <c:v>0</c:v>
                </c:pt>
                <c:pt idx="1">
                  <c:v>2.6319272380307453E-2</c:v>
                </c:pt>
                <c:pt idx="2">
                  <c:v>3.0939226519337042E-2</c:v>
                </c:pt>
                <c:pt idx="3">
                  <c:v>3.6188101796990793E-2</c:v>
                </c:pt>
                <c:pt idx="4">
                  <c:v>4.3353493692833985E-2</c:v>
                </c:pt>
                <c:pt idx="5">
                  <c:v>4.8108876201028973E-2</c:v>
                </c:pt>
                <c:pt idx="6">
                  <c:v>5.5557436505127358E-2</c:v>
                </c:pt>
                <c:pt idx="7">
                  <c:v>5.5829319215951793E-2</c:v>
                </c:pt>
                <c:pt idx="8">
                  <c:v>4.6149268738105063E-2</c:v>
                </c:pt>
                <c:pt idx="9">
                  <c:v>3.1395784279023356E-2</c:v>
                </c:pt>
                <c:pt idx="10">
                  <c:v>-1.3264798370755601E-2</c:v>
                </c:pt>
                <c:pt idx="11">
                  <c:v>-4.213771628782631E-2</c:v>
                </c:pt>
                <c:pt idx="12">
                  <c:v>-8.4442666092122101E-2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4-4DD9-AC00-C42130855F95}"/>
            </c:ext>
          </c:extLst>
        </c:ser>
        <c:ser>
          <c:idx val="1"/>
          <c:order val="1"/>
          <c:tx>
            <c:strRef>
              <c:f>'[1] Riassunto'!$AC$137</c:f>
              <c:strCache>
                <c:ptCount val="1"/>
                <c:pt idx="0">
                  <c:v>Ratio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Riassunto'!$AD$128:$AW$128</c:f>
              <c:strCache>
                <c:ptCount val="20"/>
                <c:pt idx="0">
                  <c:v>Push</c:v>
                </c:pt>
                <c:pt idx="1">
                  <c:v>30</c:v>
                </c:pt>
                <c:pt idx="2">
                  <c:v>29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strCache>
            </c:strRef>
          </c:cat>
          <c:val>
            <c:numRef>
              <c:f>'[1] Riassunto'!$AD$137:$AU$137</c:f>
              <c:numCache>
                <c:formatCode>General</c:formatCode>
                <c:ptCount val="18"/>
                <c:pt idx="0">
                  <c:v>0</c:v>
                </c:pt>
                <c:pt idx="1">
                  <c:v>8.7270930266359431E-2</c:v>
                </c:pt>
                <c:pt idx="2">
                  <c:v>8.3929679845283475E-2</c:v>
                </c:pt>
                <c:pt idx="3">
                  <c:v>8.3768260172944753E-2</c:v>
                </c:pt>
                <c:pt idx="4">
                  <c:v>8.7270930266359431E-2</c:v>
                </c:pt>
                <c:pt idx="5">
                  <c:v>8.7270930266359431E-2</c:v>
                </c:pt>
                <c:pt idx="6">
                  <c:v>9.6965002368286562E-2</c:v>
                </c:pt>
                <c:pt idx="7">
                  <c:v>0.10539849626631517</c:v>
                </c:pt>
                <c:pt idx="8">
                  <c:v>0.11554057635714786</c:v>
                </c:pt>
                <c:pt idx="9">
                  <c:v>0.1235852266800727</c:v>
                </c:pt>
                <c:pt idx="10">
                  <c:v>0.12563169981412789</c:v>
                </c:pt>
                <c:pt idx="11">
                  <c:v>0.12851947039299882</c:v>
                </c:pt>
                <c:pt idx="12">
                  <c:v>0.13109602931545414</c:v>
                </c:pt>
                <c:pt idx="13">
                  <c:v>0.12662484118800779</c:v>
                </c:pt>
                <c:pt idx="14">
                  <c:v>0.12458281393475841</c:v>
                </c:pt>
                <c:pt idx="15">
                  <c:v>0.10706570156854096</c:v>
                </c:pt>
                <c:pt idx="16">
                  <c:v>5.2973011793553668E-2</c:v>
                </c:pt>
                <c:pt idx="17">
                  <c:v>-8.9633402928467526E-2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4-4DD9-AC00-C42130855F95}"/>
            </c:ext>
          </c:extLst>
        </c:ser>
        <c:ser>
          <c:idx val="2"/>
          <c:order val="2"/>
          <c:tx>
            <c:strRef>
              <c:f>'[1] Riassunto'!$AC$138</c:f>
              <c:strCache>
                <c:ptCount val="1"/>
                <c:pt idx="0">
                  <c:v>Ratio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Riassunto'!$AD$128:$AW$128</c:f>
              <c:strCache>
                <c:ptCount val="20"/>
                <c:pt idx="0">
                  <c:v>Push</c:v>
                </c:pt>
                <c:pt idx="1">
                  <c:v>30</c:v>
                </c:pt>
                <c:pt idx="2">
                  <c:v>29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strCache>
            </c:strRef>
          </c:cat>
          <c:val>
            <c:numRef>
              <c:f>'[1] Riassunto'!$AD$138:$AV$138</c:f>
              <c:numCache>
                <c:formatCode>General</c:formatCode>
                <c:ptCount val="19"/>
                <c:pt idx="0">
                  <c:v>0</c:v>
                </c:pt>
                <c:pt idx="1">
                  <c:v>0.14933576830805159</c:v>
                </c:pt>
                <c:pt idx="2">
                  <c:v>0.14649963834469604</c:v>
                </c:pt>
                <c:pt idx="3">
                  <c:v>0.14669183719184484</c:v>
                </c:pt>
                <c:pt idx="4">
                  <c:v>0.14933576830805159</c:v>
                </c:pt>
                <c:pt idx="5">
                  <c:v>0.14933576830805159</c:v>
                </c:pt>
                <c:pt idx="6">
                  <c:v>0.15680313810786728</c:v>
                </c:pt>
                <c:pt idx="7">
                  <c:v>0.16291896014267845</c:v>
                </c:pt>
                <c:pt idx="8">
                  <c:v>0.17025432148164113</c:v>
                </c:pt>
                <c:pt idx="9">
                  <c:v>0.17711499954686216</c:v>
                </c:pt>
                <c:pt idx="10">
                  <c:v>0.17994599964774952</c:v>
                </c:pt>
                <c:pt idx="11">
                  <c:v>0.1834079728322483</c:v>
                </c:pt>
                <c:pt idx="12">
                  <c:v>0.18687541787004691</c:v>
                </c:pt>
                <c:pt idx="13">
                  <c:v>0.18715550836082082</c:v>
                </c:pt>
                <c:pt idx="14">
                  <c:v>0.188555276833028</c:v>
                </c:pt>
                <c:pt idx="15">
                  <c:v>0.18421712313892849</c:v>
                </c:pt>
                <c:pt idx="16">
                  <c:v>0.16550270087258959</c:v>
                </c:pt>
                <c:pt idx="17">
                  <c:v>0.10636906624533393</c:v>
                </c:pt>
                <c:pt idx="18">
                  <c:v>-0.1984808767276949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4-4DD9-AC00-C42130855F95}"/>
            </c:ext>
          </c:extLst>
        </c:ser>
        <c:ser>
          <c:idx val="3"/>
          <c:order val="3"/>
          <c:tx>
            <c:strRef>
              <c:f>'[1] Riassunto'!$AC$139</c:f>
              <c:strCache>
                <c:ptCount val="1"/>
                <c:pt idx="0">
                  <c:v>Ratio 1/2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Riassunto'!$AD$128:$AW$128</c:f>
              <c:strCache>
                <c:ptCount val="20"/>
                <c:pt idx="0">
                  <c:v>Push</c:v>
                </c:pt>
                <c:pt idx="1">
                  <c:v>30</c:v>
                </c:pt>
                <c:pt idx="2">
                  <c:v>29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strCache>
            </c:strRef>
          </c:cat>
          <c:val>
            <c:numRef>
              <c:f>'[1] Riassunto'!$AD$139:$AW$139</c:f>
              <c:numCache>
                <c:formatCode>General</c:formatCode>
                <c:ptCount val="20"/>
                <c:pt idx="0">
                  <c:v>0</c:v>
                </c:pt>
                <c:pt idx="1">
                  <c:v>0.18036818732889764</c:v>
                </c:pt>
                <c:pt idx="2">
                  <c:v>0.17778461759440223</c:v>
                </c:pt>
                <c:pt idx="3">
                  <c:v>0.17815362570129489</c:v>
                </c:pt>
                <c:pt idx="4">
                  <c:v>0.18036818732889764</c:v>
                </c:pt>
                <c:pt idx="5">
                  <c:v>0.18036818732889764</c:v>
                </c:pt>
                <c:pt idx="6">
                  <c:v>0.18672220597765765</c:v>
                </c:pt>
                <c:pt idx="7">
                  <c:v>0.19167919208086026</c:v>
                </c:pt>
                <c:pt idx="8">
                  <c:v>0.19761119404388766</c:v>
                </c:pt>
                <c:pt idx="9">
                  <c:v>0.20387988598025683</c:v>
                </c:pt>
                <c:pt idx="10">
                  <c:v>0.20710314956456014</c:v>
                </c:pt>
                <c:pt idx="11">
                  <c:v>0.21085222405187312</c:v>
                </c:pt>
                <c:pt idx="12">
                  <c:v>0.21476511214734337</c:v>
                </c:pt>
                <c:pt idx="13">
                  <c:v>0.21742084194722733</c:v>
                </c:pt>
                <c:pt idx="14">
                  <c:v>0.22054150828216296</c:v>
                </c:pt>
                <c:pt idx="15">
                  <c:v>0.22279283392412244</c:v>
                </c:pt>
                <c:pt idx="16">
                  <c:v>0.22176754541210739</c:v>
                </c:pt>
                <c:pt idx="17">
                  <c:v>0.20437030083223465</c:v>
                </c:pt>
                <c:pt idx="18">
                  <c:v>7.5425735836022328E-2</c:v>
                </c:pt>
                <c:pt idx="19">
                  <c:v>-0.29722046951921222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4-4DD9-AC00-C42130855F95}"/>
            </c:ext>
          </c:extLst>
        </c:ser>
        <c:ser>
          <c:idx val="4"/>
          <c:order val="4"/>
          <c:tx>
            <c:strRef>
              <c:f>'[1] Riassunto'!$AC$140</c:f>
              <c:strCache>
                <c:ptCount val="1"/>
                <c:pt idx="0">
                  <c:v>Ratio 1/3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 Riassunto'!$AD$128:$AW$128</c:f>
              <c:strCache>
                <c:ptCount val="20"/>
                <c:pt idx="0">
                  <c:v>Push</c:v>
                </c:pt>
                <c:pt idx="1">
                  <c:v>30</c:v>
                </c:pt>
                <c:pt idx="2">
                  <c:v>29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strCache>
            </c:strRef>
          </c:cat>
          <c:val>
            <c:numRef>
              <c:f>'[1] Riassunto'!$AD$140:$AW$140</c:f>
              <c:numCache>
                <c:formatCode>General</c:formatCode>
                <c:ptCount val="20"/>
                <c:pt idx="0">
                  <c:v>0</c:v>
                </c:pt>
                <c:pt idx="1">
                  <c:v>0.19071232700251314</c:v>
                </c:pt>
                <c:pt idx="2">
                  <c:v>0.18821294401097102</c:v>
                </c:pt>
                <c:pt idx="3">
                  <c:v>0.18864088853777825</c:v>
                </c:pt>
                <c:pt idx="4">
                  <c:v>0.19071232700251314</c:v>
                </c:pt>
                <c:pt idx="5">
                  <c:v>0.19071232700251314</c:v>
                </c:pt>
                <c:pt idx="6">
                  <c:v>0.19669522860092115</c:v>
                </c:pt>
                <c:pt idx="7">
                  <c:v>0.20126593606025409</c:v>
                </c:pt>
                <c:pt idx="8">
                  <c:v>0.20673015156463645</c:v>
                </c:pt>
                <c:pt idx="9">
                  <c:v>0.21280151479138842</c:v>
                </c:pt>
                <c:pt idx="10">
                  <c:v>0.21615553287016376</c:v>
                </c:pt>
                <c:pt idx="11">
                  <c:v>0.22000030779174801</c:v>
                </c:pt>
                <c:pt idx="12">
                  <c:v>0.22406167690644208</c:v>
                </c:pt>
                <c:pt idx="13">
                  <c:v>0.22750928647602955</c:v>
                </c:pt>
                <c:pt idx="14">
                  <c:v>0.23120358543187455</c:v>
                </c:pt>
                <c:pt idx="15">
                  <c:v>0.2356514041858537</c:v>
                </c:pt>
                <c:pt idx="16">
                  <c:v>0.24052249359194663</c:v>
                </c:pt>
                <c:pt idx="17">
                  <c:v>0.23703737902786823</c:v>
                </c:pt>
                <c:pt idx="18">
                  <c:v>0.16672794002392796</c:v>
                </c:pt>
                <c:pt idx="19">
                  <c:v>-6.8269463695678365E-2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44-4DD9-AC00-C42130855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654360"/>
        <c:axId val="699654032"/>
      </c:lineChart>
      <c:catAx>
        <c:axId val="69965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9654032"/>
        <c:crosses val="autoZero"/>
        <c:auto val="1"/>
        <c:lblAlgn val="ctr"/>
        <c:lblOffset val="100"/>
        <c:noMultiLvlLbl val="0"/>
      </c:catAx>
      <c:valAx>
        <c:axId val="6996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965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 Riassunto'!$AC$140</c:f>
              <c:strCache>
                <c:ptCount val="1"/>
                <c:pt idx="0">
                  <c:v>Ratio 1/3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'[1] Riassunto'!$AD$140:$AW$140</c:f>
              <c:numCache>
                <c:formatCode>General</c:formatCode>
                <c:ptCount val="20"/>
                <c:pt idx="0">
                  <c:v>0</c:v>
                </c:pt>
                <c:pt idx="1">
                  <c:v>0.19071232700251314</c:v>
                </c:pt>
                <c:pt idx="2">
                  <c:v>0.18821294401097102</c:v>
                </c:pt>
                <c:pt idx="3">
                  <c:v>0.18864088853777825</c:v>
                </c:pt>
                <c:pt idx="4">
                  <c:v>0.19071232700251314</c:v>
                </c:pt>
                <c:pt idx="5">
                  <c:v>0.19071232700251314</c:v>
                </c:pt>
                <c:pt idx="6">
                  <c:v>0.19669522860092115</c:v>
                </c:pt>
                <c:pt idx="7">
                  <c:v>0.20126593606025409</c:v>
                </c:pt>
                <c:pt idx="8">
                  <c:v>0.20673015156463645</c:v>
                </c:pt>
                <c:pt idx="9">
                  <c:v>0.21280151479138842</c:v>
                </c:pt>
                <c:pt idx="10">
                  <c:v>0.21615553287016376</c:v>
                </c:pt>
                <c:pt idx="11">
                  <c:v>0.22000030779174801</c:v>
                </c:pt>
                <c:pt idx="12">
                  <c:v>0.22406167690644208</c:v>
                </c:pt>
                <c:pt idx="13">
                  <c:v>0.22750928647602955</c:v>
                </c:pt>
                <c:pt idx="14">
                  <c:v>0.23120358543187455</c:v>
                </c:pt>
                <c:pt idx="15">
                  <c:v>0.2356514041858537</c:v>
                </c:pt>
                <c:pt idx="16">
                  <c:v>0.24052249359194663</c:v>
                </c:pt>
                <c:pt idx="17">
                  <c:v>0.23703737902786823</c:v>
                </c:pt>
                <c:pt idx="18">
                  <c:v>0.16672794002392796</c:v>
                </c:pt>
                <c:pt idx="19">
                  <c:v>-6.8269463695678365E-2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7-4B5A-BDDC-1B3D26D26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263656"/>
        <c:axId val="715265296"/>
      </c:lineChart>
      <c:catAx>
        <c:axId val="715263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265296"/>
        <c:crosses val="autoZero"/>
        <c:auto val="1"/>
        <c:lblAlgn val="ctr"/>
        <c:lblOffset val="100"/>
        <c:noMultiLvlLbl val="0"/>
      </c:catAx>
      <c:valAx>
        <c:axId val="7152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26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Revenmue WLC 1111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 Riassunto'!$AC$129</c:f>
              <c:strCache>
                <c:ptCount val="1"/>
                <c:pt idx="0">
                  <c:v>Ratio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 Riassunto'!$AD$129:$AW$129</c:f>
              <c:numCache>
                <c:formatCode>General</c:formatCode>
                <c:ptCount val="20"/>
                <c:pt idx="0">
                  <c:v>9.7468500000000002</c:v>
                </c:pt>
                <c:pt idx="1">
                  <c:v>9.9925300000000004</c:v>
                </c:pt>
                <c:pt idx="2">
                  <c:v>9.9550400000000003</c:v>
                </c:pt>
                <c:pt idx="3">
                  <c:v>9.9500200000000003</c:v>
                </c:pt>
                <c:pt idx="4">
                  <c:v>9.9925300000000004</c:v>
                </c:pt>
                <c:pt idx="5">
                  <c:v>9.9925300000000004</c:v>
                </c:pt>
                <c:pt idx="6">
                  <c:v>10.10872</c:v>
                </c:pt>
                <c:pt idx="7">
                  <c:v>10.213509999999999</c:v>
                </c:pt>
                <c:pt idx="8">
                  <c:v>10.33972</c:v>
                </c:pt>
                <c:pt idx="9">
                  <c:v>10.42967</c:v>
                </c:pt>
                <c:pt idx="10">
                  <c:v>10.44197</c:v>
                </c:pt>
                <c:pt idx="11">
                  <c:v>10.46452</c:v>
                </c:pt>
                <c:pt idx="12">
                  <c:v>10.48095</c:v>
                </c:pt>
                <c:pt idx="13">
                  <c:v>10.39106</c:v>
                </c:pt>
                <c:pt idx="14">
                  <c:v>10.33761</c:v>
                </c:pt>
                <c:pt idx="15">
                  <c:v>10.03842</c:v>
                </c:pt>
                <c:pt idx="16">
                  <c:v>9.1663599999999992</c:v>
                </c:pt>
                <c:pt idx="17">
                  <c:v>6.9627999999999997</c:v>
                </c:pt>
                <c:pt idx="18">
                  <c:v>-2.8666200000000011</c:v>
                </c:pt>
                <c:pt idx="19">
                  <c:v>-26.623380000000004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5-443A-BEB3-06B9FC11277F}"/>
            </c:ext>
          </c:extLst>
        </c:ser>
        <c:ser>
          <c:idx val="1"/>
          <c:order val="1"/>
          <c:tx>
            <c:strRef>
              <c:f>'[1] Riassunto'!$AC$130</c:f>
              <c:strCache>
                <c:ptCount val="1"/>
                <c:pt idx="0">
                  <c:v>Ratio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 Riassunto'!$AD$130:$AW$130</c:f>
              <c:numCache>
                <c:formatCode>General</c:formatCode>
                <c:ptCount val="20"/>
                <c:pt idx="0">
                  <c:v>10.407563333333334</c:v>
                </c:pt>
                <c:pt idx="1">
                  <c:v>10.597466666666666</c:v>
                </c:pt>
                <c:pt idx="2">
                  <c:v>10.564900000000002</c:v>
                </c:pt>
                <c:pt idx="3">
                  <c:v>10.563326666666667</c:v>
                </c:pt>
                <c:pt idx="4">
                  <c:v>10.597466666666666</c:v>
                </c:pt>
                <c:pt idx="5">
                  <c:v>10.597466666666666</c:v>
                </c:pt>
                <c:pt idx="6">
                  <c:v>10.691953333333334</c:v>
                </c:pt>
                <c:pt idx="7">
                  <c:v>10.774153333333334</c:v>
                </c:pt>
                <c:pt idx="8">
                  <c:v>10.873006666666667</c:v>
                </c:pt>
                <c:pt idx="9">
                  <c:v>10.951416666666667</c:v>
                </c:pt>
                <c:pt idx="10">
                  <c:v>10.971363333333333</c:v>
                </c:pt>
                <c:pt idx="11">
                  <c:v>10.999510000000001</c:v>
                </c:pt>
                <c:pt idx="12">
                  <c:v>11.024623333333334</c:v>
                </c:pt>
                <c:pt idx="13">
                  <c:v>10.981043333333334</c:v>
                </c:pt>
                <c:pt idx="14">
                  <c:v>10.96114</c:v>
                </c:pt>
                <c:pt idx="15">
                  <c:v>10.790403333333334</c:v>
                </c:pt>
                <c:pt idx="16">
                  <c:v>10.263169999999999</c:v>
                </c:pt>
                <c:pt idx="17">
                  <c:v>8.8732066666666665</c:v>
                </c:pt>
                <c:pt idx="18">
                  <c:v>2.4728333333333339</c:v>
                </c:pt>
                <c:pt idx="19">
                  <c:v>-13.234073333333331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5-443A-BEB3-06B9FC11277F}"/>
            </c:ext>
          </c:extLst>
        </c:ser>
        <c:ser>
          <c:idx val="2"/>
          <c:order val="2"/>
          <c:tx>
            <c:strRef>
              <c:f>'[1] Riassunto'!$AC$131</c:f>
              <c:strCache>
                <c:ptCount val="1"/>
                <c:pt idx="0">
                  <c:v>Ratio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 Riassunto'!$AD$131:$AW$131</c:f>
              <c:numCache>
                <c:formatCode>General</c:formatCode>
                <c:ptCount val="20"/>
                <c:pt idx="0">
                  <c:v>11.068276666666666</c:v>
                </c:pt>
                <c:pt idx="1">
                  <c:v>11.202403333333333</c:v>
                </c:pt>
                <c:pt idx="2">
                  <c:v>11.174760000000001</c:v>
                </c:pt>
                <c:pt idx="3">
                  <c:v>11.176633333333333</c:v>
                </c:pt>
                <c:pt idx="4">
                  <c:v>11.202403333333333</c:v>
                </c:pt>
                <c:pt idx="5">
                  <c:v>11.202403333333333</c:v>
                </c:pt>
                <c:pt idx="6">
                  <c:v>11.275186666666666</c:v>
                </c:pt>
                <c:pt idx="7">
                  <c:v>11.334796666666666</c:v>
                </c:pt>
                <c:pt idx="8">
                  <c:v>11.406293333333334</c:v>
                </c:pt>
                <c:pt idx="9">
                  <c:v>11.473163333333334</c:v>
                </c:pt>
                <c:pt idx="10">
                  <c:v>11.500756666666668</c:v>
                </c:pt>
                <c:pt idx="11">
                  <c:v>11.5345</c:v>
                </c:pt>
                <c:pt idx="12">
                  <c:v>11.568296666666667</c:v>
                </c:pt>
                <c:pt idx="13">
                  <c:v>11.571026666666667</c:v>
                </c:pt>
                <c:pt idx="14">
                  <c:v>11.584669999999999</c:v>
                </c:pt>
                <c:pt idx="15">
                  <c:v>11.542386666666665</c:v>
                </c:pt>
                <c:pt idx="16">
                  <c:v>11.35998</c:v>
                </c:pt>
                <c:pt idx="17">
                  <c:v>10.783613333333333</c:v>
                </c:pt>
                <c:pt idx="18">
                  <c:v>7.812286666666667</c:v>
                </c:pt>
                <c:pt idx="19">
                  <c:v>0.15523333333333333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5-443A-BEB3-06B9FC11277F}"/>
            </c:ext>
          </c:extLst>
        </c:ser>
        <c:ser>
          <c:idx val="3"/>
          <c:order val="3"/>
          <c:tx>
            <c:strRef>
              <c:f>'[1] Riassunto'!$AC$132</c:f>
              <c:strCache>
                <c:ptCount val="1"/>
                <c:pt idx="0">
                  <c:v>Ratio 1/2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 Riassunto'!$AD$132:$AW$132</c:f>
              <c:numCache>
                <c:formatCode>General</c:formatCode>
                <c:ptCount val="20"/>
                <c:pt idx="0">
                  <c:v>11.398633333333333</c:v>
                </c:pt>
                <c:pt idx="1">
                  <c:v>11.504871666666666</c:v>
                </c:pt>
                <c:pt idx="2">
                  <c:v>11.47969</c:v>
                </c:pt>
                <c:pt idx="3">
                  <c:v>11.483286666666666</c:v>
                </c:pt>
                <c:pt idx="4">
                  <c:v>11.504871666666666</c:v>
                </c:pt>
                <c:pt idx="5">
                  <c:v>11.504871666666666</c:v>
                </c:pt>
                <c:pt idx="6">
                  <c:v>11.566803333333333</c:v>
                </c:pt>
                <c:pt idx="7">
                  <c:v>11.615118333333333</c:v>
                </c:pt>
                <c:pt idx="8">
                  <c:v>11.672936666666667</c:v>
                </c:pt>
                <c:pt idx="9">
                  <c:v>11.734036666666666</c:v>
                </c:pt>
                <c:pt idx="10">
                  <c:v>11.765453333333333</c:v>
                </c:pt>
                <c:pt idx="11">
                  <c:v>11.801995</c:v>
                </c:pt>
                <c:pt idx="12">
                  <c:v>11.840133333333334</c:v>
                </c:pt>
                <c:pt idx="13">
                  <c:v>11.866018333333333</c:v>
                </c:pt>
                <c:pt idx="14">
                  <c:v>11.896435</c:v>
                </c:pt>
                <c:pt idx="15">
                  <c:v>11.918378333333333</c:v>
                </c:pt>
                <c:pt idx="16">
                  <c:v>11.908384999999999</c:v>
                </c:pt>
                <c:pt idx="17">
                  <c:v>11.738816666666667</c:v>
                </c:pt>
                <c:pt idx="18">
                  <c:v>10.482013333333335</c:v>
                </c:pt>
                <c:pt idx="19">
                  <c:v>6.8498866666666665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15-443A-BEB3-06B9FC11277F}"/>
            </c:ext>
          </c:extLst>
        </c:ser>
        <c:ser>
          <c:idx val="4"/>
          <c:order val="4"/>
          <c:tx>
            <c:strRef>
              <c:f>'[1] Riassunto'!$AC$133</c:f>
              <c:strCache>
                <c:ptCount val="1"/>
                <c:pt idx="0">
                  <c:v>Ratio 1/3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'[1] Riassunto'!$AD$133:$AW$133</c:f>
              <c:numCache>
                <c:formatCode>General</c:formatCode>
                <c:ptCount val="20"/>
                <c:pt idx="0">
                  <c:v>11.508752222222222</c:v>
                </c:pt>
                <c:pt idx="1">
                  <c:v>11.605694444444445</c:v>
                </c:pt>
                <c:pt idx="2">
                  <c:v>11.581333333333333</c:v>
                </c:pt>
                <c:pt idx="3">
                  <c:v>11.585504444444444</c:v>
                </c:pt>
                <c:pt idx="4">
                  <c:v>11.605694444444445</c:v>
                </c:pt>
                <c:pt idx="5">
                  <c:v>11.605694444444445</c:v>
                </c:pt>
                <c:pt idx="6">
                  <c:v>11.664008888888889</c:v>
                </c:pt>
                <c:pt idx="7">
                  <c:v>11.708558888888888</c:v>
                </c:pt>
                <c:pt idx="8">
                  <c:v>11.761817777777777</c:v>
                </c:pt>
                <c:pt idx="9">
                  <c:v>11.820994444444445</c:v>
                </c:pt>
                <c:pt idx="10">
                  <c:v>11.853685555555556</c:v>
                </c:pt>
                <c:pt idx="11">
                  <c:v>11.891159999999999</c:v>
                </c:pt>
                <c:pt idx="12">
                  <c:v>11.930745555555555</c:v>
                </c:pt>
                <c:pt idx="13">
                  <c:v>11.964348888888889</c:v>
                </c:pt>
                <c:pt idx="14">
                  <c:v>12.000356666666667</c:v>
                </c:pt>
                <c:pt idx="15">
                  <c:v>12.043708888888888</c:v>
                </c:pt>
                <c:pt idx="16">
                  <c:v>12.091186666666665</c:v>
                </c:pt>
                <c:pt idx="17">
                  <c:v>12.057217777777778</c:v>
                </c:pt>
                <c:pt idx="18">
                  <c:v>11.371922222222222</c:v>
                </c:pt>
                <c:pt idx="19">
                  <c:v>9.0814377777777775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15-443A-BEB3-06B9FC112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125344"/>
        <c:axId val="702126656"/>
      </c:lineChart>
      <c:catAx>
        <c:axId val="70212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126656"/>
        <c:crosses val="autoZero"/>
        <c:auto val="1"/>
        <c:lblAlgn val="ctr"/>
        <c:lblOffset val="100"/>
        <c:noMultiLvlLbl val="0"/>
      </c:catAx>
      <c:valAx>
        <c:axId val="7021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1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0</xdr:row>
      <xdr:rowOff>76200</xdr:rowOff>
    </xdr:from>
    <xdr:to>
      <xdr:col>18</xdr:col>
      <xdr:colOff>114300</xdr:colOff>
      <xdr:row>5</xdr:row>
      <xdr:rowOff>114300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70E93246-28A3-4CBD-9251-598F8990858F}"/>
            </a:ext>
          </a:extLst>
        </xdr:cNvPr>
        <xdr:cNvSpPr/>
      </xdr:nvSpPr>
      <xdr:spPr>
        <a:xfrm>
          <a:off x="12527280" y="76200"/>
          <a:ext cx="1440180" cy="83820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b="1">
              <a:solidFill>
                <a:srgbClr val="FF0000"/>
              </a:solidFill>
            </a:rPr>
            <a:t>PUSH</a:t>
          </a:r>
        </a:p>
        <a:p>
          <a:pPr algn="l"/>
          <a:endParaRPr lang="it-IT" sz="1100" b="1">
            <a:solidFill>
              <a:srgbClr val="FF0000"/>
            </a:solidFill>
          </a:endParaRPr>
        </a:p>
        <a:p>
          <a:pPr algn="l"/>
          <a:r>
            <a:rPr lang="it-IT" sz="1100" b="1">
              <a:solidFill>
                <a:srgbClr val="FF0000"/>
              </a:solidFill>
            </a:rPr>
            <a:t>WL(i)</a:t>
          </a:r>
          <a:r>
            <a:rPr lang="it-IT" sz="1100" b="1" baseline="0">
              <a:solidFill>
                <a:srgbClr val="FF0000"/>
              </a:solidFill>
            </a:rPr>
            <a:t> = 1000</a:t>
          </a:r>
        </a:p>
        <a:p>
          <a:pPr algn="l"/>
          <a:r>
            <a:rPr lang="it-IT" sz="11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WL(TOTAL) = 1000</a:t>
          </a:r>
          <a:r>
            <a:rPr lang="it-IT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5412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5300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5302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5222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5241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5340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5288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5199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5280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5242.524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5285.9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5329.276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24.53928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29.25576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23.02751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24.27534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22.22099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25.95499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26.65844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22.66606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19.81763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24.16704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22.38659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24.25831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26.13002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15.57541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15.98981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14.16048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14.56505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14.74097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17.75621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15.62495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13.72958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12.35959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14.15671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13.81632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14.86588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15.91543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24.53928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29.25576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23.02751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24.27534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22.22099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25.95499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26.65844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22.66606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19.81763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24.16704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22.38659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24.25831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26.13002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15.57541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15.98981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14.16048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14.56505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14.74097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17.75621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15.62495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13.72958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12.35959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14.15671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13.81632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14.86588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15.91543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3.66933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3.68515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3.67642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3.68961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3.65837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3.7208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3.65981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3.62591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3.66608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3.68622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3.656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3.67377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3.69154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2.25828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2.27822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2.28755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2.31796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2.28484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2.25213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2.27731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2.30086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2.26434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2.26603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2.26437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2.27875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2.29314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20.86996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25.57062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19.35109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20.58573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18.56262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22.23419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22.99863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19.04014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16.15156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20.48082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18.72003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20.58454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22.44904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14.8049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15.11646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13.32084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13.77224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13.99508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17.01669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14.80813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12.91216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11.50651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13.35905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12.99662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14.06121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15.1258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0.8546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0.73208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0.87491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0.84779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0.8627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0.82522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0.78371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0.90242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0.95384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0.86705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0.80676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0.85043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0.8941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12.45111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10.66552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9.41176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8.57497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9.58159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17.99127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10.21645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8.29457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6.3125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7.37892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7.74914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10.08787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12.42659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8.30026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6.34539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4.41453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4.34868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5.45355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12.38281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5.67488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4.22232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2.42518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3.48526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3.66543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5.70529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7.74514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1.81043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2.85754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1.17736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1.30517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1.31559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3.14444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2.20974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0.80938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0.2914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0.98106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0.93946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1.59021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2.24096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5.41125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5.7532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3.4832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3.51663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3.86759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8.57228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4.96571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2.79249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1.4234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2.80921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2.82366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4.2595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5.69534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23.706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40.294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18.07041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16.06814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18.39128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17.73173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20.05772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18.38344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17.10466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18.14615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19.36027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17.25064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17.24624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18.05644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18.86665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10.7691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11.19255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10.48618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11.04789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10.9601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10.70789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11.08775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11.16654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10.75497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11.13583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10.76064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10.93088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11.10112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15.83301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12.48461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16.4299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15.44538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17.67456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15.63727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13.98961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16.64932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18.60513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15.32572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14.56512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15.80745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17.04979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11.35102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11.28464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11.1066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11.52805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11.81625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11.42747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11.48801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11.55177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11.05466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11.48706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11.2498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11.40955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11.56931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18.07041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16.06814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18.39128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17.73173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20.05772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18.38344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17.10466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18.14615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19.36027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17.25064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17.24624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18.05644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18.86665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10.7691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11.19255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10.48618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11.04789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10.9601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10.70789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11.08775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11.16654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10.75497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11.13583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10.76064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10.93088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11.10112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2.68284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2.69292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2.71206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2.71039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2.70084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2.6709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2.70263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2.80656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3.00215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2.77267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2.67435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2.74539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2.81644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1.46694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1.42582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1.40242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1.40655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1.49893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1.43475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1.46956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1.42786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1.42219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1.42367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1.41586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1.43787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1.45988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88.89844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89.71316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88.79159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89.11683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88.65306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90.72411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89.08156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87.79604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88.25377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88.79311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88.41183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88.98217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89.5525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42.52177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43.49854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42.98652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43.45371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42.87221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43.04524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43.24138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42.90104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41.98164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42.33933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42.53787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42.88414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43.23041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85.02299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85.36097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85.19564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85.49472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84.93676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86.11646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85.03978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84.4164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85.08722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85.34085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84.88797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85.20118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85.51439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40.48157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40.92459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41.09306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41.5667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40.91849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40.28683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40.92931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41.22838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40.62256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40.66549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40.60337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40.8717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41.14002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1.69553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2.02062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1.602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1.68697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1.54167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1.81789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1.84304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1.56261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1.38488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1.67008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1.55456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1.68253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1.8105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1.39442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1.51957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1.32867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1.37011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1.32515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1.59321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1.45577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1.28241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1.15368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1.30251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1.28244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1.37255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1.46266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1.35946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1.0133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1.42581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1.3202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1.55679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1.36556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1.17074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1.42368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1.64016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1.31651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1.2319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1.35922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1.48654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0.97042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0.85069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0.97175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1.00072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1.10467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0.99792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0.93265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1.01052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1.01456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1.0106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0.93993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0.98645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1.03297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1.53268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1.25845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1.57886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1.49437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1.74911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1.58353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1.39818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1.53631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1.69992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1.46246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1.42847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1.52939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1.6303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0.94117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0.86283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0.94027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0.98602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1.06563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0.96113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0.92507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0.99702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0.99943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1.00458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0.9288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0.96832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1.00783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0.34138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0.34345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0.3554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0.35007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0.34841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0.33637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0.34664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0.38209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0.40547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0.36469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0.34209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0.3574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0.3727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0.23986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0.23228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0.23609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0.23243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0.24491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0.22932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0.23293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0.26374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0.24628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0.23564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0.23204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0.23935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0.24665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0.82046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1.31827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0.56814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0.61494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0.61785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1.42421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1.02799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0.39335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0.14151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0.46566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0.44667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0.73924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1.03181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2.66101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2.96204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1.88105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1.83228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2.00794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4.2083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2.56308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1.49014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0.73577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1.47049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1.4898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2.18121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2.87262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5.64267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4.92031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4.54171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4.04018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4.49986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8.14877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4.75279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4.0311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3.0654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3.50242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3.70613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4.71452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5.7229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4.6356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3.87605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3.1998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2.86682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3.44904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6.82143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3.55945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2.84462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1.66258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2.37229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2.51635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3.52877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4.54118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99.90201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100.2991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100.1049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100.4563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99.80069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101.1868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99.92175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99.18926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99.97749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100.2755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99.74336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100.1114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100.4794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47.56584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48.08639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48.28434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48.84088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48.07923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47.33703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48.09194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48.44335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47.7315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47.78195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47.70896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48.02425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48.33953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11.00357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10.58598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11.31329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11.33947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11.14763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10.46273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10.84019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11.39322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11.72372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11.48239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10.84063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11.12922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11.41781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5.90387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5.59081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5.71482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5.78159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5.67732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6.44187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5.60568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5.81381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5.85826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5.71602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5.63576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5.81041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5.98505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36.48843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38.32365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41.78212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40.15104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36.90011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38.53975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41.34624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40.10679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39.38778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45.13977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37.99505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39.81657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41.63808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-10.4233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-3.7064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1.66036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1.31356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-1.94851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-17.9155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-5.18215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1.39576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1.20446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1.41138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-7.86853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-3.21903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1.43046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58043.86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57291.33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59960.43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60121.88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58212.92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54835.17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57886.6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60247.36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60951.62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60627.04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57450.19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58817.82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60185.45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35.83863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43.8589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33.53041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35.40411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31.91041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38.17233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39.26877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33.34411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28.50822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35.23151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32.47468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35.50674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38.5388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12.81765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12.61048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12.55959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13.13399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15.14199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19.06934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14.42898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12.59428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10.01708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12.56439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11.79639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13.49378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15.19116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66.40196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73.9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81.39804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2.85966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5.54034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108.1689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141.111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107.4916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109.7717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102.133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124.9269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127.3518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105.3672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88.48865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109.205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101.7637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112.4016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123.0395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36.81948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43.16733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46.48253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43.23795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51.51709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65.65505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51.23963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42.39439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32.49755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42.29062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38.99489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45.53016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52.06543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222.2683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254.7983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259.4207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235.117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246.6616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338.8106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281.895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228.8733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168.8069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216.8235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213.4105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245.3475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277.2845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5.77745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25.44481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10.02167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13.32819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8.0032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14.85735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10.24193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4.58384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2.94048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5.40715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5.31988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10.06061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14.80133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65.33688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82.65194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62.93808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65.54898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60.15166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72.41389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73.98743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62.32271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53.41079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65.26042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60.57456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66.40228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72.23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22.13793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24.00381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25.31094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24.71286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28.77355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36.88417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27.92729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23.45082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18.61987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23.51657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22.03062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25.53378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29.03694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5.97311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7.30982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5.5884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5.90068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5.3184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6.36205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6.54479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5.55735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4.75137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5.87192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5.41245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5.91779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6.42313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2.13627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2.10175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2.09327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2.189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2.52367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3.17822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2.40483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2.09905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1.66951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2.09407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1.96607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2.24896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2.53186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6.73993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8.19377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6.28123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6.6987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6.06361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7.14933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7.33485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6.2835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5.51012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6.62634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6.15437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6.68814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7.22191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2.38859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2.31457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2.40053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2.51257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2.79264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3.55508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2.64409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2.29043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1.8888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2.29038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2.1935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2.50777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2.82204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87.90278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91.74825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91.37902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88.77705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89.75259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92.13955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91.69497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90.02501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85.71444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89.67466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88.43649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89.88083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91.32518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89.23262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94.86928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88.74891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88.75914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88.28282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93.03429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91.08507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88.00405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87.43395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86.59717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87.73758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89.60473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91.47188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88.9976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91.67918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89.98521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90.66993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87.41543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90.2587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90.04115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89.49545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88.5973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89.54344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88.83032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89.66834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90.50635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87.06446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91.73716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87.99876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90.20946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85.66442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87.68518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89.51071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86.64142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87.31602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89.38208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86.99871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88.32097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89.64323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91.63857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91.71897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87.83503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88.86818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87.61755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88.5363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88.21935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86.59033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89.14983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92.77389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87.83144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89.2948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90.75817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89.81028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90.15711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90.24289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91.06087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87.56463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88.88576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88.92113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89.86825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87.76918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89.08308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88.5451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89.33632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90.12753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3.87545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4.35219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3.59595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3.62211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3.7163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4.60765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4.04178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3.37965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3.16654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3.45225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3.46136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3.78099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4.10061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3.48905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3.91326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2.73743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2.70368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2.85895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5.22014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3.47353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2.32847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1.7082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2.3234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2.36335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3.07561</a:t>
          </a:r>
          <a:r>
            <a:rPr lang="it-IT"/>
            <a:t> </a:t>
          </a:r>
          <a:r>
            <a:rPr lang="it-IT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3.78787</a:t>
          </a:r>
          <a:r>
            <a:rPr lang="it-IT"/>
            <a:t> W</a:t>
          </a:r>
          <a:endParaRPr lang="it-IT" sz="1100" b="1" baseline="-250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21166</xdr:colOff>
      <xdr:row>3</xdr:row>
      <xdr:rowOff>168275</xdr:rowOff>
    </xdr:from>
    <xdr:to>
      <xdr:col>52</xdr:col>
      <xdr:colOff>10583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921DAB9-522B-4780-901C-28750061F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32</xdr:row>
      <xdr:rowOff>9525</xdr:rowOff>
    </xdr:from>
    <xdr:to>
      <xdr:col>51</xdr:col>
      <xdr:colOff>603250</xdr:colOff>
      <xdr:row>47</xdr:row>
      <xdr:rowOff>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2940CA-5202-41D2-A728-2B808E1E1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5290</xdr:colOff>
      <xdr:row>59</xdr:row>
      <xdr:rowOff>178857</xdr:rowOff>
    </xdr:from>
    <xdr:to>
      <xdr:col>49</xdr:col>
      <xdr:colOff>21166</xdr:colOff>
      <xdr:row>74</xdr:row>
      <xdr:rowOff>179917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418DDED-98EF-4E04-8491-370FFFEBD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5291</xdr:colOff>
      <xdr:row>88</xdr:row>
      <xdr:rowOff>178857</xdr:rowOff>
    </xdr:from>
    <xdr:to>
      <xdr:col>62</xdr:col>
      <xdr:colOff>52917</xdr:colOff>
      <xdr:row>103</xdr:row>
      <xdr:rowOff>64557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5404E26-40C3-4804-A251-C712AF6BD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5291</xdr:colOff>
      <xdr:row>134</xdr:row>
      <xdr:rowOff>189442</xdr:rowOff>
    </xdr:from>
    <xdr:to>
      <xdr:col>64</xdr:col>
      <xdr:colOff>0</xdr:colOff>
      <xdr:row>154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E409E93-E930-4AC0-85CF-EA0BBAE98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555624</xdr:colOff>
      <xdr:row>141</xdr:row>
      <xdr:rowOff>189440</xdr:rowOff>
    </xdr:from>
    <xdr:to>
      <xdr:col>49</xdr:col>
      <xdr:colOff>5290</xdr:colOff>
      <xdr:row>156</xdr:row>
      <xdr:rowOff>75140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9C916E6-8E15-4FE4-84CF-128739D86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608540</xdr:colOff>
      <xdr:row>117</xdr:row>
      <xdr:rowOff>189440</xdr:rowOff>
    </xdr:from>
    <xdr:to>
      <xdr:col>60</xdr:col>
      <xdr:colOff>613833</xdr:colOff>
      <xdr:row>132</xdr:row>
      <xdr:rowOff>190499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31F985D-AE1F-4B82-95F5-CA9C51D2D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%20Full%20FIFO_benchma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D 1-0-1-1"/>
      <sheetName val="Data Template"/>
      <sheetName val="Push 90% FIFO"/>
      <sheetName val="WLC 0-0-0-1"/>
      <sheetName val="WLC 0-0-1-1"/>
      <sheetName val="WLC 0-1-1-1"/>
      <sheetName val="WLC 1-0-1-1"/>
      <sheetName val="WLC 1-1-1-1 FIFO"/>
      <sheetName val=" Riassunto"/>
      <sheetName val="Grafici"/>
    </sheetNames>
    <sheetDataSet>
      <sheetData sheetId="0"/>
      <sheetData sheetId="1"/>
      <sheetData sheetId="2">
        <row r="5">
          <cell r="B5" t="str">
            <v>Number of Jobs</v>
          </cell>
          <cell r="C5"/>
          <cell r="D5">
            <v>5274</v>
          </cell>
          <cell r="E5">
            <v>5403</v>
          </cell>
          <cell r="F5">
            <v>5301</v>
          </cell>
          <cell r="G5">
            <v>5302</v>
          </cell>
          <cell r="H5">
            <v>5224</v>
          </cell>
          <cell r="I5">
            <v>5225</v>
          </cell>
          <cell r="J5">
            <v>5337</v>
          </cell>
          <cell r="K5">
            <v>5288</v>
          </cell>
          <cell r="L5">
            <v>5193</v>
          </cell>
          <cell r="M5">
            <v>5279</v>
          </cell>
          <cell r="N5">
            <v>5239.24244</v>
          </cell>
          <cell r="O5">
            <v>5282.6</v>
          </cell>
        </row>
        <row r="6">
          <cell r="B6" t="str">
            <v>Total Time i.e., From Cradle to Grave</v>
          </cell>
          <cell r="C6" t="str">
            <v>Mean</v>
          </cell>
          <cell r="D6">
            <v>25.387730000000001</v>
          </cell>
          <cell r="E6">
            <v>30.040289999999999</v>
          </cell>
          <cell r="F6">
            <v>23.811060000000001</v>
          </cell>
          <cell r="G6">
            <v>23.87086</v>
          </cell>
          <cell r="H6">
            <v>22.50357</v>
          </cell>
          <cell r="I6">
            <v>26.9832</v>
          </cell>
          <cell r="J6">
            <v>28.624849999999999</v>
          </cell>
          <cell r="K6">
            <v>22.951309999999999</v>
          </cell>
          <cell r="L6">
            <v>20.404219999999999</v>
          </cell>
          <cell r="M6">
            <v>25.152290000000001</v>
          </cell>
          <cell r="N6">
            <v>22.882269999999998</v>
          </cell>
          <cell r="O6">
            <v>24.972940000000001</v>
          </cell>
        </row>
        <row r="7">
          <cell r="B7"/>
          <cell r="C7" t="str">
            <v>Standard Dev</v>
          </cell>
          <cell r="D7">
            <v>17.3307</v>
          </cell>
          <cell r="E7">
            <v>19.254670000000001</v>
          </cell>
          <cell r="F7">
            <v>16.765820000000001</v>
          </cell>
          <cell r="G7">
            <v>16.572500000000002</v>
          </cell>
          <cell r="H7">
            <v>16.40109</v>
          </cell>
          <cell r="I7">
            <v>21.08887</v>
          </cell>
          <cell r="J7">
            <v>19.939630000000001</v>
          </cell>
          <cell r="K7">
            <v>15.812950000000001</v>
          </cell>
          <cell r="L7">
            <v>13.599830000000001</v>
          </cell>
          <cell r="M7">
            <v>16.993200000000002</v>
          </cell>
          <cell r="N7">
            <v>15.817740000000001</v>
          </cell>
          <cell r="O7">
            <v>17.375920000000001</v>
          </cell>
        </row>
        <row r="8">
          <cell r="B8" t="str">
            <v>Time Spent in PSP</v>
          </cell>
          <cell r="C8" t="str">
            <v>Mean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B9"/>
          <cell r="C9" t="str">
            <v>Standard Dev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B10" t="str">
            <v>Time Spent in the Shop</v>
          </cell>
          <cell r="C10" t="str">
            <v>Mean</v>
          </cell>
          <cell r="D10">
            <v>25.387730000000001</v>
          </cell>
          <cell r="E10">
            <v>30.040289999999999</v>
          </cell>
          <cell r="F10">
            <v>23.811060000000001</v>
          </cell>
          <cell r="G10">
            <v>23.87086</v>
          </cell>
          <cell r="H10">
            <v>22.50357</v>
          </cell>
          <cell r="I10">
            <v>26.9832</v>
          </cell>
          <cell r="J10">
            <v>28.624849999999999</v>
          </cell>
          <cell r="K10">
            <v>22.951309999999999</v>
          </cell>
          <cell r="L10">
            <v>20.404219999999999</v>
          </cell>
          <cell r="M10">
            <v>25.152290000000001</v>
          </cell>
          <cell r="N10">
            <v>22.882269999999998</v>
          </cell>
          <cell r="O10">
            <v>24.972940000000001</v>
          </cell>
        </row>
        <row r="11">
          <cell r="B11"/>
          <cell r="C11" t="str">
            <v>Standard Dev</v>
          </cell>
          <cell r="D11">
            <v>17.3307</v>
          </cell>
          <cell r="E11">
            <v>19.254670000000001</v>
          </cell>
          <cell r="F11">
            <v>16.765820000000001</v>
          </cell>
          <cell r="G11">
            <v>16.572500000000002</v>
          </cell>
          <cell r="H11">
            <v>16.40109</v>
          </cell>
          <cell r="I11">
            <v>21.08887</v>
          </cell>
          <cell r="J11">
            <v>19.939630000000001</v>
          </cell>
          <cell r="K11">
            <v>15.812950000000001</v>
          </cell>
          <cell r="L11">
            <v>13.599830000000001</v>
          </cell>
          <cell r="M11">
            <v>16.993200000000002</v>
          </cell>
          <cell r="N11">
            <v>15.817740000000001</v>
          </cell>
          <cell r="O11">
            <v>17.375920000000001</v>
          </cell>
        </row>
        <row r="12">
          <cell r="B12" t="str">
            <v>Processing Time</v>
          </cell>
          <cell r="C12" t="str">
            <v>Mean</v>
          </cell>
          <cell r="D12">
            <v>3.6695899999999999</v>
          </cell>
          <cell r="E12">
            <v>3.6824400000000002</v>
          </cell>
          <cell r="F12">
            <v>3.67625</v>
          </cell>
          <cell r="G12">
            <v>3.6865700000000001</v>
          </cell>
          <cell r="H12">
            <v>3.6579899999999999</v>
          </cell>
          <cell r="I12">
            <v>3.7134800000000001</v>
          </cell>
          <cell r="J12">
            <v>3.6597499999999998</v>
          </cell>
          <cell r="K12">
            <v>3.6219999999999999</v>
          </cell>
          <cell r="L12">
            <v>3.6642199999999998</v>
          </cell>
          <cell r="M12">
            <v>3.6835399999999998</v>
          </cell>
          <cell r="N12">
            <v>3.65455</v>
          </cell>
          <cell r="O12">
            <v>3.6715800000000001</v>
          </cell>
        </row>
        <row r="13">
          <cell r="B13"/>
          <cell r="C13" t="str">
            <v>Standard Dev</v>
          </cell>
          <cell r="D13">
            <v>2.2589700000000001</v>
          </cell>
          <cell r="E13">
            <v>2.27833</v>
          </cell>
          <cell r="F13">
            <v>2.2881300000000002</v>
          </cell>
          <cell r="G13">
            <v>2.3182800000000001</v>
          </cell>
          <cell r="H13">
            <v>2.2850999999999999</v>
          </cell>
          <cell r="I13">
            <v>2.25223</v>
          </cell>
          <cell r="J13">
            <v>2.27258</v>
          </cell>
          <cell r="K13">
            <v>2.3000799999999999</v>
          </cell>
          <cell r="L13">
            <v>2.2643300000000002</v>
          </cell>
          <cell r="M13">
            <v>2.26518</v>
          </cell>
          <cell r="N13">
            <v>2.2638799999999999</v>
          </cell>
          <cell r="O13">
            <v>2.2783199999999999</v>
          </cell>
        </row>
        <row r="14">
          <cell r="B14" t="str">
            <v>Time Spent in Queues</v>
          </cell>
          <cell r="C14" t="str">
            <v>Mean</v>
          </cell>
          <cell r="D14">
            <v>21.718139999999998</v>
          </cell>
          <cell r="E14">
            <v>26.357839999999999</v>
          </cell>
          <cell r="F14">
            <v>20.134810000000002</v>
          </cell>
          <cell r="G14">
            <v>20.184290000000001</v>
          </cell>
          <cell r="H14">
            <v>18.845580000000002</v>
          </cell>
          <cell r="I14">
            <v>23.26972</v>
          </cell>
          <cell r="J14">
            <v>24.9651</v>
          </cell>
          <cell r="K14">
            <v>19.32931</v>
          </cell>
          <cell r="L14">
            <v>16.739989999999999</v>
          </cell>
          <cell r="M14">
            <v>21.46875</v>
          </cell>
          <cell r="N14">
            <v>19.217230000000001</v>
          </cell>
          <cell r="O14">
            <v>21.301349999999999</v>
          </cell>
        </row>
        <row r="15">
          <cell r="B15"/>
          <cell r="C15" t="str">
            <v>Standard Dev</v>
          </cell>
          <cell r="D15">
            <v>16.148350000000001</v>
          </cell>
          <cell r="E15">
            <v>17.94023</v>
          </cell>
          <cell r="F15">
            <v>15.504429999999999</v>
          </cell>
          <cell r="G15">
            <v>15.28806</v>
          </cell>
          <cell r="H15">
            <v>15.233140000000001</v>
          </cell>
          <cell r="I15">
            <v>19.989409999999999</v>
          </cell>
          <cell r="J15">
            <v>18.695930000000001</v>
          </cell>
          <cell r="K15">
            <v>14.56277</v>
          </cell>
          <cell r="L15">
            <v>12.326890000000001</v>
          </cell>
          <cell r="M15">
            <v>15.73681</v>
          </cell>
          <cell r="N15">
            <v>14.56579</v>
          </cell>
          <cell r="O15">
            <v>16.142600000000002</v>
          </cell>
        </row>
        <row r="16">
          <cell r="B16" t="str">
            <v>% Of Jobs Delivered In Time</v>
          </cell>
          <cell r="C16"/>
          <cell r="D16">
            <v>0.75597000000000003</v>
          </cell>
          <cell r="E16">
            <v>0.66666999999999998</v>
          </cell>
          <cell r="F16">
            <v>0.79022999999999999</v>
          </cell>
          <cell r="G16">
            <v>0.78366999999999998</v>
          </cell>
          <cell r="H16">
            <v>0.81489</v>
          </cell>
          <cell r="I16">
            <v>0.75234000000000001</v>
          </cell>
          <cell r="J16">
            <v>0.68933999999999995</v>
          </cell>
          <cell r="K16">
            <v>0.80200000000000005</v>
          </cell>
          <cell r="L16">
            <v>0.84960999999999998</v>
          </cell>
          <cell r="M16">
            <v>0.75790999999999997</v>
          </cell>
          <cell r="N16">
            <v>0.72660000000000002</v>
          </cell>
          <cell r="O16">
            <v>0.76626000000000005</v>
          </cell>
        </row>
        <row r="17">
          <cell r="B17" t="str">
            <v>Tardiness</v>
          </cell>
          <cell r="C17" t="str">
            <v>Mean</v>
          </cell>
          <cell r="D17">
            <v>16.289819999999999</v>
          </cell>
          <cell r="E17">
            <v>18.184339999999999</v>
          </cell>
          <cell r="F17">
            <v>16.34442</v>
          </cell>
          <cell r="G17">
            <v>15.557980000000001</v>
          </cell>
          <cell r="H17">
            <v>16.292660000000001</v>
          </cell>
          <cell r="I17">
            <v>22.836169999999999</v>
          </cell>
          <cell r="J17">
            <v>19.185770000000002</v>
          </cell>
          <cell r="K17">
            <v>14.89016</v>
          </cell>
          <cell r="L17">
            <v>11.376440000000001</v>
          </cell>
          <cell r="M17">
            <v>15.477309999999999</v>
          </cell>
          <cell r="N17">
            <v>14.49919</v>
          </cell>
          <cell r="O17">
            <v>16.643509999999999</v>
          </cell>
        </row>
        <row r="18">
          <cell r="B18"/>
          <cell r="C18" t="str">
            <v>Standard Dev</v>
          </cell>
          <cell r="D18">
            <v>11.07328</v>
          </cell>
          <cell r="E18">
            <v>11.73137</v>
          </cell>
          <cell r="F18">
            <v>11.5664</v>
          </cell>
          <cell r="G18">
            <v>11.33976</v>
          </cell>
          <cell r="H18">
            <v>11.27975</v>
          </cell>
          <cell r="I18">
            <v>17.846620000000001</v>
          </cell>
          <cell r="J18">
            <v>13.106249999999999</v>
          </cell>
          <cell r="K18">
            <v>9.9527199999999993</v>
          </cell>
          <cell r="L18">
            <v>7.1471900000000002</v>
          </cell>
          <cell r="M18">
            <v>10.01403</v>
          </cell>
          <cell r="N18">
            <v>9.5580999999999996</v>
          </cell>
          <cell r="O18">
            <v>11.505739999999999</v>
          </cell>
        </row>
        <row r="19">
          <cell r="B19" t="str">
            <v>Lateness</v>
          </cell>
          <cell r="C19" t="str">
            <v>Mean</v>
          </cell>
          <cell r="D19">
            <v>3.9751599999999998</v>
          </cell>
          <cell r="E19">
            <v>6.0614499999999998</v>
          </cell>
          <cell r="F19">
            <v>3.4285999999999999</v>
          </cell>
          <cell r="G19">
            <v>3.36571</v>
          </cell>
          <cell r="H19">
            <v>3.0158900000000002</v>
          </cell>
          <cell r="I19">
            <v>5.6555</v>
          </cell>
          <cell r="J19">
            <v>5.96028</v>
          </cell>
          <cell r="K19">
            <v>2.9481799999999998</v>
          </cell>
          <cell r="L19">
            <v>1.71096</v>
          </cell>
          <cell r="M19">
            <v>3.7469199999999998</v>
          </cell>
          <cell r="N19">
            <v>2.9492099999999999</v>
          </cell>
          <cell r="O19">
            <v>3.9868600000000001</v>
          </cell>
        </row>
        <row r="20">
          <cell r="B20"/>
          <cell r="C20" t="str">
            <v>Standard Dev</v>
          </cell>
          <cell r="D20">
            <v>8.8811499999999999</v>
          </cell>
          <cell r="E20">
            <v>10.925079999999999</v>
          </cell>
          <cell r="F20">
            <v>8.5056899999999995</v>
          </cell>
          <cell r="G20">
            <v>8.2978299999999994</v>
          </cell>
          <cell r="H20">
            <v>7.9745200000000001</v>
          </cell>
          <cell r="I20">
            <v>13.26816</v>
          </cell>
          <cell r="J20">
            <v>11.497439999999999</v>
          </cell>
          <cell r="K20">
            <v>7.4040499999999998</v>
          </cell>
          <cell r="L20">
            <v>4.92136</v>
          </cell>
          <cell r="M20">
            <v>8.2601399999999998</v>
          </cell>
          <cell r="N20">
            <v>7.3127300000000002</v>
          </cell>
          <cell r="O20">
            <v>8.9935399999999994</v>
          </cell>
        </row>
        <row r="21">
          <cell r="B21" t="str">
            <v>Max Lateness</v>
          </cell>
          <cell r="C21"/>
          <cell r="D21">
            <v>65</v>
          </cell>
          <cell r="E21">
            <v>65</v>
          </cell>
          <cell r="F21">
            <v>70</v>
          </cell>
          <cell r="G21">
            <v>65</v>
          </cell>
          <cell r="H21">
            <v>60</v>
          </cell>
          <cell r="I21">
            <v>90</v>
          </cell>
          <cell r="J21">
            <v>80</v>
          </cell>
          <cell r="K21">
            <v>50</v>
          </cell>
          <cell r="L21">
            <v>45</v>
          </cell>
          <cell r="M21">
            <v>50</v>
          </cell>
          <cell r="N21">
            <v>54.05406</v>
          </cell>
          <cell r="O21">
            <v>64</v>
          </cell>
        </row>
        <row r="22">
          <cell r="B22" t="str">
            <v>Anticipation</v>
          </cell>
          <cell r="C22" t="str">
            <v>Mean</v>
          </cell>
          <cell r="D22">
            <v>21.844049999999999</v>
          </cell>
          <cell r="E22">
            <v>21.05555</v>
          </cell>
          <cell r="F22">
            <v>21.9771</v>
          </cell>
          <cell r="G22">
            <v>22.1557</v>
          </cell>
          <cell r="H22">
            <v>22.8522</v>
          </cell>
          <cell r="I22">
            <v>21.919160000000002</v>
          </cell>
          <cell r="J22">
            <v>21.728210000000001</v>
          </cell>
          <cell r="K22">
            <v>22.44023</v>
          </cell>
          <cell r="L22">
            <v>22.425249999999998</v>
          </cell>
          <cell r="M22">
            <v>21.747499999999999</v>
          </cell>
          <cell r="N22">
            <v>21.662120000000002</v>
          </cell>
          <cell r="O22">
            <v>22.014489999999999</v>
          </cell>
        </row>
        <row r="23">
          <cell r="B23"/>
          <cell r="C23" t="str">
            <v>Standard Dev</v>
          </cell>
          <cell r="D23">
            <v>12.37018</v>
          </cell>
          <cell r="E23">
            <v>12.615629999999999</v>
          </cell>
          <cell r="F23">
            <v>12.141540000000001</v>
          </cell>
          <cell r="G23">
            <v>12.281929999999999</v>
          </cell>
          <cell r="H23">
            <v>12.35397</v>
          </cell>
          <cell r="I23">
            <v>12.40277</v>
          </cell>
          <cell r="J23">
            <v>12.40161</v>
          </cell>
          <cell r="K23">
            <v>12.362500000000001</v>
          </cell>
          <cell r="L23">
            <v>12.44835</v>
          </cell>
          <cell r="M23">
            <v>12.510020000000001</v>
          </cell>
          <cell r="N23">
            <v>12.2981</v>
          </cell>
          <cell r="O23">
            <v>12.38885</v>
          </cell>
        </row>
        <row r="24">
          <cell r="B24" t="str">
            <v>Time  in Warehouse (All)</v>
          </cell>
          <cell r="C24" t="str">
            <v>Mean</v>
          </cell>
          <cell r="D24">
            <v>17.158460000000002</v>
          </cell>
          <cell r="E24">
            <v>14.92151</v>
          </cell>
          <cell r="F24">
            <v>17.904720000000001</v>
          </cell>
          <cell r="G24">
            <v>17.929010000000002</v>
          </cell>
          <cell r="H24">
            <v>19.098590000000002</v>
          </cell>
          <cell r="I24">
            <v>17.14359</v>
          </cell>
          <cell r="J24">
            <v>15.791550000000001</v>
          </cell>
          <cell r="K24">
            <v>18.51885</v>
          </cell>
          <cell r="L24">
            <v>19.458400000000001</v>
          </cell>
          <cell r="M24">
            <v>17.124089999999999</v>
          </cell>
          <cell r="N24">
            <v>16.50093</v>
          </cell>
          <cell r="O24">
            <v>17.50488</v>
          </cell>
        </row>
        <row r="25">
          <cell r="B25"/>
          <cell r="C25" t="str">
            <v>Standard Dev</v>
          </cell>
          <cell r="D25">
            <v>13.57292</v>
          </cell>
          <cell r="E25">
            <v>13.492559999999999</v>
          </cell>
          <cell r="F25">
            <v>13.394019999999999</v>
          </cell>
          <cell r="G25">
            <v>13.5412</v>
          </cell>
          <cell r="H25">
            <v>13.66677</v>
          </cell>
          <cell r="I25">
            <v>13.620469999999999</v>
          </cell>
          <cell r="J25">
            <v>13.596640000000001</v>
          </cell>
          <cell r="K25">
            <v>13.6113</v>
          </cell>
          <cell r="L25">
            <v>13.47941</v>
          </cell>
          <cell r="M25">
            <v>13.639340000000001</v>
          </cell>
          <cell r="N25">
            <v>13.50095</v>
          </cell>
          <cell r="O25">
            <v>13.56146</v>
          </cell>
        </row>
        <row r="26">
          <cell r="B26" t="str">
            <v>Time in Warehouse (On Time Jobs)</v>
          </cell>
          <cell r="C26" t="str">
            <v>Mean</v>
          </cell>
          <cell r="D26">
            <v>21.844049999999999</v>
          </cell>
          <cell r="E26">
            <v>21.05555</v>
          </cell>
          <cell r="F26">
            <v>21.9771</v>
          </cell>
          <cell r="G26">
            <v>22.1557</v>
          </cell>
          <cell r="H26">
            <v>22.8522</v>
          </cell>
          <cell r="I26">
            <v>21.919160000000002</v>
          </cell>
          <cell r="J26">
            <v>21.728210000000001</v>
          </cell>
          <cell r="K26">
            <v>22.44023</v>
          </cell>
          <cell r="L26">
            <v>22.425249999999998</v>
          </cell>
          <cell r="M26">
            <v>21.747499999999999</v>
          </cell>
          <cell r="N26">
            <v>21.662120000000002</v>
          </cell>
          <cell r="O26">
            <v>22.014489999999999</v>
          </cell>
        </row>
        <row r="27">
          <cell r="B27"/>
          <cell r="C27" t="str">
            <v>Standard Dev</v>
          </cell>
          <cell r="D27">
            <v>12.37018</v>
          </cell>
          <cell r="E27">
            <v>12.615629999999999</v>
          </cell>
          <cell r="F27">
            <v>12.141540000000001</v>
          </cell>
          <cell r="G27">
            <v>12.281929999999999</v>
          </cell>
          <cell r="H27">
            <v>12.35397</v>
          </cell>
          <cell r="I27">
            <v>12.40277</v>
          </cell>
          <cell r="J27">
            <v>12.40161</v>
          </cell>
          <cell r="K27">
            <v>12.362500000000001</v>
          </cell>
          <cell r="L27">
            <v>12.44835</v>
          </cell>
          <cell r="M27">
            <v>12.510020000000001</v>
          </cell>
          <cell r="N27">
            <v>12.2981</v>
          </cell>
          <cell r="O27">
            <v>12.38885</v>
          </cell>
        </row>
        <row r="28">
          <cell r="B28" t="str">
            <v>Time in Warehouse (Late Jobs)</v>
          </cell>
          <cell r="C28" t="str">
            <v>Mean</v>
          </cell>
          <cell r="D28">
            <v>2.64296</v>
          </cell>
          <cell r="E28">
            <v>2.6534399999999998</v>
          </cell>
          <cell r="F28">
            <v>2.5637500000000002</v>
          </cell>
          <cell r="G28">
            <v>2.6178499999999998</v>
          </cell>
          <cell r="H28">
            <v>2.57416</v>
          </cell>
          <cell r="I28">
            <v>2.6360700000000001</v>
          </cell>
          <cell r="J28">
            <v>2.6184500000000002</v>
          </cell>
          <cell r="K28">
            <v>2.6348400000000001</v>
          </cell>
          <cell r="L28">
            <v>2.6981799999999998</v>
          </cell>
          <cell r="M28">
            <v>2.6497000000000002</v>
          </cell>
          <cell r="N28">
            <v>2.60114</v>
          </cell>
          <cell r="O28">
            <v>2.6289400000000001</v>
          </cell>
        </row>
        <row r="29">
          <cell r="B29"/>
          <cell r="C29" t="str">
            <v>Standard Dev</v>
          </cell>
          <cell r="D29">
            <v>1.47451</v>
          </cell>
          <cell r="E29">
            <v>1.44255</v>
          </cell>
          <cell r="F29">
            <v>1.4360200000000001</v>
          </cell>
          <cell r="G29">
            <v>1.41917</v>
          </cell>
          <cell r="H29">
            <v>1.44194</v>
          </cell>
          <cell r="I29">
            <v>1.4259599999999999</v>
          </cell>
          <cell r="J29">
            <v>1.43997</v>
          </cell>
          <cell r="K29">
            <v>1.43686</v>
          </cell>
          <cell r="L29">
            <v>1.44397</v>
          </cell>
          <cell r="M29">
            <v>1.4334800000000001</v>
          </cell>
          <cell r="N29">
            <v>1.4290099999999999</v>
          </cell>
          <cell r="O29">
            <v>1.4394400000000001</v>
          </cell>
        </row>
        <row r="30">
          <cell r="B30" t="str">
            <v>Total Cost</v>
          </cell>
          <cell r="C30" t="str">
            <v>Mean</v>
          </cell>
          <cell r="D30">
            <v>90.244889999999998</v>
          </cell>
          <cell r="E30">
            <v>91.622730000000004</v>
          </cell>
          <cell r="F30">
            <v>90.162400000000005</v>
          </cell>
          <cell r="G30">
            <v>90.388419999999996</v>
          </cell>
          <cell r="H30">
            <v>89.722160000000002</v>
          </cell>
          <cell r="I30">
            <v>92.181849999999997</v>
          </cell>
          <cell r="J30">
            <v>91.351479999999995</v>
          </cell>
          <cell r="K30">
            <v>89.026949999999999</v>
          </cell>
          <cell r="L30">
            <v>89.060980000000001</v>
          </cell>
          <cell r="M30">
            <v>90.407669999999996</v>
          </cell>
          <cell r="N30">
            <v>89.670879999999997</v>
          </cell>
          <cell r="O30">
            <v>90.41695</v>
          </cell>
        </row>
        <row r="31">
          <cell r="B31"/>
          <cell r="C31" t="str">
            <v>Standard Dev</v>
          </cell>
          <cell r="D31">
            <v>44.208480000000002</v>
          </cell>
          <cell r="E31">
            <v>45.865519999999997</v>
          </cell>
          <cell r="F31">
            <v>44.742699999999999</v>
          </cell>
          <cell r="G31">
            <v>45.110849999999999</v>
          </cell>
          <cell r="H31">
            <v>44.28125</v>
          </cell>
          <cell r="I31">
            <v>45.22992</v>
          </cell>
          <cell r="J31">
            <v>45.946759999999998</v>
          </cell>
          <cell r="K31">
            <v>44.422840000000001</v>
          </cell>
          <cell r="L31">
            <v>42.979590000000002</v>
          </cell>
          <cell r="M31">
            <v>44.259659999999997</v>
          </cell>
          <cell r="N31">
            <v>44.073399999999999</v>
          </cell>
          <cell r="O31">
            <v>44.70476</v>
          </cell>
        </row>
        <row r="32">
          <cell r="B32" t="str">
            <v>Direct Cost</v>
          </cell>
          <cell r="C32" t="str">
            <v>Mean</v>
          </cell>
          <cell r="D32">
            <v>85.030090000000001</v>
          </cell>
          <cell r="E32">
            <v>85.308729999999997</v>
          </cell>
          <cell r="F32">
            <v>85.194710000000001</v>
          </cell>
          <cell r="G32">
            <v>85.443079999999995</v>
          </cell>
          <cell r="H32">
            <v>84.930930000000004</v>
          </cell>
          <cell r="I32">
            <v>85.985079999999996</v>
          </cell>
          <cell r="J32">
            <v>85.048050000000003</v>
          </cell>
          <cell r="K32">
            <v>84.348650000000006</v>
          </cell>
          <cell r="L32">
            <v>85.053790000000006</v>
          </cell>
          <cell r="M32">
            <v>85.294920000000005</v>
          </cell>
          <cell r="N32">
            <v>84.866600000000005</v>
          </cell>
          <cell r="O32">
            <v>85.163799999999995</v>
          </cell>
        </row>
        <row r="33">
          <cell r="B33"/>
          <cell r="C33" t="str">
            <v>Standard Dev</v>
          </cell>
          <cell r="D33">
            <v>40.49774</v>
          </cell>
          <cell r="E33">
            <v>40.92765</v>
          </cell>
          <cell r="F33">
            <v>41.108519999999999</v>
          </cell>
          <cell r="G33">
            <v>41.573569999999997</v>
          </cell>
          <cell r="H33">
            <v>40.921689999999998</v>
          </cell>
          <cell r="I33">
            <v>40.294269999999997</v>
          </cell>
          <cell r="J33">
            <v>40.843769999999999</v>
          </cell>
          <cell r="K33">
            <v>41.21743</v>
          </cell>
          <cell r="L33">
            <v>40.621949999999998</v>
          </cell>
          <cell r="M33">
            <v>40.646009999999997</v>
          </cell>
          <cell r="N33">
            <v>40.597529999999999</v>
          </cell>
          <cell r="O33">
            <v>40.865259999999999</v>
          </cell>
        </row>
        <row r="34">
          <cell r="B34" t="str">
            <v>WIP Stock Holding Cost</v>
          </cell>
          <cell r="C34" t="str">
            <v>Mean</v>
          </cell>
          <cell r="D34">
            <v>1.8362000000000001</v>
          </cell>
          <cell r="E34">
            <v>2.18397</v>
          </cell>
          <cell r="F34">
            <v>1.7451300000000001</v>
          </cell>
          <cell r="G34">
            <v>1.75983</v>
          </cell>
          <cell r="H34">
            <v>1.6421300000000001</v>
          </cell>
          <cell r="I34">
            <v>1.98478</v>
          </cell>
          <cell r="J34">
            <v>2.09151</v>
          </cell>
          <cell r="K34">
            <v>1.6681299999999999</v>
          </cell>
          <cell r="L34">
            <v>1.48892</v>
          </cell>
          <cell r="M34">
            <v>1.83446</v>
          </cell>
          <cell r="N34">
            <v>1.6713499999999999</v>
          </cell>
          <cell r="O34">
            <v>1.82351</v>
          </cell>
        </row>
        <row r="35">
          <cell r="B35"/>
          <cell r="C35" t="str">
            <v>Standard Dev</v>
          </cell>
          <cell r="D35">
            <v>1.6627000000000001</v>
          </cell>
          <cell r="E35">
            <v>1.8915</v>
          </cell>
          <cell r="F35">
            <v>1.6559900000000001</v>
          </cell>
          <cell r="G35">
            <v>1.65208</v>
          </cell>
          <cell r="H35">
            <v>1.58507</v>
          </cell>
          <cell r="I35">
            <v>1.98872</v>
          </cell>
          <cell r="J35">
            <v>1.94075</v>
          </cell>
          <cell r="K35">
            <v>1.5573300000000001</v>
          </cell>
          <cell r="L35">
            <v>1.3427800000000001</v>
          </cell>
          <cell r="M35">
            <v>1.65269</v>
          </cell>
          <cell r="N35">
            <v>1.5526</v>
          </cell>
          <cell r="O35">
            <v>1.69296</v>
          </cell>
        </row>
        <row r="36">
          <cell r="B36" t="str">
            <v>FP Stock Holding Cost (All)</v>
          </cell>
          <cell r="C36" t="str">
            <v>Mean</v>
          </cell>
          <cell r="D36">
            <v>1.4226399999999999</v>
          </cell>
          <cell r="E36">
            <v>1.1701699999999999</v>
          </cell>
          <cell r="F36">
            <v>1.4893000000000001</v>
          </cell>
          <cell r="G36">
            <v>1.4761299999999999</v>
          </cell>
          <cell r="H36">
            <v>1.6213500000000001</v>
          </cell>
          <cell r="I36">
            <v>1.43625</v>
          </cell>
          <cell r="J36">
            <v>1.2680199999999999</v>
          </cell>
          <cell r="K36">
            <v>1.5288299999999999</v>
          </cell>
          <cell r="L36">
            <v>1.65255</v>
          </cell>
          <cell r="M36">
            <v>1.40977</v>
          </cell>
          <cell r="N36">
            <v>1.3428199999999999</v>
          </cell>
          <cell r="O36">
            <v>1.4475</v>
          </cell>
        </row>
        <row r="37">
          <cell r="B37"/>
          <cell r="C37" t="str">
            <v>Standard Dev</v>
          </cell>
          <cell r="D37">
            <v>1.1785600000000001</v>
          </cell>
          <cell r="E37">
            <v>1.02643</v>
          </cell>
          <cell r="F37">
            <v>1.15751</v>
          </cell>
          <cell r="G37">
            <v>1.17645</v>
          </cell>
          <cell r="H37">
            <v>1.2584500000000001</v>
          </cell>
          <cell r="I37">
            <v>1.1787399999999999</v>
          </cell>
          <cell r="J37">
            <v>1.1087499999999999</v>
          </cell>
          <cell r="K37">
            <v>1.18997</v>
          </cell>
          <cell r="L37">
            <v>1.22519</v>
          </cell>
          <cell r="M37">
            <v>1.17422</v>
          </cell>
          <cell r="N37">
            <v>1.1222300000000001</v>
          </cell>
          <cell r="O37">
            <v>1.16743</v>
          </cell>
        </row>
        <row r="38">
          <cell r="B38" t="str">
            <v>FP Stock Holding Cost (On Time Jobs)</v>
          </cell>
          <cell r="C38" t="str">
            <v>Mean</v>
          </cell>
          <cell r="D38">
            <v>1.7680100000000001</v>
          </cell>
          <cell r="E38">
            <v>1.57857</v>
          </cell>
          <cell r="F38">
            <v>1.79115</v>
          </cell>
          <cell r="G38">
            <v>1.7828599999999999</v>
          </cell>
          <cell r="H38">
            <v>1.90882</v>
          </cell>
          <cell r="I38">
            <v>1.7933699999999999</v>
          </cell>
          <cell r="J38">
            <v>1.6832499999999999</v>
          </cell>
          <cell r="K38">
            <v>1.8174399999999999</v>
          </cell>
          <cell r="L38">
            <v>1.8789199999999999</v>
          </cell>
          <cell r="M38">
            <v>1.7453700000000001</v>
          </cell>
          <cell r="N38">
            <v>1.7077199999999999</v>
          </cell>
          <cell r="O38">
            <v>1.77478</v>
          </cell>
        </row>
        <row r="39">
          <cell r="B39"/>
          <cell r="C39" t="str">
            <v>Standard Dev</v>
          </cell>
          <cell r="D39">
            <v>1.1532500000000001</v>
          </cell>
          <cell r="E39">
            <v>1.02529</v>
          </cell>
          <cell r="F39">
            <v>1.1162000000000001</v>
          </cell>
          <cell r="G39">
            <v>1.14689</v>
          </cell>
          <cell r="H39">
            <v>1.2181299999999999</v>
          </cell>
          <cell r="I39">
            <v>1.14673</v>
          </cell>
          <cell r="J39">
            <v>1.09714</v>
          </cell>
          <cell r="K39">
            <v>1.15377</v>
          </cell>
          <cell r="L39">
            <v>1.1898899999999999</v>
          </cell>
          <cell r="M39">
            <v>1.1562300000000001</v>
          </cell>
          <cell r="N39">
            <v>1.1027400000000001</v>
          </cell>
          <cell r="O39">
            <v>1.14035</v>
          </cell>
        </row>
        <row r="40">
          <cell r="B40" t="str">
            <v>FP Stock Holding Cost (Late Jobs)</v>
          </cell>
          <cell r="C40" t="str">
            <v>Mean</v>
          </cell>
          <cell r="D40">
            <v>0.35269</v>
          </cell>
          <cell r="E40">
            <v>0.35336000000000001</v>
          </cell>
          <cell r="F40">
            <v>0.35220000000000001</v>
          </cell>
          <cell r="G40">
            <v>0.36499999999999999</v>
          </cell>
          <cell r="H40">
            <v>0.35581000000000002</v>
          </cell>
          <cell r="I40">
            <v>0.35137000000000002</v>
          </cell>
          <cell r="J40">
            <v>0.34665000000000001</v>
          </cell>
          <cell r="K40">
            <v>0.35979</v>
          </cell>
          <cell r="L40">
            <v>0.37374000000000002</v>
          </cell>
          <cell r="M40">
            <v>0.35913</v>
          </cell>
          <cell r="N40">
            <v>0.35138000000000003</v>
          </cell>
          <cell r="O40">
            <v>0.35698000000000002</v>
          </cell>
        </row>
        <row r="41">
          <cell r="B41"/>
          <cell r="C41" t="str">
            <v>Standard Dev</v>
          </cell>
          <cell r="D41">
            <v>0.23993</v>
          </cell>
          <cell r="E41">
            <v>0.23974000000000001</v>
          </cell>
          <cell r="F41">
            <v>0.23962</v>
          </cell>
          <cell r="G41">
            <v>0.23951</v>
          </cell>
          <cell r="H41">
            <v>0.24043</v>
          </cell>
          <cell r="I41">
            <v>0.22631999999999999</v>
          </cell>
          <cell r="J41">
            <v>0.23372000000000001</v>
          </cell>
          <cell r="K41">
            <v>0.23591999999999999</v>
          </cell>
          <cell r="L41">
            <v>0.24043</v>
          </cell>
          <cell r="M41">
            <v>0.23161000000000001</v>
          </cell>
          <cell r="N41">
            <v>0.23329</v>
          </cell>
          <cell r="O41">
            <v>0.23672000000000001</v>
          </cell>
        </row>
        <row r="42">
          <cell r="B42" t="str">
            <v>Penalty Cost (All)</v>
          </cell>
          <cell r="C42" t="str">
            <v>Mean</v>
          </cell>
          <cell r="D42">
            <v>1.9559599999999999</v>
          </cell>
          <cell r="E42">
            <v>2.9598599999999999</v>
          </cell>
          <cell r="F42">
            <v>1.73326</v>
          </cell>
          <cell r="G42">
            <v>1.7093799999999999</v>
          </cell>
          <cell r="H42">
            <v>1.5277499999999999</v>
          </cell>
          <cell r="I42">
            <v>2.7757399999999999</v>
          </cell>
          <cell r="J42">
            <v>2.9439099999999998</v>
          </cell>
          <cell r="K42">
            <v>1.4813400000000001</v>
          </cell>
          <cell r="L42">
            <v>0.86570999999999998</v>
          </cell>
          <cell r="M42">
            <v>1.86853</v>
          </cell>
          <cell r="N42">
            <v>1.48403</v>
          </cell>
          <cell r="O42">
            <v>1.98214</v>
          </cell>
        </row>
        <row r="43">
          <cell r="B43"/>
          <cell r="C43" t="str">
            <v>Standard Dev</v>
          </cell>
          <cell r="D43">
            <v>4.7742599999999999</v>
          </cell>
          <cell r="E43">
            <v>5.9307800000000004</v>
          </cell>
          <cell r="F43">
            <v>4.6671100000000001</v>
          </cell>
          <cell r="G43">
            <v>4.5580600000000002</v>
          </cell>
          <cell r="H43">
            <v>4.44076</v>
          </cell>
          <cell r="I43">
            <v>7.05274</v>
          </cell>
          <cell r="J43">
            <v>6.2640799999999999</v>
          </cell>
          <cell r="K43">
            <v>4.0244099999999996</v>
          </cell>
          <cell r="L43">
            <v>2.7077100000000001</v>
          </cell>
          <cell r="M43">
            <v>4.5091400000000004</v>
          </cell>
          <cell r="N43">
            <v>4.0110000000000001</v>
          </cell>
          <cell r="O43">
            <v>4.8929099999999996</v>
          </cell>
        </row>
        <row r="44">
          <cell r="B44" t="str">
            <v>Penalty Cost (Late)</v>
          </cell>
          <cell r="C44" t="str">
            <v>Mean</v>
          </cell>
          <cell r="D44">
            <v>8.0153099999999995</v>
          </cell>
          <cell r="E44">
            <v>8.8795800000000007</v>
          </cell>
          <cell r="F44">
            <v>8.2626200000000001</v>
          </cell>
          <cell r="G44">
            <v>7.9016000000000002</v>
          </cell>
          <cell r="H44">
            <v>8.2532999999999994</v>
          </cell>
          <cell r="I44">
            <v>11.208080000000001</v>
          </cell>
          <cell r="J44">
            <v>9.4762599999999999</v>
          </cell>
          <cell r="K44">
            <v>7.4817</v>
          </cell>
          <cell r="L44">
            <v>5.7562600000000002</v>
          </cell>
          <cell r="M44">
            <v>7.71828</v>
          </cell>
          <cell r="N44">
            <v>7.2865700000000002</v>
          </cell>
          <cell r="O44">
            <v>8.2952999999999992</v>
          </cell>
        </row>
        <row r="45">
          <cell r="B45"/>
          <cell r="C45" t="str">
            <v>Standard Dev</v>
          </cell>
          <cell r="D45">
            <v>6.6961300000000001</v>
          </cell>
          <cell r="E45">
            <v>7.2772100000000002</v>
          </cell>
          <cell r="F45">
            <v>7.0630600000000001</v>
          </cell>
          <cell r="G45">
            <v>6.8635200000000003</v>
          </cell>
          <cell r="H45">
            <v>7.1433099999999996</v>
          </cell>
          <cell r="I45">
            <v>10.31202</v>
          </cell>
          <cell r="J45">
            <v>8.0252599999999994</v>
          </cell>
          <cell r="K45">
            <v>6.0750599999999997</v>
          </cell>
          <cell r="L45">
            <v>4.5385499999999999</v>
          </cell>
          <cell r="M45">
            <v>6.2318699999999998</v>
          </cell>
          <cell r="N45">
            <v>5.9634499999999999</v>
          </cell>
          <cell r="O45">
            <v>7.0225999999999997</v>
          </cell>
        </row>
        <row r="46">
          <cell r="B46" t="str">
            <v>Sale Price</v>
          </cell>
          <cell r="C46" t="str">
            <v>Mean</v>
          </cell>
          <cell r="D46">
            <v>99.910359999999997</v>
          </cell>
          <cell r="E46">
            <v>100.23775999999999</v>
          </cell>
          <cell r="F46">
            <v>100.10378</v>
          </cell>
          <cell r="G46">
            <v>100.39561999999999</v>
          </cell>
          <cell r="H46">
            <v>99.793840000000003</v>
          </cell>
          <cell r="I46">
            <v>101.03247</v>
          </cell>
          <cell r="J46">
            <v>99.931449999999998</v>
          </cell>
          <cell r="K46">
            <v>99.109660000000005</v>
          </cell>
          <cell r="L46">
            <v>99.938209999999998</v>
          </cell>
          <cell r="M46">
            <v>100.22153</v>
          </cell>
          <cell r="N46">
            <v>99.718249999999998</v>
          </cell>
          <cell r="O46">
            <v>100.06747</v>
          </cell>
        </row>
        <row r="47">
          <cell r="B47"/>
          <cell r="C47" t="str">
            <v>Standard Dev</v>
          </cell>
          <cell r="D47">
            <v>47.58484</v>
          </cell>
          <cell r="E47">
            <v>48.08999</v>
          </cell>
          <cell r="F47">
            <v>48.302509999999998</v>
          </cell>
          <cell r="G47">
            <v>48.848939999999999</v>
          </cell>
          <cell r="H47">
            <v>48.082990000000002</v>
          </cell>
          <cell r="I47">
            <v>47.345770000000002</v>
          </cell>
          <cell r="J47">
            <v>47.991419999999998</v>
          </cell>
          <cell r="K47">
            <v>48.430480000000003</v>
          </cell>
          <cell r="L47">
            <v>47.730789999999999</v>
          </cell>
          <cell r="M47">
            <v>47.759059999999998</v>
          </cell>
          <cell r="N47">
            <v>47.702100000000002</v>
          </cell>
          <cell r="O47">
            <v>48.016680000000001</v>
          </cell>
        </row>
        <row r="48">
          <cell r="B48" t="str">
            <v>Revenue</v>
          </cell>
          <cell r="C48" t="str">
            <v>Mean</v>
          </cell>
          <cell r="D48">
            <v>9.6654699999999991</v>
          </cell>
          <cell r="E48">
            <v>8.6150300000000009</v>
          </cell>
          <cell r="F48">
            <v>9.9413900000000002</v>
          </cell>
          <cell r="G48">
            <v>10.007199999999999</v>
          </cell>
          <cell r="H48">
            <v>10.07169</v>
          </cell>
          <cell r="I48">
            <v>8.8506199999999993</v>
          </cell>
          <cell r="J48">
            <v>8.5799699999999994</v>
          </cell>
          <cell r="K48">
            <v>10.082710000000001</v>
          </cell>
          <cell r="L48">
            <v>10.877230000000001</v>
          </cell>
          <cell r="M48">
            <v>9.8138500000000004</v>
          </cell>
          <cell r="N48">
            <v>9.1191800000000001</v>
          </cell>
          <cell r="O48">
            <v>9.6505200000000002</v>
          </cell>
        </row>
        <row r="49">
          <cell r="B49"/>
          <cell r="C49" t="str">
            <v>Standard Dev</v>
          </cell>
          <cell r="D49">
            <v>5.9028</v>
          </cell>
          <cell r="E49">
            <v>6.0829000000000004</v>
          </cell>
          <cell r="F49">
            <v>5.9626700000000001</v>
          </cell>
          <cell r="G49">
            <v>5.99817</v>
          </cell>
          <cell r="H49">
            <v>5.9823700000000004</v>
          </cell>
          <cell r="I49">
            <v>7.7207299999999996</v>
          </cell>
          <cell r="J49">
            <v>6.4204600000000003</v>
          </cell>
          <cell r="K49">
            <v>5.7389000000000001</v>
          </cell>
          <cell r="L49">
            <v>5.5206900000000001</v>
          </cell>
          <cell r="M49">
            <v>5.7250300000000003</v>
          </cell>
          <cell r="N49">
            <v>5.6646599999999996</v>
          </cell>
          <cell r="O49">
            <v>6.1054700000000004</v>
          </cell>
        </row>
        <row r="50">
          <cell r="B50" t="str">
            <v>Max Revenue</v>
          </cell>
          <cell r="C50"/>
          <cell r="D50">
            <v>37.06371</v>
          </cell>
          <cell r="E50">
            <v>31.827839999999998</v>
          </cell>
          <cell r="F50">
            <v>33.506779999999999</v>
          </cell>
          <cell r="G50">
            <v>33.537649999999999</v>
          </cell>
          <cell r="H50">
            <v>36.958570000000002</v>
          </cell>
          <cell r="I50">
            <v>38.771529999999998</v>
          </cell>
          <cell r="J50">
            <v>31.925360000000001</v>
          </cell>
          <cell r="K50">
            <v>38.26285</v>
          </cell>
          <cell r="L50">
            <v>35.038029999999999</v>
          </cell>
          <cell r="M50">
            <v>34.265700000000002</v>
          </cell>
          <cell r="N50">
            <v>33.311610000000002</v>
          </cell>
          <cell r="O50">
            <v>35.1158</v>
          </cell>
        </row>
        <row r="51">
          <cell r="B51" t="str">
            <v>Min Revenue</v>
          </cell>
          <cell r="C51"/>
          <cell r="D51">
            <v>-24.30463</v>
          </cell>
          <cell r="E51">
            <v>-22.432639999999999</v>
          </cell>
          <cell r="F51">
            <v>-28.81597</v>
          </cell>
          <cell r="G51">
            <v>-24.967739999999999</v>
          </cell>
          <cell r="H51">
            <v>-22.93215</v>
          </cell>
          <cell r="I51">
            <v>-61.579239999999999</v>
          </cell>
          <cell r="J51">
            <v>-31.313829999999999</v>
          </cell>
          <cell r="K51">
            <v>-14.335610000000001</v>
          </cell>
          <cell r="L51">
            <v>-8.4295600000000004</v>
          </cell>
          <cell r="M51">
            <v>-17.492170000000002</v>
          </cell>
          <cell r="N51">
            <v>-35.899590000000003</v>
          </cell>
          <cell r="O51">
            <v>-25.660350000000001</v>
          </cell>
        </row>
        <row r="52">
          <cell r="B52" t="str">
            <v>Total Revenue</v>
          </cell>
          <cell r="C52"/>
          <cell r="D52">
            <v>50975.68374</v>
          </cell>
          <cell r="E52">
            <v>46547.02175</v>
          </cell>
          <cell r="F52">
            <v>52699.289750000004</v>
          </cell>
          <cell r="G52">
            <v>53058.171309999998</v>
          </cell>
          <cell r="H52">
            <v>52614.484259999997</v>
          </cell>
          <cell r="I52">
            <v>46244.489710000002</v>
          </cell>
          <cell r="J52">
            <v>45791.313959999999</v>
          </cell>
          <cell r="K52">
            <v>53317.363219999999</v>
          </cell>
          <cell r="L52">
            <v>56485.461000000003</v>
          </cell>
          <cell r="M52">
            <v>51807.327870000001</v>
          </cell>
          <cell r="N52">
            <v>48392.721010000001</v>
          </cell>
          <cell r="O52">
            <v>50954.060649999999</v>
          </cell>
        </row>
        <row r="53">
          <cell r="B53" t="str">
            <v>System WIP as #Jobs</v>
          </cell>
          <cell r="C53" t="str">
            <v>Mean</v>
          </cell>
          <cell r="D53">
            <v>37.121099999999998</v>
          </cell>
          <cell r="E53">
            <v>45.090139999999998</v>
          </cell>
          <cell r="F53">
            <v>34.681370000000001</v>
          </cell>
          <cell r="G53">
            <v>34.795340000000003</v>
          </cell>
          <cell r="H53">
            <v>32.318629999999999</v>
          </cell>
          <cell r="I53">
            <v>39.91836</v>
          </cell>
          <cell r="J53">
            <v>42.159730000000003</v>
          </cell>
          <cell r="K53">
            <v>33.7789</v>
          </cell>
          <cell r="L53">
            <v>29.400269999999999</v>
          </cell>
          <cell r="M53">
            <v>36.685749999999999</v>
          </cell>
          <cell r="N53">
            <v>33.228490000000001</v>
          </cell>
          <cell r="O53">
            <v>36.59496</v>
          </cell>
        </row>
        <row r="54">
          <cell r="B54"/>
          <cell r="C54" t="str">
            <v>Standard Dev</v>
          </cell>
          <cell r="D54">
            <v>13.788959999999999</v>
          </cell>
          <cell r="E54">
            <v>13.5062</v>
          </cell>
          <cell r="F54">
            <v>14.254770000000001</v>
          </cell>
          <cell r="G54">
            <v>14.04913</v>
          </cell>
          <cell r="H54">
            <v>15.50792</v>
          </cell>
          <cell r="I54">
            <v>20.717230000000001</v>
          </cell>
          <cell r="J54">
            <v>16.550409999999999</v>
          </cell>
          <cell r="K54">
            <v>13.35727</v>
          </cell>
          <cell r="L54">
            <v>10.87838</v>
          </cell>
          <cell r="M54">
            <v>14.239459999999999</v>
          </cell>
          <cell r="N54">
            <v>12.841469999999999</v>
          </cell>
          <cell r="O54">
            <v>14.68497</v>
          </cell>
        </row>
        <row r="55">
          <cell r="B55" t="str">
            <v>System Max #Jobs</v>
          </cell>
          <cell r="C55"/>
          <cell r="D55">
            <v>78</v>
          </cell>
          <cell r="E55">
            <v>90</v>
          </cell>
          <cell r="F55">
            <v>82</v>
          </cell>
          <cell r="G55">
            <v>79</v>
          </cell>
          <cell r="H55">
            <v>70</v>
          </cell>
          <cell r="I55">
            <v>100</v>
          </cell>
          <cell r="J55">
            <v>88</v>
          </cell>
          <cell r="K55">
            <v>79</v>
          </cell>
          <cell r="L55">
            <v>61</v>
          </cell>
          <cell r="M55">
            <v>73</v>
          </cell>
          <cell r="N55">
            <v>72.149699999999996</v>
          </cell>
          <cell r="O55">
            <v>80</v>
          </cell>
        </row>
        <row r="56">
          <cell r="B56" t="str">
            <v>System Min #Jobs</v>
          </cell>
          <cell r="C56"/>
          <cell r="D56">
            <v>5</v>
          </cell>
          <cell r="E56">
            <v>10</v>
          </cell>
          <cell r="F56">
            <v>4</v>
          </cell>
          <cell r="G56">
            <v>4</v>
          </cell>
          <cell r="H56">
            <v>3</v>
          </cell>
          <cell r="I56">
            <v>4</v>
          </cell>
          <cell r="J56">
            <v>3</v>
          </cell>
          <cell r="K56">
            <v>4</v>
          </cell>
          <cell r="L56">
            <v>1</v>
          </cell>
          <cell r="M56">
            <v>2</v>
          </cell>
          <cell r="N56">
            <v>2.2806199999999999</v>
          </cell>
          <cell r="O56">
            <v>4</v>
          </cell>
        </row>
        <row r="57">
          <cell r="B57" t="str">
            <v>System WIP as Work Load</v>
          </cell>
          <cell r="C57" t="str">
            <v>Mean</v>
          </cell>
          <cell r="D57">
            <v>104.76218</v>
          </cell>
          <cell r="E57">
            <v>135.14612</v>
          </cell>
          <cell r="F57">
            <v>102.41670000000001</v>
          </cell>
          <cell r="G57">
            <v>100.35316</v>
          </cell>
          <cell r="H57">
            <v>95.723100000000002</v>
          </cell>
          <cell r="I57">
            <v>120.52847</v>
          </cell>
          <cell r="J57">
            <v>126.79074</v>
          </cell>
          <cell r="K57">
            <v>98.757170000000002</v>
          </cell>
          <cell r="L57">
            <v>84.585849999999994</v>
          </cell>
          <cell r="M57">
            <v>104.69768999999999</v>
          </cell>
          <cell r="N57">
            <v>96.349950000000007</v>
          </cell>
          <cell r="O57">
            <v>107.37612</v>
          </cell>
        </row>
        <row r="58">
          <cell r="B58"/>
          <cell r="C58" t="str">
            <v>Standard Dev</v>
          </cell>
          <cell r="D58">
            <v>37.804830000000003</v>
          </cell>
          <cell r="E58">
            <v>43.677610000000001</v>
          </cell>
          <cell r="F58">
            <v>46.321390000000001</v>
          </cell>
          <cell r="G58">
            <v>41.472009999999997</v>
          </cell>
          <cell r="H58">
            <v>48.262920000000001</v>
          </cell>
          <cell r="I58">
            <v>64.568920000000006</v>
          </cell>
          <cell r="J58">
            <v>53.376919999999998</v>
          </cell>
          <cell r="K58">
            <v>41.05254</v>
          </cell>
          <cell r="L58">
            <v>31.8916</v>
          </cell>
          <cell r="M58">
            <v>42.025219999999997</v>
          </cell>
          <cell r="N58">
            <v>38.613309999999998</v>
          </cell>
          <cell r="O58">
            <v>45.045400000000001</v>
          </cell>
        </row>
        <row r="59">
          <cell r="B59" t="str">
            <v>System Max Work Load</v>
          </cell>
          <cell r="C59"/>
          <cell r="D59">
            <v>222.86451</v>
          </cell>
          <cell r="E59">
            <v>261.90440999999998</v>
          </cell>
          <cell r="F59">
            <v>262.34570000000002</v>
          </cell>
          <cell r="G59">
            <v>238.58294000000001</v>
          </cell>
          <cell r="H59">
            <v>242.36234999999999</v>
          </cell>
          <cell r="I59">
            <v>327.86297999999999</v>
          </cell>
          <cell r="J59">
            <v>280.31256999999999</v>
          </cell>
          <cell r="K59">
            <v>225.06057999999999</v>
          </cell>
          <cell r="L59">
            <v>161.53752</v>
          </cell>
          <cell r="M59">
            <v>212.96279000000001</v>
          </cell>
          <cell r="N59">
            <v>211.94057000000001</v>
          </cell>
          <cell r="O59">
            <v>243.57964000000001</v>
          </cell>
        </row>
        <row r="60">
          <cell r="B60" t="str">
            <v>System Min Work Laod</v>
          </cell>
          <cell r="C60"/>
          <cell r="D60">
            <v>7.3993399999999996</v>
          </cell>
          <cell r="E60">
            <v>30.47926</v>
          </cell>
          <cell r="F60">
            <v>9.2164400000000004</v>
          </cell>
          <cell r="G60">
            <v>11.48616</v>
          </cell>
          <cell r="H60">
            <v>9.1073799999999991</v>
          </cell>
          <cell r="I60">
            <v>12.690049999999999</v>
          </cell>
          <cell r="J60">
            <v>12.3398</v>
          </cell>
          <cell r="K60">
            <v>10.071440000000001</v>
          </cell>
          <cell r="L60">
            <v>2.94048</v>
          </cell>
          <cell r="M60">
            <v>4.2370099999999997</v>
          </cell>
          <cell r="N60">
            <v>5.5825500000000003</v>
          </cell>
          <cell r="O60">
            <v>10.996740000000001</v>
          </cell>
        </row>
        <row r="61">
          <cell r="B61" t="str">
            <v>System Norm</v>
          </cell>
          <cell r="C61" t="str">
            <v>Mean</v>
          </cell>
          <cell r="D61">
            <v>169.25729999999999</v>
          </cell>
          <cell r="E61">
            <v>206.98920000000001</v>
          </cell>
          <cell r="F61">
            <v>160.96234999999999</v>
          </cell>
          <cell r="G61">
            <v>162.11976999999999</v>
          </cell>
          <cell r="H61">
            <v>148.46251000000001</v>
          </cell>
          <cell r="I61">
            <v>185.79705999999999</v>
          </cell>
          <cell r="J61">
            <v>193.57208</v>
          </cell>
          <cell r="K61">
            <v>154.43531999999999</v>
          </cell>
          <cell r="L61">
            <v>135.30367000000001</v>
          </cell>
          <cell r="M61">
            <v>169.11829</v>
          </cell>
          <cell r="N61">
            <v>153.13298</v>
          </cell>
          <cell r="O61">
            <v>168.60176000000001</v>
          </cell>
        </row>
        <row r="62">
          <cell r="B62"/>
          <cell r="C62" t="str">
            <v>Standard Dev</v>
          </cell>
          <cell r="D62">
            <v>62.532179999999997</v>
          </cell>
          <cell r="E62">
            <v>60.689990000000002</v>
          </cell>
          <cell r="F62">
            <v>68.853189999999998</v>
          </cell>
          <cell r="G62">
            <v>66.487480000000005</v>
          </cell>
          <cell r="H62">
            <v>71.333659999999995</v>
          </cell>
          <cell r="I62">
            <v>98.278580000000005</v>
          </cell>
          <cell r="J62">
            <v>77.476960000000005</v>
          </cell>
          <cell r="K62">
            <v>60.866390000000003</v>
          </cell>
          <cell r="L62">
            <v>50.260840000000002</v>
          </cell>
          <cell r="M62">
            <v>65.263120000000001</v>
          </cell>
          <cell r="N62">
            <v>59.041640000000001</v>
          </cell>
          <cell r="O62">
            <v>68.204239999999999</v>
          </cell>
        </row>
        <row r="63">
          <cell r="B63" t="str">
            <v>PSP WIP as #Jobs</v>
          </cell>
          <cell r="C63" t="str">
            <v>Mean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B64"/>
          <cell r="C64" t="str">
            <v>Standard Dev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B65" t="str">
            <v>PSP Max #Jobs</v>
          </cell>
          <cell r="C65"/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</row>
        <row r="66">
          <cell r="B66" t="str">
            <v>PSP  Min #Jobs</v>
          </cell>
          <cell r="C66"/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</row>
        <row r="67">
          <cell r="B67" t="str">
            <v>PSP  WIP as Work Load</v>
          </cell>
          <cell r="C67" t="str">
            <v>Mean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</row>
        <row r="68">
          <cell r="B68"/>
          <cell r="C68" t="str">
            <v>Standard Dev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B69" t="str">
            <v>PSP  Max Work Load</v>
          </cell>
          <cell r="C69"/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0">
          <cell r="B70" t="str">
            <v>PSP  Min Work Laod</v>
          </cell>
          <cell r="C70"/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</row>
        <row r="71">
          <cell r="B71" t="str">
            <v>Machine Queue as #Jobs</v>
          </cell>
          <cell r="C71" t="str">
            <v>Mean</v>
          </cell>
          <cell r="D71">
            <v>6.1868499999999997</v>
          </cell>
          <cell r="E71">
            <v>7.5150199999999998</v>
          </cell>
          <cell r="F71">
            <v>5.7802300000000004</v>
          </cell>
          <cell r="G71">
            <v>5.79922</v>
          </cell>
          <cell r="H71">
            <v>5.3864400000000003</v>
          </cell>
          <cell r="I71">
            <v>6.65306</v>
          </cell>
          <cell r="J71">
            <v>7.0266200000000003</v>
          </cell>
          <cell r="K71">
            <v>5.6298199999999996</v>
          </cell>
          <cell r="L71">
            <v>4.9000500000000002</v>
          </cell>
          <cell r="M71">
            <v>6.1142899999999996</v>
          </cell>
          <cell r="N71">
            <v>5.5380799999999999</v>
          </cell>
          <cell r="O71">
            <v>6.0991600000000004</v>
          </cell>
        </row>
        <row r="72">
          <cell r="B72"/>
          <cell r="C72" t="str">
            <v>Standard Dev</v>
          </cell>
          <cell r="D72">
            <v>2.2981600000000002</v>
          </cell>
          <cell r="E72">
            <v>2.2510300000000001</v>
          </cell>
          <cell r="F72">
            <v>2.3757999999999999</v>
          </cell>
          <cell r="G72">
            <v>2.34152</v>
          </cell>
          <cell r="H72">
            <v>2.5846499999999999</v>
          </cell>
          <cell r="I72">
            <v>3.4528699999999999</v>
          </cell>
          <cell r="J72">
            <v>2.7584</v>
          </cell>
          <cell r="K72">
            <v>2.22621</v>
          </cell>
          <cell r="L72">
            <v>1.8130599999999999</v>
          </cell>
          <cell r="M72">
            <v>2.37324</v>
          </cell>
          <cell r="N72">
            <v>2.14025</v>
          </cell>
          <cell r="O72">
            <v>2.4474999999999998</v>
          </cell>
        </row>
        <row r="73">
          <cell r="B73" t="str">
            <v>Machine Queue as Work Load</v>
          </cell>
          <cell r="C73" t="str">
            <v>Mean</v>
          </cell>
          <cell r="D73">
            <v>6.9789099999999999</v>
          </cell>
          <cell r="E73">
            <v>8.4324999999999992</v>
          </cell>
          <cell r="F73">
            <v>6.5442999999999998</v>
          </cell>
          <cell r="G73">
            <v>6.6119399999999997</v>
          </cell>
          <cell r="H73">
            <v>6.1387799999999997</v>
          </cell>
          <cell r="I73">
            <v>7.4678500000000003</v>
          </cell>
          <cell r="J73">
            <v>7.8811400000000003</v>
          </cell>
          <cell r="K73">
            <v>6.3691399999999998</v>
          </cell>
          <cell r="L73">
            <v>5.63361</v>
          </cell>
          <cell r="M73">
            <v>6.8824399999999999</v>
          </cell>
          <cell r="N73">
            <v>6.2949099999999998</v>
          </cell>
          <cell r="O73">
            <v>6.8940599999999996</v>
          </cell>
        </row>
        <row r="74">
          <cell r="B74"/>
          <cell r="C74" t="str">
            <v>Standard Dev</v>
          </cell>
          <cell r="D74">
            <v>2.5583900000000002</v>
          </cell>
          <cell r="E74">
            <v>2.5013800000000002</v>
          </cell>
          <cell r="F74">
            <v>2.7010999999999998</v>
          </cell>
          <cell r="G74">
            <v>2.6412100000000001</v>
          </cell>
          <cell r="H74">
            <v>2.8530899999999999</v>
          </cell>
          <cell r="I74">
            <v>3.8386</v>
          </cell>
          <cell r="J74">
            <v>3.0386000000000002</v>
          </cell>
          <cell r="K74">
            <v>2.4170600000000002</v>
          </cell>
          <cell r="L74">
            <v>2.0543100000000001</v>
          </cell>
          <cell r="M74">
            <v>2.5811000000000002</v>
          </cell>
          <cell r="N74">
            <v>2.3808500000000001</v>
          </cell>
          <cell r="O74">
            <v>2.71848</v>
          </cell>
        </row>
        <row r="75">
          <cell r="B75" t="str">
            <v>Saturation WC1</v>
          </cell>
          <cell r="D75">
            <v>87.881680000000003</v>
          </cell>
          <cell r="E75">
            <v>91.773780000000002</v>
          </cell>
          <cell r="F75">
            <v>91.408940000000001</v>
          </cell>
          <cell r="G75">
            <v>88.725219999999993</v>
          </cell>
          <cell r="H75">
            <v>89.76182</v>
          </cell>
          <cell r="I75">
            <v>92.154669999999996</v>
          </cell>
          <cell r="J75">
            <v>91.613630000000001</v>
          </cell>
          <cell r="K75">
            <v>90.020009999999999</v>
          </cell>
          <cell r="L75">
            <v>85.719650000000001</v>
          </cell>
          <cell r="M75">
            <v>89.715289999999996</v>
          </cell>
          <cell r="N75">
            <v>88.431049999999999</v>
          </cell>
          <cell r="O75">
            <v>89.877470000000002</v>
          </cell>
        </row>
        <row r="76">
          <cell r="B76" t="str">
            <v>Saturation WC2</v>
          </cell>
          <cell r="D76">
            <v>89.192089999999993</v>
          </cell>
          <cell r="E76">
            <v>94.911029999999997</v>
          </cell>
          <cell r="F76">
            <v>88.738870000000006</v>
          </cell>
          <cell r="G76">
            <v>88.62527</v>
          </cell>
          <cell r="H76">
            <v>88.193340000000006</v>
          </cell>
          <cell r="I76">
            <v>93.06</v>
          </cell>
          <cell r="J76">
            <v>91.051109999999994</v>
          </cell>
          <cell r="K76">
            <v>87.891649999999998</v>
          </cell>
          <cell r="L76">
            <v>87.307060000000007</v>
          </cell>
          <cell r="M76">
            <v>86.643550000000005</v>
          </cell>
          <cell r="N76">
            <v>87.668530000000004</v>
          </cell>
          <cell r="O76">
            <v>89.561400000000006</v>
          </cell>
        </row>
        <row r="77">
          <cell r="B77" t="str">
            <v>Saturation WC3</v>
          </cell>
          <cell r="D77">
            <v>88.990160000000003</v>
          </cell>
          <cell r="E77">
            <v>91.620469999999997</v>
          </cell>
          <cell r="F77">
            <v>90.000169999999997</v>
          </cell>
          <cell r="G77">
            <v>90.699520000000007</v>
          </cell>
          <cell r="H77">
            <v>87.345079999999996</v>
          </cell>
          <cell r="I77">
            <v>90.151309999999995</v>
          </cell>
          <cell r="J77">
            <v>90.006950000000003</v>
          </cell>
          <cell r="K77">
            <v>89.414779999999993</v>
          </cell>
          <cell r="L77">
            <v>88.666259999999994</v>
          </cell>
          <cell r="M77">
            <v>89.497079999999997</v>
          </cell>
          <cell r="N77">
            <v>88.803669999999997</v>
          </cell>
          <cell r="O77">
            <v>89.639179999999996</v>
          </cell>
        </row>
        <row r="78">
          <cell r="B78" t="str">
            <v>Saturation WC4</v>
          </cell>
          <cell r="D78">
            <v>87.187110000000004</v>
          </cell>
          <cell r="E78">
            <v>91.742130000000003</v>
          </cell>
          <cell r="F78">
            <v>88.064959999999999</v>
          </cell>
          <cell r="G78">
            <v>90.150729999999996</v>
          </cell>
          <cell r="H78">
            <v>85.682689999999994</v>
          </cell>
          <cell r="I78">
            <v>87.687079999999995</v>
          </cell>
          <cell r="J78">
            <v>89.549490000000006</v>
          </cell>
          <cell r="K78">
            <v>86.575609999999998</v>
          </cell>
          <cell r="L78">
            <v>87.497860000000003</v>
          </cell>
          <cell r="M78">
            <v>89.409049999999993</v>
          </cell>
          <cell r="N78">
            <v>87.044979999999995</v>
          </cell>
          <cell r="O78">
            <v>88.354669999999999</v>
          </cell>
        </row>
        <row r="79">
          <cell r="B79" t="str">
            <v>Saturation WC5</v>
          </cell>
          <cell r="D79">
            <v>91.634110000000007</v>
          </cell>
          <cell r="E79">
            <v>91.741640000000004</v>
          </cell>
          <cell r="F79">
            <v>87.815070000000006</v>
          </cell>
          <cell r="G79">
            <v>88.922409999999999</v>
          </cell>
          <cell r="H79">
            <v>87.587230000000005</v>
          </cell>
          <cell r="I79">
            <v>88.492040000000003</v>
          </cell>
          <cell r="J79">
            <v>88.273529999999994</v>
          </cell>
          <cell r="K79">
            <v>86.558040000000005</v>
          </cell>
          <cell r="L79">
            <v>89.090670000000003</v>
          </cell>
          <cell r="M79">
            <v>92.747960000000006</v>
          </cell>
          <cell r="N79">
            <v>87.81944</v>
          </cell>
          <cell r="O79">
            <v>89.286270000000002</v>
          </cell>
        </row>
        <row r="80">
          <cell r="B80" t="str">
            <v>Saturation WC6</v>
          </cell>
          <cell r="C80"/>
          <cell r="D80">
            <v>89.793520000000001</v>
          </cell>
          <cell r="E80">
            <v>90.081850000000003</v>
          </cell>
          <cell r="F80">
            <v>90.202879999999993</v>
          </cell>
          <cell r="G80">
            <v>91.125630000000001</v>
          </cell>
          <cell r="H80">
            <v>87.540090000000006</v>
          </cell>
          <cell r="I80">
            <v>88.746560000000002</v>
          </cell>
          <cell r="J80">
            <v>89.0381</v>
          </cell>
          <cell r="K80">
            <v>89.789510000000007</v>
          </cell>
          <cell r="L80">
            <v>87.774860000000004</v>
          </cell>
          <cell r="M80">
            <v>89.06514</v>
          </cell>
          <cell r="N80">
            <v>88.521659999999997</v>
          </cell>
          <cell r="O80">
            <v>89.315809999999999</v>
          </cell>
        </row>
        <row r="81">
          <cell r="B81" t="str">
            <v>Cost depending on Policy</v>
          </cell>
          <cell r="C81" t="str">
            <v>Mean</v>
          </cell>
          <cell r="D81">
            <v>5.2148000000000003</v>
          </cell>
          <cell r="E81">
            <v>6.3140000000000001</v>
          </cell>
          <cell r="F81">
            <v>4.9676900000000002</v>
          </cell>
          <cell r="G81">
            <v>4.9453399999999998</v>
          </cell>
          <cell r="H81">
            <v>4.7912299999999997</v>
          </cell>
          <cell r="I81">
            <v>6.1967699999999999</v>
          </cell>
          <cell r="J81">
            <v>6.3034400000000002</v>
          </cell>
          <cell r="K81">
            <v>4.6783000000000001</v>
          </cell>
          <cell r="L81">
            <v>4.00718</v>
          </cell>
          <cell r="M81">
            <v>5.1127599999999997</v>
          </cell>
          <cell r="N81">
            <v>4.6984300000000001</v>
          </cell>
          <cell r="O81">
            <v>5.2531499999999998</v>
          </cell>
        </row>
      </sheetData>
      <sheetData sheetId="3">
        <row r="6">
          <cell r="B6" t="str">
            <v>Number of Jobs</v>
          </cell>
          <cell r="D6">
            <v>5275</v>
          </cell>
          <cell r="E6">
            <v>5403</v>
          </cell>
          <cell r="F6">
            <v>5301</v>
          </cell>
          <cell r="G6">
            <v>5302</v>
          </cell>
          <cell r="H6">
            <v>5224</v>
          </cell>
          <cell r="I6">
            <v>5248</v>
          </cell>
          <cell r="J6">
            <v>5336</v>
          </cell>
          <cell r="K6">
            <v>5288</v>
          </cell>
          <cell r="L6">
            <v>5193</v>
          </cell>
          <cell r="M6">
            <v>5277</v>
          </cell>
          <cell r="N6">
            <v>5242.8573500000002</v>
          </cell>
          <cell r="O6">
            <v>5284.7</v>
          </cell>
          <cell r="P6">
            <v>5326.5426500000003</v>
          </cell>
          <cell r="R6" t="str">
            <v>Number of Jobs</v>
          </cell>
          <cell r="T6">
            <v>5274</v>
          </cell>
          <cell r="U6">
            <v>5404</v>
          </cell>
          <cell r="V6">
            <v>5301</v>
          </cell>
          <cell r="W6">
            <v>5303</v>
          </cell>
          <cell r="X6">
            <v>5224</v>
          </cell>
          <cell r="Y6">
            <v>5246</v>
          </cell>
          <cell r="Z6">
            <v>5335</v>
          </cell>
          <cell r="AA6">
            <v>5289</v>
          </cell>
          <cell r="AB6">
            <v>5193</v>
          </cell>
          <cell r="AC6">
            <v>5279</v>
          </cell>
          <cell r="AD6">
            <v>5242.7381500000001</v>
          </cell>
          <cell r="AE6">
            <v>5284.8</v>
          </cell>
          <cell r="AF6">
            <v>5326.8618500000002</v>
          </cell>
          <cell r="AH6" t="str">
            <v>Number of Jobs</v>
          </cell>
          <cell r="AJ6">
            <v>5274</v>
          </cell>
          <cell r="AK6">
            <v>5407</v>
          </cell>
          <cell r="AL6">
            <v>5302</v>
          </cell>
          <cell r="AM6">
            <v>5303</v>
          </cell>
          <cell r="AN6">
            <v>5224</v>
          </cell>
          <cell r="AO6">
            <v>5242</v>
          </cell>
          <cell r="AP6">
            <v>5334</v>
          </cell>
          <cell r="AQ6">
            <v>5288</v>
          </cell>
          <cell r="AR6">
            <v>5193</v>
          </cell>
          <cell r="AS6">
            <v>5280</v>
          </cell>
          <cell r="AT6">
            <v>5241.9899800000003</v>
          </cell>
          <cell r="AU6">
            <v>5284.7</v>
          </cell>
          <cell r="AV6">
            <v>5327.4100200000003</v>
          </cell>
          <cell r="AX6" t="str">
            <v>Number of Jobs</v>
          </cell>
          <cell r="AZ6">
            <v>5277</v>
          </cell>
          <cell r="BA6">
            <v>5403</v>
          </cell>
          <cell r="BB6">
            <v>5301</v>
          </cell>
          <cell r="BC6">
            <v>5303</v>
          </cell>
          <cell r="BD6">
            <v>5224</v>
          </cell>
          <cell r="BE6">
            <v>5237</v>
          </cell>
          <cell r="BF6">
            <v>5333</v>
          </cell>
          <cell r="BG6">
            <v>5289</v>
          </cell>
          <cell r="BH6">
            <v>5192</v>
          </cell>
          <cell r="BI6">
            <v>5279</v>
          </cell>
          <cell r="BJ6">
            <v>5241.4257399999997</v>
          </cell>
          <cell r="BK6">
            <v>5283.8</v>
          </cell>
          <cell r="BL6">
            <v>5326.1742599999998</v>
          </cell>
          <cell r="BN6" t="str">
            <v>Number of Jobs</v>
          </cell>
          <cell r="BP6">
            <v>5274</v>
          </cell>
          <cell r="BQ6">
            <v>5403</v>
          </cell>
          <cell r="BR6">
            <v>5302</v>
          </cell>
          <cell r="BS6">
            <v>5302</v>
          </cell>
          <cell r="BT6">
            <v>5224</v>
          </cell>
          <cell r="BU6">
            <v>5236</v>
          </cell>
          <cell r="BV6">
            <v>5335</v>
          </cell>
          <cell r="BW6">
            <v>5287</v>
          </cell>
          <cell r="BX6">
            <v>5193</v>
          </cell>
          <cell r="BY6">
            <v>5276</v>
          </cell>
          <cell r="BZ6">
            <v>5240.7065000000002</v>
          </cell>
          <cell r="CA6">
            <v>5283.2</v>
          </cell>
          <cell r="CB6">
            <v>5325.6935000000003</v>
          </cell>
        </row>
        <row r="7">
          <cell r="B7" t="str">
            <v>Total Time i.e., From Cradle to Grave</v>
          </cell>
          <cell r="C7" t="str">
            <v>Mean</v>
          </cell>
          <cell r="D7">
            <v>25.522089999999999</v>
          </cell>
          <cell r="E7">
            <v>30.030259999999998</v>
          </cell>
          <cell r="F7">
            <v>23.59545</v>
          </cell>
          <cell r="G7">
            <v>24.170580000000001</v>
          </cell>
          <cell r="H7">
            <v>22.457630000000002</v>
          </cell>
          <cell r="I7">
            <v>26.625990000000002</v>
          </cell>
          <cell r="J7">
            <v>28.35859</v>
          </cell>
          <cell r="K7">
            <v>22.987439999999999</v>
          </cell>
          <cell r="L7">
            <v>20.39744</v>
          </cell>
          <cell r="M7">
            <v>24.837869999999999</v>
          </cell>
          <cell r="N7">
            <v>22.850269999999998</v>
          </cell>
          <cell r="O7">
            <v>24.898330000000001</v>
          </cell>
          <cell r="P7">
            <v>26.946400000000001</v>
          </cell>
          <cell r="R7" t="str">
            <v>Total Time i.e., From Cradle to Grave</v>
          </cell>
          <cell r="S7" t="str">
            <v>Mean</v>
          </cell>
          <cell r="T7">
            <v>25.087630000000001</v>
          </cell>
          <cell r="U7">
            <v>30.26764</v>
          </cell>
          <cell r="V7">
            <v>23.803599999999999</v>
          </cell>
          <cell r="W7">
            <v>24.035160000000001</v>
          </cell>
          <cell r="X7">
            <v>22.431450000000002</v>
          </cell>
          <cell r="Y7">
            <v>26.286239999999999</v>
          </cell>
          <cell r="Z7">
            <v>28.262350000000001</v>
          </cell>
          <cell r="AA7">
            <v>22.77055</v>
          </cell>
          <cell r="AB7">
            <v>20.39537</v>
          </cell>
          <cell r="AC7">
            <v>24.794319999999999</v>
          </cell>
          <cell r="AD7">
            <v>22.750170000000001</v>
          </cell>
          <cell r="AE7">
            <v>24.81343</v>
          </cell>
          <cell r="AF7">
            <v>26.87669</v>
          </cell>
          <cell r="AH7" t="str">
            <v>Total Time i.e., From Cradle to Grave</v>
          </cell>
          <cell r="AI7" t="str">
            <v>Mean</v>
          </cell>
          <cell r="AJ7">
            <v>25.3919</v>
          </cell>
          <cell r="AK7">
            <v>29.910979999999999</v>
          </cell>
          <cell r="AL7">
            <v>23.488990000000001</v>
          </cell>
          <cell r="AM7">
            <v>23.71358</v>
          </cell>
          <cell r="AN7">
            <v>22.43723</v>
          </cell>
          <cell r="AO7">
            <v>28.17475</v>
          </cell>
          <cell r="AP7">
            <v>28.415009999999999</v>
          </cell>
          <cell r="AQ7">
            <v>23.14059</v>
          </cell>
          <cell r="AR7">
            <v>20.424469999999999</v>
          </cell>
          <cell r="AS7">
            <v>24.557459999999999</v>
          </cell>
          <cell r="AT7">
            <v>22.81831</v>
          </cell>
          <cell r="AU7">
            <v>24.965499999999999</v>
          </cell>
          <cell r="AV7">
            <v>27.112680000000001</v>
          </cell>
          <cell r="AX7" t="str">
            <v>Total Time i.e., From Cradle to Grave</v>
          </cell>
          <cell r="AY7" t="str">
            <v>Mean</v>
          </cell>
          <cell r="AZ7">
            <v>25.22165</v>
          </cell>
          <cell r="BA7">
            <v>30.730840000000001</v>
          </cell>
          <cell r="BB7">
            <v>23.87519</v>
          </cell>
          <cell r="BC7">
            <v>23.835640000000001</v>
          </cell>
          <cell r="BD7">
            <v>22.4132</v>
          </cell>
          <cell r="BE7">
            <v>27.290299999999998</v>
          </cell>
          <cell r="BF7">
            <v>28.93618</v>
          </cell>
          <cell r="BG7">
            <v>23.228719999999999</v>
          </cell>
          <cell r="BH7">
            <v>20.59028</v>
          </cell>
          <cell r="BI7">
            <v>24.837219999999999</v>
          </cell>
          <cell r="BJ7">
            <v>22.89171</v>
          </cell>
          <cell r="BK7">
            <v>25.09592</v>
          </cell>
          <cell r="BL7">
            <v>27.300139999999999</v>
          </cell>
          <cell r="BN7" t="str">
            <v>Total Time i.e., From Cradle to Grave</v>
          </cell>
          <cell r="BO7" t="str">
            <v>Mean</v>
          </cell>
          <cell r="BP7">
            <v>25.228120000000001</v>
          </cell>
          <cell r="BQ7">
            <v>31.28697</v>
          </cell>
          <cell r="BR7">
            <v>23.509239999999998</v>
          </cell>
          <cell r="BS7">
            <v>23.735530000000001</v>
          </cell>
          <cell r="BT7">
            <v>22.363109999999999</v>
          </cell>
          <cell r="BU7">
            <v>29.07901</v>
          </cell>
          <cell r="BV7">
            <v>28.21359</v>
          </cell>
          <cell r="BW7">
            <v>23.51784</v>
          </cell>
          <cell r="BX7">
            <v>20.315989999999999</v>
          </cell>
          <cell r="BY7">
            <v>24.403110000000002</v>
          </cell>
          <cell r="BZ7">
            <v>22.762630000000001</v>
          </cell>
          <cell r="CA7">
            <v>25.16525</v>
          </cell>
          <cell r="CB7">
            <v>27.567869999999999</v>
          </cell>
        </row>
        <row r="8">
          <cell r="C8" t="str">
            <v>Standard Dev</v>
          </cell>
          <cell r="D8">
            <v>17.586040000000001</v>
          </cell>
          <cell r="E8">
            <v>19.41338</v>
          </cell>
          <cell r="F8">
            <v>16.563189999999999</v>
          </cell>
          <cell r="G8">
            <v>16.81061</v>
          </cell>
          <cell r="H8">
            <v>16.264980000000001</v>
          </cell>
          <cell r="I8">
            <v>23.574269999999999</v>
          </cell>
          <cell r="J8">
            <v>20.102979999999999</v>
          </cell>
          <cell r="K8">
            <v>15.77594</v>
          </cell>
          <cell r="L8">
            <v>13.58986</v>
          </cell>
          <cell r="M8">
            <v>16.72841</v>
          </cell>
          <cell r="N8">
            <v>15.662140000000001</v>
          </cell>
          <cell r="O8">
            <v>17.640969999999999</v>
          </cell>
          <cell r="P8">
            <v>19.619800000000001</v>
          </cell>
          <cell r="S8" t="str">
            <v>Standard Dev</v>
          </cell>
          <cell r="T8">
            <v>17.386649999999999</v>
          </cell>
          <cell r="U8">
            <v>19.85031</v>
          </cell>
          <cell r="V8">
            <v>16.83981</v>
          </cell>
          <cell r="W8">
            <v>16.609839999999998</v>
          </cell>
          <cell r="X8">
            <v>16.387619999999998</v>
          </cell>
          <cell r="Y8">
            <v>22.361170000000001</v>
          </cell>
          <cell r="Z8">
            <v>20.313120000000001</v>
          </cell>
          <cell r="AA8">
            <v>15.661020000000001</v>
          </cell>
          <cell r="AB8">
            <v>13.59403</v>
          </cell>
          <cell r="AC8">
            <v>16.712060000000001</v>
          </cell>
          <cell r="AD8">
            <v>15.74391</v>
          </cell>
          <cell r="AE8">
            <v>17.571560000000002</v>
          </cell>
          <cell r="AF8">
            <v>19.39922</v>
          </cell>
          <cell r="AI8" t="str">
            <v>Standard Dev</v>
          </cell>
          <cell r="AJ8">
            <v>17.680250000000001</v>
          </cell>
          <cell r="AK8">
            <v>20.330380000000002</v>
          </cell>
          <cell r="AL8">
            <v>16.814640000000001</v>
          </cell>
          <cell r="AM8">
            <v>16.457470000000001</v>
          </cell>
          <cell r="AN8">
            <v>16.325089999999999</v>
          </cell>
          <cell r="AO8">
            <v>24.37837</v>
          </cell>
          <cell r="AP8">
            <v>21.384969999999999</v>
          </cell>
          <cell r="AQ8">
            <v>16.01783</v>
          </cell>
          <cell r="AR8">
            <v>13.618840000000001</v>
          </cell>
          <cell r="AS8">
            <v>16.560130000000001</v>
          </cell>
          <cell r="AT8">
            <v>15.70181</v>
          </cell>
          <cell r="AU8">
            <v>17.956800000000001</v>
          </cell>
          <cell r="AV8">
            <v>20.211780000000001</v>
          </cell>
          <cell r="AY8" t="str">
            <v>Standard Dev</v>
          </cell>
          <cell r="AZ8">
            <v>17.982199999999999</v>
          </cell>
          <cell r="BA8">
            <v>21.32911</v>
          </cell>
          <cell r="BB8">
            <v>17.362179999999999</v>
          </cell>
          <cell r="BC8">
            <v>16.578140000000001</v>
          </cell>
          <cell r="BD8">
            <v>16.692260000000001</v>
          </cell>
          <cell r="BE8">
            <v>24.554369999999999</v>
          </cell>
          <cell r="BF8">
            <v>22.369450000000001</v>
          </cell>
          <cell r="BG8">
            <v>16.13571</v>
          </cell>
          <cell r="BH8">
            <v>13.786960000000001</v>
          </cell>
          <cell r="BI8">
            <v>16.863790000000002</v>
          </cell>
          <cell r="BJ8">
            <v>15.999549999999999</v>
          </cell>
          <cell r="BK8">
            <v>18.36542</v>
          </cell>
          <cell r="BL8">
            <v>20.731280000000002</v>
          </cell>
          <cell r="BO8" t="str">
            <v>Standard Dev</v>
          </cell>
          <cell r="BP8">
            <v>18.174630000000001</v>
          </cell>
          <cell r="BQ8">
            <v>24.562349999999999</v>
          </cell>
          <cell r="BR8">
            <v>17.47017</v>
          </cell>
          <cell r="BS8">
            <v>16.558430000000001</v>
          </cell>
          <cell r="BT8">
            <v>16.938970000000001</v>
          </cell>
          <cell r="BU8">
            <v>27.77712</v>
          </cell>
          <cell r="BV8">
            <v>21.50056</v>
          </cell>
          <cell r="BW8">
            <v>16.265180000000001</v>
          </cell>
          <cell r="BX8">
            <v>13.53552</v>
          </cell>
          <cell r="BY8">
            <v>16.544689999999999</v>
          </cell>
          <cell r="BZ8">
            <v>15.81678</v>
          </cell>
          <cell r="CA8">
            <v>18.932759999999998</v>
          </cell>
          <cell r="CB8">
            <v>22.048739999999999</v>
          </cell>
        </row>
        <row r="9">
          <cell r="B9" t="str">
            <v>Time Spent in PSP</v>
          </cell>
          <cell r="C9" t="str">
            <v>Mean</v>
          </cell>
          <cell r="D9">
            <v>0.51900999999999997</v>
          </cell>
          <cell r="E9">
            <v>1.0716699999999999</v>
          </cell>
          <cell r="F9">
            <v>0.42176999999999998</v>
          </cell>
          <cell r="G9">
            <v>0.36409999999999998</v>
          </cell>
          <cell r="H9">
            <v>0.26751999999999998</v>
          </cell>
          <cell r="I9">
            <v>2.0708099999999998</v>
          </cell>
          <cell r="J9">
            <v>1.24177</v>
          </cell>
          <cell r="K9">
            <v>0.22441</v>
          </cell>
          <cell r="L9">
            <v>2.7299999999999998E-3</v>
          </cell>
          <cell r="M9">
            <v>0.29291</v>
          </cell>
          <cell r="N9">
            <v>0.19706000000000001</v>
          </cell>
          <cell r="O9">
            <v>0.64766999999999997</v>
          </cell>
          <cell r="P9">
            <v>1.0982799999999999</v>
          </cell>
          <cell r="R9" t="str">
            <v>Time Spent in PSP</v>
          </cell>
          <cell r="S9" t="str">
            <v>Mean</v>
          </cell>
          <cell r="T9">
            <v>0.65175000000000005</v>
          </cell>
          <cell r="U9">
            <v>1.38629</v>
          </cell>
          <cell r="V9">
            <v>0.57035999999999998</v>
          </cell>
          <cell r="W9">
            <v>0.43480000000000002</v>
          </cell>
          <cell r="X9">
            <v>0.38624000000000003</v>
          </cell>
          <cell r="Y9">
            <v>2.1207799999999999</v>
          </cell>
          <cell r="Z9">
            <v>1.4418</v>
          </cell>
          <cell r="AA9">
            <v>0.26382</v>
          </cell>
          <cell r="AB9">
            <v>9.3500000000000007E-3</v>
          </cell>
          <cell r="AC9">
            <v>0.45107999999999998</v>
          </cell>
          <cell r="AD9">
            <v>0.30041000000000001</v>
          </cell>
          <cell r="AE9">
            <v>0.77163000000000004</v>
          </cell>
          <cell r="AF9">
            <v>1.24285</v>
          </cell>
          <cell r="AH9" t="str">
            <v>Time Spent in PSP</v>
          </cell>
          <cell r="AI9" t="str">
            <v>Mean</v>
          </cell>
          <cell r="AJ9">
            <v>0.84245999999999999</v>
          </cell>
          <cell r="AK9">
            <v>1.6698599999999999</v>
          </cell>
          <cell r="AL9">
            <v>0.63249999999999995</v>
          </cell>
          <cell r="AM9">
            <v>0.55991000000000002</v>
          </cell>
          <cell r="AN9">
            <v>0.55430000000000001</v>
          </cell>
          <cell r="AO9">
            <v>3.2430099999999999</v>
          </cell>
          <cell r="AP9">
            <v>1.8445400000000001</v>
          </cell>
          <cell r="AQ9">
            <v>0.41588999999999998</v>
          </cell>
          <cell r="AR9">
            <v>2.7269999999999999E-2</v>
          </cell>
          <cell r="AS9">
            <v>0.53837999999999997</v>
          </cell>
          <cell r="AT9">
            <v>0.34858</v>
          </cell>
          <cell r="AU9">
            <v>1.03281</v>
          </cell>
          <cell r="AV9">
            <v>1.7170399999999999</v>
          </cell>
          <cell r="AX9" t="str">
            <v>Time Spent in PSP</v>
          </cell>
          <cell r="AY9" t="str">
            <v>Mean</v>
          </cell>
          <cell r="AZ9">
            <v>0.99041999999999997</v>
          </cell>
          <cell r="BA9">
            <v>2.6485300000000001</v>
          </cell>
          <cell r="BB9">
            <v>0.94528000000000001</v>
          </cell>
          <cell r="BC9">
            <v>0.72965000000000002</v>
          </cell>
          <cell r="BD9">
            <v>0.83130000000000004</v>
          </cell>
          <cell r="BE9">
            <v>3.1502500000000002</v>
          </cell>
          <cell r="BF9">
            <v>2.5144600000000001</v>
          </cell>
          <cell r="BG9">
            <v>0.63380999999999998</v>
          </cell>
          <cell r="BH9">
            <v>7.1800000000000003E-2</v>
          </cell>
          <cell r="BI9">
            <v>0.82969999999999999</v>
          </cell>
          <cell r="BJ9">
            <v>0.59401999999999999</v>
          </cell>
          <cell r="BK9">
            <v>1.3345199999999999</v>
          </cell>
          <cell r="BL9">
            <v>2.0750199999999999</v>
          </cell>
          <cell r="BN9" t="str">
            <v>Time Spent in PSP</v>
          </cell>
          <cell r="BO9" t="str">
            <v>Mean</v>
          </cell>
          <cell r="BP9">
            <v>1.33416</v>
          </cell>
          <cell r="BQ9">
            <v>3.74064</v>
          </cell>
          <cell r="BR9">
            <v>1.0725499999999999</v>
          </cell>
          <cell r="BS9">
            <v>1.00217</v>
          </cell>
          <cell r="BT9">
            <v>1.0682100000000001</v>
          </cell>
          <cell r="BU9">
            <v>4.5983400000000003</v>
          </cell>
          <cell r="BV9">
            <v>2.7789000000000001</v>
          </cell>
          <cell r="BW9">
            <v>0.87292000000000003</v>
          </cell>
          <cell r="BX9">
            <v>0.10943</v>
          </cell>
          <cell r="BY9">
            <v>0.94574000000000003</v>
          </cell>
          <cell r="BZ9">
            <v>0.71579000000000004</v>
          </cell>
          <cell r="CA9">
            <v>1.7523</v>
          </cell>
          <cell r="CB9">
            <v>2.7888199999999999</v>
          </cell>
        </row>
        <row r="10">
          <cell r="C10" t="str">
            <v>Standard Dev</v>
          </cell>
          <cell r="D10">
            <v>3.6028899999999999</v>
          </cell>
          <cell r="E10">
            <v>4.8601599999999996</v>
          </cell>
          <cell r="F10">
            <v>3.4570799999999999</v>
          </cell>
          <cell r="G10">
            <v>3.2798699999999998</v>
          </cell>
          <cell r="H10">
            <v>2.1775600000000002</v>
          </cell>
          <cell r="I10">
            <v>13.274089999999999</v>
          </cell>
          <cell r="J10">
            <v>5.9261499999999998</v>
          </cell>
          <cell r="K10">
            <v>1.7284299999999999</v>
          </cell>
          <cell r="L10">
            <v>7.5469999999999995E-2</v>
          </cell>
          <cell r="M10">
            <v>2.0352600000000001</v>
          </cell>
          <cell r="N10">
            <v>1.4389700000000001</v>
          </cell>
          <cell r="O10">
            <v>4.0416999999999996</v>
          </cell>
          <cell r="P10">
            <v>6.6444200000000002</v>
          </cell>
          <cell r="S10" t="str">
            <v>Standard Dev</v>
          </cell>
          <cell r="T10">
            <v>3.9892099999999999</v>
          </cell>
          <cell r="U10">
            <v>5.9391400000000001</v>
          </cell>
          <cell r="V10">
            <v>4.3523899999999998</v>
          </cell>
          <cell r="W10">
            <v>3.0702500000000001</v>
          </cell>
          <cell r="X10">
            <v>2.4196800000000001</v>
          </cell>
          <cell r="Y10">
            <v>11.54505</v>
          </cell>
          <cell r="Z10">
            <v>7.1883999999999997</v>
          </cell>
          <cell r="AA10">
            <v>1.95923</v>
          </cell>
          <cell r="AB10">
            <v>0.18121999999999999</v>
          </cell>
          <cell r="AC10">
            <v>2.34239</v>
          </cell>
          <cell r="AD10">
            <v>1.9754</v>
          </cell>
          <cell r="AE10">
            <v>4.2987000000000002</v>
          </cell>
          <cell r="AF10">
            <v>6.6219900000000003</v>
          </cell>
          <cell r="AI10" t="str">
            <v>Standard Dev</v>
          </cell>
          <cell r="AJ10">
            <v>4.82599</v>
          </cell>
          <cell r="AK10">
            <v>8.0835000000000008</v>
          </cell>
          <cell r="AL10">
            <v>5.4901600000000004</v>
          </cell>
          <cell r="AM10">
            <v>3.7521800000000001</v>
          </cell>
          <cell r="AN10">
            <v>3.0781499999999999</v>
          </cell>
          <cell r="AO10">
            <v>13.667730000000001</v>
          </cell>
          <cell r="AP10">
            <v>9.8658000000000001</v>
          </cell>
          <cell r="AQ10">
            <v>2.5529299999999999</v>
          </cell>
          <cell r="AR10">
            <v>0.30138999999999999</v>
          </cell>
          <cell r="AS10">
            <v>3.1958099999999998</v>
          </cell>
          <cell r="AT10">
            <v>2.63171</v>
          </cell>
          <cell r="AU10">
            <v>5.4813599999999996</v>
          </cell>
          <cell r="AV10">
            <v>8.3310200000000005</v>
          </cell>
          <cell r="AY10" t="str">
            <v>Standard Dev</v>
          </cell>
          <cell r="AZ10">
            <v>6.4133599999999999</v>
          </cell>
          <cell r="BA10">
            <v>9.7286199999999994</v>
          </cell>
          <cell r="BB10">
            <v>6.2633599999999996</v>
          </cell>
          <cell r="BC10">
            <v>4.1372299999999997</v>
          </cell>
          <cell r="BD10">
            <v>4.0114400000000003</v>
          </cell>
          <cell r="BE10">
            <v>15.15982</v>
          </cell>
          <cell r="BF10">
            <v>11.365819999999999</v>
          </cell>
          <cell r="BG10">
            <v>3.4407800000000002</v>
          </cell>
          <cell r="BH10">
            <v>0.66537999999999997</v>
          </cell>
          <cell r="BI10">
            <v>4.0085499999999996</v>
          </cell>
          <cell r="BJ10">
            <v>3.40571</v>
          </cell>
          <cell r="BK10">
            <v>6.5194400000000003</v>
          </cell>
          <cell r="BL10">
            <v>9.6331600000000002</v>
          </cell>
          <cell r="BO10" t="str">
            <v>Standard Dev</v>
          </cell>
          <cell r="BP10">
            <v>7.3213999999999997</v>
          </cell>
          <cell r="BQ10">
            <v>15.186859999999999</v>
          </cell>
          <cell r="BR10">
            <v>7.3464499999999999</v>
          </cell>
          <cell r="BS10">
            <v>4.7460899999999997</v>
          </cell>
          <cell r="BT10">
            <v>5.3231700000000002</v>
          </cell>
          <cell r="BU10">
            <v>18.87791</v>
          </cell>
          <cell r="BV10">
            <v>10.348929999999999</v>
          </cell>
          <cell r="BW10">
            <v>4.1922300000000003</v>
          </cell>
          <cell r="BX10">
            <v>0.82340000000000002</v>
          </cell>
          <cell r="BY10">
            <v>4.1691700000000003</v>
          </cell>
          <cell r="BZ10">
            <v>3.88287</v>
          </cell>
          <cell r="CA10">
            <v>7.8335600000000003</v>
          </cell>
          <cell r="CB10">
            <v>11.78426</v>
          </cell>
        </row>
        <row r="11">
          <cell r="B11" t="str">
            <v>Time Spent in the Shop</v>
          </cell>
          <cell r="C11" t="str">
            <v>Mean</v>
          </cell>
          <cell r="D11">
            <v>25.003070000000001</v>
          </cell>
          <cell r="E11">
            <v>28.958590000000001</v>
          </cell>
          <cell r="F11">
            <v>23.173680000000001</v>
          </cell>
          <cell r="G11">
            <v>23.806470000000001</v>
          </cell>
          <cell r="H11">
            <v>22.190110000000001</v>
          </cell>
          <cell r="I11">
            <v>24.55518</v>
          </cell>
          <cell r="J11">
            <v>27.116810000000001</v>
          </cell>
          <cell r="K11">
            <v>22.763030000000001</v>
          </cell>
          <cell r="L11">
            <v>20.39472</v>
          </cell>
          <cell r="M11">
            <v>24.54495</v>
          </cell>
          <cell r="N11">
            <v>22.501619999999999</v>
          </cell>
          <cell r="O11">
            <v>24.25066</v>
          </cell>
          <cell r="P11">
            <v>25.999700000000001</v>
          </cell>
          <cell r="R11" t="str">
            <v>Time Spent in the Shop</v>
          </cell>
          <cell r="S11" t="str">
            <v>Mean</v>
          </cell>
          <cell r="T11">
            <v>24.435870000000001</v>
          </cell>
          <cell r="U11">
            <v>28.881350000000001</v>
          </cell>
          <cell r="V11">
            <v>23.233239999999999</v>
          </cell>
          <cell r="W11">
            <v>23.600349999999999</v>
          </cell>
          <cell r="X11">
            <v>22.045210000000001</v>
          </cell>
          <cell r="Y11">
            <v>24.16545</v>
          </cell>
          <cell r="Z11">
            <v>26.820550000000001</v>
          </cell>
          <cell r="AA11">
            <v>22.506720000000001</v>
          </cell>
          <cell r="AB11">
            <v>20.386019999999998</v>
          </cell>
          <cell r="AC11">
            <v>24.343240000000002</v>
          </cell>
          <cell r="AD11">
            <v>22.323070000000001</v>
          </cell>
          <cell r="AE11">
            <v>24.041799999999999</v>
          </cell>
          <cell r="AF11">
            <v>25.760529999999999</v>
          </cell>
          <cell r="AH11" t="str">
            <v>Time Spent in the Shop</v>
          </cell>
          <cell r="AI11" t="str">
            <v>Mean</v>
          </cell>
          <cell r="AJ11">
            <v>24.549430000000001</v>
          </cell>
          <cell r="AK11">
            <v>28.241119999999999</v>
          </cell>
          <cell r="AL11">
            <v>22.856490000000001</v>
          </cell>
          <cell r="AM11">
            <v>23.153670000000002</v>
          </cell>
          <cell r="AN11">
            <v>21.882919999999999</v>
          </cell>
          <cell r="AO11">
            <v>24.931740000000001</v>
          </cell>
          <cell r="AP11">
            <v>26.57047</v>
          </cell>
          <cell r="AQ11">
            <v>22.724699999999999</v>
          </cell>
          <cell r="AR11">
            <v>20.397200000000002</v>
          </cell>
          <cell r="AS11">
            <v>24.019079999999999</v>
          </cell>
          <cell r="AT11">
            <v>22.300979999999999</v>
          </cell>
          <cell r="AU11">
            <v>23.932680000000001</v>
          </cell>
          <cell r="AV11">
            <v>25.56439</v>
          </cell>
          <cell r="AX11" t="str">
            <v>Time Spent in the Shop</v>
          </cell>
          <cell r="AY11" t="str">
            <v>Mean</v>
          </cell>
          <cell r="AZ11">
            <v>24.23123</v>
          </cell>
          <cell r="BA11">
            <v>28.08231</v>
          </cell>
          <cell r="BB11">
            <v>22.92991</v>
          </cell>
          <cell r="BC11">
            <v>23.105979999999999</v>
          </cell>
          <cell r="BD11">
            <v>21.581900000000001</v>
          </cell>
          <cell r="BE11">
            <v>24.140049999999999</v>
          </cell>
          <cell r="BF11">
            <v>26.421720000000001</v>
          </cell>
          <cell r="BG11">
            <v>22.594909999999999</v>
          </cell>
          <cell r="BH11">
            <v>20.51848</v>
          </cell>
          <cell r="BI11">
            <v>24.00752</v>
          </cell>
          <cell r="BJ11">
            <v>22.181229999999999</v>
          </cell>
          <cell r="BK11">
            <v>23.761399999999998</v>
          </cell>
          <cell r="BL11">
            <v>25.34158</v>
          </cell>
          <cell r="BN11" t="str">
            <v>Time Spent in the Shop</v>
          </cell>
          <cell r="BO11" t="str">
            <v>Mean</v>
          </cell>
          <cell r="BP11">
            <v>23.89396</v>
          </cell>
          <cell r="BQ11">
            <v>27.546330000000001</v>
          </cell>
          <cell r="BR11">
            <v>22.436699999999998</v>
          </cell>
          <cell r="BS11">
            <v>22.733360000000001</v>
          </cell>
          <cell r="BT11">
            <v>21.294899999999998</v>
          </cell>
          <cell r="BU11">
            <v>24.48067</v>
          </cell>
          <cell r="BV11">
            <v>25.43468</v>
          </cell>
          <cell r="BW11">
            <v>22.644919999999999</v>
          </cell>
          <cell r="BX11">
            <v>20.20656</v>
          </cell>
          <cell r="BY11">
            <v>23.457370000000001</v>
          </cell>
          <cell r="BZ11">
            <v>21.917870000000001</v>
          </cell>
          <cell r="CA11">
            <v>23.412949999999999</v>
          </cell>
          <cell r="CB11">
            <v>24.90802</v>
          </cell>
        </row>
        <row r="12">
          <cell r="C12" t="str">
            <v>Standard Dev</v>
          </cell>
          <cell r="D12">
            <v>16.480319999999999</v>
          </cell>
          <cell r="E12">
            <v>17.71743</v>
          </cell>
          <cell r="F12">
            <v>15.48047</v>
          </cell>
          <cell r="G12">
            <v>15.94026</v>
          </cell>
          <cell r="H12">
            <v>15.6807</v>
          </cell>
          <cell r="I12">
            <v>16.83737</v>
          </cell>
          <cell r="J12">
            <v>17.760850000000001</v>
          </cell>
          <cell r="K12">
            <v>15.373670000000001</v>
          </cell>
          <cell r="L12">
            <v>13.585929999999999</v>
          </cell>
          <cell r="M12">
            <v>16.240469999999998</v>
          </cell>
          <cell r="N12">
            <v>15.2332</v>
          </cell>
          <cell r="O12">
            <v>16.109749999999998</v>
          </cell>
          <cell r="P12">
            <v>16.9863</v>
          </cell>
          <cell r="S12" t="str">
            <v>Standard Dev</v>
          </cell>
          <cell r="T12">
            <v>16.040710000000001</v>
          </cell>
          <cell r="U12">
            <v>17.601569999999999</v>
          </cell>
          <cell r="V12">
            <v>15.401859999999999</v>
          </cell>
          <cell r="W12">
            <v>15.693630000000001</v>
          </cell>
          <cell r="X12">
            <v>15.65239</v>
          </cell>
          <cell r="Y12">
            <v>16.476379999999999</v>
          </cell>
          <cell r="Z12">
            <v>17.39781</v>
          </cell>
          <cell r="AA12">
            <v>15.140029999999999</v>
          </cell>
          <cell r="AB12">
            <v>13.577</v>
          </cell>
          <cell r="AC12">
            <v>16.02206</v>
          </cell>
          <cell r="AD12">
            <v>15.0802</v>
          </cell>
          <cell r="AE12">
            <v>15.90035</v>
          </cell>
          <cell r="AF12">
            <v>16.720500000000001</v>
          </cell>
          <cell r="AI12" t="str">
            <v>Standard Dev</v>
          </cell>
          <cell r="AJ12">
            <v>15.9605</v>
          </cell>
          <cell r="AK12">
            <v>16.99446</v>
          </cell>
          <cell r="AL12">
            <v>14.99278</v>
          </cell>
          <cell r="AM12">
            <v>15.26371</v>
          </cell>
          <cell r="AN12">
            <v>15.26061</v>
          </cell>
          <cell r="AO12">
            <v>16.553159999999998</v>
          </cell>
          <cell r="AP12">
            <v>17.146909999999998</v>
          </cell>
          <cell r="AQ12">
            <v>15.28101</v>
          </cell>
          <cell r="AR12">
            <v>13.57644</v>
          </cell>
          <cell r="AS12">
            <v>15.673500000000001</v>
          </cell>
          <cell r="AT12">
            <v>14.91159</v>
          </cell>
          <cell r="AU12">
            <v>15.670310000000001</v>
          </cell>
          <cell r="AV12">
            <v>16.429020000000001</v>
          </cell>
          <cell r="AY12" t="str">
            <v>Standard Dev</v>
          </cell>
          <cell r="AZ12">
            <v>15.586119999999999</v>
          </cell>
          <cell r="BA12">
            <v>16.78547</v>
          </cell>
          <cell r="BB12">
            <v>14.908329999999999</v>
          </cell>
          <cell r="BC12">
            <v>15.12373</v>
          </cell>
          <cell r="BD12">
            <v>15.083769999999999</v>
          </cell>
          <cell r="BE12">
            <v>15.860989999999999</v>
          </cell>
          <cell r="BF12">
            <v>16.903179999999999</v>
          </cell>
          <cell r="BG12">
            <v>15.01929</v>
          </cell>
          <cell r="BH12">
            <v>13.65963</v>
          </cell>
          <cell r="BI12">
            <v>15.51299</v>
          </cell>
          <cell r="BJ12">
            <v>14.76948</v>
          </cell>
          <cell r="BK12">
            <v>15.44435</v>
          </cell>
          <cell r="BL12">
            <v>16.119219999999999</v>
          </cell>
          <cell r="BO12" t="str">
            <v>Standard Dev</v>
          </cell>
          <cell r="BP12">
            <v>15.13405</v>
          </cell>
          <cell r="BQ12">
            <v>16.311229999999998</v>
          </cell>
          <cell r="BR12">
            <v>14.46532</v>
          </cell>
          <cell r="BS12">
            <v>14.741429999999999</v>
          </cell>
          <cell r="BT12">
            <v>14.636290000000001</v>
          </cell>
          <cell r="BU12">
            <v>15.939450000000001</v>
          </cell>
          <cell r="BV12">
            <v>16.243510000000001</v>
          </cell>
          <cell r="BW12">
            <v>14.778230000000001</v>
          </cell>
          <cell r="BX12">
            <v>13.36834</v>
          </cell>
          <cell r="BY12">
            <v>15.06413</v>
          </cell>
          <cell r="BZ12">
            <v>14.423080000000001</v>
          </cell>
          <cell r="CA12">
            <v>15.068199999999999</v>
          </cell>
          <cell r="CB12">
            <v>15.71331</v>
          </cell>
        </row>
        <row r="13">
          <cell r="B13" t="str">
            <v>Processing Time</v>
          </cell>
          <cell r="C13" t="str">
            <v>Mean</v>
          </cell>
          <cell r="D13">
            <v>3.6684299999999999</v>
          </cell>
          <cell r="E13">
            <v>3.6827299999999998</v>
          </cell>
          <cell r="F13">
            <v>3.67625</v>
          </cell>
          <cell r="G13">
            <v>3.6865700000000001</v>
          </cell>
          <cell r="H13">
            <v>3.6579899999999999</v>
          </cell>
          <cell r="I13">
            <v>3.7109100000000002</v>
          </cell>
          <cell r="J13">
            <v>3.6583800000000002</v>
          </cell>
          <cell r="K13">
            <v>3.6219999999999999</v>
          </cell>
          <cell r="L13">
            <v>3.6642199999999998</v>
          </cell>
          <cell r="M13">
            <v>3.6822400000000002</v>
          </cell>
          <cell r="N13">
            <v>3.6542699999999999</v>
          </cell>
          <cell r="O13">
            <v>3.6709700000000001</v>
          </cell>
          <cell r="P13">
            <v>3.6876799999999998</v>
          </cell>
          <cell r="R13" t="str">
            <v>Processing Time</v>
          </cell>
          <cell r="S13" t="str">
            <v>Mean</v>
          </cell>
          <cell r="T13">
            <v>3.66886</v>
          </cell>
          <cell r="U13">
            <v>3.6823999999999999</v>
          </cell>
          <cell r="V13">
            <v>3.67625</v>
          </cell>
          <cell r="W13">
            <v>3.6873</v>
          </cell>
          <cell r="X13">
            <v>3.6579899999999999</v>
          </cell>
          <cell r="Y13">
            <v>3.7107399999999999</v>
          </cell>
          <cell r="Z13">
            <v>3.65821</v>
          </cell>
          <cell r="AA13">
            <v>3.6219899999999998</v>
          </cell>
          <cell r="AB13">
            <v>3.6642199999999998</v>
          </cell>
          <cell r="AC13">
            <v>3.6833800000000001</v>
          </cell>
          <cell r="AD13">
            <v>3.6543700000000001</v>
          </cell>
          <cell r="AE13">
            <v>3.6711399999999998</v>
          </cell>
          <cell r="AF13">
            <v>3.6879</v>
          </cell>
          <cell r="AH13" t="str">
            <v>Processing Time</v>
          </cell>
          <cell r="AI13" t="str">
            <v>Mean</v>
          </cell>
          <cell r="AJ13">
            <v>3.6696399999999998</v>
          </cell>
          <cell r="AK13">
            <v>3.6817600000000001</v>
          </cell>
          <cell r="AL13">
            <v>3.6760100000000002</v>
          </cell>
          <cell r="AM13">
            <v>3.6873</v>
          </cell>
          <cell r="AN13">
            <v>3.6579899999999999</v>
          </cell>
          <cell r="AO13">
            <v>3.7065100000000002</v>
          </cell>
          <cell r="AP13">
            <v>3.6586599999999998</v>
          </cell>
          <cell r="AQ13">
            <v>3.6219999999999999</v>
          </cell>
          <cell r="AR13">
            <v>3.6642199999999998</v>
          </cell>
          <cell r="AS13">
            <v>3.6827999999999999</v>
          </cell>
          <cell r="AT13">
            <v>3.65456</v>
          </cell>
          <cell r="AU13">
            <v>3.67069</v>
          </cell>
          <cell r="AV13">
            <v>3.68682</v>
          </cell>
          <cell r="AX13" t="str">
            <v>Processing Time</v>
          </cell>
          <cell r="AY13" t="str">
            <v>Mean</v>
          </cell>
          <cell r="AZ13">
            <v>3.669</v>
          </cell>
          <cell r="BA13">
            <v>3.6810499999999999</v>
          </cell>
          <cell r="BB13">
            <v>3.67625</v>
          </cell>
          <cell r="BC13">
            <v>3.6873</v>
          </cell>
          <cell r="BD13">
            <v>3.6579899999999999</v>
          </cell>
          <cell r="BE13">
            <v>3.7038000000000002</v>
          </cell>
          <cell r="BF13">
            <v>3.6585200000000002</v>
          </cell>
          <cell r="BG13">
            <v>3.6219800000000002</v>
          </cell>
          <cell r="BH13">
            <v>3.6631</v>
          </cell>
          <cell r="BI13">
            <v>3.6804199999999998</v>
          </cell>
          <cell r="BJ13">
            <v>3.6542300000000001</v>
          </cell>
          <cell r="BK13">
            <v>3.66994</v>
          </cell>
          <cell r="BL13">
            <v>3.6856499999999999</v>
          </cell>
          <cell r="BN13" t="str">
            <v>Processing Time</v>
          </cell>
          <cell r="BO13" t="str">
            <v>Mean</v>
          </cell>
          <cell r="BP13">
            <v>3.6691799999999999</v>
          </cell>
          <cell r="BQ13">
            <v>3.6808999999999998</v>
          </cell>
          <cell r="BR13">
            <v>3.6760100000000002</v>
          </cell>
          <cell r="BS13">
            <v>3.6865700000000001</v>
          </cell>
          <cell r="BT13">
            <v>3.6579899999999999</v>
          </cell>
          <cell r="BU13">
            <v>3.7036500000000001</v>
          </cell>
          <cell r="BV13">
            <v>3.6587299999999998</v>
          </cell>
          <cell r="BW13">
            <v>3.6209500000000001</v>
          </cell>
          <cell r="BX13">
            <v>3.66303</v>
          </cell>
          <cell r="BY13">
            <v>3.6817700000000002</v>
          </cell>
          <cell r="BZ13">
            <v>3.65402</v>
          </cell>
          <cell r="CA13">
            <v>3.66988</v>
          </cell>
          <cell r="CB13">
            <v>3.68574</v>
          </cell>
        </row>
        <row r="14">
          <cell r="C14" t="str">
            <v>Standard Dev</v>
          </cell>
          <cell r="D14">
            <v>2.25793</v>
          </cell>
          <cell r="E14">
            <v>2.2780800000000001</v>
          </cell>
          <cell r="F14">
            <v>2.2881300000000002</v>
          </cell>
          <cell r="G14">
            <v>2.3182800000000001</v>
          </cell>
          <cell r="H14">
            <v>2.2850999999999999</v>
          </cell>
          <cell r="I14">
            <v>2.24838</v>
          </cell>
          <cell r="J14">
            <v>2.2721800000000001</v>
          </cell>
          <cell r="K14">
            <v>2.3000799999999999</v>
          </cell>
          <cell r="L14">
            <v>2.2643300000000002</v>
          </cell>
          <cell r="M14">
            <v>2.2646099999999998</v>
          </cell>
          <cell r="N14">
            <v>2.26274</v>
          </cell>
          <cell r="O14">
            <v>2.2777099999999999</v>
          </cell>
          <cell r="P14">
            <v>2.2926799999999998</v>
          </cell>
          <cell r="S14" t="str">
            <v>Standard Dev</v>
          </cell>
          <cell r="T14">
            <v>2.2579199999999999</v>
          </cell>
          <cell r="U14">
            <v>2.278</v>
          </cell>
          <cell r="V14">
            <v>2.2881300000000002</v>
          </cell>
          <cell r="W14">
            <v>2.3186800000000001</v>
          </cell>
          <cell r="X14">
            <v>2.2850999999999999</v>
          </cell>
          <cell r="Y14">
            <v>2.2502900000000001</v>
          </cell>
          <cell r="Z14">
            <v>2.2723599999999999</v>
          </cell>
          <cell r="AA14">
            <v>2.2998699999999999</v>
          </cell>
          <cell r="AB14">
            <v>2.2643300000000002</v>
          </cell>
          <cell r="AC14">
            <v>2.2658900000000002</v>
          </cell>
          <cell r="AD14">
            <v>2.2633200000000002</v>
          </cell>
          <cell r="AE14">
            <v>2.27806</v>
          </cell>
          <cell r="AF14">
            <v>2.2928000000000002</v>
          </cell>
          <cell r="AI14" t="str">
            <v>Standard Dev</v>
          </cell>
          <cell r="AJ14">
            <v>2.2583099999999998</v>
          </cell>
          <cell r="AK14">
            <v>2.27746</v>
          </cell>
          <cell r="AL14">
            <v>2.2881800000000001</v>
          </cell>
          <cell r="AM14">
            <v>2.3186800000000001</v>
          </cell>
          <cell r="AN14">
            <v>2.2850999999999999</v>
          </cell>
          <cell r="AO14">
            <v>2.24586</v>
          </cell>
          <cell r="AP14">
            <v>2.27251</v>
          </cell>
          <cell r="AQ14">
            <v>2.3000799999999999</v>
          </cell>
          <cell r="AR14">
            <v>2.2643300000000002</v>
          </cell>
          <cell r="AS14">
            <v>2.2644600000000001</v>
          </cell>
          <cell r="AT14">
            <v>2.2622</v>
          </cell>
          <cell r="AU14">
            <v>2.2774999999999999</v>
          </cell>
          <cell r="AV14">
            <v>2.2927900000000001</v>
          </cell>
          <cell r="AY14" t="str">
            <v>Standard Dev</v>
          </cell>
          <cell r="AZ14">
            <v>2.2579199999999999</v>
          </cell>
          <cell r="BA14">
            <v>2.27738</v>
          </cell>
          <cell r="BB14">
            <v>2.2881300000000002</v>
          </cell>
          <cell r="BC14">
            <v>2.3186800000000001</v>
          </cell>
          <cell r="BD14">
            <v>2.2850999999999999</v>
          </cell>
          <cell r="BE14">
            <v>2.2464</v>
          </cell>
          <cell r="BF14">
            <v>2.2728299999999999</v>
          </cell>
          <cell r="BG14">
            <v>2.2998699999999999</v>
          </cell>
          <cell r="BH14">
            <v>2.2631000000000001</v>
          </cell>
          <cell r="BI14">
            <v>2.2622</v>
          </cell>
          <cell r="BJ14">
            <v>2.2617500000000001</v>
          </cell>
          <cell r="BK14">
            <v>2.2771599999999999</v>
          </cell>
          <cell r="BL14">
            <v>2.2925800000000001</v>
          </cell>
          <cell r="BO14" t="str">
            <v>Standard Dev</v>
          </cell>
          <cell r="BP14">
            <v>2.2576800000000001</v>
          </cell>
          <cell r="BQ14">
            <v>2.2772000000000001</v>
          </cell>
          <cell r="BR14">
            <v>2.2881800000000001</v>
          </cell>
          <cell r="BS14">
            <v>2.3182800000000001</v>
          </cell>
          <cell r="BT14">
            <v>2.2850999999999999</v>
          </cell>
          <cell r="BU14">
            <v>2.2437499999999999</v>
          </cell>
          <cell r="BV14">
            <v>2.2744</v>
          </cell>
          <cell r="BW14">
            <v>2.2990400000000002</v>
          </cell>
          <cell r="BX14">
            <v>2.2637399999999999</v>
          </cell>
          <cell r="BY14">
            <v>2.2625000000000002</v>
          </cell>
          <cell r="BZ14">
            <v>2.2614399999999999</v>
          </cell>
          <cell r="CA14">
            <v>2.2769900000000001</v>
          </cell>
          <cell r="CB14">
            <v>2.2925300000000002</v>
          </cell>
        </row>
        <row r="15">
          <cell r="B15" t="str">
            <v>Time Spent in Queues</v>
          </cell>
          <cell r="C15" t="str">
            <v>Mean</v>
          </cell>
          <cell r="D15">
            <v>21.33464</v>
          </cell>
          <cell r="E15">
            <v>25.275860000000002</v>
          </cell>
          <cell r="F15">
            <v>19.497430000000001</v>
          </cell>
          <cell r="G15">
            <v>20.119910000000001</v>
          </cell>
          <cell r="H15">
            <v>18.532129999999999</v>
          </cell>
          <cell r="I15">
            <v>20.844270000000002</v>
          </cell>
          <cell r="J15">
            <v>23.45843</v>
          </cell>
          <cell r="K15">
            <v>19.141030000000001</v>
          </cell>
          <cell r="L15">
            <v>16.73049</v>
          </cell>
          <cell r="M15">
            <v>20.862719999999999</v>
          </cell>
          <cell r="N15">
            <v>18.835319999999999</v>
          </cell>
          <cell r="O15">
            <v>20.579689999999999</v>
          </cell>
          <cell r="P15">
            <v>22.324059999999999</v>
          </cell>
          <cell r="R15" t="str">
            <v>Time Spent in Queues</v>
          </cell>
          <cell r="S15" t="str">
            <v>Mean</v>
          </cell>
          <cell r="T15">
            <v>20.767009999999999</v>
          </cell>
          <cell r="U15">
            <v>25.19896</v>
          </cell>
          <cell r="V15">
            <v>19.556989999999999</v>
          </cell>
          <cell r="W15">
            <v>19.913049999999998</v>
          </cell>
          <cell r="X15">
            <v>18.387219999999999</v>
          </cell>
          <cell r="Y15">
            <v>20.454709999999999</v>
          </cell>
          <cell r="Z15">
            <v>23.162330000000001</v>
          </cell>
          <cell r="AA15">
            <v>18.884730000000001</v>
          </cell>
          <cell r="AB15">
            <v>16.721800000000002</v>
          </cell>
          <cell r="AC15">
            <v>20.659859999999998</v>
          </cell>
          <cell r="AD15">
            <v>18.656559999999999</v>
          </cell>
          <cell r="AE15">
            <v>20.37067</v>
          </cell>
          <cell r="AF15">
            <v>22.084769999999999</v>
          </cell>
          <cell r="AH15" t="str">
            <v>Time Spent in Queues</v>
          </cell>
          <cell r="AI15" t="str">
            <v>Mean</v>
          </cell>
          <cell r="AJ15">
            <v>20.879799999999999</v>
          </cell>
          <cell r="AK15">
            <v>24.559370000000001</v>
          </cell>
          <cell r="AL15">
            <v>19.180479999999999</v>
          </cell>
          <cell r="AM15">
            <v>19.466370000000001</v>
          </cell>
          <cell r="AN15">
            <v>18.22494</v>
          </cell>
          <cell r="AO15">
            <v>21.22523</v>
          </cell>
          <cell r="AP15">
            <v>22.911799999999999</v>
          </cell>
          <cell r="AQ15">
            <v>19.102699999999999</v>
          </cell>
          <cell r="AR15">
            <v>16.732980000000001</v>
          </cell>
          <cell r="AS15">
            <v>20.336279999999999</v>
          </cell>
          <cell r="AT15">
            <v>18.63513</v>
          </cell>
          <cell r="AU15">
            <v>20.261990000000001</v>
          </cell>
          <cell r="AV15">
            <v>21.888860000000001</v>
          </cell>
          <cell r="AX15" t="str">
            <v>Time Spent in Queues</v>
          </cell>
          <cell r="AY15" t="str">
            <v>Mean</v>
          </cell>
          <cell r="AZ15">
            <v>20.56223</v>
          </cell>
          <cell r="BA15">
            <v>24.401260000000001</v>
          </cell>
          <cell r="BB15">
            <v>19.25367</v>
          </cell>
          <cell r="BC15">
            <v>19.418679999999998</v>
          </cell>
          <cell r="BD15">
            <v>17.923909999999999</v>
          </cell>
          <cell r="BE15">
            <v>20.436250000000001</v>
          </cell>
          <cell r="BF15">
            <v>22.763200000000001</v>
          </cell>
          <cell r="BG15">
            <v>18.972930000000002</v>
          </cell>
          <cell r="BH15">
            <v>16.85538</v>
          </cell>
          <cell r="BI15">
            <v>20.327100000000002</v>
          </cell>
          <cell r="BJ15">
            <v>18.515529999999998</v>
          </cell>
          <cell r="BK15">
            <v>20.091460000000001</v>
          </cell>
          <cell r="BL15">
            <v>21.667390000000001</v>
          </cell>
          <cell r="BN15" t="str">
            <v>Time Spent in Queues</v>
          </cell>
          <cell r="BO15" t="str">
            <v>Mean</v>
          </cell>
          <cell r="BP15">
            <v>20.224779999999999</v>
          </cell>
          <cell r="BQ15">
            <v>23.86543</v>
          </cell>
          <cell r="BR15">
            <v>18.76069</v>
          </cell>
          <cell r="BS15">
            <v>19.046790000000001</v>
          </cell>
          <cell r="BT15">
            <v>17.63691</v>
          </cell>
          <cell r="BU15">
            <v>20.777010000000001</v>
          </cell>
          <cell r="BV15">
            <v>21.775950000000002</v>
          </cell>
          <cell r="BW15">
            <v>19.023969999999998</v>
          </cell>
          <cell r="BX15">
            <v>16.543530000000001</v>
          </cell>
          <cell r="BY15">
            <v>19.775600000000001</v>
          </cell>
          <cell r="BZ15">
            <v>18.25273</v>
          </cell>
          <cell r="CA15">
            <v>19.743069999999999</v>
          </cell>
          <cell r="CB15">
            <v>21.233409999999999</v>
          </cell>
        </row>
        <row r="16">
          <cell r="C16" t="str">
            <v>Standard Dev</v>
          </cell>
          <cell r="D16">
            <v>15.24901</v>
          </cell>
          <cell r="E16">
            <v>16.32874</v>
          </cell>
          <cell r="F16">
            <v>14.16511</v>
          </cell>
          <cell r="G16">
            <v>14.60881</v>
          </cell>
          <cell r="H16">
            <v>14.484500000000001</v>
          </cell>
          <cell r="I16">
            <v>15.591850000000001</v>
          </cell>
          <cell r="J16">
            <v>16.441980000000001</v>
          </cell>
          <cell r="K16">
            <v>14.09985</v>
          </cell>
          <cell r="L16">
            <v>12.312480000000001</v>
          </cell>
          <cell r="M16">
            <v>14.956469999999999</v>
          </cell>
          <cell r="N16">
            <v>13.96096</v>
          </cell>
          <cell r="O16">
            <v>14.823880000000001</v>
          </cell>
          <cell r="P16">
            <v>15.6868</v>
          </cell>
          <cell r="S16" t="str">
            <v>Standard Dev</v>
          </cell>
          <cell r="T16">
            <v>14.81307</v>
          </cell>
          <cell r="U16">
            <v>16.21041</v>
          </cell>
          <cell r="V16">
            <v>14.07912</v>
          </cell>
          <cell r="W16">
            <v>14.350009999999999</v>
          </cell>
          <cell r="X16">
            <v>14.45919</v>
          </cell>
          <cell r="Y16">
            <v>15.224690000000001</v>
          </cell>
          <cell r="Z16">
            <v>16.058199999999999</v>
          </cell>
          <cell r="AA16">
            <v>13.865930000000001</v>
          </cell>
          <cell r="AB16">
            <v>12.303419999999999</v>
          </cell>
          <cell r="AC16">
            <v>14.731579999999999</v>
          </cell>
          <cell r="AD16">
            <v>13.80668</v>
          </cell>
          <cell r="AE16">
            <v>14.60956</v>
          </cell>
          <cell r="AF16">
            <v>15.41244</v>
          </cell>
          <cell r="AI16" t="str">
            <v>Standard Dev</v>
          </cell>
          <cell r="AJ16">
            <v>14.71307</v>
          </cell>
          <cell r="AK16">
            <v>15.58427</v>
          </cell>
          <cell r="AL16">
            <v>13.6532</v>
          </cell>
          <cell r="AM16">
            <v>13.914680000000001</v>
          </cell>
          <cell r="AN16">
            <v>14.049939999999999</v>
          </cell>
          <cell r="AO16">
            <v>15.276450000000001</v>
          </cell>
          <cell r="AP16">
            <v>15.805249999999999</v>
          </cell>
          <cell r="AQ16">
            <v>14.009399999999999</v>
          </cell>
          <cell r="AR16">
            <v>12.30463</v>
          </cell>
          <cell r="AS16">
            <v>14.370749999999999</v>
          </cell>
          <cell r="AT16">
            <v>13.625830000000001</v>
          </cell>
          <cell r="AU16">
            <v>14.36816</v>
          </cell>
          <cell r="AV16">
            <v>15.1105</v>
          </cell>
          <cell r="AY16" t="str">
            <v>Standard Dev</v>
          </cell>
          <cell r="AZ16">
            <v>14.33258</v>
          </cell>
          <cell r="BA16">
            <v>15.367570000000001</v>
          </cell>
          <cell r="BB16">
            <v>13.56387</v>
          </cell>
          <cell r="BC16">
            <v>13.766489999999999</v>
          </cell>
          <cell r="BD16">
            <v>13.87411</v>
          </cell>
          <cell r="BE16">
            <v>14.57302</v>
          </cell>
          <cell r="BF16">
            <v>15.55293</v>
          </cell>
          <cell r="BG16">
            <v>13.717969999999999</v>
          </cell>
          <cell r="BH16">
            <v>12.38367</v>
          </cell>
          <cell r="BI16">
            <v>14.20861</v>
          </cell>
          <cell r="BJ16">
            <v>13.479480000000001</v>
          </cell>
          <cell r="BK16">
            <v>14.134080000000001</v>
          </cell>
          <cell r="BL16">
            <v>14.788679999999999</v>
          </cell>
          <cell r="BO16" t="str">
            <v>Standard Dev</v>
          </cell>
          <cell r="BP16">
            <v>13.863860000000001</v>
          </cell>
          <cell r="BQ16">
            <v>14.872999999999999</v>
          </cell>
          <cell r="BR16">
            <v>13.105029999999999</v>
          </cell>
          <cell r="BS16">
            <v>13.38411</v>
          </cell>
          <cell r="BT16">
            <v>13.403930000000001</v>
          </cell>
          <cell r="BU16">
            <v>14.64753</v>
          </cell>
          <cell r="BV16">
            <v>14.88865</v>
          </cell>
          <cell r="BW16">
            <v>13.45726</v>
          </cell>
          <cell r="BX16">
            <v>12.08248</v>
          </cell>
          <cell r="BY16">
            <v>13.74671</v>
          </cell>
          <cell r="BZ16">
            <v>13.11839</v>
          </cell>
          <cell r="CA16">
            <v>13.74526</v>
          </cell>
          <cell r="CB16">
            <v>14.372120000000001</v>
          </cell>
        </row>
        <row r="17">
          <cell r="B17" t="str">
            <v>% Of Jobs Delivered In Time</v>
          </cell>
          <cell r="D17">
            <v>0.75583</v>
          </cell>
          <cell r="E17">
            <v>0.67703000000000002</v>
          </cell>
          <cell r="F17">
            <v>0.79457</v>
          </cell>
          <cell r="G17">
            <v>0.77856999999999998</v>
          </cell>
          <cell r="H17">
            <v>0.81642000000000003</v>
          </cell>
          <cell r="I17">
            <v>0.75838000000000005</v>
          </cell>
          <cell r="J17">
            <v>0.69752999999999998</v>
          </cell>
          <cell r="K17">
            <v>0.80162999999999995</v>
          </cell>
          <cell r="L17">
            <v>0.8498</v>
          </cell>
          <cell r="M17">
            <v>0.76426000000000005</v>
          </cell>
          <cell r="N17">
            <v>0.73211000000000004</v>
          </cell>
          <cell r="O17">
            <v>0.76939999999999997</v>
          </cell>
          <cell r="P17">
            <v>0.80669000000000002</v>
          </cell>
          <cell r="R17" t="str">
            <v>% Of Jobs Delivered In Time</v>
          </cell>
          <cell r="T17">
            <v>0.76544999999999996</v>
          </cell>
          <cell r="U17">
            <v>0.66598999999999997</v>
          </cell>
          <cell r="V17">
            <v>0.79022999999999999</v>
          </cell>
          <cell r="W17">
            <v>0.78220000000000001</v>
          </cell>
          <cell r="X17">
            <v>0.81469999999999998</v>
          </cell>
          <cell r="Y17">
            <v>0.76344000000000001</v>
          </cell>
          <cell r="Z17">
            <v>0.70233999999999996</v>
          </cell>
          <cell r="AA17">
            <v>0.80676999999999999</v>
          </cell>
          <cell r="AB17">
            <v>0.85094999999999998</v>
          </cell>
          <cell r="AC17">
            <v>0.76795000000000002</v>
          </cell>
          <cell r="AD17">
            <v>0.73262000000000005</v>
          </cell>
          <cell r="AE17">
            <v>0.77100000000000002</v>
          </cell>
          <cell r="AF17">
            <v>0.80939000000000005</v>
          </cell>
          <cell r="AH17" t="str">
            <v>% Of Jobs Delivered In Time</v>
          </cell>
          <cell r="AJ17">
            <v>0.75616000000000005</v>
          </cell>
          <cell r="AK17">
            <v>0.67745999999999995</v>
          </cell>
          <cell r="AL17">
            <v>0.80064000000000002</v>
          </cell>
          <cell r="AM17">
            <v>0.78917999999999999</v>
          </cell>
          <cell r="AN17">
            <v>0.81738</v>
          </cell>
          <cell r="AO17">
            <v>0.73197000000000001</v>
          </cell>
          <cell r="AP17">
            <v>0.69665999999999995</v>
          </cell>
          <cell r="AQ17">
            <v>0.79898000000000002</v>
          </cell>
          <cell r="AR17">
            <v>0.84960999999999998</v>
          </cell>
          <cell r="AS17">
            <v>0.77083000000000002</v>
          </cell>
          <cell r="AT17">
            <v>0.73021999999999998</v>
          </cell>
          <cell r="AU17">
            <v>0.76888999999999996</v>
          </cell>
          <cell r="AV17">
            <v>0.80754999999999999</v>
          </cell>
          <cell r="AX17" t="str">
            <v>% Of Jobs Delivered In Time</v>
          </cell>
          <cell r="AZ17">
            <v>0.76690999999999998</v>
          </cell>
          <cell r="BA17">
            <v>0.66759000000000002</v>
          </cell>
          <cell r="BB17">
            <v>0.79344000000000003</v>
          </cell>
          <cell r="BC17">
            <v>0.78371000000000002</v>
          </cell>
          <cell r="BD17">
            <v>0.81547000000000003</v>
          </cell>
          <cell r="BE17">
            <v>0.74775999999999998</v>
          </cell>
          <cell r="BF17">
            <v>0.69098000000000004</v>
          </cell>
          <cell r="BG17">
            <v>0.79883000000000004</v>
          </cell>
          <cell r="BH17">
            <v>0.84245000000000003</v>
          </cell>
          <cell r="BI17">
            <v>0.76719000000000004</v>
          </cell>
          <cell r="BJ17">
            <v>0.72894000000000003</v>
          </cell>
          <cell r="BK17">
            <v>0.76742999999999995</v>
          </cell>
          <cell r="BL17">
            <v>0.80591999999999997</v>
          </cell>
          <cell r="BN17" t="str">
            <v>% Of Jobs Delivered In Time</v>
          </cell>
          <cell r="BP17">
            <v>0.77019000000000004</v>
          </cell>
          <cell r="BQ17">
            <v>0.66796</v>
          </cell>
          <cell r="BR17">
            <v>0.80347000000000002</v>
          </cell>
          <cell r="BS17">
            <v>0.78763000000000005</v>
          </cell>
          <cell r="BT17">
            <v>0.81852999999999998</v>
          </cell>
          <cell r="BU17">
            <v>0.71848999999999996</v>
          </cell>
          <cell r="BV17">
            <v>0.71172000000000002</v>
          </cell>
          <cell r="BW17">
            <v>0.79420999999999997</v>
          </cell>
          <cell r="BX17">
            <v>0.85402999999999996</v>
          </cell>
          <cell r="BY17">
            <v>0.77085000000000004</v>
          </cell>
          <cell r="BZ17">
            <v>0.72987999999999997</v>
          </cell>
          <cell r="CA17">
            <v>0.76971000000000001</v>
          </cell>
          <cell r="CB17">
            <v>0.80952999999999997</v>
          </cell>
        </row>
        <row r="18">
          <cell r="B18" t="str">
            <v>Tardiness</v>
          </cell>
          <cell r="C18" t="str">
            <v>Mean</v>
          </cell>
          <cell r="D18">
            <v>16.39752</v>
          </cell>
          <cell r="E18">
            <v>18.237819999999999</v>
          </cell>
          <cell r="F18">
            <v>15.789720000000001</v>
          </cell>
          <cell r="G18">
            <v>15.69847</v>
          </cell>
          <cell r="H18">
            <v>16.032330000000002</v>
          </cell>
          <cell r="I18">
            <v>22.4724</v>
          </cell>
          <cell r="J18">
            <v>18.952909999999999</v>
          </cell>
          <cell r="K18">
            <v>14.790279999999999</v>
          </cell>
          <cell r="L18">
            <v>11.307689999999999</v>
          </cell>
          <cell r="M18">
            <v>15.07235</v>
          </cell>
          <cell r="N18">
            <v>14.36937</v>
          </cell>
          <cell r="O18">
            <v>16.475149999999999</v>
          </cell>
          <cell r="P18">
            <v>18.580919999999999</v>
          </cell>
          <cell r="R18" t="str">
            <v>Tardiness</v>
          </cell>
          <cell r="S18" t="str">
            <v>Mean</v>
          </cell>
          <cell r="T18">
            <v>16.273240000000001</v>
          </cell>
          <cell r="U18">
            <v>18.29363</v>
          </cell>
          <cell r="V18">
            <v>15.930759999999999</v>
          </cell>
          <cell r="W18">
            <v>15.541130000000001</v>
          </cell>
          <cell r="X18">
            <v>16.151859999999999</v>
          </cell>
          <cell r="Y18">
            <v>22.018529999999998</v>
          </cell>
          <cell r="Z18">
            <v>19.008189999999999</v>
          </cell>
          <cell r="AA18">
            <v>14.65753</v>
          </cell>
          <cell r="AB18">
            <v>11.317830000000001</v>
          </cell>
          <cell r="AC18">
            <v>15.183669999999999</v>
          </cell>
          <cell r="AD18">
            <v>14.395960000000001</v>
          </cell>
          <cell r="AE18">
            <v>16.437639999999998</v>
          </cell>
          <cell r="AF18">
            <v>18.479320000000001</v>
          </cell>
          <cell r="AH18" t="str">
            <v>Tardiness</v>
          </cell>
          <cell r="AI18" t="str">
            <v>Mean</v>
          </cell>
          <cell r="AJ18">
            <v>16.271380000000001</v>
          </cell>
          <cell r="AK18">
            <v>18.334289999999999</v>
          </cell>
          <cell r="AL18">
            <v>15.80416</v>
          </cell>
          <cell r="AM18">
            <v>15.28623</v>
          </cell>
          <cell r="AN18">
            <v>16.242139999999999</v>
          </cell>
          <cell r="AO18">
            <v>23.875440000000001</v>
          </cell>
          <cell r="AP18">
            <v>19.25216</v>
          </cell>
          <cell r="AQ18">
            <v>15.17404</v>
          </cell>
          <cell r="AR18">
            <v>11.28041</v>
          </cell>
          <cell r="AS18">
            <v>14.76033</v>
          </cell>
          <cell r="AT18">
            <v>14.252330000000001</v>
          </cell>
          <cell r="AU18">
            <v>16.628060000000001</v>
          </cell>
          <cell r="AV18">
            <v>19.003779999999999</v>
          </cell>
          <cell r="AX18" t="str">
            <v>Tardiness</v>
          </cell>
          <cell r="AY18" t="str">
            <v>Mean</v>
          </cell>
          <cell r="AZ18">
            <v>16.638210000000001</v>
          </cell>
          <cell r="BA18">
            <v>19.543430000000001</v>
          </cell>
          <cell r="BB18">
            <v>16.210049999999999</v>
          </cell>
          <cell r="BC18">
            <v>15.200519999999999</v>
          </cell>
          <cell r="BD18">
            <v>16.426349999999999</v>
          </cell>
          <cell r="BE18">
            <v>23.039359999999999</v>
          </cell>
          <cell r="BF18">
            <v>19.993929999999999</v>
          </cell>
          <cell r="BG18">
            <v>15.21617</v>
          </cell>
          <cell r="BH18">
            <v>11.418089999999999</v>
          </cell>
          <cell r="BI18">
            <v>15.28478</v>
          </cell>
          <cell r="BJ18">
            <v>14.592700000000001</v>
          </cell>
          <cell r="BK18">
            <v>16.897089999999999</v>
          </cell>
          <cell r="BL18">
            <v>19.20148</v>
          </cell>
          <cell r="BN18" t="str">
            <v>Tardiness</v>
          </cell>
          <cell r="BO18" t="str">
            <v>Mean</v>
          </cell>
          <cell r="BP18">
            <v>16.848179999999999</v>
          </cell>
          <cell r="BQ18">
            <v>20.983840000000001</v>
          </cell>
          <cell r="BR18">
            <v>16.180420000000002</v>
          </cell>
          <cell r="BS18">
            <v>15.45293</v>
          </cell>
          <cell r="BT18">
            <v>16.476790000000001</v>
          </cell>
          <cell r="BU18">
            <v>25.200140000000001</v>
          </cell>
          <cell r="BV18">
            <v>20.029260000000001</v>
          </cell>
          <cell r="BW18">
            <v>15.266540000000001</v>
          </cell>
          <cell r="BX18">
            <v>11.29288</v>
          </cell>
          <cell r="BY18">
            <v>14.4665</v>
          </cell>
          <cell r="BZ18">
            <v>14.42727</v>
          </cell>
          <cell r="CA18">
            <v>17.219750000000001</v>
          </cell>
          <cell r="CB18">
            <v>20.012229999999999</v>
          </cell>
        </row>
        <row r="19">
          <cell r="C19" t="str">
            <v>Standard Dev</v>
          </cell>
          <cell r="D19">
            <v>12.65232</v>
          </cell>
          <cell r="E19">
            <v>13.57788</v>
          </cell>
          <cell r="F19">
            <v>12.156040000000001</v>
          </cell>
          <cell r="G19">
            <v>12.06976</v>
          </cell>
          <cell r="H19">
            <v>11.351710000000001</v>
          </cell>
          <cell r="I19">
            <v>28.851900000000001</v>
          </cell>
          <cell r="J19">
            <v>14.767519999999999</v>
          </cell>
          <cell r="K19">
            <v>10.406599999999999</v>
          </cell>
          <cell r="L19">
            <v>7.0861099999999997</v>
          </cell>
          <cell r="M19">
            <v>10.00376</v>
          </cell>
          <cell r="N19">
            <v>9.1011900000000008</v>
          </cell>
          <cell r="O19">
            <v>13.29236</v>
          </cell>
          <cell r="P19">
            <v>17.483529999999998</v>
          </cell>
          <cell r="S19" t="str">
            <v>Standard Dev</v>
          </cell>
          <cell r="T19">
            <v>12.74619</v>
          </cell>
          <cell r="U19">
            <v>14.57418</v>
          </cell>
          <cell r="V19">
            <v>13.11651</v>
          </cell>
          <cell r="W19">
            <v>11.74169</v>
          </cell>
          <cell r="X19">
            <v>11.39725</v>
          </cell>
          <cell r="Y19">
            <v>25.382940000000001</v>
          </cell>
          <cell r="Z19">
            <v>16.629819999999999</v>
          </cell>
          <cell r="AA19">
            <v>10.335850000000001</v>
          </cell>
          <cell r="AB19">
            <v>7.0349599999999999</v>
          </cell>
          <cell r="AC19">
            <v>10.2652</v>
          </cell>
          <cell r="AD19">
            <v>9.7671299999999999</v>
          </cell>
          <cell r="AE19">
            <v>13.32246</v>
          </cell>
          <cell r="AF19">
            <v>16.877790000000001</v>
          </cell>
          <cell r="AI19" t="str">
            <v>Standard Dev</v>
          </cell>
          <cell r="AJ19">
            <v>13.227180000000001</v>
          </cell>
          <cell r="AK19">
            <v>17.307030000000001</v>
          </cell>
          <cell r="AL19">
            <v>14.69064</v>
          </cell>
          <cell r="AM19">
            <v>11.963290000000001</v>
          </cell>
          <cell r="AN19">
            <v>11.867240000000001</v>
          </cell>
          <cell r="AO19">
            <v>26.970040000000001</v>
          </cell>
          <cell r="AP19">
            <v>19.751940000000001</v>
          </cell>
          <cell r="AQ19">
            <v>10.83281</v>
          </cell>
          <cell r="AR19">
            <v>7.0456300000000001</v>
          </cell>
          <cell r="AS19">
            <v>10.74807</v>
          </cell>
          <cell r="AT19">
            <v>10.386670000000001</v>
          </cell>
          <cell r="AU19">
            <v>14.440390000000001</v>
          </cell>
          <cell r="AV19">
            <v>18.494109999999999</v>
          </cell>
          <cell r="AY19" t="str">
            <v>Standard Dev</v>
          </cell>
          <cell r="AZ19">
            <v>15.686820000000001</v>
          </cell>
          <cell r="BA19">
            <v>18.455469999999998</v>
          </cell>
          <cell r="BB19">
            <v>15.735300000000001</v>
          </cell>
          <cell r="BC19">
            <v>12.22978</v>
          </cell>
          <cell r="BD19">
            <v>13.059620000000001</v>
          </cell>
          <cell r="BE19">
            <v>30.234660000000002</v>
          </cell>
          <cell r="BF19">
            <v>21.79101</v>
          </cell>
          <cell r="BG19">
            <v>11.19295</v>
          </cell>
          <cell r="BH19">
            <v>7.2633799999999997</v>
          </cell>
          <cell r="BI19">
            <v>11.41888</v>
          </cell>
          <cell r="BJ19">
            <v>11.02966</v>
          </cell>
          <cell r="BK19">
            <v>15.70679</v>
          </cell>
          <cell r="BL19">
            <v>20.38391</v>
          </cell>
          <cell r="BO19" t="str">
            <v>Standard Dev</v>
          </cell>
          <cell r="BP19">
            <v>16.858470000000001</v>
          </cell>
          <cell r="BQ19">
            <v>26.989799999999999</v>
          </cell>
          <cell r="BR19">
            <v>18.102080000000001</v>
          </cell>
          <cell r="BS19">
            <v>12.561360000000001</v>
          </cell>
          <cell r="BT19">
            <v>14.97475</v>
          </cell>
          <cell r="BU19">
            <v>34.99579</v>
          </cell>
          <cell r="BV19">
            <v>20.409079999999999</v>
          </cell>
          <cell r="BW19">
            <v>11.68178</v>
          </cell>
          <cell r="BX19">
            <v>6.9897200000000002</v>
          </cell>
          <cell r="BY19">
            <v>11.104469999999999</v>
          </cell>
          <cell r="BZ19">
            <v>11.523160000000001</v>
          </cell>
          <cell r="CA19">
            <v>17.466729999999998</v>
          </cell>
          <cell r="CB19">
            <v>23.410299999999999</v>
          </cell>
        </row>
        <row r="20">
          <cell r="B20" t="str">
            <v>Lateness</v>
          </cell>
          <cell r="C20" t="str">
            <v>Mean</v>
          </cell>
          <cell r="D20">
            <v>4.0037900000000004</v>
          </cell>
          <cell r="E20">
            <v>5.89025</v>
          </cell>
          <cell r="F20">
            <v>3.2437299999999998</v>
          </cell>
          <cell r="G20">
            <v>3.4760499999999999</v>
          </cell>
          <cell r="H20">
            <v>2.9431500000000002</v>
          </cell>
          <cell r="I20">
            <v>5.4296899999999999</v>
          </cell>
          <cell r="J20">
            <v>5.7327599999999999</v>
          </cell>
          <cell r="K20">
            <v>2.9340000000000002</v>
          </cell>
          <cell r="L20">
            <v>1.6984399999999999</v>
          </cell>
          <cell r="M20">
            <v>3.5531600000000001</v>
          </cell>
          <cell r="N20">
            <v>2.90463</v>
          </cell>
          <cell r="O20">
            <v>3.8904999999999998</v>
          </cell>
          <cell r="P20">
            <v>4.8763699999999996</v>
          </cell>
          <cell r="R20" t="str">
            <v>Lateness</v>
          </cell>
          <cell r="S20" t="str">
            <v>Mean</v>
          </cell>
          <cell r="T20">
            <v>3.81684</v>
          </cell>
          <cell r="U20">
            <v>6.11029</v>
          </cell>
          <cell r="V20">
            <v>3.3418199999999998</v>
          </cell>
          <cell r="W20">
            <v>3.3848799999999999</v>
          </cell>
          <cell r="X20">
            <v>2.9929199999999998</v>
          </cell>
          <cell r="Y20">
            <v>5.2087300000000001</v>
          </cell>
          <cell r="Z20">
            <v>5.6579199999999998</v>
          </cell>
          <cell r="AA20">
            <v>2.83229</v>
          </cell>
          <cell r="AB20">
            <v>1.68689</v>
          </cell>
          <cell r="AC20">
            <v>3.52339</v>
          </cell>
          <cell r="AD20">
            <v>2.8651499999999999</v>
          </cell>
          <cell r="AE20">
            <v>3.8555999999999999</v>
          </cell>
          <cell r="AF20">
            <v>4.8460400000000003</v>
          </cell>
          <cell r="AH20" t="str">
            <v>Lateness</v>
          </cell>
          <cell r="AI20" t="str">
            <v>Mean</v>
          </cell>
          <cell r="AJ20">
            <v>3.9675799999999999</v>
          </cell>
          <cell r="AK20">
            <v>5.9136300000000004</v>
          </cell>
          <cell r="AL20">
            <v>3.1507000000000001</v>
          </cell>
          <cell r="AM20">
            <v>3.2227000000000001</v>
          </cell>
          <cell r="AN20">
            <v>2.9661200000000001</v>
          </cell>
          <cell r="AO20">
            <v>6.3992800000000001</v>
          </cell>
          <cell r="AP20">
            <v>5.8399000000000001</v>
          </cell>
          <cell r="AQ20">
            <v>3.0503</v>
          </cell>
          <cell r="AR20">
            <v>1.69651</v>
          </cell>
          <cell r="AS20">
            <v>3.3825799999999999</v>
          </cell>
          <cell r="AT20">
            <v>2.84639</v>
          </cell>
          <cell r="AU20">
            <v>3.9589300000000001</v>
          </cell>
          <cell r="AV20">
            <v>5.0714699999999997</v>
          </cell>
          <cell r="AX20" t="str">
            <v>Lateness</v>
          </cell>
          <cell r="AY20" t="str">
            <v>Mean</v>
          </cell>
          <cell r="AZ20">
            <v>3.8781500000000002</v>
          </cell>
          <cell r="BA20">
            <v>6.4963899999999999</v>
          </cell>
          <cell r="BB20">
            <v>3.34842</v>
          </cell>
          <cell r="BC20">
            <v>3.28776</v>
          </cell>
          <cell r="BD20">
            <v>3.0312000000000001</v>
          </cell>
          <cell r="BE20">
            <v>5.8115300000000003</v>
          </cell>
          <cell r="BF20">
            <v>6.1785100000000002</v>
          </cell>
          <cell r="BG20">
            <v>3.06107</v>
          </cell>
          <cell r="BH20">
            <v>1.7989200000000001</v>
          </cell>
          <cell r="BI20">
            <v>3.55844</v>
          </cell>
          <cell r="BJ20">
            <v>2.9255100000000001</v>
          </cell>
          <cell r="BK20">
            <v>4.0450400000000002</v>
          </cell>
          <cell r="BL20">
            <v>5.1645700000000003</v>
          </cell>
          <cell r="BN20" t="str">
            <v>Lateness</v>
          </cell>
          <cell r="BO20" t="str">
            <v>Mean</v>
          </cell>
          <cell r="BP20">
            <v>3.87182</v>
          </cell>
          <cell r="BQ20">
            <v>6.9674300000000002</v>
          </cell>
          <cell r="BR20">
            <v>3.1799300000000001</v>
          </cell>
          <cell r="BS20">
            <v>3.2817799999999999</v>
          </cell>
          <cell r="BT20">
            <v>2.9900500000000001</v>
          </cell>
          <cell r="BU20">
            <v>7.0941599999999996</v>
          </cell>
          <cell r="BV20">
            <v>5.7741300000000004</v>
          </cell>
          <cell r="BW20">
            <v>3.14167</v>
          </cell>
          <cell r="BX20">
            <v>1.6483699999999999</v>
          </cell>
          <cell r="BY20">
            <v>3.31501</v>
          </cell>
          <cell r="BZ20">
            <v>2.8133499999999998</v>
          </cell>
          <cell r="CA20">
            <v>4.12643</v>
          </cell>
          <cell r="CB20">
            <v>5.4395199999999999</v>
          </cell>
        </row>
        <row r="21">
          <cell r="C21" t="str">
            <v>Standard Dev</v>
          </cell>
          <cell r="D21">
            <v>9.4185499999999998</v>
          </cell>
          <cell r="E21">
            <v>11.500970000000001</v>
          </cell>
          <cell r="F21">
            <v>8.4292599999999993</v>
          </cell>
          <cell r="G21">
            <v>8.6453900000000008</v>
          </cell>
          <cell r="H21">
            <v>7.8853799999999996</v>
          </cell>
          <cell r="I21">
            <v>17.136669999999999</v>
          </cell>
          <cell r="J21">
            <v>11.905939999999999</v>
          </cell>
          <cell r="K21">
            <v>7.5013100000000001</v>
          </cell>
          <cell r="L21">
            <v>4.8849600000000004</v>
          </cell>
          <cell r="M21">
            <v>8.0325100000000003</v>
          </cell>
          <cell r="N21">
            <v>7.1493000000000002</v>
          </cell>
          <cell r="O21">
            <v>9.5340900000000008</v>
          </cell>
          <cell r="P21">
            <v>11.918889999999999</v>
          </cell>
          <cell r="S21" t="str">
            <v>Standard Dev</v>
          </cell>
          <cell r="T21">
            <v>9.2547200000000007</v>
          </cell>
          <cell r="U21">
            <v>12.057779999999999</v>
          </cell>
          <cell r="V21">
            <v>8.8407999999999998</v>
          </cell>
          <cell r="W21">
            <v>8.4365299999999994</v>
          </cell>
          <cell r="X21">
            <v>7.96577</v>
          </cell>
          <cell r="Y21">
            <v>15.49105</v>
          </cell>
          <cell r="Z21">
            <v>12.56392</v>
          </cell>
          <cell r="AA21">
            <v>7.3576800000000002</v>
          </cell>
          <cell r="AB21">
            <v>4.8603199999999998</v>
          </cell>
          <cell r="AC21">
            <v>8.0954300000000003</v>
          </cell>
          <cell r="AD21">
            <v>7.3085300000000002</v>
          </cell>
          <cell r="AE21">
            <v>9.4923999999999999</v>
          </cell>
          <cell r="AF21">
            <v>11.676270000000001</v>
          </cell>
          <cell r="AI21" t="str">
            <v>Standard Dev</v>
          </cell>
          <cell r="AJ21">
            <v>9.5643999999999991</v>
          </cell>
          <cell r="AK21">
            <v>13.04086</v>
          </cell>
          <cell r="AL21">
            <v>9.1044999999999998</v>
          </cell>
          <cell r="AM21">
            <v>8.3096499999999995</v>
          </cell>
          <cell r="AN21">
            <v>8.0682500000000008</v>
          </cell>
          <cell r="AO21">
            <v>17.515519999999999</v>
          </cell>
          <cell r="AP21">
            <v>14.023899999999999</v>
          </cell>
          <cell r="AQ21">
            <v>7.7827299999999999</v>
          </cell>
          <cell r="AR21">
            <v>4.8708299999999998</v>
          </cell>
          <cell r="AS21">
            <v>8.0597600000000007</v>
          </cell>
          <cell r="AT21">
            <v>7.3738000000000001</v>
          </cell>
          <cell r="AU21">
            <v>10.034039999999999</v>
          </cell>
          <cell r="AV21">
            <v>12.694279999999999</v>
          </cell>
          <cell r="AY21" t="str">
            <v>Standard Dev</v>
          </cell>
          <cell r="AZ21">
            <v>10.33647</v>
          </cell>
          <cell r="BA21">
            <v>14.07048</v>
          </cell>
          <cell r="BB21">
            <v>9.7062600000000003</v>
          </cell>
          <cell r="BC21">
            <v>8.4567499999999995</v>
          </cell>
          <cell r="BD21">
            <v>8.48977</v>
          </cell>
          <cell r="BE21">
            <v>18.185289999999998</v>
          </cell>
          <cell r="BF21">
            <v>15.2347</v>
          </cell>
          <cell r="BG21">
            <v>7.9000599999999999</v>
          </cell>
          <cell r="BH21">
            <v>5.0612199999999996</v>
          </cell>
          <cell r="BI21">
            <v>8.4902099999999994</v>
          </cell>
          <cell r="BJ21">
            <v>7.7379100000000003</v>
          </cell>
          <cell r="BK21">
            <v>10.593120000000001</v>
          </cell>
          <cell r="BL21">
            <v>13.44833</v>
          </cell>
          <cell r="BO21" t="str">
            <v>Standard Dev</v>
          </cell>
          <cell r="BP21">
            <v>10.749650000000001</v>
          </cell>
          <cell r="BQ21">
            <v>18.426369999999999</v>
          </cell>
          <cell r="BR21">
            <v>10.28302</v>
          </cell>
          <cell r="BS21">
            <v>8.5704600000000006</v>
          </cell>
          <cell r="BT21">
            <v>9.00108</v>
          </cell>
          <cell r="BU21">
            <v>21.753540000000001</v>
          </cell>
          <cell r="BV21">
            <v>14.2264</v>
          </cell>
          <cell r="BW21">
            <v>8.1348000000000003</v>
          </cell>
          <cell r="BX21">
            <v>4.7988600000000003</v>
          </cell>
          <cell r="BY21">
            <v>8.0761199999999995</v>
          </cell>
          <cell r="BZ21">
            <v>7.6678600000000001</v>
          </cell>
          <cell r="CA21">
            <v>11.40203</v>
          </cell>
          <cell r="CB21">
            <v>15.136200000000001</v>
          </cell>
        </row>
        <row r="22">
          <cell r="B22" t="str">
            <v>Max Lateness</v>
          </cell>
          <cell r="D22">
            <v>120</v>
          </cell>
          <cell r="E22">
            <v>180</v>
          </cell>
          <cell r="F22">
            <v>140</v>
          </cell>
          <cell r="G22">
            <v>170</v>
          </cell>
          <cell r="H22">
            <v>95</v>
          </cell>
          <cell r="I22">
            <v>510</v>
          </cell>
          <cell r="J22">
            <v>185</v>
          </cell>
          <cell r="K22">
            <v>70</v>
          </cell>
          <cell r="L22">
            <v>45</v>
          </cell>
          <cell r="M22">
            <v>100</v>
          </cell>
          <cell r="N22">
            <v>67.702730000000003</v>
          </cell>
          <cell r="O22">
            <v>161.5</v>
          </cell>
          <cell r="P22">
            <v>255.29727</v>
          </cell>
          <cell r="R22" t="str">
            <v>Max Lateness</v>
          </cell>
          <cell r="T22">
            <v>120</v>
          </cell>
          <cell r="U22">
            <v>195</v>
          </cell>
          <cell r="V22">
            <v>190</v>
          </cell>
          <cell r="W22">
            <v>120</v>
          </cell>
          <cell r="X22">
            <v>85</v>
          </cell>
          <cell r="Y22">
            <v>420</v>
          </cell>
          <cell r="Z22">
            <v>240</v>
          </cell>
          <cell r="AA22">
            <v>70</v>
          </cell>
          <cell r="AB22">
            <v>45</v>
          </cell>
          <cell r="AC22">
            <v>70</v>
          </cell>
          <cell r="AD22">
            <v>74.933940000000007</v>
          </cell>
          <cell r="AE22">
            <v>155.5</v>
          </cell>
          <cell r="AF22">
            <v>236.06605999999999</v>
          </cell>
          <cell r="AH22" t="str">
            <v>Max Lateness</v>
          </cell>
          <cell r="AJ22">
            <v>110</v>
          </cell>
          <cell r="AK22">
            <v>315</v>
          </cell>
          <cell r="AL22">
            <v>260</v>
          </cell>
          <cell r="AM22">
            <v>120</v>
          </cell>
          <cell r="AN22">
            <v>110</v>
          </cell>
          <cell r="AO22">
            <v>455</v>
          </cell>
          <cell r="AP22">
            <v>345</v>
          </cell>
          <cell r="AQ22">
            <v>85</v>
          </cell>
          <cell r="AR22">
            <v>40</v>
          </cell>
          <cell r="AS22">
            <v>110</v>
          </cell>
          <cell r="AT22">
            <v>96.070719999999994</v>
          </cell>
          <cell r="AU22">
            <v>195</v>
          </cell>
          <cell r="AV22">
            <v>293.92928000000001</v>
          </cell>
          <cell r="AX22" t="str">
            <v>Max Lateness</v>
          </cell>
          <cell r="AZ22">
            <v>235</v>
          </cell>
          <cell r="BA22">
            <v>235</v>
          </cell>
          <cell r="BB22">
            <v>255</v>
          </cell>
          <cell r="BC22">
            <v>125</v>
          </cell>
          <cell r="BD22">
            <v>150</v>
          </cell>
          <cell r="BE22">
            <v>475</v>
          </cell>
          <cell r="BF22">
            <v>345</v>
          </cell>
          <cell r="BG22">
            <v>100</v>
          </cell>
          <cell r="BH22">
            <v>40</v>
          </cell>
          <cell r="BI22">
            <v>95</v>
          </cell>
          <cell r="BJ22">
            <v>111.15278000000001</v>
          </cell>
          <cell r="BK22">
            <v>205.5</v>
          </cell>
          <cell r="BL22">
            <v>299.84721999999999</v>
          </cell>
          <cell r="BN22" t="str">
            <v>Max Lateness</v>
          </cell>
          <cell r="BP22">
            <v>240</v>
          </cell>
          <cell r="BQ22">
            <v>570</v>
          </cell>
          <cell r="BR22">
            <v>320</v>
          </cell>
          <cell r="BS22">
            <v>155</v>
          </cell>
          <cell r="BT22">
            <v>140</v>
          </cell>
          <cell r="BU22">
            <v>525</v>
          </cell>
          <cell r="BV22">
            <v>245</v>
          </cell>
          <cell r="BW22">
            <v>105</v>
          </cell>
          <cell r="BX22">
            <v>40</v>
          </cell>
          <cell r="BY22">
            <v>140</v>
          </cell>
          <cell r="BZ22">
            <v>121.52563000000001</v>
          </cell>
          <cell r="CA22">
            <v>248</v>
          </cell>
          <cell r="CB22">
            <v>374.47437000000002</v>
          </cell>
        </row>
        <row r="23">
          <cell r="B23" t="str">
            <v>Anticipation</v>
          </cell>
          <cell r="C23" t="str">
            <v>Mean</v>
          </cell>
          <cell r="D23">
            <v>21.711929999999999</v>
          </cell>
          <cell r="E23">
            <v>20.57649</v>
          </cell>
          <cell r="F23">
            <v>21.890029999999999</v>
          </cell>
          <cell r="G23">
            <v>22.018809999999998</v>
          </cell>
          <cell r="H23">
            <v>22.767659999999999</v>
          </cell>
          <cell r="I23">
            <v>21.959489999999999</v>
          </cell>
          <cell r="J23">
            <v>21.578330000000001</v>
          </cell>
          <cell r="K23">
            <v>22.387509999999999</v>
          </cell>
          <cell r="L23">
            <v>22.421399999999998</v>
          </cell>
          <cell r="M23">
            <v>21.74314</v>
          </cell>
          <cell r="N23">
            <v>21.479289999999999</v>
          </cell>
          <cell r="O23">
            <v>21.905480000000001</v>
          </cell>
          <cell r="P23">
            <v>22.331669999999999</v>
          </cell>
          <cell r="R23" t="str">
            <v>Anticipation</v>
          </cell>
          <cell r="S23" t="str">
            <v>Mean</v>
          </cell>
          <cell r="T23">
            <v>21.811730000000001</v>
          </cell>
          <cell r="U23">
            <v>20.835830000000001</v>
          </cell>
          <cell r="V23">
            <v>21.852709999999998</v>
          </cell>
          <cell r="W23">
            <v>22.0044</v>
          </cell>
          <cell r="X23">
            <v>22.908059999999999</v>
          </cell>
          <cell r="Y23">
            <v>21.987069999999999</v>
          </cell>
          <cell r="Z23">
            <v>21.434640000000002</v>
          </cell>
          <cell r="AA23">
            <v>22.415379999999999</v>
          </cell>
          <cell r="AB23">
            <v>22.386320000000001</v>
          </cell>
          <cell r="AC23">
            <v>21.676829999999999</v>
          </cell>
          <cell r="AD23">
            <v>21.522749999999998</v>
          </cell>
          <cell r="AE23">
            <v>21.9313</v>
          </cell>
          <cell r="AF23">
            <v>22.339839999999999</v>
          </cell>
          <cell r="AH23" t="str">
            <v>Anticipation</v>
          </cell>
          <cell r="AI23" t="str">
            <v>Mean</v>
          </cell>
          <cell r="AJ23">
            <v>21.828130000000002</v>
          </cell>
          <cell r="AK23">
            <v>20.76078</v>
          </cell>
          <cell r="AL23">
            <v>21.754359999999998</v>
          </cell>
          <cell r="AM23">
            <v>22.025449999999999</v>
          </cell>
          <cell r="AN23">
            <v>22.784369999999999</v>
          </cell>
          <cell r="AO23">
            <v>21.8568</v>
          </cell>
          <cell r="AP23">
            <v>21.66179</v>
          </cell>
          <cell r="AQ23">
            <v>22.40598</v>
          </cell>
          <cell r="AR23">
            <v>22.402609999999999</v>
          </cell>
          <cell r="AS23">
            <v>21.728549999999998</v>
          </cell>
          <cell r="AT23">
            <v>21.52805</v>
          </cell>
          <cell r="AU23">
            <v>21.92088</v>
          </cell>
          <cell r="AV23">
            <v>22.31371</v>
          </cell>
          <cell r="AX23" t="str">
            <v>Anticipation</v>
          </cell>
          <cell r="AY23" t="str">
            <v>Mean</v>
          </cell>
          <cell r="AZ23">
            <v>21.658560000000001</v>
          </cell>
          <cell r="BA23">
            <v>20.654979999999998</v>
          </cell>
          <cell r="BB23">
            <v>21.699339999999999</v>
          </cell>
          <cell r="BC23">
            <v>22.101939999999999</v>
          </cell>
          <cell r="BD23">
            <v>22.96462</v>
          </cell>
          <cell r="BE23">
            <v>21.877949999999998</v>
          </cell>
          <cell r="BF23">
            <v>21.578530000000001</v>
          </cell>
          <cell r="BG23">
            <v>22.33258</v>
          </cell>
          <cell r="BH23">
            <v>22.486879999999999</v>
          </cell>
          <cell r="BI23">
            <v>21.668759999999999</v>
          </cell>
          <cell r="BJ23">
            <v>21.4556</v>
          </cell>
          <cell r="BK23">
            <v>21.90241</v>
          </cell>
          <cell r="BL23">
            <v>22.349229999999999</v>
          </cell>
          <cell r="BN23" t="str">
            <v>Anticipation</v>
          </cell>
          <cell r="BO23" t="str">
            <v>Mean</v>
          </cell>
          <cell r="BP23">
            <v>21.581959999999999</v>
          </cell>
          <cell r="BQ23">
            <v>20.539110000000001</v>
          </cell>
          <cell r="BR23">
            <v>21.718299999999999</v>
          </cell>
          <cell r="BS23">
            <v>22.110600000000002</v>
          </cell>
          <cell r="BT23">
            <v>22.880980000000001</v>
          </cell>
          <cell r="BU23">
            <v>21.926079999999999</v>
          </cell>
          <cell r="BV23">
            <v>21.429359999999999</v>
          </cell>
          <cell r="BW23">
            <v>22.172329999999999</v>
          </cell>
          <cell r="BX23">
            <v>22.36497</v>
          </cell>
          <cell r="BY23">
            <v>21.829070000000002</v>
          </cell>
          <cell r="BZ23">
            <v>21.40981</v>
          </cell>
          <cell r="CA23">
            <v>21.85528</v>
          </cell>
          <cell r="CB23">
            <v>22.300740000000001</v>
          </cell>
        </row>
        <row r="24">
          <cell r="C24" t="str">
            <v>Standard Dev</v>
          </cell>
          <cell r="D24">
            <v>12.351459999999999</v>
          </cell>
          <cell r="E24">
            <v>12.666119999999999</v>
          </cell>
          <cell r="F24">
            <v>12.16583</v>
          </cell>
          <cell r="G24">
            <v>12.307320000000001</v>
          </cell>
          <cell r="H24">
            <v>12.350020000000001</v>
          </cell>
          <cell r="I24">
            <v>12.36801</v>
          </cell>
          <cell r="J24">
            <v>12.40864</v>
          </cell>
          <cell r="K24">
            <v>12.31983</v>
          </cell>
          <cell r="L24">
            <v>12.45046</v>
          </cell>
          <cell r="M24">
            <v>12.491250000000001</v>
          </cell>
          <cell r="N24">
            <v>12.293710000000001</v>
          </cell>
          <cell r="O24">
            <v>12.387890000000001</v>
          </cell>
          <cell r="P24">
            <v>12.48208</v>
          </cell>
          <cell r="S24" t="str">
            <v>Standard Dev</v>
          </cell>
          <cell r="T24">
            <v>12.30489</v>
          </cell>
          <cell r="U24">
            <v>12.63571</v>
          </cell>
          <cell r="V24">
            <v>12.143800000000001</v>
          </cell>
          <cell r="W24">
            <v>12.305479999999999</v>
          </cell>
          <cell r="X24">
            <v>12.32564</v>
          </cell>
          <cell r="Y24">
            <v>12.449159999999999</v>
          </cell>
          <cell r="Z24">
            <v>12.392899999999999</v>
          </cell>
          <cell r="AA24">
            <v>12.35281</v>
          </cell>
          <cell r="AB24">
            <v>12.48807</v>
          </cell>
          <cell r="AC24">
            <v>12.506919999999999</v>
          </cell>
          <cell r="AD24">
            <v>12.292899999999999</v>
          </cell>
          <cell r="AE24">
            <v>12.39054</v>
          </cell>
          <cell r="AF24">
            <v>12.48818</v>
          </cell>
          <cell r="AI24" t="str">
            <v>Standard Dev</v>
          </cell>
          <cell r="AJ24">
            <v>12.31564</v>
          </cell>
          <cell r="AK24">
            <v>12.51412</v>
          </cell>
          <cell r="AL24">
            <v>12.19838</v>
          </cell>
          <cell r="AM24">
            <v>12.285030000000001</v>
          </cell>
          <cell r="AN24">
            <v>12.336410000000001</v>
          </cell>
          <cell r="AO24">
            <v>12.4107</v>
          </cell>
          <cell r="AP24">
            <v>12.381830000000001</v>
          </cell>
          <cell r="AQ24">
            <v>12.30198</v>
          </cell>
          <cell r="AR24">
            <v>12.456709999999999</v>
          </cell>
          <cell r="AS24">
            <v>12.48446</v>
          </cell>
          <cell r="AT24">
            <v>12.29757</v>
          </cell>
          <cell r="AU24">
            <v>12.36853</v>
          </cell>
          <cell r="AV24">
            <v>12.43948</v>
          </cell>
          <cell r="AY24" t="str">
            <v>Standard Dev</v>
          </cell>
          <cell r="AZ24">
            <v>12.367050000000001</v>
          </cell>
          <cell r="BA24">
            <v>12.637119999999999</v>
          </cell>
          <cell r="BB24">
            <v>12.243460000000001</v>
          </cell>
          <cell r="BC24">
            <v>12.27284</v>
          </cell>
          <cell r="BD24">
            <v>12.32226</v>
          </cell>
          <cell r="BE24">
            <v>12.40658</v>
          </cell>
          <cell r="BF24">
            <v>12.418670000000001</v>
          </cell>
          <cell r="BG24">
            <v>12.37111</v>
          </cell>
          <cell r="BH24">
            <v>12.42445</v>
          </cell>
          <cell r="BI24">
            <v>12.47791</v>
          </cell>
          <cell r="BJ24">
            <v>12.314500000000001</v>
          </cell>
          <cell r="BK24">
            <v>12.39414</v>
          </cell>
          <cell r="BL24">
            <v>12.473789999999999</v>
          </cell>
          <cell r="BO24" t="str">
            <v>Standard Dev</v>
          </cell>
          <cell r="BP24">
            <v>12.30189</v>
          </cell>
          <cell r="BQ24">
            <v>12.651899999999999</v>
          </cell>
          <cell r="BR24">
            <v>12.23099</v>
          </cell>
          <cell r="BS24">
            <v>12.25128</v>
          </cell>
          <cell r="BT24">
            <v>12.37673</v>
          </cell>
          <cell r="BU24">
            <v>12.50853</v>
          </cell>
          <cell r="BV24">
            <v>12.5649</v>
          </cell>
          <cell r="BW24">
            <v>12.374420000000001</v>
          </cell>
          <cell r="BX24">
            <v>12.49506</v>
          </cell>
          <cell r="BY24">
            <v>12.46532</v>
          </cell>
          <cell r="BZ24">
            <v>12.323119999999999</v>
          </cell>
          <cell r="CA24">
            <v>12.4221</v>
          </cell>
          <cell r="CB24">
            <v>12.521089999999999</v>
          </cell>
        </row>
        <row r="25">
          <cell r="B25" t="str">
            <v>Time  in Warehouse (All)</v>
          </cell>
          <cell r="C25" t="str">
            <v>Mean</v>
          </cell>
          <cell r="D25">
            <v>17.05076</v>
          </cell>
          <cell r="E25">
            <v>14.76084</v>
          </cell>
          <cell r="F25">
            <v>17.935469999999999</v>
          </cell>
          <cell r="G25">
            <v>17.739629999999998</v>
          </cell>
          <cell r="H25">
            <v>19.07178</v>
          </cell>
          <cell r="I25">
            <v>17.283989999999999</v>
          </cell>
          <cell r="J25">
            <v>15.82746</v>
          </cell>
          <cell r="K25">
            <v>18.468540000000001</v>
          </cell>
          <cell r="L25">
            <v>19.452660000000002</v>
          </cell>
          <cell r="M25">
            <v>17.242290000000001</v>
          </cell>
          <cell r="N25">
            <v>16.469470000000001</v>
          </cell>
          <cell r="O25">
            <v>17.483339999999998</v>
          </cell>
          <cell r="P25">
            <v>18.497209999999999</v>
          </cell>
          <cell r="R25" t="str">
            <v>Time  in Warehouse (All)</v>
          </cell>
          <cell r="S25" t="str">
            <v>Mean</v>
          </cell>
          <cell r="T25">
            <v>17.300789999999999</v>
          </cell>
          <cell r="U25">
            <v>14.74104</v>
          </cell>
          <cell r="V25">
            <v>17.825410000000002</v>
          </cell>
          <cell r="W25">
            <v>17.786079999999998</v>
          </cell>
          <cell r="X25">
            <v>19.147729999999999</v>
          </cell>
          <cell r="Y25">
            <v>17.39481</v>
          </cell>
          <cell r="Z25">
            <v>15.84723</v>
          </cell>
          <cell r="AA25">
            <v>18.583649999999999</v>
          </cell>
          <cell r="AB25">
            <v>19.443180000000002</v>
          </cell>
          <cell r="AC25">
            <v>17.259740000000001</v>
          </cell>
          <cell r="AD25">
            <v>16.51314</v>
          </cell>
          <cell r="AE25">
            <v>17.532969999999999</v>
          </cell>
          <cell r="AF25">
            <v>18.552790000000002</v>
          </cell>
          <cell r="AH25" t="str">
            <v>Time  in Warehouse (All)</v>
          </cell>
          <cell r="AI25" t="str">
            <v>Mean</v>
          </cell>
          <cell r="AJ25">
            <v>17.14311</v>
          </cell>
          <cell r="AK25">
            <v>14.905329999999999</v>
          </cell>
          <cell r="AL25">
            <v>17.94726</v>
          </cell>
          <cell r="AM25">
            <v>17.945489999999999</v>
          </cell>
          <cell r="AN25">
            <v>19.115159999999999</v>
          </cell>
          <cell r="AO25">
            <v>16.696359999999999</v>
          </cell>
          <cell r="AP25">
            <v>15.88015</v>
          </cell>
          <cell r="AQ25">
            <v>18.43169</v>
          </cell>
          <cell r="AR25">
            <v>19.4237</v>
          </cell>
          <cell r="AS25">
            <v>17.347329999999999</v>
          </cell>
          <cell r="AT25">
            <v>16.479690000000002</v>
          </cell>
          <cell r="AU25">
            <v>17.483560000000001</v>
          </cell>
          <cell r="AV25">
            <v>18.48742</v>
          </cell>
          <cell r="AX25" t="str">
            <v>Time  in Warehouse (All)</v>
          </cell>
          <cell r="AY25" t="str">
            <v>Mean</v>
          </cell>
          <cell r="AZ25">
            <v>17.222429999999999</v>
          </cell>
          <cell r="BA25">
            <v>14.66319</v>
          </cell>
          <cell r="BB25">
            <v>17.76042</v>
          </cell>
          <cell r="BC25">
            <v>17.888490000000001</v>
          </cell>
          <cell r="BD25">
            <v>19.204270000000001</v>
          </cell>
          <cell r="BE25">
            <v>17.001249999999999</v>
          </cell>
          <cell r="BF25">
            <v>15.696400000000001</v>
          </cell>
          <cell r="BG25">
            <v>18.355160000000001</v>
          </cell>
          <cell r="BH25">
            <v>19.359300000000001</v>
          </cell>
          <cell r="BI25">
            <v>17.246259999999999</v>
          </cell>
          <cell r="BJ25">
            <v>16.401330000000002</v>
          </cell>
          <cell r="BK25">
            <v>17.439720000000001</v>
          </cell>
          <cell r="BL25">
            <v>18.478100000000001</v>
          </cell>
          <cell r="BN25" t="str">
            <v>Time  in Warehouse (All)</v>
          </cell>
          <cell r="BO25" t="str">
            <v>Mean</v>
          </cell>
          <cell r="BP25">
            <v>17.212599999999998</v>
          </cell>
          <cell r="BQ25">
            <v>14.583449999999999</v>
          </cell>
          <cell r="BR25">
            <v>17.956230000000001</v>
          </cell>
          <cell r="BS25">
            <v>17.980409999999999</v>
          </cell>
          <cell r="BT25">
            <v>19.213200000000001</v>
          </cell>
          <cell r="BU25">
            <v>16.482309999999998</v>
          </cell>
          <cell r="BV25">
            <v>16.01183</v>
          </cell>
          <cell r="BW25">
            <v>18.146450000000002</v>
          </cell>
          <cell r="BX25">
            <v>19.486820000000002</v>
          </cell>
          <cell r="BY25">
            <v>17.437329999999999</v>
          </cell>
          <cell r="BZ25">
            <v>16.39658</v>
          </cell>
          <cell r="CA25">
            <v>17.451070000000001</v>
          </cell>
          <cell r="CB25">
            <v>18.505549999999999</v>
          </cell>
        </row>
        <row r="26">
          <cell r="C26" t="str">
            <v>Standard Dev</v>
          </cell>
          <cell r="D26">
            <v>13.531459999999999</v>
          </cell>
          <cell r="E26">
            <v>13.424709999999999</v>
          </cell>
          <cell r="F26">
            <v>13.36158</v>
          </cell>
          <cell r="G26">
            <v>13.51976</v>
          </cell>
          <cell r="H26">
            <v>13.62541</v>
          </cell>
          <cell r="I26">
            <v>13.60632</v>
          </cell>
          <cell r="J26">
            <v>13.57525</v>
          </cell>
          <cell r="K26">
            <v>13.57019</v>
          </cell>
          <cell r="L26">
            <v>13.4872</v>
          </cell>
          <cell r="M26">
            <v>13.616</v>
          </cell>
          <cell r="N26">
            <v>13.46991</v>
          </cell>
          <cell r="O26">
            <v>13.531790000000001</v>
          </cell>
          <cell r="P26">
            <v>13.593669999999999</v>
          </cell>
          <cell r="S26" t="str">
            <v>Standard Dev</v>
          </cell>
          <cell r="T26">
            <v>13.52031</v>
          </cell>
          <cell r="U26">
            <v>13.45654</v>
          </cell>
          <cell r="V26">
            <v>13.34456</v>
          </cell>
          <cell r="W26">
            <v>13.520339999999999</v>
          </cell>
          <cell r="X26">
            <v>13.650829999999999</v>
          </cell>
          <cell r="Y26">
            <v>13.67042</v>
          </cell>
          <cell r="Z26">
            <v>13.49573</v>
          </cell>
          <cell r="AA26">
            <v>13.59412</v>
          </cell>
          <cell r="AB26">
            <v>13.50867</v>
          </cell>
          <cell r="AC26">
            <v>13.60716</v>
          </cell>
          <cell r="AD26">
            <v>13.467140000000001</v>
          </cell>
          <cell r="AE26">
            <v>13.53687</v>
          </cell>
          <cell r="AF26">
            <v>13.606590000000001</v>
          </cell>
          <cell r="AI26" t="str">
            <v>Standard Dev</v>
          </cell>
          <cell r="AJ26">
            <v>13.537570000000001</v>
          </cell>
          <cell r="AK26">
            <v>13.369859999999999</v>
          </cell>
          <cell r="AL26">
            <v>13.33257</v>
          </cell>
          <cell r="AM26">
            <v>13.48555</v>
          </cell>
          <cell r="AN26">
            <v>13.60225</v>
          </cell>
          <cell r="AO26">
            <v>13.638339999999999</v>
          </cell>
          <cell r="AP26">
            <v>13.571809999999999</v>
          </cell>
          <cell r="AQ26">
            <v>13.56903</v>
          </cell>
          <cell r="AR26">
            <v>13.5016</v>
          </cell>
          <cell r="AS26">
            <v>13.60759</v>
          </cell>
          <cell r="AT26">
            <v>13.4489</v>
          </cell>
          <cell r="AU26">
            <v>13.52162</v>
          </cell>
          <cell r="AV26">
            <v>13.594329999999999</v>
          </cell>
          <cell r="AY26" t="str">
            <v>Standard Dev</v>
          </cell>
          <cell r="AZ26">
            <v>13.509819999999999</v>
          </cell>
          <cell r="BA26">
            <v>13.394</v>
          </cell>
          <cell r="BB26">
            <v>13.377330000000001</v>
          </cell>
          <cell r="BC26">
            <v>13.522180000000001</v>
          </cell>
          <cell r="BD26">
            <v>13.663600000000001</v>
          </cell>
          <cell r="BE26">
            <v>13.642709999999999</v>
          </cell>
          <cell r="BF26">
            <v>13.58602</v>
          </cell>
          <cell r="BG26">
            <v>13.618729999999999</v>
          </cell>
          <cell r="BH26">
            <v>13.515689999999999</v>
          </cell>
          <cell r="BI26">
            <v>13.578480000000001</v>
          </cell>
          <cell r="BJ26">
            <v>13.47125</v>
          </cell>
          <cell r="BK26">
            <v>13.540850000000001</v>
          </cell>
          <cell r="BL26">
            <v>13.61046</v>
          </cell>
          <cell r="BO26" t="str">
            <v>Standard Dev</v>
          </cell>
          <cell r="BP26">
            <v>13.45421</v>
          </cell>
          <cell r="BQ26">
            <v>13.377230000000001</v>
          </cell>
          <cell r="BR26">
            <v>13.35915</v>
          </cell>
          <cell r="BS26">
            <v>13.487170000000001</v>
          </cell>
          <cell r="BT26">
            <v>13.654199999999999</v>
          </cell>
          <cell r="BU26">
            <v>13.73423</v>
          </cell>
          <cell r="BV26">
            <v>13.61599</v>
          </cell>
          <cell r="BW26">
            <v>13.58663</v>
          </cell>
          <cell r="BX26">
            <v>13.49502</v>
          </cell>
          <cell r="BY26">
            <v>13.60628</v>
          </cell>
          <cell r="BZ26">
            <v>13.4496</v>
          </cell>
          <cell r="CA26">
            <v>13.53701</v>
          </cell>
          <cell r="CB26">
            <v>13.624420000000001</v>
          </cell>
        </row>
        <row r="27">
          <cell r="B27" t="str">
            <v>Time in Warehouse (On Time Jobs)</v>
          </cell>
          <cell r="C27" t="str">
            <v>Mean</v>
          </cell>
          <cell r="D27">
            <v>21.711929999999999</v>
          </cell>
          <cell r="E27">
            <v>20.57649</v>
          </cell>
          <cell r="F27">
            <v>21.890029999999999</v>
          </cell>
          <cell r="G27">
            <v>22.018809999999998</v>
          </cell>
          <cell r="H27">
            <v>22.767659999999999</v>
          </cell>
          <cell r="I27">
            <v>21.959489999999999</v>
          </cell>
          <cell r="J27">
            <v>21.578330000000001</v>
          </cell>
          <cell r="K27">
            <v>22.387509999999999</v>
          </cell>
          <cell r="L27">
            <v>22.421399999999998</v>
          </cell>
          <cell r="M27">
            <v>21.74314</v>
          </cell>
          <cell r="N27">
            <v>21.479289999999999</v>
          </cell>
          <cell r="O27">
            <v>21.905480000000001</v>
          </cell>
          <cell r="P27">
            <v>22.331669999999999</v>
          </cell>
          <cell r="R27" t="str">
            <v>Time in Warehouse (On Time Jobs)</v>
          </cell>
          <cell r="S27" t="str">
            <v>Mean</v>
          </cell>
          <cell r="T27">
            <v>21.811730000000001</v>
          </cell>
          <cell r="U27">
            <v>20.835830000000001</v>
          </cell>
          <cell r="V27">
            <v>21.852709999999998</v>
          </cell>
          <cell r="W27">
            <v>22.0044</v>
          </cell>
          <cell r="X27">
            <v>22.908059999999999</v>
          </cell>
          <cell r="Y27">
            <v>21.987069999999999</v>
          </cell>
          <cell r="Z27">
            <v>21.434640000000002</v>
          </cell>
          <cell r="AA27">
            <v>22.415379999999999</v>
          </cell>
          <cell r="AB27">
            <v>22.386320000000001</v>
          </cell>
          <cell r="AC27">
            <v>21.676829999999999</v>
          </cell>
          <cell r="AD27">
            <v>21.522749999999998</v>
          </cell>
          <cell r="AE27">
            <v>21.9313</v>
          </cell>
          <cell r="AF27">
            <v>22.339839999999999</v>
          </cell>
          <cell r="AH27" t="str">
            <v>Time in Warehouse (On Time Jobs)</v>
          </cell>
          <cell r="AI27" t="str">
            <v>Mean</v>
          </cell>
          <cell r="AJ27">
            <v>21.828130000000002</v>
          </cell>
          <cell r="AK27">
            <v>20.76078</v>
          </cell>
          <cell r="AL27">
            <v>21.754359999999998</v>
          </cell>
          <cell r="AM27">
            <v>22.025449999999999</v>
          </cell>
          <cell r="AN27">
            <v>22.784369999999999</v>
          </cell>
          <cell r="AO27">
            <v>21.8568</v>
          </cell>
          <cell r="AP27">
            <v>21.66179</v>
          </cell>
          <cell r="AQ27">
            <v>22.40598</v>
          </cell>
          <cell r="AR27">
            <v>22.402609999999999</v>
          </cell>
          <cell r="AS27">
            <v>21.728549999999998</v>
          </cell>
          <cell r="AT27">
            <v>21.52805</v>
          </cell>
          <cell r="AU27">
            <v>21.92088</v>
          </cell>
          <cell r="AV27">
            <v>22.31371</v>
          </cell>
          <cell r="AX27" t="str">
            <v>Time in Warehouse (On Time Jobs)</v>
          </cell>
          <cell r="AY27" t="str">
            <v>Mean</v>
          </cell>
          <cell r="AZ27">
            <v>21.658560000000001</v>
          </cell>
          <cell r="BA27">
            <v>20.654979999999998</v>
          </cell>
          <cell r="BB27">
            <v>21.699339999999999</v>
          </cell>
          <cell r="BC27">
            <v>22.101939999999999</v>
          </cell>
          <cell r="BD27">
            <v>22.96462</v>
          </cell>
          <cell r="BE27">
            <v>21.877949999999998</v>
          </cell>
          <cell r="BF27">
            <v>21.578530000000001</v>
          </cell>
          <cell r="BG27">
            <v>22.33258</v>
          </cell>
          <cell r="BH27">
            <v>22.486879999999999</v>
          </cell>
          <cell r="BI27">
            <v>21.668759999999999</v>
          </cell>
          <cell r="BJ27">
            <v>21.4556</v>
          </cell>
          <cell r="BK27">
            <v>21.90241</v>
          </cell>
          <cell r="BL27">
            <v>22.349229999999999</v>
          </cell>
          <cell r="BN27" t="str">
            <v>Time in Warehouse (On Time Jobs)</v>
          </cell>
          <cell r="BO27" t="str">
            <v>Mean</v>
          </cell>
          <cell r="BP27">
            <v>21.581959999999999</v>
          </cell>
          <cell r="BQ27">
            <v>20.539110000000001</v>
          </cell>
          <cell r="BR27">
            <v>21.718299999999999</v>
          </cell>
          <cell r="BS27">
            <v>22.110600000000002</v>
          </cell>
          <cell r="BT27">
            <v>22.880980000000001</v>
          </cell>
          <cell r="BU27">
            <v>21.926079999999999</v>
          </cell>
          <cell r="BV27">
            <v>21.429359999999999</v>
          </cell>
          <cell r="BW27">
            <v>22.172329999999999</v>
          </cell>
          <cell r="BX27">
            <v>22.36497</v>
          </cell>
          <cell r="BY27">
            <v>21.829070000000002</v>
          </cell>
          <cell r="BZ27">
            <v>21.40981</v>
          </cell>
          <cell r="CA27">
            <v>21.85528</v>
          </cell>
          <cell r="CB27">
            <v>22.300740000000001</v>
          </cell>
        </row>
        <row r="28">
          <cell r="C28" t="str">
            <v>Standard Dev</v>
          </cell>
          <cell r="D28">
            <v>12.351459999999999</v>
          </cell>
          <cell r="E28">
            <v>12.666119999999999</v>
          </cell>
          <cell r="F28">
            <v>12.16583</v>
          </cell>
          <cell r="G28">
            <v>12.307320000000001</v>
          </cell>
          <cell r="H28">
            <v>12.350020000000001</v>
          </cell>
          <cell r="I28">
            <v>12.36801</v>
          </cell>
          <cell r="J28">
            <v>12.40864</v>
          </cell>
          <cell r="K28">
            <v>12.31983</v>
          </cell>
          <cell r="L28">
            <v>12.45046</v>
          </cell>
          <cell r="M28">
            <v>12.491250000000001</v>
          </cell>
          <cell r="N28">
            <v>12.293710000000001</v>
          </cell>
          <cell r="O28">
            <v>12.387890000000001</v>
          </cell>
          <cell r="P28">
            <v>12.48208</v>
          </cell>
          <cell r="S28" t="str">
            <v>Standard Dev</v>
          </cell>
          <cell r="T28">
            <v>12.30489</v>
          </cell>
          <cell r="U28">
            <v>12.63571</v>
          </cell>
          <cell r="V28">
            <v>12.143800000000001</v>
          </cell>
          <cell r="W28">
            <v>12.305479999999999</v>
          </cell>
          <cell r="X28">
            <v>12.32564</v>
          </cell>
          <cell r="Y28">
            <v>12.449159999999999</v>
          </cell>
          <cell r="Z28">
            <v>12.392899999999999</v>
          </cell>
          <cell r="AA28">
            <v>12.35281</v>
          </cell>
          <cell r="AB28">
            <v>12.48807</v>
          </cell>
          <cell r="AC28">
            <v>12.506919999999999</v>
          </cell>
          <cell r="AD28">
            <v>12.292899999999999</v>
          </cell>
          <cell r="AE28">
            <v>12.39054</v>
          </cell>
          <cell r="AF28">
            <v>12.48818</v>
          </cell>
          <cell r="AI28" t="str">
            <v>Standard Dev</v>
          </cell>
          <cell r="AJ28">
            <v>12.31564</v>
          </cell>
          <cell r="AK28">
            <v>12.51412</v>
          </cell>
          <cell r="AL28">
            <v>12.19838</v>
          </cell>
          <cell r="AM28">
            <v>12.285030000000001</v>
          </cell>
          <cell r="AN28">
            <v>12.336410000000001</v>
          </cell>
          <cell r="AO28">
            <v>12.4107</v>
          </cell>
          <cell r="AP28">
            <v>12.381830000000001</v>
          </cell>
          <cell r="AQ28">
            <v>12.30198</v>
          </cell>
          <cell r="AR28">
            <v>12.456709999999999</v>
          </cell>
          <cell r="AS28">
            <v>12.48446</v>
          </cell>
          <cell r="AT28">
            <v>12.29757</v>
          </cell>
          <cell r="AU28">
            <v>12.36853</v>
          </cell>
          <cell r="AV28">
            <v>12.43948</v>
          </cell>
          <cell r="AY28" t="str">
            <v>Standard Dev</v>
          </cell>
          <cell r="AZ28">
            <v>12.367050000000001</v>
          </cell>
          <cell r="BA28">
            <v>12.637119999999999</v>
          </cell>
          <cell r="BB28">
            <v>12.243460000000001</v>
          </cell>
          <cell r="BC28">
            <v>12.27284</v>
          </cell>
          <cell r="BD28">
            <v>12.32226</v>
          </cell>
          <cell r="BE28">
            <v>12.40658</v>
          </cell>
          <cell r="BF28">
            <v>12.418670000000001</v>
          </cell>
          <cell r="BG28">
            <v>12.37111</v>
          </cell>
          <cell r="BH28">
            <v>12.42445</v>
          </cell>
          <cell r="BI28">
            <v>12.47791</v>
          </cell>
          <cell r="BJ28">
            <v>12.314500000000001</v>
          </cell>
          <cell r="BK28">
            <v>12.39414</v>
          </cell>
          <cell r="BL28">
            <v>12.473789999999999</v>
          </cell>
          <cell r="BO28" t="str">
            <v>Standard Dev</v>
          </cell>
          <cell r="BP28">
            <v>12.30189</v>
          </cell>
          <cell r="BQ28">
            <v>12.651899999999999</v>
          </cell>
          <cell r="BR28">
            <v>12.23099</v>
          </cell>
          <cell r="BS28">
            <v>12.25128</v>
          </cell>
          <cell r="BT28">
            <v>12.37673</v>
          </cell>
          <cell r="BU28">
            <v>12.50853</v>
          </cell>
          <cell r="BV28">
            <v>12.5649</v>
          </cell>
          <cell r="BW28">
            <v>12.374420000000001</v>
          </cell>
          <cell r="BX28">
            <v>12.49506</v>
          </cell>
          <cell r="BY28">
            <v>12.46532</v>
          </cell>
          <cell r="BZ28">
            <v>12.323119999999999</v>
          </cell>
          <cell r="CA28">
            <v>12.4221</v>
          </cell>
          <cell r="CB28">
            <v>12.521089999999999</v>
          </cell>
        </row>
        <row r="29">
          <cell r="B29" t="str">
            <v>Time in Warehouse (Late Jobs)</v>
          </cell>
          <cell r="C29" t="str">
            <v>Mean</v>
          </cell>
          <cell r="D29">
            <v>2.6221199999999998</v>
          </cell>
          <cell r="E29">
            <v>2.5696500000000002</v>
          </cell>
          <cell r="F29">
            <v>2.6401300000000001</v>
          </cell>
          <cell r="G29">
            <v>2.6932399999999999</v>
          </cell>
          <cell r="H29">
            <v>2.6349499999999999</v>
          </cell>
          <cell r="I29">
            <v>2.6084999999999998</v>
          </cell>
          <cell r="J29">
            <v>2.5655299999999999</v>
          </cell>
          <cell r="K29">
            <v>2.6320199999999998</v>
          </cell>
          <cell r="L29">
            <v>2.6564299999999998</v>
          </cell>
          <cell r="M29">
            <v>2.6507100000000001</v>
          </cell>
          <cell r="N29">
            <v>2.5996100000000002</v>
          </cell>
          <cell r="O29">
            <v>2.6273300000000002</v>
          </cell>
          <cell r="P29">
            <v>2.6550400000000001</v>
          </cell>
          <cell r="R29" t="str">
            <v>Time in Warehouse (Late Jobs)</v>
          </cell>
          <cell r="S29" t="str">
            <v>Mean</v>
          </cell>
          <cell r="T29">
            <v>2.5791599999999999</v>
          </cell>
          <cell r="U29">
            <v>2.5886200000000001</v>
          </cell>
          <cell r="V29">
            <v>2.65421</v>
          </cell>
          <cell r="W29">
            <v>2.6366499999999999</v>
          </cell>
          <cell r="X29">
            <v>2.6147300000000002</v>
          </cell>
          <cell r="Y29">
            <v>2.5745100000000001</v>
          </cell>
          <cell r="Z29">
            <v>2.6633399999999998</v>
          </cell>
          <cell r="AA29">
            <v>2.58561</v>
          </cell>
          <cell r="AB29">
            <v>2.6398799999999998</v>
          </cell>
          <cell r="AC29">
            <v>2.64188</v>
          </cell>
          <cell r="AD29">
            <v>2.5939100000000002</v>
          </cell>
          <cell r="AE29">
            <v>2.6178599999999999</v>
          </cell>
          <cell r="AF29">
            <v>2.6417999999999999</v>
          </cell>
          <cell r="AH29" t="str">
            <v>Time in Warehouse (Late Jobs)</v>
          </cell>
          <cell r="AI29" t="str">
            <v>Mean</v>
          </cell>
          <cell r="AJ29">
            <v>2.61442</v>
          </cell>
          <cell r="AK29">
            <v>2.6068799999999999</v>
          </cell>
          <cell r="AL29">
            <v>2.65761</v>
          </cell>
          <cell r="AM29">
            <v>2.67299</v>
          </cell>
          <cell r="AN29">
            <v>2.6921599999999999</v>
          </cell>
          <cell r="AO29">
            <v>2.6034199999999998</v>
          </cell>
          <cell r="AP29">
            <v>2.60168</v>
          </cell>
          <cell r="AQ29">
            <v>2.6354700000000002</v>
          </cell>
          <cell r="AR29">
            <v>2.5953400000000002</v>
          </cell>
          <cell r="AS29">
            <v>2.6105</v>
          </cell>
          <cell r="AT29">
            <v>2.6047699999999998</v>
          </cell>
          <cell r="AU29">
            <v>2.6290499999999999</v>
          </cell>
          <cell r="AV29">
            <v>2.6533199999999999</v>
          </cell>
          <cell r="AX29" t="str">
            <v>Time in Warehouse (Late Jobs)</v>
          </cell>
          <cell r="AY29" t="str">
            <v>Mean</v>
          </cell>
          <cell r="AZ29">
            <v>2.6265000000000001</v>
          </cell>
          <cell r="BA29">
            <v>2.6295799999999998</v>
          </cell>
          <cell r="BB29">
            <v>2.6306600000000002</v>
          </cell>
          <cell r="BC29">
            <v>2.6215999999999999</v>
          </cell>
          <cell r="BD29">
            <v>2.5869800000000001</v>
          </cell>
          <cell r="BE29">
            <v>2.5446499999999999</v>
          </cell>
          <cell r="BF29">
            <v>2.5436999999999999</v>
          </cell>
          <cell r="BG29">
            <v>2.5613700000000001</v>
          </cell>
          <cell r="BH29">
            <v>2.6355400000000002</v>
          </cell>
          <cell r="BI29">
            <v>2.6725300000000001</v>
          </cell>
          <cell r="BJ29">
            <v>2.5741100000000001</v>
          </cell>
          <cell r="BK29">
            <v>2.6053099999999998</v>
          </cell>
          <cell r="BL29">
            <v>2.6365099999999999</v>
          </cell>
          <cell r="BN29" t="str">
            <v>Time in Warehouse (Late Jobs)</v>
          </cell>
          <cell r="BO29" t="str">
            <v>Mean</v>
          </cell>
          <cell r="BP29">
            <v>2.5687700000000002</v>
          </cell>
          <cell r="BQ29">
            <v>2.60242</v>
          </cell>
          <cell r="BR29">
            <v>2.5758100000000002</v>
          </cell>
          <cell r="BS29">
            <v>2.6627700000000001</v>
          </cell>
          <cell r="BT29">
            <v>2.6695099999999998</v>
          </cell>
          <cell r="BU29">
            <v>2.5885099999999999</v>
          </cell>
          <cell r="BV29">
            <v>2.6370800000000001</v>
          </cell>
          <cell r="BW29">
            <v>2.6090800000000001</v>
          </cell>
          <cell r="BX29">
            <v>2.6469900000000002</v>
          </cell>
          <cell r="BY29">
            <v>2.6638000000000002</v>
          </cell>
          <cell r="BZ29">
            <v>2.5951300000000002</v>
          </cell>
          <cell r="CA29">
            <v>2.6224699999999999</v>
          </cell>
          <cell r="CB29">
            <v>2.6498200000000001</v>
          </cell>
        </row>
        <row r="30">
          <cell r="C30" t="str">
            <v>Standard Dev</v>
          </cell>
          <cell r="D30">
            <v>1.4841299999999999</v>
          </cell>
          <cell r="E30">
            <v>1.4790399999999999</v>
          </cell>
          <cell r="F30">
            <v>1.46959</v>
          </cell>
          <cell r="G30">
            <v>1.4521999999999999</v>
          </cell>
          <cell r="H30">
            <v>1.4386000000000001</v>
          </cell>
          <cell r="I30">
            <v>1.45028</v>
          </cell>
          <cell r="J30">
            <v>1.4302699999999999</v>
          </cell>
          <cell r="K30">
            <v>1.4509000000000001</v>
          </cell>
          <cell r="L30">
            <v>1.4377899999999999</v>
          </cell>
          <cell r="M30">
            <v>1.41584</v>
          </cell>
          <cell r="N30">
            <v>1.43536</v>
          </cell>
          <cell r="O30">
            <v>1.45086</v>
          </cell>
          <cell r="P30">
            <v>1.4663600000000001</v>
          </cell>
          <cell r="S30" t="str">
            <v>Standard Dev</v>
          </cell>
          <cell r="T30">
            <v>1.4499500000000001</v>
          </cell>
          <cell r="U30">
            <v>1.4265699999999999</v>
          </cell>
          <cell r="V30">
            <v>1.45126</v>
          </cell>
          <cell r="W30">
            <v>1.4375199999999999</v>
          </cell>
          <cell r="X30">
            <v>1.47882</v>
          </cell>
          <cell r="Y30">
            <v>1.45801</v>
          </cell>
          <cell r="Z30">
            <v>1.42238</v>
          </cell>
          <cell r="AA30">
            <v>1.4270799999999999</v>
          </cell>
          <cell r="AB30">
            <v>1.46956</v>
          </cell>
          <cell r="AC30">
            <v>1.4102399999999999</v>
          </cell>
          <cell r="AD30">
            <v>1.4273499999999999</v>
          </cell>
          <cell r="AE30">
            <v>1.4431400000000001</v>
          </cell>
          <cell r="AF30">
            <v>1.45892</v>
          </cell>
          <cell r="AI30" t="str">
            <v>Standard Dev</v>
          </cell>
          <cell r="AJ30">
            <v>1.4428700000000001</v>
          </cell>
          <cell r="AK30">
            <v>1.41801</v>
          </cell>
          <cell r="AL30">
            <v>1.4383600000000001</v>
          </cell>
          <cell r="AM30">
            <v>1.4524999999999999</v>
          </cell>
          <cell r="AN30">
            <v>1.41778</v>
          </cell>
          <cell r="AO30">
            <v>1.41448</v>
          </cell>
          <cell r="AP30">
            <v>1.4266700000000001</v>
          </cell>
          <cell r="AQ30">
            <v>1.4509099999999999</v>
          </cell>
          <cell r="AR30">
            <v>1.4816800000000001</v>
          </cell>
          <cell r="AS30">
            <v>1.4132899999999999</v>
          </cell>
          <cell r="AT30">
            <v>1.4199200000000001</v>
          </cell>
          <cell r="AU30">
            <v>1.4356599999999999</v>
          </cell>
          <cell r="AV30">
            <v>1.45139</v>
          </cell>
          <cell r="AY30" t="str">
            <v>Standard Dev</v>
          </cell>
          <cell r="AZ30">
            <v>1.42178</v>
          </cell>
          <cell r="BA30">
            <v>1.43462</v>
          </cell>
          <cell r="BB30">
            <v>1.4262900000000001</v>
          </cell>
          <cell r="BC30">
            <v>1.4880500000000001</v>
          </cell>
          <cell r="BD30">
            <v>1.45085</v>
          </cell>
          <cell r="BE30">
            <v>1.4439299999999999</v>
          </cell>
          <cell r="BF30">
            <v>1.4487099999999999</v>
          </cell>
          <cell r="BG30">
            <v>1.4014</v>
          </cell>
          <cell r="BH30">
            <v>1.43048</v>
          </cell>
          <cell r="BI30">
            <v>1.42469</v>
          </cell>
          <cell r="BJ30">
            <v>1.4205700000000001</v>
          </cell>
          <cell r="BK30">
            <v>1.4370799999999999</v>
          </cell>
          <cell r="BL30">
            <v>1.4536</v>
          </cell>
          <cell r="BO30" t="str">
            <v>Standard Dev</v>
          </cell>
          <cell r="BP30">
            <v>1.4352499999999999</v>
          </cell>
          <cell r="BQ30">
            <v>1.4251499999999999</v>
          </cell>
          <cell r="BR30">
            <v>1.4404300000000001</v>
          </cell>
          <cell r="BS30">
            <v>1.4077500000000001</v>
          </cell>
          <cell r="BT30">
            <v>1.43425</v>
          </cell>
          <cell r="BU30">
            <v>1.43228</v>
          </cell>
          <cell r="BV30">
            <v>1.4107799999999999</v>
          </cell>
          <cell r="BW30">
            <v>1.44581</v>
          </cell>
          <cell r="BX30">
            <v>1.4590799999999999</v>
          </cell>
          <cell r="BY30">
            <v>1.4347000000000001</v>
          </cell>
          <cell r="BZ30">
            <v>1.4216200000000001</v>
          </cell>
          <cell r="CA30">
            <v>1.43255</v>
          </cell>
          <cell r="CB30">
            <v>1.44347</v>
          </cell>
        </row>
        <row r="31">
          <cell r="B31" t="str">
            <v>Total Cost</v>
          </cell>
          <cell r="C31" t="str">
            <v>Mean</v>
          </cell>
          <cell r="D31">
            <v>90.243319999999997</v>
          </cell>
          <cell r="E31">
            <v>91.566900000000004</v>
          </cell>
          <cell r="F31">
            <v>90.081569999999999</v>
          </cell>
          <cell r="G31">
            <v>90.458280000000002</v>
          </cell>
          <cell r="H31">
            <v>89.672110000000004</v>
          </cell>
          <cell r="I31">
            <v>92.130430000000004</v>
          </cell>
          <cell r="J31">
            <v>91.244249999999994</v>
          </cell>
          <cell r="K31">
            <v>89.016930000000002</v>
          </cell>
          <cell r="L31">
            <v>89.053150000000002</v>
          </cell>
          <cell r="M31">
            <v>90.2864</v>
          </cell>
          <cell r="N31">
            <v>89.641909999999996</v>
          </cell>
          <cell r="O31">
            <v>90.375330000000005</v>
          </cell>
          <cell r="P31">
            <v>91.108760000000004</v>
          </cell>
          <cell r="R31" t="str">
            <v>Total Cost</v>
          </cell>
          <cell r="S31" t="str">
            <v>Mean</v>
          </cell>
          <cell r="T31">
            <v>90.152119999999996</v>
          </cell>
          <cell r="U31">
            <v>91.708830000000006</v>
          </cell>
          <cell r="V31">
            <v>90.139979999999994</v>
          </cell>
          <cell r="W31">
            <v>90.417559999999995</v>
          </cell>
          <cell r="X31">
            <v>89.697670000000002</v>
          </cell>
          <cell r="Y31">
            <v>91.94408</v>
          </cell>
          <cell r="Z31">
            <v>91.212270000000004</v>
          </cell>
          <cell r="AA31">
            <v>88.95881</v>
          </cell>
          <cell r="AB31">
            <v>89.047820000000002</v>
          </cell>
          <cell r="AC31">
            <v>90.285929999999993</v>
          </cell>
          <cell r="AD31">
            <v>89.630189999999999</v>
          </cell>
          <cell r="AE31">
            <v>90.35651</v>
          </cell>
          <cell r="AF31">
            <v>91.082819999999998</v>
          </cell>
          <cell r="AH31" t="str">
            <v>Total Cost</v>
          </cell>
          <cell r="AI31" t="str">
            <v>Mean</v>
          </cell>
          <cell r="AJ31">
            <v>90.249579999999995</v>
          </cell>
          <cell r="AK31">
            <v>91.636309999999995</v>
          </cell>
          <cell r="AL31">
            <v>90.038809999999998</v>
          </cell>
          <cell r="AM31">
            <v>90.335359999999994</v>
          </cell>
          <cell r="AN31">
            <v>89.68271</v>
          </cell>
          <cell r="AO31">
            <v>92.555899999999994</v>
          </cell>
          <cell r="AP31">
            <v>91.37876</v>
          </cell>
          <cell r="AQ31">
            <v>89.080200000000005</v>
          </cell>
          <cell r="AR31">
            <v>89.049989999999994</v>
          </cell>
          <cell r="AS31">
            <v>90.203159999999997</v>
          </cell>
          <cell r="AT31">
            <v>89.615859999999998</v>
          </cell>
          <cell r="AU31">
            <v>90.421080000000003</v>
          </cell>
          <cell r="AV31">
            <v>91.226299999999995</v>
          </cell>
          <cell r="AX31" t="str">
            <v>Total Cost</v>
          </cell>
          <cell r="AY31" t="str">
            <v>Mean</v>
          </cell>
          <cell r="AZ31">
            <v>90.214910000000003</v>
          </cell>
          <cell r="BA31">
            <v>91.938730000000007</v>
          </cell>
          <cell r="BB31">
            <v>90.160229999999999</v>
          </cell>
          <cell r="BC31">
            <v>90.362669999999994</v>
          </cell>
          <cell r="BD31">
            <v>89.730119999999999</v>
          </cell>
          <cell r="BE31">
            <v>92.185079999999999</v>
          </cell>
          <cell r="BF31">
            <v>91.565889999999996</v>
          </cell>
          <cell r="BG31">
            <v>89.081190000000007</v>
          </cell>
          <cell r="BH31">
            <v>89.080849999999998</v>
          </cell>
          <cell r="BI31">
            <v>90.258309999999994</v>
          </cell>
          <cell r="BJ31">
            <v>89.669820000000001</v>
          </cell>
          <cell r="BK31">
            <v>90.457800000000006</v>
          </cell>
          <cell r="BL31">
            <v>91.245769999999993</v>
          </cell>
          <cell r="BN31" t="str">
            <v>Total Cost</v>
          </cell>
          <cell r="BO31" t="str">
            <v>Mean</v>
          </cell>
          <cell r="BP31">
            <v>90.212410000000006</v>
          </cell>
          <cell r="BQ31">
            <v>92.3626</v>
          </cell>
          <cell r="BR31">
            <v>90.075839999999999</v>
          </cell>
          <cell r="BS31">
            <v>90.342759999999998</v>
          </cell>
          <cell r="BT31">
            <v>89.752399999999994</v>
          </cell>
          <cell r="BU31">
            <v>92.981250000000003</v>
          </cell>
          <cell r="BV31">
            <v>91.32011</v>
          </cell>
          <cell r="BW31">
            <v>89.109070000000003</v>
          </cell>
          <cell r="BX31">
            <v>89.000619999999998</v>
          </cell>
          <cell r="BY31">
            <v>90.136080000000007</v>
          </cell>
          <cell r="BZ31">
            <v>89.592060000000004</v>
          </cell>
          <cell r="CA31">
            <v>90.529309999999995</v>
          </cell>
          <cell r="CB31">
            <v>91.466560000000001</v>
          </cell>
        </row>
        <row r="32">
          <cell r="C32" t="str">
            <v>Standard Dev</v>
          </cell>
          <cell r="D32">
            <v>44.427579999999999</v>
          </cell>
          <cell r="E32">
            <v>46.264879999999998</v>
          </cell>
          <cell r="F32">
            <v>44.935000000000002</v>
          </cell>
          <cell r="G32">
            <v>45.359900000000003</v>
          </cell>
          <cell r="H32">
            <v>44.31073</v>
          </cell>
          <cell r="I32">
            <v>47.528120000000001</v>
          </cell>
          <cell r="J32">
            <v>46.418840000000003</v>
          </cell>
          <cell r="K32">
            <v>44.481879999999997</v>
          </cell>
          <cell r="L32">
            <v>42.97016</v>
          </cell>
          <cell r="M32">
            <v>44.248910000000002</v>
          </cell>
          <cell r="N32">
            <v>44.146709999999999</v>
          </cell>
          <cell r="O32">
            <v>45.0946</v>
          </cell>
          <cell r="P32">
            <v>46.042490000000001</v>
          </cell>
          <cell r="S32" t="str">
            <v>Standard Dev</v>
          </cell>
          <cell r="T32">
            <v>44.332590000000003</v>
          </cell>
          <cell r="U32">
            <v>46.652180000000001</v>
          </cell>
          <cell r="V32">
            <v>45.117319999999999</v>
          </cell>
          <cell r="W32">
            <v>45.313130000000001</v>
          </cell>
          <cell r="X32">
            <v>44.326169999999998</v>
          </cell>
          <cell r="Y32">
            <v>46.585889999999999</v>
          </cell>
          <cell r="Z32">
            <v>46.706499999999998</v>
          </cell>
          <cell r="AA32">
            <v>44.398629999999997</v>
          </cell>
          <cell r="AB32">
            <v>42.96884</v>
          </cell>
          <cell r="AC32">
            <v>44.27675</v>
          </cell>
          <cell r="AD32">
            <v>44.171439999999997</v>
          </cell>
          <cell r="AE32">
            <v>45.067799999999998</v>
          </cell>
          <cell r="AF32">
            <v>45.96416</v>
          </cell>
          <cell r="AI32" t="str">
            <v>Standard Dev</v>
          </cell>
          <cell r="AJ32">
            <v>44.477730000000001</v>
          </cell>
          <cell r="AK32">
            <v>47.012909999999998</v>
          </cell>
          <cell r="AL32">
            <v>45.140079999999998</v>
          </cell>
          <cell r="AM32">
            <v>45.27129</v>
          </cell>
          <cell r="AN32">
            <v>44.399439999999998</v>
          </cell>
          <cell r="AO32">
            <v>47.845129999999997</v>
          </cell>
          <cell r="AP32">
            <v>47.54759</v>
          </cell>
          <cell r="AQ32">
            <v>44.618720000000003</v>
          </cell>
          <cell r="AR32">
            <v>42.968969999999999</v>
          </cell>
          <cell r="AS32">
            <v>44.240250000000003</v>
          </cell>
          <cell r="AT32">
            <v>44.209440000000001</v>
          </cell>
          <cell r="AU32">
            <v>45.352209999999999</v>
          </cell>
          <cell r="AV32">
            <v>46.494979999999998</v>
          </cell>
          <cell r="AY32" t="str">
            <v>Standard Dev</v>
          </cell>
          <cell r="AZ32">
            <v>44.826329999999999</v>
          </cell>
          <cell r="BA32">
            <v>47.601990000000001</v>
          </cell>
          <cell r="BB32">
            <v>45.47298</v>
          </cell>
          <cell r="BC32">
            <v>45.331389999999999</v>
          </cell>
          <cell r="BD32">
            <v>44.582169999999998</v>
          </cell>
          <cell r="BE32">
            <v>47.811880000000002</v>
          </cell>
          <cell r="BF32">
            <v>48.174399999999999</v>
          </cell>
          <cell r="BG32">
            <v>44.682969999999997</v>
          </cell>
          <cell r="BH32">
            <v>43.006270000000001</v>
          </cell>
          <cell r="BI32">
            <v>44.403419999999997</v>
          </cell>
          <cell r="BJ32">
            <v>44.367759999999997</v>
          </cell>
          <cell r="BK32">
            <v>45.589379999999998</v>
          </cell>
          <cell r="BL32">
            <v>46.810989999999997</v>
          </cell>
          <cell r="BO32" t="str">
            <v>Standard Dev</v>
          </cell>
          <cell r="BP32">
            <v>44.957729999999998</v>
          </cell>
          <cell r="BQ32">
            <v>50.841349999999998</v>
          </cell>
          <cell r="BR32">
            <v>45.628239999999998</v>
          </cell>
          <cell r="BS32">
            <v>45.397460000000002</v>
          </cell>
          <cell r="BT32">
            <v>45.027299999999997</v>
          </cell>
          <cell r="BU32">
            <v>50.304250000000003</v>
          </cell>
          <cell r="BV32">
            <v>47.644530000000003</v>
          </cell>
          <cell r="BW32">
            <v>44.839799999999997</v>
          </cell>
          <cell r="BX32">
            <v>42.931780000000003</v>
          </cell>
          <cell r="BY32">
            <v>44.25226</v>
          </cell>
          <cell r="BZ32">
            <v>44.325040000000001</v>
          </cell>
          <cell r="CA32">
            <v>46.182470000000002</v>
          </cell>
          <cell r="CB32">
            <v>48.039900000000003</v>
          </cell>
        </row>
        <row r="33">
          <cell r="B33" t="str">
            <v>Direct Cost</v>
          </cell>
          <cell r="C33" t="str">
            <v>Mean</v>
          </cell>
          <cell r="D33">
            <v>85.007990000000007</v>
          </cell>
          <cell r="E33">
            <v>85.315929999999994</v>
          </cell>
          <cell r="F33">
            <v>85.194710000000001</v>
          </cell>
          <cell r="G33">
            <v>85.443079999999995</v>
          </cell>
          <cell r="H33">
            <v>84.930930000000004</v>
          </cell>
          <cell r="I33">
            <v>85.940619999999996</v>
          </cell>
          <cell r="J33">
            <v>85.023049999999998</v>
          </cell>
          <cell r="K33">
            <v>84.348650000000006</v>
          </cell>
          <cell r="L33">
            <v>85.053790000000006</v>
          </cell>
          <cell r="M33">
            <v>85.272450000000006</v>
          </cell>
          <cell r="N33">
            <v>84.861959999999996</v>
          </cell>
          <cell r="O33">
            <v>85.153120000000001</v>
          </cell>
          <cell r="P33">
            <v>85.444280000000006</v>
          </cell>
          <cell r="R33" t="str">
            <v>Direct Cost</v>
          </cell>
          <cell r="S33" t="str">
            <v>Mean</v>
          </cell>
          <cell r="T33">
            <v>85.017340000000004</v>
          </cell>
          <cell r="U33">
            <v>85.311149999999998</v>
          </cell>
          <cell r="V33">
            <v>85.194710000000001</v>
          </cell>
          <cell r="W33">
            <v>85.454449999999994</v>
          </cell>
          <cell r="X33">
            <v>84.930930000000004</v>
          </cell>
          <cell r="Y33">
            <v>85.931169999999995</v>
          </cell>
          <cell r="Z33">
            <v>85.018600000000006</v>
          </cell>
          <cell r="AA33">
            <v>84.350290000000001</v>
          </cell>
          <cell r="AB33">
            <v>85.053790000000006</v>
          </cell>
          <cell r="AC33">
            <v>85.29222</v>
          </cell>
          <cell r="AD33">
            <v>84.865160000000003</v>
          </cell>
          <cell r="AE33">
            <v>85.155469999999994</v>
          </cell>
          <cell r="AF33">
            <v>85.445779999999999</v>
          </cell>
          <cell r="AH33" t="str">
            <v>Direct Cost</v>
          </cell>
          <cell r="AI33" t="str">
            <v>Mean</v>
          </cell>
          <cell r="AJ33">
            <v>85.030690000000007</v>
          </cell>
          <cell r="AK33">
            <v>85.296459999999996</v>
          </cell>
          <cell r="AL33">
            <v>85.188969999999998</v>
          </cell>
          <cell r="AM33">
            <v>85.454449999999994</v>
          </cell>
          <cell r="AN33">
            <v>84.930930000000004</v>
          </cell>
          <cell r="AO33">
            <v>85.854500000000002</v>
          </cell>
          <cell r="AP33">
            <v>85.027109999999993</v>
          </cell>
          <cell r="AQ33">
            <v>84.348650000000006</v>
          </cell>
          <cell r="AR33">
            <v>85.053790000000006</v>
          </cell>
          <cell r="AS33">
            <v>85.283469999999994</v>
          </cell>
          <cell r="AT33">
            <v>84.869</v>
          </cell>
          <cell r="AU33">
            <v>85.146900000000002</v>
          </cell>
          <cell r="AV33">
            <v>85.424809999999994</v>
          </cell>
          <cell r="AX33" t="str">
            <v>Direct Cost</v>
          </cell>
          <cell r="AY33" t="str">
            <v>Mean</v>
          </cell>
          <cell r="AZ33">
            <v>85.014430000000004</v>
          </cell>
          <cell r="BA33">
            <v>85.286730000000006</v>
          </cell>
          <cell r="BB33">
            <v>85.194710000000001</v>
          </cell>
          <cell r="BC33">
            <v>85.454449999999994</v>
          </cell>
          <cell r="BD33">
            <v>84.930930000000004</v>
          </cell>
          <cell r="BE33">
            <v>85.816640000000007</v>
          </cell>
          <cell r="BF33">
            <v>85.025540000000007</v>
          </cell>
          <cell r="BG33">
            <v>84.347149999999999</v>
          </cell>
          <cell r="BH33">
            <v>85.033150000000006</v>
          </cell>
          <cell r="BI33">
            <v>85.239699999999999</v>
          </cell>
          <cell r="BJ33">
            <v>84.862120000000004</v>
          </cell>
          <cell r="BK33">
            <v>85.134339999999995</v>
          </cell>
          <cell r="BL33">
            <v>85.406559999999999</v>
          </cell>
          <cell r="BN33" t="str">
            <v>Direct Cost</v>
          </cell>
          <cell r="BO33" t="str">
            <v>Mean</v>
          </cell>
          <cell r="BP33">
            <v>85.01934</v>
          </cell>
          <cell r="BQ33">
            <v>85.285929999999993</v>
          </cell>
          <cell r="BR33">
            <v>85.188969999999998</v>
          </cell>
          <cell r="BS33">
            <v>85.443079999999995</v>
          </cell>
          <cell r="BT33">
            <v>84.930930000000004</v>
          </cell>
          <cell r="BU33">
            <v>85.804630000000003</v>
          </cell>
          <cell r="BV33">
            <v>85.026060000000001</v>
          </cell>
          <cell r="BW33">
            <v>84.328590000000005</v>
          </cell>
          <cell r="BX33">
            <v>85.032250000000005</v>
          </cell>
          <cell r="BY33">
            <v>85.261539999999997</v>
          </cell>
          <cell r="BZ33">
            <v>84.858949999999993</v>
          </cell>
          <cell r="CA33">
            <v>85.132130000000004</v>
          </cell>
          <cell r="CB33">
            <v>85.40531</v>
          </cell>
        </row>
        <row r="34">
          <cell r="C34" t="str">
            <v>Standard Dev</v>
          </cell>
          <cell r="D34">
            <v>40.478470000000002</v>
          </cell>
          <cell r="E34">
            <v>40.924639999999997</v>
          </cell>
          <cell r="F34">
            <v>41.108519999999999</v>
          </cell>
          <cell r="G34">
            <v>41.573569999999997</v>
          </cell>
          <cell r="H34">
            <v>40.921689999999998</v>
          </cell>
          <cell r="I34">
            <v>40.229140000000001</v>
          </cell>
          <cell r="J34">
            <v>40.838000000000001</v>
          </cell>
          <cell r="K34">
            <v>41.21743</v>
          </cell>
          <cell r="L34">
            <v>40.621949999999998</v>
          </cell>
          <cell r="M34">
            <v>40.639029999999998</v>
          </cell>
          <cell r="N34">
            <v>40.577590000000001</v>
          </cell>
          <cell r="O34">
            <v>40.855240000000002</v>
          </cell>
          <cell r="P34">
            <v>41.132890000000003</v>
          </cell>
          <cell r="S34" t="str">
            <v>Standard Dev</v>
          </cell>
          <cell r="T34">
            <v>40.476599999999998</v>
          </cell>
          <cell r="U34">
            <v>40.922359999999998</v>
          </cell>
          <cell r="V34">
            <v>41.108519999999999</v>
          </cell>
          <cell r="W34">
            <v>41.5779</v>
          </cell>
          <cell r="X34">
            <v>40.921689999999998</v>
          </cell>
          <cell r="Y34">
            <v>40.259779999999999</v>
          </cell>
          <cell r="Z34">
            <v>40.840539999999997</v>
          </cell>
          <cell r="AA34">
            <v>41.213709999999999</v>
          </cell>
          <cell r="AB34">
            <v>40.621949999999998</v>
          </cell>
          <cell r="AC34">
            <v>40.659179999999999</v>
          </cell>
          <cell r="AD34">
            <v>40.586849999999998</v>
          </cell>
          <cell r="AE34">
            <v>40.860219999999998</v>
          </cell>
          <cell r="AF34">
            <v>41.133600000000001</v>
          </cell>
          <cell r="AI34" t="str">
            <v>Standard Dev</v>
          </cell>
          <cell r="AJ34">
            <v>40.480379999999997</v>
          </cell>
          <cell r="AK34">
            <v>40.910870000000003</v>
          </cell>
          <cell r="AL34">
            <v>41.10895</v>
          </cell>
          <cell r="AM34">
            <v>41.5779</v>
          </cell>
          <cell r="AN34">
            <v>40.921689999999998</v>
          </cell>
          <cell r="AO34">
            <v>40.174630000000001</v>
          </cell>
          <cell r="AP34">
            <v>40.843139999999998</v>
          </cell>
          <cell r="AQ34">
            <v>41.21743</v>
          </cell>
          <cell r="AR34">
            <v>40.621949999999998</v>
          </cell>
          <cell r="AS34">
            <v>40.640059999999998</v>
          </cell>
          <cell r="AT34">
            <v>40.564610000000002</v>
          </cell>
          <cell r="AU34">
            <v>40.849699999999999</v>
          </cell>
          <cell r="AV34">
            <v>41.134790000000002</v>
          </cell>
          <cell r="AY34" t="str">
            <v>Standard Dev</v>
          </cell>
          <cell r="AZ34">
            <v>40.476280000000003</v>
          </cell>
          <cell r="BA34">
            <v>40.912059999999997</v>
          </cell>
          <cell r="BB34">
            <v>41.108519999999999</v>
          </cell>
          <cell r="BC34">
            <v>41.5779</v>
          </cell>
          <cell r="BD34">
            <v>40.921689999999998</v>
          </cell>
          <cell r="BE34">
            <v>40.193849999999998</v>
          </cell>
          <cell r="BF34">
            <v>40.848300000000002</v>
          </cell>
          <cell r="BG34">
            <v>41.213679999999997</v>
          </cell>
          <cell r="BH34">
            <v>40.598610000000001</v>
          </cell>
          <cell r="BI34">
            <v>40.591999999999999</v>
          </cell>
          <cell r="BJ34">
            <v>40.558410000000002</v>
          </cell>
          <cell r="BK34">
            <v>40.844290000000001</v>
          </cell>
          <cell r="BL34">
            <v>41.13017</v>
          </cell>
          <cell r="BO34" t="str">
            <v>Standard Dev</v>
          </cell>
          <cell r="BP34">
            <v>40.47578</v>
          </cell>
          <cell r="BQ34">
            <v>40.909199999999998</v>
          </cell>
          <cell r="BR34">
            <v>41.10895</v>
          </cell>
          <cell r="BS34">
            <v>41.573569999999997</v>
          </cell>
          <cell r="BT34">
            <v>40.921689999999998</v>
          </cell>
          <cell r="BU34">
            <v>40.13832</v>
          </cell>
          <cell r="BV34">
            <v>40.880360000000003</v>
          </cell>
          <cell r="BW34">
            <v>41.195509999999999</v>
          </cell>
          <cell r="BX34">
            <v>40.608490000000003</v>
          </cell>
          <cell r="BY34">
            <v>40.600529999999999</v>
          </cell>
          <cell r="BZ34">
            <v>40.550600000000003</v>
          </cell>
          <cell r="CA34">
            <v>40.841239999999999</v>
          </cell>
          <cell r="CB34">
            <v>41.131880000000002</v>
          </cell>
        </row>
        <row r="35">
          <cell r="B35" t="str">
            <v>WIP Stock Holding Cost</v>
          </cell>
          <cell r="C35" t="str">
            <v>Mean</v>
          </cell>
          <cell r="D35">
            <v>1.8086899999999999</v>
          </cell>
          <cell r="E35">
            <v>2.1070199999999999</v>
          </cell>
          <cell r="F35">
            <v>1.6959900000000001</v>
          </cell>
          <cell r="G35">
            <v>1.75406</v>
          </cell>
          <cell r="H35">
            <v>1.6173999999999999</v>
          </cell>
          <cell r="I35">
            <v>1.80359</v>
          </cell>
          <cell r="J35">
            <v>1.9802999999999999</v>
          </cell>
          <cell r="K35">
            <v>1.65388</v>
          </cell>
          <cell r="L35">
            <v>1.4882899999999999</v>
          </cell>
          <cell r="M35">
            <v>1.7905899999999999</v>
          </cell>
          <cell r="N35">
            <v>1.6432</v>
          </cell>
          <cell r="O35">
            <v>1.7699800000000001</v>
          </cell>
          <cell r="P35">
            <v>1.89676</v>
          </cell>
          <cell r="R35" t="str">
            <v>WIP Stock Holding Cost</v>
          </cell>
          <cell r="S35" t="str">
            <v>Mean</v>
          </cell>
          <cell r="T35">
            <v>1.76685</v>
          </cell>
          <cell r="U35">
            <v>2.1014400000000002</v>
          </cell>
          <cell r="V35">
            <v>1.70025</v>
          </cell>
          <cell r="W35">
            <v>1.73905</v>
          </cell>
          <cell r="X35">
            <v>1.6071500000000001</v>
          </cell>
          <cell r="Y35">
            <v>1.77458</v>
          </cell>
          <cell r="Z35">
            <v>1.9596800000000001</v>
          </cell>
          <cell r="AA35">
            <v>1.6349400000000001</v>
          </cell>
          <cell r="AB35">
            <v>1.4876400000000001</v>
          </cell>
          <cell r="AC35">
            <v>1.77556</v>
          </cell>
          <cell r="AD35">
            <v>1.6299399999999999</v>
          </cell>
          <cell r="AE35">
            <v>1.75471</v>
          </cell>
          <cell r="AF35">
            <v>1.8794900000000001</v>
          </cell>
          <cell r="AH35" t="str">
            <v>WIP Stock Holding Cost</v>
          </cell>
          <cell r="AI35" t="str">
            <v>Mean</v>
          </cell>
          <cell r="AJ35">
            <v>1.77647</v>
          </cell>
          <cell r="AK35">
            <v>2.05484</v>
          </cell>
          <cell r="AL35">
            <v>1.67319</v>
          </cell>
          <cell r="AM35">
            <v>1.7059200000000001</v>
          </cell>
          <cell r="AN35">
            <v>1.5948199999999999</v>
          </cell>
          <cell r="AO35">
            <v>1.82606</v>
          </cell>
          <cell r="AP35">
            <v>1.94049</v>
          </cell>
          <cell r="AQ35">
            <v>1.64971</v>
          </cell>
          <cell r="AR35">
            <v>1.4881</v>
          </cell>
          <cell r="AS35">
            <v>1.7521199999999999</v>
          </cell>
          <cell r="AT35">
            <v>1.62788</v>
          </cell>
          <cell r="AU35">
            <v>1.74617</v>
          </cell>
          <cell r="AV35">
            <v>1.86446</v>
          </cell>
          <cell r="AX35" t="str">
            <v>WIP Stock Holding Cost</v>
          </cell>
          <cell r="AY35" t="str">
            <v>Mean</v>
          </cell>
          <cell r="AZ35">
            <v>1.75143</v>
          </cell>
          <cell r="BA35">
            <v>2.0422899999999999</v>
          </cell>
          <cell r="BB35">
            <v>1.6775</v>
          </cell>
          <cell r="BC35">
            <v>1.70174</v>
          </cell>
          <cell r="BD35">
            <v>1.57351</v>
          </cell>
          <cell r="BE35">
            <v>1.7683</v>
          </cell>
          <cell r="BF35">
            <v>1.9288799999999999</v>
          </cell>
          <cell r="BG35">
            <v>1.6427499999999999</v>
          </cell>
          <cell r="BH35">
            <v>1.4968999999999999</v>
          </cell>
          <cell r="BI35">
            <v>1.74851</v>
          </cell>
          <cell r="BJ35">
            <v>1.6190199999999999</v>
          </cell>
          <cell r="BK35">
            <v>1.7331799999999999</v>
          </cell>
          <cell r="BL35">
            <v>1.84734</v>
          </cell>
          <cell r="BN35" t="str">
            <v>WIP Stock Holding Cost</v>
          </cell>
          <cell r="BO35" t="str">
            <v>Mean</v>
          </cell>
          <cell r="BP35">
            <v>1.72706</v>
          </cell>
          <cell r="BQ35">
            <v>2.00495</v>
          </cell>
          <cell r="BR35">
            <v>1.6422699999999999</v>
          </cell>
          <cell r="BS35">
            <v>1.67221</v>
          </cell>
          <cell r="BT35">
            <v>1.55274</v>
          </cell>
          <cell r="BU35">
            <v>1.79114</v>
          </cell>
          <cell r="BV35">
            <v>1.85798</v>
          </cell>
          <cell r="BW35">
            <v>1.6444799999999999</v>
          </cell>
          <cell r="BX35">
            <v>1.47448</v>
          </cell>
          <cell r="BY35">
            <v>1.7100299999999999</v>
          </cell>
          <cell r="BZ35">
            <v>1.5994600000000001</v>
          </cell>
          <cell r="CA35">
            <v>1.70773</v>
          </cell>
          <cell r="CB35">
            <v>1.8160099999999999</v>
          </cell>
        </row>
        <row r="36">
          <cell r="C36" t="str">
            <v>Standard Dev</v>
          </cell>
          <cell r="D36">
            <v>1.6006400000000001</v>
          </cell>
          <cell r="E36">
            <v>1.78017</v>
          </cell>
          <cell r="F36">
            <v>1.5508999999999999</v>
          </cell>
          <cell r="G36">
            <v>1.59975</v>
          </cell>
          <cell r="H36">
            <v>1.5196099999999999</v>
          </cell>
          <cell r="I36">
            <v>1.6414800000000001</v>
          </cell>
          <cell r="J36">
            <v>1.76074</v>
          </cell>
          <cell r="K36">
            <v>1.52206</v>
          </cell>
          <cell r="L36">
            <v>1.34127</v>
          </cell>
          <cell r="M36">
            <v>1.5899300000000001</v>
          </cell>
          <cell r="N36">
            <v>1.50108</v>
          </cell>
          <cell r="O36">
            <v>1.59066</v>
          </cell>
          <cell r="P36">
            <v>1.6802299999999999</v>
          </cell>
          <cell r="S36" t="str">
            <v>Standard Dev</v>
          </cell>
          <cell r="T36">
            <v>1.55745</v>
          </cell>
          <cell r="U36">
            <v>1.77084</v>
          </cell>
          <cell r="V36">
            <v>1.5466500000000001</v>
          </cell>
          <cell r="W36">
            <v>1.57897</v>
          </cell>
          <cell r="X36">
            <v>1.51278</v>
          </cell>
          <cell r="Y36">
            <v>1.60511</v>
          </cell>
          <cell r="Z36">
            <v>1.72942</v>
          </cell>
          <cell r="AA36">
            <v>1.4979899999999999</v>
          </cell>
          <cell r="AB36">
            <v>1.34026</v>
          </cell>
          <cell r="AC36">
            <v>1.5703800000000001</v>
          </cell>
          <cell r="AD36">
            <v>1.4853499999999999</v>
          </cell>
          <cell r="AE36">
            <v>1.5709900000000001</v>
          </cell>
          <cell r="AF36">
            <v>1.65662</v>
          </cell>
          <cell r="AI36" t="str">
            <v>Standard Dev</v>
          </cell>
          <cell r="AJ36">
            <v>1.55565</v>
          </cell>
          <cell r="AK36">
            <v>1.71991</v>
          </cell>
          <cell r="AL36">
            <v>1.51448</v>
          </cell>
          <cell r="AM36">
            <v>1.5424899999999999</v>
          </cell>
          <cell r="AN36">
            <v>1.48308</v>
          </cell>
          <cell r="AO36">
            <v>1.6237900000000001</v>
          </cell>
          <cell r="AP36">
            <v>1.7</v>
          </cell>
          <cell r="AQ36">
            <v>1.5125</v>
          </cell>
          <cell r="AR36">
            <v>1.3395999999999999</v>
          </cell>
          <cell r="AS36">
            <v>1.54114</v>
          </cell>
          <cell r="AT36">
            <v>1.4748000000000001</v>
          </cell>
          <cell r="AU36">
            <v>1.5532600000000001</v>
          </cell>
          <cell r="AV36">
            <v>1.6317299999999999</v>
          </cell>
          <cell r="AY36" t="str">
            <v>Standard Dev</v>
          </cell>
          <cell r="AZ36">
            <v>1.5224299999999999</v>
          </cell>
          <cell r="BA36">
            <v>1.7017500000000001</v>
          </cell>
          <cell r="BB36">
            <v>1.5107999999999999</v>
          </cell>
          <cell r="BC36">
            <v>1.5258100000000001</v>
          </cell>
          <cell r="BD36">
            <v>1.4648099999999999</v>
          </cell>
          <cell r="BE36">
            <v>1.5624499999999999</v>
          </cell>
          <cell r="BF36">
            <v>1.68007</v>
          </cell>
          <cell r="BG36">
            <v>1.49823</v>
          </cell>
          <cell r="BH36">
            <v>1.3464400000000001</v>
          </cell>
          <cell r="BI36">
            <v>1.5283100000000001</v>
          </cell>
          <cell r="BJ36">
            <v>1.46167</v>
          </cell>
          <cell r="BK36">
            <v>1.5341100000000001</v>
          </cell>
          <cell r="BL36">
            <v>1.6065499999999999</v>
          </cell>
          <cell r="BO36" t="str">
            <v>Standard Dev</v>
          </cell>
          <cell r="BP36">
            <v>1.48861</v>
          </cell>
          <cell r="BQ36">
            <v>1.6659900000000001</v>
          </cell>
          <cell r="BR36">
            <v>1.4690700000000001</v>
          </cell>
          <cell r="BS36">
            <v>1.4919</v>
          </cell>
          <cell r="BT36">
            <v>1.43204</v>
          </cell>
          <cell r="BU36">
            <v>1.5668299999999999</v>
          </cell>
          <cell r="BV36">
            <v>1.6201700000000001</v>
          </cell>
          <cell r="BW36">
            <v>1.4776499999999999</v>
          </cell>
          <cell r="BX36">
            <v>1.3232200000000001</v>
          </cell>
          <cell r="BY36">
            <v>1.4879500000000001</v>
          </cell>
          <cell r="BZ36">
            <v>1.4332100000000001</v>
          </cell>
          <cell r="CA36">
            <v>1.50234</v>
          </cell>
          <cell r="CB36">
            <v>1.57148</v>
          </cell>
        </row>
        <row r="37">
          <cell r="B37" t="str">
            <v>FP Stock Holding Cost (All)</v>
          </cell>
          <cell r="C37" t="str">
            <v>Mean</v>
          </cell>
          <cell r="D37">
            <v>1.4067400000000001</v>
          </cell>
          <cell r="E37">
            <v>1.1442600000000001</v>
          </cell>
          <cell r="F37">
            <v>1.4910699999999999</v>
          </cell>
          <cell r="G37">
            <v>1.4537599999999999</v>
          </cell>
          <cell r="H37">
            <v>1.61388</v>
          </cell>
          <cell r="I37">
            <v>1.43967</v>
          </cell>
          <cell r="J37">
            <v>1.2629300000000001</v>
          </cell>
          <cell r="K37">
            <v>1.5222</v>
          </cell>
          <cell r="L37">
            <v>1.65157</v>
          </cell>
          <cell r="M37">
            <v>1.4190700000000001</v>
          </cell>
          <cell r="N37">
            <v>1.3325800000000001</v>
          </cell>
          <cell r="O37">
            <v>1.44051</v>
          </cell>
          <cell r="P37">
            <v>1.5484500000000001</v>
          </cell>
          <cell r="R37" t="str">
            <v>FP Stock Holding Cost (All)</v>
          </cell>
          <cell r="S37" t="str">
            <v>Mean</v>
          </cell>
          <cell r="T37">
            <v>1.4334499999999999</v>
          </cell>
          <cell r="U37">
            <v>1.14263</v>
          </cell>
          <cell r="V37">
            <v>1.47875</v>
          </cell>
          <cell r="W37">
            <v>1.4576199999999999</v>
          </cell>
          <cell r="X37">
            <v>1.6227100000000001</v>
          </cell>
          <cell r="Y37">
            <v>1.4475199999999999</v>
          </cell>
          <cell r="Z37">
            <v>1.26003</v>
          </cell>
          <cell r="AA37">
            <v>1.53288</v>
          </cell>
          <cell r="AB37">
            <v>1.6504700000000001</v>
          </cell>
          <cell r="AC37">
            <v>1.42089</v>
          </cell>
          <cell r="AD37">
            <v>1.3356399999999999</v>
          </cell>
          <cell r="AE37">
            <v>1.44469</v>
          </cell>
          <cell r="AF37">
            <v>1.55375</v>
          </cell>
          <cell r="AH37" t="str">
            <v>FP Stock Holding Cost (All)</v>
          </cell>
          <cell r="AI37" t="str">
            <v>Mean</v>
          </cell>
          <cell r="AJ37">
            <v>1.4139600000000001</v>
          </cell>
          <cell r="AK37">
            <v>1.1569499999999999</v>
          </cell>
          <cell r="AL37">
            <v>1.4892799999999999</v>
          </cell>
          <cell r="AM37">
            <v>1.4750799999999999</v>
          </cell>
          <cell r="AN37">
            <v>1.6176699999999999</v>
          </cell>
          <cell r="AO37">
            <v>1.3756600000000001</v>
          </cell>
          <cell r="AP37">
            <v>1.26013</v>
          </cell>
          <cell r="AQ37">
            <v>1.51955</v>
          </cell>
          <cell r="AR37">
            <v>1.6485000000000001</v>
          </cell>
          <cell r="AS37">
            <v>1.4266300000000001</v>
          </cell>
          <cell r="AT37">
            <v>1.3310599999999999</v>
          </cell>
          <cell r="AU37">
            <v>1.43834</v>
          </cell>
          <cell r="AV37">
            <v>1.5456300000000001</v>
          </cell>
          <cell r="AX37" t="str">
            <v>FP Stock Holding Cost (All)</v>
          </cell>
          <cell r="AY37" t="str">
            <v>Mean</v>
          </cell>
          <cell r="AZ37">
            <v>1.4221299999999999</v>
          </cell>
          <cell r="BA37">
            <v>1.1297900000000001</v>
          </cell>
          <cell r="BB37">
            <v>1.4702999999999999</v>
          </cell>
          <cell r="BC37">
            <v>1.46523</v>
          </cell>
          <cell r="BD37">
            <v>1.6254599999999999</v>
          </cell>
          <cell r="BE37">
            <v>1.4025700000000001</v>
          </cell>
          <cell r="BF37">
            <v>1.23759</v>
          </cell>
          <cell r="BG37">
            <v>1.5053300000000001</v>
          </cell>
          <cell r="BH37">
            <v>1.63998</v>
          </cell>
          <cell r="BI37">
            <v>1.4184300000000001</v>
          </cell>
          <cell r="BJ37">
            <v>1.32012</v>
          </cell>
          <cell r="BK37">
            <v>1.4316800000000001</v>
          </cell>
          <cell r="BL37">
            <v>1.5432399999999999</v>
          </cell>
          <cell r="BN37" t="str">
            <v>FP Stock Holding Cost (All)</v>
          </cell>
          <cell r="BO37" t="str">
            <v>Mean</v>
          </cell>
          <cell r="BP37">
            <v>1.4177299999999999</v>
          </cell>
          <cell r="BQ37">
            <v>1.1155200000000001</v>
          </cell>
          <cell r="BR37">
            <v>1.48654</v>
          </cell>
          <cell r="BS37">
            <v>1.47637</v>
          </cell>
          <cell r="BT37">
            <v>1.62496</v>
          </cell>
          <cell r="BU37">
            <v>1.34493</v>
          </cell>
          <cell r="BV37">
            <v>1.26596</v>
          </cell>
          <cell r="BW37">
            <v>1.4810300000000001</v>
          </cell>
          <cell r="BX37">
            <v>1.65276</v>
          </cell>
          <cell r="BY37">
            <v>1.4345699999999999</v>
          </cell>
          <cell r="BZ37">
            <v>1.31599</v>
          </cell>
          <cell r="CA37">
            <v>1.43004</v>
          </cell>
          <cell r="CB37">
            <v>1.54409</v>
          </cell>
        </row>
        <row r="38">
          <cell r="C38" t="str">
            <v>Standard Dev</v>
          </cell>
          <cell r="D38">
            <v>1.16309</v>
          </cell>
          <cell r="E38">
            <v>0.99929000000000001</v>
          </cell>
          <cell r="F38">
            <v>1.1562699999999999</v>
          </cell>
          <cell r="G38">
            <v>1.16239</v>
          </cell>
          <cell r="H38">
            <v>1.2480599999999999</v>
          </cell>
          <cell r="I38">
            <v>1.1658200000000001</v>
          </cell>
          <cell r="J38">
            <v>1.1000799999999999</v>
          </cell>
          <cell r="K38">
            <v>1.1842900000000001</v>
          </cell>
          <cell r="L38">
            <v>1.2254700000000001</v>
          </cell>
          <cell r="M38">
            <v>1.17377</v>
          </cell>
          <cell r="N38">
            <v>1.10884</v>
          </cell>
          <cell r="O38">
            <v>1.15785</v>
          </cell>
          <cell r="P38">
            <v>1.20686</v>
          </cell>
          <cell r="S38" t="str">
            <v>Standard Dev</v>
          </cell>
          <cell r="T38">
            <v>1.1727300000000001</v>
          </cell>
          <cell r="U38">
            <v>1.0018</v>
          </cell>
          <cell r="V38">
            <v>1.1476599999999999</v>
          </cell>
          <cell r="W38">
            <v>1.1619299999999999</v>
          </cell>
          <cell r="X38">
            <v>1.2549300000000001</v>
          </cell>
          <cell r="Y38">
            <v>1.17031</v>
          </cell>
          <cell r="Z38">
            <v>1.08246</v>
          </cell>
          <cell r="AA38">
            <v>1.18781</v>
          </cell>
          <cell r="AB38">
            <v>1.2280500000000001</v>
          </cell>
          <cell r="AC38">
            <v>1.17306</v>
          </cell>
          <cell r="AD38">
            <v>1.10693</v>
          </cell>
          <cell r="AE38">
            <v>1.1580699999999999</v>
          </cell>
          <cell r="AF38">
            <v>1.20922</v>
          </cell>
          <cell r="AI38" t="str">
            <v>Standard Dev</v>
          </cell>
          <cell r="AJ38">
            <v>1.15848</v>
          </cell>
          <cell r="AK38">
            <v>0.99546000000000001</v>
          </cell>
          <cell r="AL38">
            <v>1.14839</v>
          </cell>
          <cell r="AM38">
            <v>1.1664099999999999</v>
          </cell>
          <cell r="AN38">
            <v>1.2428999999999999</v>
          </cell>
          <cell r="AO38">
            <v>1.1488100000000001</v>
          </cell>
          <cell r="AP38">
            <v>1.08274</v>
          </cell>
          <cell r="AQ38">
            <v>1.18438</v>
          </cell>
          <cell r="AR38">
            <v>1.2298500000000001</v>
          </cell>
          <cell r="AS38">
            <v>1.17045</v>
          </cell>
          <cell r="AT38">
            <v>1.10205</v>
          </cell>
          <cell r="AU38">
            <v>1.15279</v>
          </cell>
          <cell r="AV38">
            <v>1.2035199999999999</v>
          </cell>
          <cell r="AY38" t="str">
            <v>Standard Dev</v>
          </cell>
          <cell r="AZ38">
            <v>1.1631400000000001</v>
          </cell>
          <cell r="BA38">
            <v>0.98802999999999996</v>
          </cell>
          <cell r="BB38">
            <v>1.1465000000000001</v>
          </cell>
          <cell r="BC38">
            <v>1.16153</v>
          </cell>
          <cell r="BD38">
            <v>1.2567299999999999</v>
          </cell>
          <cell r="BE38">
            <v>1.15211</v>
          </cell>
          <cell r="BF38">
            <v>1.077</v>
          </cell>
          <cell r="BG38">
            <v>1.1779999999999999</v>
          </cell>
          <cell r="BH38">
            <v>1.2259899999999999</v>
          </cell>
          <cell r="BI38">
            <v>1.1686000000000001</v>
          </cell>
          <cell r="BJ38">
            <v>1.0983700000000001</v>
          </cell>
          <cell r="BK38">
            <v>1.1517599999999999</v>
          </cell>
          <cell r="BL38">
            <v>1.20516</v>
          </cell>
          <cell r="BO38" t="str">
            <v>Standard Dev</v>
          </cell>
          <cell r="BP38">
            <v>1.15341</v>
          </cell>
          <cell r="BQ38">
            <v>0.97055000000000002</v>
          </cell>
          <cell r="BR38">
            <v>1.1466000000000001</v>
          </cell>
          <cell r="BS38">
            <v>1.16133</v>
          </cell>
          <cell r="BT38">
            <v>1.2518199999999999</v>
          </cell>
          <cell r="BU38">
            <v>1.1428100000000001</v>
          </cell>
          <cell r="BV38">
            <v>1.0826899999999999</v>
          </cell>
          <cell r="BW38">
            <v>1.1644300000000001</v>
          </cell>
          <cell r="BX38">
            <v>1.2260500000000001</v>
          </cell>
          <cell r="BY38">
            <v>1.1717900000000001</v>
          </cell>
          <cell r="BZ38">
            <v>1.0919000000000001</v>
          </cell>
          <cell r="CA38">
            <v>1.1471499999999999</v>
          </cell>
          <cell r="CB38">
            <v>1.2023999999999999</v>
          </cell>
        </row>
        <row r="39">
          <cell r="B39" t="str">
            <v>FP Stock Holding Cost (On Time Jobs)</v>
          </cell>
          <cell r="C39" t="str">
            <v>Mean</v>
          </cell>
          <cell r="D39">
            <v>1.7476499999999999</v>
          </cell>
          <cell r="E39">
            <v>1.52519</v>
          </cell>
          <cell r="F39">
            <v>1.7825899999999999</v>
          </cell>
          <cell r="G39">
            <v>1.76034</v>
          </cell>
          <cell r="H39">
            <v>1.8958299999999999</v>
          </cell>
          <cell r="I39">
            <v>1.784</v>
          </cell>
          <cell r="J39">
            <v>1.6592199999999999</v>
          </cell>
          <cell r="K39">
            <v>1.8100099999999999</v>
          </cell>
          <cell r="L39">
            <v>1.8781099999999999</v>
          </cell>
          <cell r="M39">
            <v>1.74501</v>
          </cell>
          <cell r="N39">
            <v>1.6827799999999999</v>
          </cell>
          <cell r="O39">
            <v>1.7587999999999999</v>
          </cell>
          <cell r="P39">
            <v>1.8348100000000001</v>
          </cell>
          <cell r="R39" t="str">
            <v>FP Stock Holding Cost (On Time Jobs)</v>
          </cell>
          <cell r="S39" t="str">
            <v>Mean</v>
          </cell>
          <cell r="T39">
            <v>1.7654099999999999</v>
          </cell>
          <cell r="U39">
            <v>1.54111</v>
          </cell>
          <cell r="V39">
            <v>1.77406</v>
          </cell>
          <cell r="W39">
            <v>1.76102</v>
          </cell>
          <cell r="X39">
            <v>1.91076</v>
          </cell>
          <cell r="Y39">
            <v>1.78674</v>
          </cell>
          <cell r="Z39">
            <v>1.64066</v>
          </cell>
          <cell r="AA39">
            <v>1.8149900000000001</v>
          </cell>
          <cell r="AB39">
            <v>1.87517</v>
          </cell>
          <cell r="AC39">
            <v>1.7412300000000001</v>
          </cell>
          <cell r="AD39">
            <v>1.6848000000000001</v>
          </cell>
          <cell r="AE39">
            <v>1.76112</v>
          </cell>
          <cell r="AF39">
            <v>1.8374299999999999</v>
          </cell>
          <cell r="AH39" t="str">
            <v>FP Stock Holding Cost (On Time Jobs)</v>
          </cell>
          <cell r="AI39" t="str">
            <v>Mean</v>
          </cell>
          <cell r="AJ39">
            <v>1.75573</v>
          </cell>
          <cell r="AK39">
            <v>1.53837</v>
          </cell>
          <cell r="AL39">
            <v>1.7680899999999999</v>
          </cell>
          <cell r="AM39">
            <v>1.7687200000000001</v>
          </cell>
          <cell r="AN39">
            <v>1.8970899999999999</v>
          </cell>
          <cell r="AO39">
            <v>1.7495799999999999</v>
          </cell>
          <cell r="AP39">
            <v>1.65568</v>
          </cell>
          <cell r="AQ39">
            <v>1.8105800000000001</v>
          </cell>
          <cell r="AR39">
            <v>1.8766499999999999</v>
          </cell>
          <cell r="AS39">
            <v>1.7443500000000001</v>
          </cell>
          <cell r="AT39">
            <v>1.68286</v>
          </cell>
          <cell r="AU39">
            <v>1.75648</v>
          </cell>
          <cell r="AV39">
            <v>1.8301099999999999</v>
          </cell>
          <cell r="AX39" t="str">
            <v>FP Stock Holding Cost (On Time Jobs)</v>
          </cell>
          <cell r="AY39" t="str">
            <v>Mean</v>
          </cell>
          <cell r="AZ39">
            <v>1.7456700000000001</v>
          </cell>
          <cell r="BA39">
            <v>1.5134700000000001</v>
          </cell>
          <cell r="BB39">
            <v>1.7574000000000001</v>
          </cell>
          <cell r="BC39">
            <v>1.76722</v>
          </cell>
          <cell r="BD39">
            <v>1.91307</v>
          </cell>
          <cell r="BE39">
            <v>1.7576700000000001</v>
          </cell>
          <cell r="BF39">
            <v>1.6358200000000001</v>
          </cell>
          <cell r="BG39">
            <v>1.79562</v>
          </cell>
          <cell r="BH39">
            <v>1.8787199999999999</v>
          </cell>
          <cell r="BI39">
            <v>1.73708</v>
          </cell>
          <cell r="BJ39">
            <v>1.6693800000000001</v>
          </cell>
          <cell r="BK39">
            <v>1.75017</v>
          </cell>
          <cell r="BL39">
            <v>1.83097</v>
          </cell>
          <cell r="BN39" t="str">
            <v>FP Stock Holding Cost (On Time Jobs)</v>
          </cell>
          <cell r="BO39" t="str">
            <v>Mean</v>
          </cell>
          <cell r="BP39">
            <v>1.7373799999999999</v>
          </cell>
          <cell r="BQ39">
            <v>1.49146</v>
          </cell>
          <cell r="BR39">
            <v>1.7627299999999999</v>
          </cell>
          <cell r="BS39">
            <v>1.77319</v>
          </cell>
          <cell r="BT39">
            <v>1.90262</v>
          </cell>
          <cell r="BU39">
            <v>1.73472</v>
          </cell>
          <cell r="BV39">
            <v>1.6330499999999999</v>
          </cell>
          <cell r="BW39">
            <v>1.77077</v>
          </cell>
          <cell r="BX39">
            <v>1.8720300000000001</v>
          </cell>
          <cell r="BY39">
            <v>1.7518800000000001</v>
          </cell>
          <cell r="BZ39">
            <v>1.66048</v>
          </cell>
          <cell r="CA39">
            <v>1.74298</v>
          </cell>
          <cell r="CB39">
            <v>1.8254900000000001</v>
          </cell>
        </row>
        <row r="40">
          <cell r="C40" t="str">
            <v>Standard Dev</v>
          </cell>
          <cell r="D40">
            <v>1.1382000000000001</v>
          </cell>
          <cell r="E40">
            <v>0.99926000000000004</v>
          </cell>
          <cell r="F40">
            <v>1.11968</v>
          </cell>
          <cell r="G40">
            <v>1.1375599999999999</v>
          </cell>
          <cell r="H40">
            <v>1.2093499999999999</v>
          </cell>
          <cell r="I40">
            <v>1.1327799999999999</v>
          </cell>
          <cell r="J40">
            <v>1.0915699999999999</v>
          </cell>
          <cell r="K40">
            <v>1.1482399999999999</v>
          </cell>
          <cell r="L40">
            <v>1.1896</v>
          </cell>
          <cell r="M40">
            <v>1.15578</v>
          </cell>
          <cell r="N40">
            <v>1.09117</v>
          </cell>
          <cell r="O40">
            <v>1.1322000000000001</v>
          </cell>
          <cell r="P40">
            <v>1.17323</v>
          </cell>
          <cell r="S40" t="str">
            <v>Standard Dev</v>
          </cell>
          <cell r="T40">
            <v>1.14411</v>
          </cell>
          <cell r="U40">
            <v>1.00231</v>
          </cell>
          <cell r="V40">
            <v>1.1113999999999999</v>
          </cell>
          <cell r="W40">
            <v>1.1342300000000001</v>
          </cell>
          <cell r="X40">
            <v>1.2134799999999999</v>
          </cell>
          <cell r="Y40">
            <v>1.13605</v>
          </cell>
          <cell r="Z40">
            <v>1.0763</v>
          </cell>
          <cell r="AA40">
            <v>1.15055</v>
          </cell>
          <cell r="AB40">
            <v>1.1928399999999999</v>
          </cell>
          <cell r="AC40">
            <v>1.1548499999999999</v>
          </cell>
          <cell r="AD40">
            <v>1.0891500000000001</v>
          </cell>
          <cell r="AE40">
            <v>1.13161</v>
          </cell>
          <cell r="AF40">
            <v>1.17408</v>
          </cell>
          <cell r="AI40" t="str">
            <v>Standard Dev</v>
          </cell>
          <cell r="AJ40">
            <v>1.1302000000000001</v>
          </cell>
          <cell r="AK40">
            <v>0.99258999999999997</v>
          </cell>
          <cell r="AL40">
            <v>1.1148199999999999</v>
          </cell>
          <cell r="AM40">
            <v>1.1397299999999999</v>
          </cell>
          <cell r="AN40">
            <v>1.2044699999999999</v>
          </cell>
          <cell r="AO40">
            <v>1.1238300000000001</v>
          </cell>
          <cell r="AP40">
            <v>1.0696099999999999</v>
          </cell>
          <cell r="AQ40">
            <v>1.14897</v>
          </cell>
          <cell r="AR40">
            <v>1.1930799999999999</v>
          </cell>
          <cell r="AS40">
            <v>1.14947</v>
          </cell>
          <cell r="AT40">
            <v>1.0833299999999999</v>
          </cell>
          <cell r="AU40">
            <v>1.1266799999999999</v>
          </cell>
          <cell r="AV40">
            <v>1.1700200000000001</v>
          </cell>
          <cell r="AY40" t="str">
            <v>Standard Dev</v>
          </cell>
          <cell r="AZ40">
            <v>1.1396500000000001</v>
          </cell>
          <cell r="BA40">
            <v>0.99594000000000005</v>
          </cell>
          <cell r="BB40">
            <v>1.11456</v>
          </cell>
          <cell r="BC40">
            <v>1.1325700000000001</v>
          </cell>
          <cell r="BD40">
            <v>1.21492</v>
          </cell>
          <cell r="BE40">
            <v>1.1210599999999999</v>
          </cell>
          <cell r="BF40">
            <v>1.0681799999999999</v>
          </cell>
          <cell r="BG40">
            <v>1.1424300000000001</v>
          </cell>
          <cell r="BH40">
            <v>1.1880500000000001</v>
          </cell>
          <cell r="BI40">
            <v>1.15188</v>
          </cell>
          <cell r="BJ40">
            <v>1.0833900000000001</v>
          </cell>
          <cell r="BK40">
            <v>1.1269199999999999</v>
          </cell>
          <cell r="BL40">
            <v>1.17045</v>
          </cell>
          <cell r="BO40" t="str">
            <v>Standard Dev</v>
          </cell>
          <cell r="BP40">
            <v>1.1257600000000001</v>
          </cell>
          <cell r="BQ40">
            <v>0.9778</v>
          </cell>
          <cell r="BR40">
            <v>1.1111800000000001</v>
          </cell>
          <cell r="BS40">
            <v>1.1323399999999999</v>
          </cell>
          <cell r="BT40">
            <v>1.2154100000000001</v>
          </cell>
          <cell r="BU40">
            <v>1.12138</v>
          </cell>
          <cell r="BV40">
            <v>1.07623</v>
          </cell>
          <cell r="BW40">
            <v>1.1333599999999999</v>
          </cell>
          <cell r="BX40">
            <v>1.1918500000000001</v>
          </cell>
          <cell r="BY40">
            <v>1.1512500000000001</v>
          </cell>
          <cell r="BZ40">
            <v>1.0773699999999999</v>
          </cell>
          <cell r="CA40">
            <v>1.1236600000000001</v>
          </cell>
          <cell r="CB40">
            <v>1.16994</v>
          </cell>
        </row>
        <row r="41">
          <cell r="B41" t="str">
            <v>FP Stock Holding Cost (Late Jobs)</v>
          </cell>
          <cell r="C41" t="str">
            <v>Mean</v>
          </cell>
          <cell r="D41">
            <v>0.35144999999999998</v>
          </cell>
          <cell r="E41">
            <v>0.34572000000000003</v>
          </cell>
          <cell r="F41">
            <v>0.36355999999999999</v>
          </cell>
          <cell r="G41">
            <v>0.37574999999999997</v>
          </cell>
          <cell r="H41">
            <v>0.35996</v>
          </cell>
          <cell r="I41">
            <v>0.35886000000000001</v>
          </cell>
          <cell r="J41">
            <v>0.34905000000000003</v>
          </cell>
          <cell r="K41">
            <v>0.35919000000000001</v>
          </cell>
          <cell r="L41">
            <v>0.36986000000000002</v>
          </cell>
          <cell r="M41">
            <v>0.36238999999999999</v>
          </cell>
          <cell r="N41">
            <v>0.35299999999999998</v>
          </cell>
          <cell r="O41">
            <v>0.35958000000000001</v>
          </cell>
          <cell r="P41">
            <v>0.36615999999999999</v>
          </cell>
          <cell r="R41" t="str">
            <v>FP Stock Holding Cost (Late Jobs)</v>
          </cell>
          <cell r="S41" t="str">
            <v>Mean</v>
          </cell>
          <cell r="T41">
            <v>0.35009000000000001</v>
          </cell>
          <cell r="U41">
            <v>0.34808</v>
          </cell>
          <cell r="V41">
            <v>0.36629</v>
          </cell>
          <cell r="W41">
            <v>0.36797000000000002</v>
          </cell>
          <cell r="X41">
            <v>0.35624</v>
          </cell>
          <cell r="Y41">
            <v>0.3528</v>
          </cell>
          <cell r="Z41">
            <v>0.3619</v>
          </cell>
          <cell r="AA41">
            <v>0.35500999999999999</v>
          </cell>
          <cell r="AB41">
            <v>0.36754999999999999</v>
          </cell>
          <cell r="AC41">
            <v>0.36076999999999998</v>
          </cell>
          <cell r="AD41">
            <v>0.35346</v>
          </cell>
          <cell r="AE41">
            <v>0.35866999999999999</v>
          </cell>
          <cell r="AF41">
            <v>0.36387999999999998</v>
          </cell>
          <cell r="AH41" t="str">
            <v>FP Stock Holding Cost (Late Jobs)</v>
          </cell>
          <cell r="AI41" t="str">
            <v>Mean</v>
          </cell>
          <cell r="AJ41">
            <v>0.35409000000000002</v>
          </cell>
          <cell r="AK41">
            <v>0.35585</v>
          </cell>
          <cell r="AL41">
            <v>0.36958000000000002</v>
          </cell>
          <cell r="AM41">
            <v>0.37591000000000002</v>
          </cell>
          <cell r="AN41">
            <v>0.36703000000000002</v>
          </cell>
          <cell r="AO41">
            <v>0.35449999999999998</v>
          </cell>
          <cell r="AP41">
            <v>0.35169</v>
          </cell>
          <cell r="AQ41">
            <v>0.36282999999999999</v>
          </cell>
          <cell r="AR41">
            <v>0.35962</v>
          </cell>
          <cell r="AS41">
            <v>0.35796</v>
          </cell>
          <cell r="AT41">
            <v>0.35532000000000002</v>
          </cell>
          <cell r="AU41">
            <v>0.36091000000000001</v>
          </cell>
          <cell r="AV41">
            <v>0.36649999999999999</v>
          </cell>
          <cell r="AX41" t="str">
            <v>FP Stock Holding Cost (Late Jobs)</v>
          </cell>
          <cell r="AY41" t="str">
            <v>Mean</v>
          </cell>
          <cell r="AZ41">
            <v>0.35760999999999998</v>
          </cell>
          <cell r="BA41">
            <v>0.35921999999999998</v>
          </cell>
          <cell r="BB41">
            <v>0.36754999999999999</v>
          </cell>
          <cell r="BC41">
            <v>0.371</v>
          </cell>
          <cell r="BD41">
            <v>0.35449000000000003</v>
          </cell>
          <cell r="BE41">
            <v>0.34988000000000002</v>
          </cell>
          <cell r="BF41">
            <v>0.34714</v>
          </cell>
          <cell r="BG41">
            <v>0.35265000000000002</v>
          </cell>
          <cell r="BH41">
            <v>0.36336000000000002</v>
          </cell>
          <cell r="BI41">
            <v>0.36836000000000002</v>
          </cell>
          <cell r="BJ41">
            <v>0.35324</v>
          </cell>
          <cell r="BK41">
            <v>0.35913</v>
          </cell>
          <cell r="BL41">
            <v>0.36501</v>
          </cell>
          <cell r="BN41" t="str">
            <v>FP Stock Holding Cost (Late Jobs)</v>
          </cell>
          <cell r="BO41" t="str">
            <v>Mean</v>
          </cell>
          <cell r="BP41">
            <v>0.34642000000000001</v>
          </cell>
          <cell r="BQ41">
            <v>0.35922999999999999</v>
          </cell>
          <cell r="BR41">
            <v>0.35742000000000002</v>
          </cell>
          <cell r="BS41">
            <v>0.37557000000000001</v>
          </cell>
          <cell r="BT41">
            <v>0.37254999999999999</v>
          </cell>
          <cell r="BU41">
            <v>0.35009000000000001</v>
          </cell>
          <cell r="BV41">
            <v>0.35968</v>
          </cell>
          <cell r="BW41">
            <v>0.36281000000000002</v>
          </cell>
          <cell r="BX41">
            <v>0.36980000000000002</v>
          </cell>
          <cell r="BY41">
            <v>0.36714000000000002</v>
          </cell>
          <cell r="BZ41">
            <v>0.35532000000000002</v>
          </cell>
          <cell r="CA41">
            <v>0.36207</v>
          </cell>
          <cell r="CB41">
            <v>0.36881999999999998</v>
          </cell>
        </row>
        <row r="42">
          <cell r="C42" t="str">
            <v>Standard Dev</v>
          </cell>
          <cell r="D42">
            <v>0.23794999999999999</v>
          </cell>
          <cell r="E42">
            <v>0.23855000000000001</v>
          </cell>
          <cell r="F42">
            <v>0.24304999999999999</v>
          </cell>
          <cell r="G42">
            <v>0.24351</v>
          </cell>
          <cell r="H42">
            <v>0.23397000000000001</v>
          </cell>
          <cell r="I42">
            <v>0.23921000000000001</v>
          </cell>
          <cell r="J42">
            <v>0.23641000000000001</v>
          </cell>
          <cell r="K42">
            <v>0.23463999999999999</v>
          </cell>
          <cell r="L42">
            <v>0.24224999999999999</v>
          </cell>
          <cell r="M42">
            <v>0.22925000000000001</v>
          </cell>
          <cell r="N42">
            <v>0.23466000000000001</v>
          </cell>
          <cell r="O42">
            <v>0.23788000000000001</v>
          </cell>
          <cell r="P42">
            <v>0.24110000000000001</v>
          </cell>
          <cell r="S42" t="str">
            <v>Standard Dev</v>
          </cell>
          <cell r="T42">
            <v>0.24149000000000001</v>
          </cell>
          <cell r="U42">
            <v>0.23164000000000001</v>
          </cell>
          <cell r="V42">
            <v>0.24417</v>
          </cell>
          <cell r="W42">
            <v>0.24609</v>
          </cell>
          <cell r="X42">
            <v>0.23648</v>
          </cell>
          <cell r="Y42">
            <v>0.23430999999999999</v>
          </cell>
          <cell r="Z42">
            <v>0.23376</v>
          </cell>
          <cell r="AA42">
            <v>0.23447999999999999</v>
          </cell>
          <cell r="AB42">
            <v>0.24629999999999999</v>
          </cell>
          <cell r="AC42">
            <v>0.23</v>
          </cell>
          <cell r="AD42">
            <v>0.23351</v>
          </cell>
          <cell r="AE42">
            <v>0.23787</v>
          </cell>
          <cell r="AF42">
            <v>0.24224000000000001</v>
          </cell>
          <cell r="AI42" t="str">
            <v>Standard Dev</v>
          </cell>
          <cell r="AJ42">
            <v>0.23916999999999999</v>
          </cell>
          <cell r="AK42">
            <v>0.23577999999999999</v>
          </cell>
          <cell r="AL42">
            <v>0.24088000000000001</v>
          </cell>
          <cell r="AM42">
            <v>0.24479999999999999</v>
          </cell>
          <cell r="AN42">
            <v>0.22866</v>
          </cell>
          <cell r="AO42">
            <v>0.22403999999999999</v>
          </cell>
          <cell r="AP42">
            <v>0.22933999999999999</v>
          </cell>
          <cell r="AQ42">
            <v>0.23765</v>
          </cell>
          <cell r="AR42">
            <v>0.24607999999999999</v>
          </cell>
          <cell r="AS42">
            <v>0.22821</v>
          </cell>
          <cell r="AT42">
            <v>0.23005</v>
          </cell>
          <cell r="AU42">
            <v>0.23546</v>
          </cell>
          <cell r="AV42">
            <v>0.24087</v>
          </cell>
          <cell r="AY42" t="str">
            <v>Standard Dev</v>
          </cell>
          <cell r="AZ42">
            <v>0.23075999999999999</v>
          </cell>
          <cell r="BA42">
            <v>0.23504</v>
          </cell>
          <cell r="BB42">
            <v>0.24340000000000001</v>
          </cell>
          <cell r="BC42">
            <v>0.2492</v>
          </cell>
          <cell r="BD42">
            <v>0.23504</v>
          </cell>
          <cell r="BE42">
            <v>0.23363999999999999</v>
          </cell>
          <cell r="BF42">
            <v>0.23399</v>
          </cell>
          <cell r="BG42">
            <v>0.22842999999999999</v>
          </cell>
          <cell r="BH42">
            <v>0.24149999999999999</v>
          </cell>
          <cell r="BI42">
            <v>0.23721</v>
          </cell>
          <cell r="BJ42">
            <v>0.23236000000000001</v>
          </cell>
          <cell r="BK42">
            <v>0.23682</v>
          </cell>
          <cell r="BL42">
            <v>0.24127999999999999</v>
          </cell>
          <cell r="BO42" t="str">
            <v>Standard Dev</v>
          </cell>
          <cell r="BP42">
            <v>0.22667000000000001</v>
          </cell>
          <cell r="BQ42">
            <v>0.23938999999999999</v>
          </cell>
          <cell r="BR42">
            <v>0.2344</v>
          </cell>
          <cell r="BS42">
            <v>0.23818</v>
          </cell>
          <cell r="BT42">
            <v>0.23672000000000001</v>
          </cell>
          <cell r="BU42">
            <v>0.2288</v>
          </cell>
          <cell r="BV42">
            <v>0.22943</v>
          </cell>
          <cell r="BW42">
            <v>0.23879</v>
          </cell>
          <cell r="BX42">
            <v>0.24443999999999999</v>
          </cell>
          <cell r="BY42">
            <v>0.23551</v>
          </cell>
          <cell r="BZ42">
            <v>0.23128000000000001</v>
          </cell>
          <cell r="CA42">
            <v>0.23522999999999999</v>
          </cell>
          <cell r="CB42">
            <v>0.23918</v>
          </cell>
        </row>
        <row r="43">
          <cell r="B43" t="str">
            <v>Penalty Cost (All)</v>
          </cell>
          <cell r="C43" t="str">
            <v>Mean</v>
          </cell>
          <cell r="D43">
            <v>2.0199099999999999</v>
          </cell>
          <cell r="E43">
            <v>2.9996900000000002</v>
          </cell>
          <cell r="F43">
            <v>1.6998</v>
          </cell>
          <cell r="G43">
            <v>1.8073900000000001</v>
          </cell>
          <cell r="H43">
            <v>1.5099</v>
          </cell>
          <cell r="I43">
            <v>2.9465499999999998</v>
          </cell>
          <cell r="J43">
            <v>2.9779800000000001</v>
          </cell>
          <cell r="K43">
            <v>1.4922</v>
          </cell>
          <cell r="L43">
            <v>0.85948999999999998</v>
          </cell>
          <cell r="M43">
            <v>1.8042800000000001</v>
          </cell>
          <cell r="N43">
            <v>1.48851</v>
          </cell>
          <cell r="O43">
            <v>2.01172</v>
          </cell>
          <cell r="P43">
            <v>2.5349300000000001</v>
          </cell>
          <cell r="R43" t="str">
            <v>Penalty Cost (All)</v>
          </cell>
          <cell r="S43" t="str">
            <v>Mean</v>
          </cell>
          <cell r="T43">
            <v>1.93448</v>
          </cell>
          <cell r="U43">
            <v>3.1536200000000001</v>
          </cell>
          <cell r="V43">
            <v>1.76627</v>
          </cell>
          <cell r="W43">
            <v>1.76644</v>
          </cell>
          <cell r="X43">
            <v>1.53688</v>
          </cell>
          <cell r="Y43">
            <v>2.79081</v>
          </cell>
          <cell r="Z43">
            <v>2.9739599999999999</v>
          </cell>
          <cell r="AA43">
            <v>1.4407000000000001</v>
          </cell>
          <cell r="AB43">
            <v>0.85592999999999997</v>
          </cell>
          <cell r="AC43">
            <v>1.7972699999999999</v>
          </cell>
          <cell r="AD43">
            <v>1.47407</v>
          </cell>
          <cell r="AE43">
            <v>2.00163</v>
          </cell>
          <cell r="AF43">
            <v>2.5291899999999998</v>
          </cell>
          <cell r="AH43" t="str">
            <v>Penalty Cost (All)</v>
          </cell>
          <cell r="AI43" t="str">
            <v>Mean</v>
          </cell>
          <cell r="AJ43">
            <v>2.0284599999999999</v>
          </cell>
          <cell r="AK43">
            <v>3.12805</v>
          </cell>
          <cell r="AL43">
            <v>1.68736</v>
          </cell>
          <cell r="AM43">
            <v>1.6999</v>
          </cell>
          <cell r="AN43">
            <v>1.53928</v>
          </cell>
          <cell r="AO43">
            <v>3.4996800000000001</v>
          </cell>
          <cell r="AP43">
            <v>3.15103</v>
          </cell>
          <cell r="AQ43">
            <v>1.56229</v>
          </cell>
          <cell r="AR43">
            <v>0.85960000000000003</v>
          </cell>
          <cell r="AS43">
            <v>1.7409300000000001</v>
          </cell>
          <cell r="AT43">
            <v>1.4712799999999999</v>
          </cell>
          <cell r="AU43">
            <v>2.0896599999999999</v>
          </cell>
          <cell r="AV43">
            <v>2.70804</v>
          </cell>
          <cell r="AX43" t="str">
            <v>Penalty Cost (All)</v>
          </cell>
          <cell r="AY43" t="str">
            <v>Mean</v>
          </cell>
          <cell r="AZ43">
            <v>2.0269200000000001</v>
          </cell>
          <cell r="BA43">
            <v>3.4799199999999999</v>
          </cell>
          <cell r="BB43">
            <v>1.8177099999999999</v>
          </cell>
          <cell r="BC43">
            <v>1.7412399999999999</v>
          </cell>
          <cell r="BD43">
            <v>1.6002099999999999</v>
          </cell>
          <cell r="BE43">
            <v>3.1975699999999998</v>
          </cell>
          <cell r="BF43">
            <v>3.3738800000000002</v>
          </cell>
          <cell r="BG43">
            <v>1.58595</v>
          </cell>
          <cell r="BH43">
            <v>0.91083000000000003</v>
          </cell>
          <cell r="BI43">
            <v>1.8516699999999999</v>
          </cell>
          <cell r="BJ43">
            <v>1.53223</v>
          </cell>
          <cell r="BK43">
            <v>2.1585899999999998</v>
          </cell>
          <cell r="BL43">
            <v>2.7849499999999998</v>
          </cell>
          <cell r="BN43" t="str">
            <v>Penalty Cost (All)</v>
          </cell>
          <cell r="BO43" t="str">
            <v>Mean</v>
          </cell>
          <cell r="BP43">
            <v>2.0482800000000001</v>
          </cell>
          <cell r="BQ43">
            <v>3.9561999999999999</v>
          </cell>
          <cell r="BR43">
            <v>1.75806</v>
          </cell>
          <cell r="BS43">
            <v>1.7511099999999999</v>
          </cell>
          <cell r="BT43">
            <v>1.6437600000000001</v>
          </cell>
          <cell r="BU43">
            <v>4.04054</v>
          </cell>
          <cell r="BV43">
            <v>3.1701100000000002</v>
          </cell>
          <cell r="BW43">
            <v>1.6549799999999999</v>
          </cell>
          <cell r="BX43">
            <v>0.84111999999999998</v>
          </cell>
          <cell r="BY43">
            <v>1.72994</v>
          </cell>
          <cell r="BZ43">
            <v>1.4878400000000001</v>
          </cell>
          <cell r="CA43">
            <v>2.2594099999999999</v>
          </cell>
          <cell r="CB43">
            <v>3.03098</v>
          </cell>
        </row>
        <row r="44">
          <cell r="C44" t="str">
            <v>Standard Dev</v>
          </cell>
          <cell r="D44">
            <v>5.4091899999999997</v>
          </cell>
          <cell r="E44">
            <v>6.9557000000000002</v>
          </cell>
          <cell r="F44">
            <v>5.3151799999999998</v>
          </cell>
          <cell r="G44">
            <v>5.1598899999999999</v>
          </cell>
          <cell r="H44">
            <v>4.6278499999999996</v>
          </cell>
          <cell r="I44">
            <v>13.383319999999999</v>
          </cell>
          <cell r="J44">
            <v>7.3671499999999996</v>
          </cell>
          <cell r="K44">
            <v>4.1969000000000003</v>
          </cell>
          <cell r="L44">
            <v>2.68947</v>
          </cell>
          <cell r="M44">
            <v>4.5805999999999996</v>
          </cell>
          <cell r="N44">
            <v>3.87737</v>
          </cell>
          <cell r="O44">
            <v>5.9685199999999998</v>
          </cell>
          <cell r="P44">
            <v>8.0596800000000002</v>
          </cell>
          <cell r="S44" t="str">
            <v>Standard Dev</v>
          </cell>
          <cell r="T44">
            <v>5.37798</v>
          </cell>
          <cell r="U44">
            <v>7.5746599999999997</v>
          </cell>
          <cell r="V44">
            <v>5.7574300000000003</v>
          </cell>
          <cell r="W44">
            <v>5.03287</v>
          </cell>
          <cell r="X44">
            <v>4.6310200000000004</v>
          </cell>
          <cell r="Y44">
            <v>11.260590000000001</v>
          </cell>
          <cell r="Z44">
            <v>8.3962299999999992</v>
          </cell>
          <cell r="AA44">
            <v>4.1409900000000004</v>
          </cell>
          <cell r="AB44">
            <v>2.6817799999999998</v>
          </cell>
          <cell r="AC44">
            <v>4.6497400000000004</v>
          </cell>
          <cell r="AD44">
            <v>4.17537</v>
          </cell>
          <cell r="AE44">
            <v>5.9503300000000001</v>
          </cell>
          <cell r="AF44">
            <v>7.7252799999999997</v>
          </cell>
          <cell r="AI44" t="str">
            <v>Standard Dev</v>
          </cell>
          <cell r="AJ44">
            <v>5.6055999999999999</v>
          </cell>
          <cell r="AK44">
            <v>8.7742100000000001</v>
          </cell>
          <cell r="AL44">
            <v>6.2877900000000002</v>
          </cell>
          <cell r="AM44">
            <v>5.0554899999999998</v>
          </cell>
          <cell r="AN44">
            <v>4.8459500000000002</v>
          </cell>
          <cell r="AO44">
            <v>12.699909999999999</v>
          </cell>
          <cell r="AP44">
            <v>10.243510000000001</v>
          </cell>
          <cell r="AQ44">
            <v>4.4679799999999998</v>
          </cell>
          <cell r="AR44">
            <v>2.68946</v>
          </cell>
          <cell r="AS44">
            <v>4.78179</v>
          </cell>
          <cell r="AT44">
            <v>4.3485399999999998</v>
          </cell>
          <cell r="AU44">
            <v>6.5451699999999997</v>
          </cell>
          <cell r="AV44">
            <v>8.7417999999999996</v>
          </cell>
          <cell r="AY44" t="str">
            <v>Standard Dev</v>
          </cell>
          <cell r="AZ44">
            <v>6.84422</v>
          </cell>
          <cell r="BA44">
            <v>9.3735099999999996</v>
          </cell>
          <cell r="BB44">
            <v>6.81175</v>
          </cell>
          <cell r="BC44">
            <v>5.1794900000000004</v>
          </cell>
          <cell r="BD44">
            <v>5.3100699999999996</v>
          </cell>
          <cell r="BE44">
            <v>13.501150000000001</v>
          </cell>
          <cell r="BF44">
            <v>11.33563</v>
          </cell>
          <cell r="BG44">
            <v>4.6357499999999998</v>
          </cell>
          <cell r="BH44">
            <v>2.78769</v>
          </cell>
          <cell r="BI44">
            <v>5.1189099999999996</v>
          </cell>
          <cell r="BJ44">
            <v>4.7088299999999998</v>
          </cell>
          <cell r="BK44">
            <v>7.0898199999999996</v>
          </cell>
          <cell r="BL44">
            <v>9.4708000000000006</v>
          </cell>
          <cell r="BO44" t="str">
            <v>Standard Dev</v>
          </cell>
          <cell r="BP44">
            <v>7.2716099999999999</v>
          </cell>
          <cell r="BQ44">
            <v>16.23686</v>
          </cell>
          <cell r="BR44">
            <v>7.7327500000000002</v>
          </cell>
          <cell r="BS44">
            <v>5.40205</v>
          </cell>
          <cell r="BT44">
            <v>6.3880499999999998</v>
          </cell>
          <cell r="BU44">
            <v>16.99428</v>
          </cell>
          <cell r="BV44">
            <v>10.16808</v>
          </cell>
          <cell r="BW44">
            <v>4.9170800000000003</v>
          </cell>
          <cell r="BX44">
            <v>2.66954</v>
          </cell>
          <cell r="BY44">
            <v>4.9710799999999997</v>
          </cell>
          <cell r="BZ44">
            <v>4.8221100000000003</v>
          </cell>
          <cell r="CA44">
            <v>8.2751400000000004</v>
          </cell>
          <cell r="CB44">
            <v>11.72817</v>
          </cell>
        </row>
        <row r="45">
          <cell r="B45" t="str">
            <v>Penalty Cost (Late)</v>
          </cell>
          <cell r="C45" t="str">
            <v>Mean</v>
          </cell>
          <cell r="D45">
            <v>8.2725299999999997</v>
          </cell>
          <cell r="E45">
            <v>9.2878600000000002</v>
          </cell>
          <cell r="F45">
            <v>8.2742199999999997</v>
          </cell>
          <cell r="G45">
            <v>8.1624999999999996</v>
          </cell>
          <cell r="H45">
            <v>8.2249599999999994</v>
          </cell>
          <cell r="I45">
            <v>12.19519</v>
          </cell>
          <cell r="J45">
            <v>9.8453999999999997</v>
          </cell>
          <cell r="K45">
            <v>7.5221900000000002</v>
          </cell>
          <cell r="L45">
            <v>5.7222400000000002</v>
          </cell>
          <cell r="M45">
            <v>7.6536999999999997</v>
          </cell>
          <cell r="N45">
            <v>7.3058399999999999</v>
          </cell>
          <cell r="O45">
            <v>8.5160800000000005</v>
          </cell>
          <cell r="P45">
            <v>9.7263199999999994</v>
          </cell>
          <cell r="R45" t="str">
            <v>Penalty Cost (Late)</v>
          </cell>
          <cell r="S45" t="str">
            <v>Mean</v>
          </cell>
          <cell r="T45">
            <v>8.2477099999999997</v>
          </cell>
          <cell r="U45">
            <v>9.44163</v>
          </cell>
          <cell r="V45">
            <v>8.41995</v>
          </cell>
          <cell r="W45">
            <v>8.1103299999999994</v>
          </cell>
          <cell r="X45">
            <v>8.29406</v>
          </cell>
          <cell r="Y45">
            <v>11.797409999999999</v>
          </cell>
          <cell r="Z45">
            <v>9.9912299999999998</v>
          </cell>
          <cell r="AA45">
            <v>7.4558400000000002</v>
          </cell>
          <cell r="AB45">
            <v>5.7426599999999999</v>
          </cell>
          <cell r="AC45">
            <v>7.74512</v>
          </cell>
          <cell r="AD45">
            <v>7.3686199999999999</v>
          </cell>
          <cell r="AE45">
            <v>8.5245899999999999</v>
          </cell>
          <cell r="AF45">
            <v>9.6805699999999995</v>
          </cell>
          <cell r="AH45" t="str">
            <v>Penalty Cost (Late)</v>
          </cell>
          <cell r="AI45" t="str">
            <v>Mean</v>
          </cell>
          <cell r="AJ45">
            <v>8.3188899999999997</v>
          </cell>
          <cell r="AK45">
            <v>9.6980400000000007</v>
          </cell>
          <cell r="AL45">
            <v>8.4639500000000005</v>
          </cell>
          <cell r="AM45">
            <v>8.06311</v>
          </cell>
          <cell r="AN45">
            <v>8.4289500000000004</v>
          </cell>
          <cell r="AO45">
            <v>13.05716</v>
          </cell>
          <cell r="AP45">
            <v>10.387879999999999</v>
          </cell>
          <cell r="AQ45">
            <v>7.7717900000000002</v>
          </cell>
          <cell r="AR45">
            <v>5.7156399999999996</v>
          </cell>
          <cell r="AS45">
            <v>7.5967799999999999</v>
          </cell>
          <cell r="AT45">
            <v>7.3503400000000001</v>
          </cell>
          <cell r="AU45">
            <v>8.7502200000000006</v>
          </cell>
          <cell r="AV45">
            <v>10.1501</v>
          </cell>
          <cell r="AX45" t="str">
            <v>Penalty Cost (Late)</v>
          </cell>
          <cell r="AY45" t="str">
            <v>Mean</v>
          </cell>
          <cell r="AZ45">
            <v>8.6959800000000005</v>
          </cell>
          <cell r="BA45">
            <v>10.468819999999999</v>
          </cell>
          <cell r="BB45">
            <v>8.7997200000000007</v>
          </cell>
          <cell r="BC45">
            <v>8.0503999999999998</v>
          </cell>
          <cell r="BD45">
            <v>8.6716899999999999</v>
          </cell>
          <cell r="BE45">
            <v>12.67651</v>
          </cell>
          <cell r="BF45">
            <v>10.918010000000001</v>
          </cell>
          <cell r="BG45">
            <v>7.8835699999999997</v>
          </cell>
          <cell r="BH45">
            <v>5.7812299999999999</v>
          </cell>
          <cell r="BI45">
            <v>7.9535799999999997</v>
          </cell>
          <cell r="BJ45">
            <v>7.6161799999999999</v>
          </cell>
          <cell r="BK45">
            <v>8.9899500000000003</v>
          </cell>
          <cell r="BL45">
            <v>10.363720000000001</v>
          </cell>
          <cell r="BN45" t="str">
            <v>Penalty Cost (Late)</v>
          </cell>
          <cell r="BO45" t="str">
            <v>Mean</v>
          </cell>
          <cell r="BP45">
            <v>8.9130500000000001</v>
          </cell>
          <cell r="BQ45">
            <v>11.91492</v>
          </cell>
          <cell r="BR45">
            <v>8.9455100000000005</v>
          </cell>
          <cell r="BS45">
            <v>8.2454400000000003</v>
          </cell>
          <cell r="BT45">
            <v>9.0580400000000001</v>
          </cell>
          <cell r="BU45">
            <v>14.35295</v>
          </cell>
          <cell r="BV45">
            <v>10.996449999999999</v>
          </cell>
          <cell r="BW45">
            <v>8.0421499999999995</v>
          </cell>
          <cell r="BX45">
            <v>5.7624700000000004</v>
          </cell>
          <cell r="BY45">
            <v>7.5493699999999997</v>
          </cell>
          <cell r="BZ45">
            <v>7.6292400000000002</v>
          </cell>
          <cell r="CA45">
            <v>9.3780400000000004</v>
          </cell>
          <cell r="CB45">
            <v>11.12683</v>
          </cell>
        </row>
        <row r="46">
          <cell r="C46" t="str">
            <v>Standard Dev</v>
          </cell>
          <cell r="D46">
            <v>8.2526700000000002</v>
          </cell>
          <cell r="E46">
            <v>9.5603200000000008</v>
          </cell>
          <cell r="F46">
            <v>9.1171199999999999</v>
          </cell>
          <cell r="G46">
            <v>8.2684499999999996</v>
          </cell>
          <cell r="H46">
            <v>7.8380099999999997</v>
          </cell>
          <cell r="I46">
            <v>25.070399999999999</v>
          </cell>
          <cell r="J46">
            <v>10.57469</v>
          </cell>
          <cell r="K46">
            <v>6.5903700000000001</v>
          </cell>
          <cell r="L46">
            <v>4.5089899999999998</v>
          </cell>
          <cell r="M46">
            <v>6.6509299999999998</v>
          </cell>
          <cell r="N46">
            <v>5.5767300000000004</v>
          </cell>
          <cell r="O46">
            <v>9.6432000000000002</v>
          </cell>
          <cell r="P46">
            <v>13.709669999999999</v>
          </cell>
          <cell r="S46" t="str">
            <v>Standard Dev</v>
          </cell>
          <cell r="T46">
            <v>8.4405699999999992</v>
          </cell>
          <cell r="U46">
            <v>10.60225</v>
          </cell>
          <cell r="V46">
            <v>10.09929</v>
          </cell>
          <cell r="W46">
            <v>8.0527300000000004</v>
          </cell>
          <cell r="X46">
            <v>7.7262399999999998</v>
          </cell>
          <cell r="Y46">
            <v>20.730730000000001</v>
          </cell>
          <cell r="Z46">
            <v>12.9123</v>
          </cell>
          <cell r="AA46">
            <v>6.6253000000000002</v>
          </cell>
          <cell r="AB46">
            <v>4.4933300000000003</v>
          </cell>
          <cell r="AC46">
            <v>6.8631200000000003</v>
          </cell>
          <cell r="AD46">
            <v>6.4048999999999996</v>
          </cell>
          <cell r="AE46">
            <v>9.6545900000000007</v>
          </cell>
          <cell r="AF46">
            <v>12.90427</v>
          </cell>
          <cell r="AI46" t="str">
            <v>Standard Dev</v>
          </cell>
          <cell r="AJ46">
            <v>8.7485999999999997</v>
          </cell>
          <cell r="AK46">
            <v>13.227600000000001</v>
          </cell>
          <cell r="AL46">
            <v>11.87269</v>
          </cell>
          <cell r="AM46">
            <v>8.36191</v>
          </cell>
          <cell r="AN46">
            <v>8.3975399999999993</v>
          </cell>
          <cell r="AO46">
            <v>21.83952</v>
          </cell>
          <cell r="AP46">
            <v>16.454229999999999</v>
          </cell>
          <cell r="AQ46">
            <v>7.1448</v>
          </cell>
          <cell r="AR46">
            <v>4.5099299999999998</v>
          </cell>
          <cell r="AS46">
            <v>7.4357899999999999</v>
          </cell>
          <cell r="AT46">
            <v>7.09734</v>
          </cell>
          <cell r="AU46">
            <v>10.79926</v>
          </cell>
          <cell r="AV46">
            <v>14.501189999999999</v>
          </cell>
          <cell r="AY46" t="str">
            <v>Standard Dev</v>
          </cell>
          <cell r="AZ46">
            <v>11.957240000000001</v>
          </cell>
          <cell r="BA46">
            <v>13.82593</v>
          </cell>
          <cell r="BB46">
            <v>12.774470000000001</v>
          </cell>
          <cell r="BC46">
            <v>8.5580499999999997</v>
          </cell>
          <cell r="BD46">
            <v>9.5644899999999993</v>
          </cell>
          <cell r="BE46">
            <v>24.545449999999999</v>
          </cell>
          <cell r="BF46">
            <v>18.2607</v>
          </cell>
          <cell r="BG46">
            <v>7.5615399999999999</v>
          </cell>
          <cell r="BH46">
            <v>4.6009099999999998</v>
          </cell>
          <cell r="BI46">
            <v>8.0012799999999995</v>
          </cell>
          <cell r="BJ46">
            <v>7.7755700000000001</v>
          </cell>
          <cell r="BK46">
            <v>11.965009999999999</v>
          </cell>
          <cell r="BL46">
            <v>16.154440000000001</v>
          </cell>
          <cell r="BO46" t="str">
            <v>Standard Dev</v>
          </cell>
          <cell r="BP46">
            <v>12.996320000000001</v>
          </cell>
          <cell r="BQ46">
            <v>26.441739999999999</v>
          </cell>
          <cell r="BR46">
            <v>15.49067</v>
          </cell>
          <cell r="BS46">
            <v>9.1576000000000004</v>
          </cell>
          <cell r="BT46">
            <v>12.558310000000001</v>
          </cell>
          <cell r="BU46">
            <v>29.629249999999999</v>
          </cell>
          <cell r="BV46">
            <v>16.509869999999999</v>
          </cell>
          <cell r="BW46">
            <v>8.1315299999999997</v>
          </cell>
          <cell r="BX46">
            <v>4.5236499999999999</v>
          </cell>
          <cell r="BY46">
            <v>7.9941899999999997</v>
          </cell>
          <cell r="BZ46">
            <v>8.5357599999999998</v>
          </cell>
          <cell r="CA46">
            <v>14.343310000000001</v>
          </cell>
          <cell r="CB46">
            <v>20.150870000000001</v>
          </cell>
        </row>
        <row r="47">
          <cell r="B47" t="str">
            <v>Sale Price</v>
          </cell>
          <cell r="C47" t="str">
            <v>Mean</v>
          </cell>
          <cell r="D47">
            <v>99.884379999999993</v>
          </cell>
          <cell r="E47">
            <v>100.24621</v>
          </cell>
          <cell r="F47">
            <v>100.10378</v>
          </cell>
          <cell r="G47">
            <v>100.39561999999999</v>
          </cell>
          <cell r="H47">
            <v>99.793840000000003</v>
          </cell>
          <cell r="I47">
            <v>100.98023000000001</v>
          </cell>
          <cell r="J47">
            <v>99.902079999999998</v>
          </cell>
          <cell r="K47">
            <v>99.109660000000005</v>
          </cell>
          <cell r="L47">
            <v>99.938209999999998</v>
          </cell>
          <cell r="M47">
            <v>100.19513000000001</v>
          </cell>
          <cell r="N47">
            <v>99.712810000000005</v>
          </cell>
          <cell r="O47">
            <v>100.05492</v>
          </cell>
          <cell r="P47">
            <v>100.39702</v>
          </cell>
          <cell r="R47" t="str">
            <v>Sale Price</v>
          </cell>
          <cell r="S47" t="str">
            <v>Mean</v>
          </cell>
          <cell r="T47">
            <v>99.895380000000003</v>
          </cell>
          <cell r="U47">
            <v>100.2406</v>
          </cell>
          <cell r="V47">
            <v>100.10378</v>
          </cell>
          <cell r="W47">
            <v>100.40898</v>
          </cell>
          <cell r="X47">
            <v>99.793840000000003</v>
          </cell>
          <cell r="Y47">
            <v>100.96913000000001</v>
          </cell>
          <cell r="Z47">
            <v>99.896860000000004</v>
          </cell>
          <cell r="AA47">
            <v>99.111590000000007</v>
          </cell>
          <cell r="AB47">
            <v>99.938209999999998</v>
          </cell>
          <cell r="AC47">
            <v>100.21835</v>
          </cell>
          <cell r="AD47">
            <v>99.716560000000001</v>
          </cell>
          <cell r="AE47">
            <v>100.05767</v>
          </cell>
          <cell r="AF47">
            <v>100.39879000000001</v>
          </cell>
          <cell r="AH47" t="str">
            <v>Sale Price</v>
          </cell>
          <cell r="AI47" t="str">
            <v>Mean</v>
          </cell>
          <cell r="AJ47">
            <v>99.911060000000006</v>
          </cell>
          <cell r="AK47">
            <v>100.22333999999999</v>
          </cell>
          <cell r="AL47">
            <v>100.09704000000001</v>
          </cell>
          <cell r="AM47">
            <v>100.40898</v>
          </cell>
          <cell r="AN47">
            <v>99.793840000000003</v>
          </cell>
          <cell r="AO47">
            <v>100.87904</v>
          </cell>
          <cell r="AP47">
            <v>99.906859999999995</v>
          </cell>
          <cell r="AQ47">
            <v>99.109660000000005</v>
          </cell>
          <cell r="AR47">
            <v>99.938209999999998</v>
          </cell>
          <cell r="AS47">
            <v>100.20808</v>
          </cell>
          <cell r="AT47">
            <v>99.721080000000001</v>
          </cell>
          <cell r="AU47">
            <v>100.04761000000001</v>
          </cell>
          <cell r="AV47">
            <v>100.37415</v>
          </cell>
          <cell r="AX47" t="str">
            <v>Sale Price</v>
          </cell>
          <cell r="AY47" t="str">
            <v>Mean</v>
          </cell>
          <cell r="AZ47">
            <v>99.891959999999997</v>
          </cell>
          <cell r="BA47">
            <v>100.2119</v>
          </cell>
          <cell r="BB47">
            <v>100.10378</v>
          </cell>
          <cell r="BC47">
            <v>100.40898</v>
          </cell>
          <cell r="BD47">
            <v>99.793840000000003</v>
          </cell>
          <cell r="BE47">
            <v>100.83454999999999</v>
          </cell>
          <cell r="BF47">
            <v>99.905010000000004</v>
          </cell>
          <cell r="BG47">
            <v>99.107900000000001</v>
          </cell>
          <cell r="BH47">
            <v>99.91395</v>
          </cell>
          <cell r="BI47">
            <v>100.15665</v>
          </cell>
          <cell r="BJ47">
            <v>99.712990000000005</v>
          </cell>
          <cell r="BK47">
            <v>100.03285</v>
          </cell>
          <cell r="BL47">
            <v>100.35271</v>
          </cell>
          <cell r="BN47" t="str">
            <v>Sale Price</v>
          </cell>
          <cell r="BO47" t="str">
            <v>Mean</v>
          </cell>
          <cell r="BP47">
            <v>99.897720000000007</v>
          </cell>
          <cell r="BQ47">
            <v>100.21097</v>
          </cell>
          <cell r="BR47">
            <v>100.09704000000001</v>
          </cell>
          <cell r="BS47">
            <v>100.39561999999999</v>
          </cell>
          <cell r="BT47">
            <v>99.793840000000003</v>
          </cell>
          <cell r="BU47">
            <v>100.82044</v>
          </cell>
          <cell r="BV47">
            <v>99.905619999999999</v>
          </cell>
          <cell r="BW47">
            <v>99.086089999999999</v>
          </cell>
          <cell r="BX47">
            <v>99.912899999999993</v>
          </cell>
          <cell r="BY47">
            <v>100.18231</v>
          </cell>
          <cell r="BZ47">
            <v>99.709270000000004</v>
          </cell>
          <cell r="CA47">
            <v>100.03026</v>
          </cell>
          <cell r="CB47">
            <v>100.35124</v>
          </cell>
        </row>
        <row r="48">
          <cell r="C48" t="str">
            <v>Standard Dev</v>
          </cell>
          <cell r="D48">
            <v>47.562199999999997</v>
          </cell>
          <cell r="E48">
            <v>48.086449999999999</v>
          </cell>
          <cell r="F48">
            <v>48.302509999999998</v>
          </cell>
          <cell r="G48">
            <v>48.848939999999999</v>
          </cell>
          <cell r="H48">
            <v>48.082990000000002</v>
          </cell>
          <cell r="I48">
            <v>47.269240000000003</v>
          </cell>
          <cell r="J48">
            <v>47.984650000000002</v>
          </cell>
          <cell r="K48">
            <v>48.430480000000003</v>
          </cell>
          <cell r="L48">
            <v>47.730789999999999</v>
          </cell>
          <cell r="M48">
            <v>47.750860000000003</v>
          </cell>
          <cell r="N48">
            <v>47.678669999999997</v>
          </cell>
          <cell r="O48">
            <v>48.004910000000002</v>
          </cell>
          <cell r="P48">
            <v>48.331150000000001</v>
          </cell>
          <cell r="S48" t="str">
            <v>Standard Dev</v>
          </cell>
          <cell r="T48">
            <v>47.560009999999998</v>
          </cell>
          <cell r="U48">
            <v>48.083770000000001</v>
          </cell>
          <cell r="V48">
            <v>48.302509999999998</v>
          </cell>
          <cell r="W48">
            <v>48.854030000000002</v>
          </cell>
          <cell r="X48">
            <v>48.082990000000002</v>
          </cell>
          <cell r="Y48">
            <v>47.305239999999998</v>
          </cell>
          <cell r="Z48">
            <v>47.987630000000003</v>
          </cell>
          <cell r="AA48">
            <v>48.426099999999998</v>
          </cell>
          <cell r="AB48">
            <v>47.730789999999999</v>
          </cell>
          <cell r="AC48">
            <v>47.774540000000002</v>
          </cell>
          <cell r="AD48">
            <v>47.689540000000001</v>
          </cell>
          <cell r="AE48">
            <v>48.010759999999998</v>
          </cell>
          <cell r="AF48">
            <v>48.331980000000001</v>
          </cell>
          <cell r="AI48" t="str">
            <v>Standard Dev</v>
          </cell>
          <cell r="AJ48">
            <v>47.564450000000001</v>
          </cell>
          <cell r="AK48">
            <v>48.070279999999997</v>
          </cell>
          <cell r="AL48">
            <v>48.303019999999997</v>
          </cell>
          <cell r="AM48">
            <v>48.854030000000002</v>
          </cell>
          <cell r="AN48">
            <v>48.082990000000002</v>
          </cell>
          <cell r="AO48">
            <v>47.205190000000002</v>
          </cell>
          <cell r="AP48">
            <v>47.990679999999998</v>
          </cell>
          <cell r="AQ48">
            <v>48.430480000000003</v>
          </cell>
          <cell r="AR48">
            <v>47.730789999999999</v>
          </cell>
          <cell r="AS48">
            <v>47.752070000000003</v>
          </cell>
          <cell r="AT48">
            <v>47.663420000000002</v>
          </cell>
          <cell r="AU48">
            <v>47.998399999999997</v>
          </cell>
          <cell r="AV48">
            <v>48.333379999999998</v>
          </cell>
          <cell r="AY48" t="str">
            <v>Standard Dev</v>
          </cell>
          <cell r="AZ48">
            <v>47.559620000000002</v>
          </cell>
          <cell r="BA48">
            <v>48.071680000000001</v>
          </cell>
          <cell r="BB48">
            <v>48.302509999999998</v>
          </cell>
          <cell r="BC48">
            <v>48.854030000000002</v>
          </cell>
          <cell r="BD48">
            <v>48.082990000000002</v>
          </cell>
          <cell r="BE48">
            <v>47.22777</v>
          </cell>
          <cell r="BF48">
            <v>47.996749999999999</v>
          </cell>
          <cell r="BG48">
            <v>48.426070000000003</v>
          </cell>
          <cell r="BH48">
            <v>47.70337</v>
          </cell>
          <cell r="BI48">
            <v>47.695599999999999</v>
          </cell>
          <cell r="BJ48">
            <v>47.656129999999997</v>
          </cell>
          <cell r="BK48">
            <v>47.992040000000003</v>
          </cell>
          <cell r="BL48">
            <v>48.327950000000001</v>
          </cell>
          <cell r="BO48" t="str">
            <v>Standard Dev</v>
          </cell>
          <cell r="BP48">
            <v>47.559049999999999</v>
          </cell>
          <cell r="BQ48">
            <v>48.068309999999997</v>
          </cell>
          <cell r="BR48">
            <v>48.303019999999997</v>
          </cell>
          <cell r="BS48">
            <v>48.848939999999999</v>
          </cell>
          <cell r="BT48">
            <v>48.082990000000002</v>
          </cell>
          <cell r="BU48">
            <v>47.162529999999997</v>
          </cell>
          <cell r="BV48">
            <v>48.034419999999997</v>
          </cell>
          <cell r="BW48">
            <v>48.404719999999998</v>
          </cell>
          <cell r="BX48">
            <v>47.714979999999997</v>
          </cell>
          <cell r="BY48">
            <v>47.705629999999999</v>
          </cell>
          <cell r="BZ48">
            <v>47.646949999999997</v>
          </cell>
          <cell r="CA48">
            <v>47.988460000000003</v>
          </cell>
          <cell r="CB48">
            <v>48.32996</v>
          </cell>
        </row>
        <row r="49">
          <cell r="B49" t="str">
            <v>Revenue</v>
          </cell>
          <cell r="C49" t="str">
            <v>Mean</v>
          </cell>
          <cell r="D49">
            <v>9.6410599999999995</v>
          </cell>
          <cell r="E49">
            <v>8.6793200000000006</v>
          </cell>
          <cell r="F49">
            <v>10.022209999999999</v>
          </cell>
          <cell r="G49">
            <v>9.9373400000000007</v>
          </cell>
          <cell r="H49">
            <v>10.121729999999999</v>
          </cell>
          <cell r="I49">
            <v>8.8498000000000001</v>
          </cell>
          <cell r="J49">
            <v>8.6578300000000006</v>
          </cell>
          <cell r="K49">
            <v>10.09273</v>
          </cell>
          <cell r="L49">
            <v>10.885059999999999</v>
          </cell>
          <cell r="M49">
            <v>9.9087300000000003</v>
          </cell>
          <cell r="N49">
            <v>9.1577300000000008</v>
          </cell>
          <cell r="O49">
            <v>9.6795799999999996</v>
          </cell>
          <cell r="P49">
            <v>10.20144</v>
          </cell>
          <cell r="R49" t="str">
            <v>Revenue</v>
          </cell>
          <cell r="S49" t="str">
            <v>Mean</v>
          </cell>
          <cell r="T49">
            <v>9.7432599999999994</v>
          </cell>
          <cell r="U49">
            <v>8.5317699999999999</v>
          </cell>
          <cell r="V49">
            <v>9.9638100000000005</v>
          </cell>
          <cell r="W49">
            <v>9.9914199999999997</v>
          </cell>
          <cell r="X49">
            <v>10.09618</v>
          </cell>
          <cell r="Y49">
            <v>9.0250400000000006</v>
          </cell>
          <cell r="Z49">
            <v>8.68459</v>
          </cell>
          <cell r="AA49">
            <v>10.15278</v>
          </cell>
          <cell r="AB49">
            <v>10.89039</v>
          </cell>
          <cell r="AC49">
            <v>9.9324200000000005</v>
          </cell>
          <cell r="AD49">
            <v>9.1765699999999999</v>
          </cell>
          <cell r="AE49">
            <v>9.7011699999999994</v>
          </cell>
          <cell r="AF49">
            <v>10.225770000000001</v>
          </cell>
          <cell r="AH49" t="str">
            <v>Revenue</v>
          </cell>
          <cell r="AI49" t="str">
            <v>Mean</v>
          </cell>
          <cell r="AJ49">
            <v>9.6614900000000006</v>
          </cell>
          <cell r="AK49">
            <v>8.5870300000000004</v>
          </cell>
          <cell r="AL49">
            <v>10.05823</v>
          </cell>
          <cell r="AM49">
            <v>10.07363</v>
          </cell>
          <cell r="AN49">
            <v>10.111129999999999</v>
          </cell>
          <cell r="AO49">
            <v>8.3231400000000004</v>
          </cell>
          <cell r="AP49">
            <v>8.5281000000000002</v>
          </cell>
          <cell r="AQ49">
            <v>10.02946</v>
          </cell>
          <cell r="AR49">
            <v>10.88822</v>
          </cell>
          <cell r="AS49">
            <v>10.00493</v>
          </cell>
          <cell r="AT49">
            <v>9.0183800000000005</v>
          </cell>
          <cell r="AU49">
            <v>9.6265400000000003</v>
          </cell>
          <cell r="AV49">
            <v>10.234690000000001</v>
          </cell>
          <cell r="AX49" t="str">
            <v>Revenue</v>
          </cell>
          <cell r="AY49" t="str">
            <v>Mean</v>
          </cell>
          <cell r="AZ49">
            <v>9.6770499999999995</v>
          </cell>
          <cell r="BA49">
            <v>8.27318</v>
          </cell>
          <cell r="BB49">
            <v>9.9435599999999997</v>
          </cell>
          <cell r="BC49">
            <v>10.04632</v>
          </cell>
          <cell r="BD49">
            <v>10.06373</v>
          </cell>
          <cell r="BE49">
            <v>8.6494800000000005</v>
          </cell>
          <cell r="BF49">
            <v>8.3391199999999994</v>
          </cell>
          <cell r="BG49">
            <v>10.026719999999999</v>
          </cell>
          <cell r="BH49">
            <v>10.83309</v>
          </cell>
          <cell r="BI49">
            <v>9.8983399999999993</v>
          </cell>
          <cell r="BJ49">
            <v>8.9635599999999993</v>
          </cell>
          <cell r="BK49">
            <v>9.5750600000000006</v>
          </cell>
          <cell r="BL49">
            <v>10.18656</v>
          </cell>
          <cell r="BN49" t="str">
            <v>Revenue</v>
          </cell>
          <cell r="BO49" t="str">
            <v>Mean</v>
          </cell>
          <cell r="BP49">
            <v>9.6853200000000008</v>
          </cell>
          <cell r="BQ49">
            <v>7.8483700000000001</v>
          </cell>
          <cell r="BR49">
            <v>10.0212</v>
          </cell>
          <cell r="BS49">
            <v>10.052860000000001</v>
          </cell>
          <cell r="BT49">
            <v>10.041449999999999</v>
          </cell>
          <cell r="BU49">
            <v>7.8391999999999999</v>
          </cell>
          <cell r="BV49">
            <v>8.5855099999999993</v>
          </cell>
          <cell r="BW49">
            <v>9.9770099999999999</v>
          </cell>
          <cell r="BX49">
            <v>10.912280000000001</v>
          </cell>
          <cell r="BY49">
            <v>10.04623</v>
          </cell>
          <cell r="BZ49">
            <v>8.7565100000000005</v>
          </cell>
          <cell r="CA49">
            <v>9.5009399999999999</v>
          </cell>
          <cell r="CB49">
            <v>10.245369999999999</v>
          </cell>
        </row>
        <row r="50">
          <cell r="C50" t="str">
            <v>Standard Dev</v>
          </cell>
          <cell r="D50">
            <v>6.1766199999999998</v>
          </cell>
          <cell r="E50">
            <v>6.7209099999999999</v>
          </cell>
          <cell r="F50">
            <v>6.2377000000000002</v>
          </cell>
          <cell r="G50">
            <v>6.2010699999999996</v>
          </cell>
          <cell r="H50">
            <v>6.0263200000000001</v>
          </cell>
          <cell r="I50">
            <v>12.9795</v>
          </cell>
          <cell r="J50">
            <v>6.9673400000000001</v>
          </cell>
          <cell r="K50">
            <v>5.7810699999999997</v>
          </cell>
          <cell r="L50">
            <v>5.5188499999999996</v>
          </cell>
          <cell r="M50">
            <v>5.6988500000000002</v>
          </cell>
          <cell r="N50">
            <v>5.25345</v>
          </cell>
          <cell r="O50">
            <v>6.8308200000000001</v>
          </cell>
          <cell r="P50">
            <v>8.4082000000000008</v>
          </cell>
          <cell r="S50" t="str">
            <v>Standard Dev</v>
          </cell>
          <cell r="T50">
            <v>6.2012099999999997</v>
          </cell>
          <cell r="U50">
            <v>7.0834700000000002</v>
          </cell>
          <cell r="V50">
            <v>6.4907500000000002</v>
          </cell>
          <cell r="W50">
            <v>6.1058500000000002</v>
          </cell>
          <cell r="X50">
            <v>6.0009800000000002</v>
          </cell>
          <cell r="Y50">
            <v>10.96767</v>
          </cell>
          <cell r="Z50">
            <v>7.9580000000000002</v>
          </cell>
          <cell r="AA50">
            <v>5.7909899999999999</v>
          </cell>
          <cell r="AB50">
            <v>5.5140900000000004</v>
          </cell>
          <cell r="AC50">
            <v>5.7523600000000004</v>
          </cell>
          <cell r="AD50">
            <v>5.6152199999999999</v>
          </cell>
          <cell r="AE50">
            <v>6.7865399999999996</v>
          </cell>
          <cell r="AF50">
            <v>7.9578499999999996</v>
          </cell>
          <cell r="AI50" t="str">
            <v>Standard Dev</v>
          </cell>
          <cell r="AJ50">
            <v>6.2588299999999997</v>
          </cell>
          <cell r="AK50">
            <v>8.1823700000000006</v>
          </cell>
          <cell r="AL50">
            <v>6.9639300000000004</v>
          </cell>
          <cell r="AM50">
            <v>6.1321500000000002</v>
          </cell>
          <cell r="AN50">
            <v>6.0971200000000003</v>
          </cell>
          <cell r="AO50">
            <v>11.91846</v>
          </cell>
          <cell r="AP50">
            <v>9.4948800000000002</v>
          </cell>
          <cell r="AQ50">
            <v>5.8494299999999999</v>
          </cell>
          <cell r="AR50">
            <v>5.5150899999999998</v>
          </cell>
          <cell r="AS50">
            <v>5.8393800000000002</v>
          </cell>
          <cell r="AT50">
            <v>5.74953</v>
          </cell>
          <cell r="AU50">
            <v>7.2251700000000003</v>
          </cell>
          <cell r="AV50">
            <v>8.7007999999999992</v>
          </cell>
          <cell r="AY50" t="str">
            <v>Standard Dev</v>
          </cell>
          <cell r="AZ50">
            <v>7.2111299999999998</v>
          </cell>
          <cell r="BA50">
            <v>8.41404</v>
          </cell>
          <cell r="BB50">
            <v>7.2511799999999997</v>
          </cell>
          <cell r="BC50">
            <v>6.1590699999999998</v>
          </cell>
          <cell r="BD50">
            <v>6.33352</v>
          </cell>
          <cell r="BE50">
            <v>12.85871</v>
          </cell>
          <cell r="BF50">
            <v>10.42348</v>
          </cell>
          <cell r="BG50">
            <v>5.8989500000000001</v>
          </cell>
          <cell r="BH50">
            <v>5.5016600000000002</v>
          </cell>
          <cell r="BI50">
            <v>5.9310299999999998</v>
          </cell>
          <cell r="BJ50">
            <v>5.9068300000000002</v>
          </cell>
          <cell r="BK50">
            <v>7.5982799999999999</v>
          </cell>
          <cell r="BL50">
            <v>9.2897200000000009</v>
          </cell>
          <cell r="BO50" t="str">
            <v>Standard Dev</v>
          </cell>
          <cell r="BP50">
            <v>7.5355400000000001</v>
          </cell>
          <cell r="BQ50">
            <v>15.07723</v>
          </cell>
          <cell r="BR50">
            <v>8.0539000000000005</v>
          </cell>
          <cell r="BS50">
            <v>6.2734199999999998</v>
          </cell>
          <cell r="BT50">
            <v>6.9646299999999997</v>
          </cell>
          <cell r="BU50">
            <v>15.866680000000001</v>
          </cell>
          <cell r="BV50">
            <v>9.3330900000000003</v>
          </cell>
          <cell r="BW50">
            <v>5.9317299999999999</v>
          </cell>
          <cell r="BX50">
            <v>5.5183499999999999</v>
          </cell>
          <cell r="BY50">
            <v>5.9103700000000003</v>
          </cell>
          <cell r="BZ50">
            <v>5.9421200000000001</v>
          </cell>
          <cell r="CA50">
            <v>8.64649</v>
          </cell>
          <cell r="CB50">
            <v>11.350860000000001</v>
          </cell>
        </row>
        <row r="51">
          <cell r="B51" t="str">
            <v>Max Revenue</v>
          </cell>
          <cell r="D51">
            <v>37.06371</v>
          </cell>
          <cell r="E51">
            <v>37.273490000000002</v>
          </cell>
          <cell r="F51">
            <v>33.411520000000003</v>
          </cell>
          <cell r="G51">
            <v>33.537649999999999</v>
          </cell>
          <cell r="H51">
            <v>36.958570000000002</v>
          </cell>
          <cell r="I51">
            <v>38.771529999999998</v>
          </cell>
          <cell r="J51">
            <v>31.459409999999998</v>
          </cell>
          <cell r="K51">
            <v>38.765630000000002</v>
          </cell>
          <cell r="L51">
            <v>35.038029999999999</v>
          </cell>
          <cell r="M51">
            <v>34.265700000000002</v>
          </cell>
          <cell r="N51">
            <v>33.884270000000001</v>
          </cell>
          <cell r="O51">
            <v>35.654519999999998</v>
          </cell>
          <cell r="P51">
            <v>37.424770000000002</v>
          </cell>
          <cell r="R51" t="str">
            <v>Max Revenue</v>
          </cell>
          <cell r="T51">
            <v>37.046660000000003</v>
          </cell>
          <cell r="U51">
            <v>36.905709999999999</v>
          </cell>
          <cell r="V51">
            <v>33.07282</v>
          </cell>
          <cell r="W51">
            <v>33.537649999999999</v>
          </cell>
          <cell r="X51">
            <v>36.958570000000002</v>
          </cell>
          <cell r="Y51">
            <v>38.771529999999998</v>
          </cell>
          <cell r="Z51">
            <v>31.955249999999999</v>
          </cell>
          <cell r="AA51">
            <v>38.678319999999999</v>
          </cell>
          <cell r="AB51">
            <v>35.038029999999999</v>
          </cell>
          <cell r="AC51">
            <v>34.265700000000002</v>
          </cell>
          <cell r="AD51">
            <v>33.917029999999997</v>
          </cell>
          <cell r="AE51">
            <v>35.623019999999997</v>
          </cell>
          <cell r="AF51">
            <v>37.329009999999997</v>
          </cell>
          <cell r="AH51" t="str">
            <v>Max Revenue</v>
          </cell>
          <cell r="AJ51">
            <v>37.046660000000003</v>
          </cell>
          <cell r="AK51">
            <v>32.020330000000001</v>
          </cell>
          <cell r="AL51">
            <v>33.269689999999997</v>
          </cell>
          <cell r="AM51">
            <v>33.80341</v>
          </cell>
          <cell r="AN51">
            <v>36.958570000000002</v>
          </cell>
          <cell r="AO51">
            <v>38.771529999999998</v>
          </cell>
          <cell r="AP51">
            <v>31.544820000000001</v>
          </cell>
          <cell r="AQ51">
            <v>38.669620000000002</v>
          </cell>
          <cell r="AR51">
            <v>35.038029999999999</v>
          </cell>
          <cell r="AS51">
            <v>34.265700000000002</v>
          </cell>
          <cell r="AT51">
            <v>33.271929999999998</v>
          </cell>
          <cell r="AU51">
            <v>35.138840000000002</v>
          </cell>
          <cell r="AV51">
            <v>37.005740000000003</v>
          </cell>
          <cell r="AX51" t="str">
            <v>Max Revenue</v>
          </cell>
          <cell r="AZ51">
            <v>37.06371</v>
          </cell>
          <cell r="BA51">
            <v>32.88344</v>
          </cell>
          <cell r="BB51">
            <v>33.106949999999998</v>
          </cell>
          <cell r="BC51">
            <v>33.17192</v>
          </cell>
          <cell r="BD51">
            <v>36.958570000000002</v>
          </cell>
          <cell r="BE51">
            <v>38.771529999999998</v>
          </cell>
          <cell r="BF51">
            <v>31.480340000000002</v>
          </cell>
          <cell r="BG51">
            <v>38.319969999999998</v>
          </cell>
          <cell r="BH51">
            <v>34.943399999999997</v>
          </cell>
          <cell r="BI51">
            <v>34.265700000000002</v>
          </cell>
          <cell r="BJ51">
            <v>33.287199999999999</v>
          </cell>
          <cell r="BK51">
            <v>35.096550000000001</v>
          </cell>
          <cell r="BL51">
            <v>36.905900000000003</v>
          </cell>
          <cell r="BN51" t="str">
            <v>Max Revenue</v>
          </cell>
          <cell r="BP51">
            <v>37.06371</v>
          </cell>
          <cell r="BQ51">
            <v>31.067460000000001</v>
          </cell>
          <cell r="BR51">
            <v>36.03642</v>
          </cell>
          <cell r="BS51">
            <v>33.531109999999998</v>
          </cell>
          <cell r="BT51">
            <v>36.958570000000002</v>
          </cell>
          <cell r="BU51">
            <v>38.771529999999998</v>
          </cell>
          <cell r="BV51">
            <v>31.021129999999999</v>
          </cell>
          <cell r="BW51">
            <v>38.26285</v>
          </cell>
          <cell r="BX51">
            <v>35.146419999999999</v>
          </cell>
          <cell r="BY51">
            <v>34.265700000000002</v>
          </cell>
          <cell r="BZ51">
            <v>33.252049999999997</v>
          </cell>
          <cell r="CA51">
            <v>35.212490000000003</v>
          </cell>
          <cell r="CB51">
            <v>37.172930000000001</v>
          </cell>
        </row>
        <row r="52">
          <cell r="B52" t="str">
            <v>Min Revenue</v>
          </cell>
          <cell r="D52">
            <v>-55.720500000000001</v>
          </cell>
          <cell r="E52">
            <v>-125.98256000000001</v>
          </cell>
          <cell r="F52">
            <v>-104.65103999999999</v>
          </cell>
          <cell r="G52">
            <v>-111.57543</v>
          </cell>
          <cell r="H52">
            <v>-54.983899999999998</v>
          </cell>
          <cell r="I52">
            <v>-471.96606000000003</v>
          </cell>
          <cell r="J52">
            <v>-132.63469000000001</v>
          </cell>
          <cell r="K52">
            <v>-26.70363</v>
          </cell>
          <cell r="L52">
            <v>-8.4295600000000004</v>
          </cell>
          <cell r="M52">
            <v>-58.415990000000001</v>
          </cell>
          <cell r="N52">
            <v>-209.71646000000001</v>
          </cell>
          <cell r="O52">
            <v>-115.10633</v>
          </cell>
          <cell r="P52">
            <v>-20.496210000000001</v>
          </cell>
          <cell r="R52" t="str">
            <v>Min Revenue</v>
          </cell>
          <cell r="T52">
            <v>-60.301949999999998</v>
          </cell>
          <cell r="U52">
            <v>-146.50646</v>
          </cell>
          <cell r="V52">
            <v>-143.52202</v>
          </cell>
          <cell r="W52">
            <v>-72.600840000000005</v>
          </cell>
          <cell r="X52">
            <v>-52.514629999999997</v>
          </cell>
          <cell r="Y52">
            <v>-431.74896000000001</v>
          </cell>
          <cell r="Z52">
            <v>-212.34746999999999</v>
          </cell>
          <cell r="AA52">
            <v>-26.717230000000001</v>
          </cell>
          <cell r="AB52">
            <v>-8.4295600000000004</v>
          </cell>
          <cell r="AC52">
            <v>-36.859560000000002</v>
          </cell>
          <cell r="AD52">
            <v>-210.07082</v>
          </cell>
          <cell r="AE52">
            <v>-119.15487</v>
          </cell>
          <cell r="AF52">
            <v>-28.23892</v>
          </cell>
          <cell r="AH52" t="str">
            <v>Min Revenue</v>
          </cell>
          <cell r="AJ52">
            <v>-52.344290000000001</v>
          </cell>
          <cell r="AK52">
            <v>-231.92303000000001</v>
          </cell>
          <cell r="AL52">
            <v>-202.11168000000001</v>
          </cell>
          <cell r="AM52">
            <v>-71.468900000000005</v>
          </cell>
          <cell r="AN52">
            <v>-76.986639999999994</v>
          </cell>
          <cell r="AO52">
            <v>-470.47079000000002</v>
          </cell>
          <cell r="AP52">
            <v>-272.79379</v>
          </cell>
          <cell r="AQ52">
            <v>-49.726709999999997</v>
          </cell>
          <cell r="AR52">
            <v>-8.4295600000000004</v>
          </cell>
          <cell r="AS52">
            <v>-67.077939999999998</v>
          </cell>
          <cell r="AT52">
            <v>-252.94757000000001</v>
          </cell>
          <cell r="AU52">
            <v>-150.33332999999999</v>
          </cell>
          <cell r="AV52">
            <v>-47.719099999999997</v>
          </cell>
          <cell r="AX52" t="str">
            <v>Min Revenue</v>
          </cell>
          <cell r="AZ52">
            <v>-215.66377</v>
          </cell>
          <cell r="BA52">
            <v>-168.75127000000001</v>
          </cell>
          <cell r="BB52">
            <v>-183.00935999999999</v>
          </cell>
          <cell r="BC52">
            <v>-74.960750000000004</v>
          </cell>
          <cell r="BD52">
            <v>-105.53979</v>
          </cell>
          <cell r="BE52">
            <v>-494.76861000000002</v>
          </cell>
          <cell r="BF52">
            <v>-266.56716999999998</v>
          </cell>
          <cell r="BG52">
            <v>-63.589149999999997</v>
          </cell>
          <cell r="BH52">
            <v>-8.4295600000000004</v>
          </cell>
          <cell r="BI52">
            <v>-59.753749999999997</v>
          </cell>
          <cell r="BJ52">
            <v>-265.11631</v>
          </cell>
          <cell r="BK52">
            <v>-164.10332</v>
          </cell>
          <cell r="BL52">
            <v>-63.090330000000002</v>
          </cell>
          <cell r="BN52" t="str">
            <v>Min Revenue</v>
          </cell>
          <cell r="BP52">
            <v>-221.71609000000001</v>
          </cell>
          <cell r="BQ52">
            <v>-662.70871999999997</v>
          </cell>
          <cell r="BR52">
            <v>-262.51254</v>
          </cell>
          <cell r="BS52">
            <v>-100.28516</v>
          </cell>
          <cell r="BT52">
            <v>-109.37224999999999</v>
          </cell>
          <cell r="BU52">
            <v>-492.24655000000001</v>
          </cell>
          <cell r="BV52">
            <v>-181.77525</v>
          </cell>
          <cell r="BW52">
            <v>-59.666649999999997</v>
          </cell>
          <cell r="BX52">
            <v>-8.4295600000000004</v>
          </cell>
          <cell r="BY52">
            <v>-91.51249</v>
          </cell>
          <cell r="BZ52">
            <v>-367.33627000000001</v>
          </cell>
          <cell r="CA52">
            <v>-219.02252999999999</v>
          </cell>
          <cell r="CB52">
            <v>-70.708780000000004</v>
          </cell>
        </row>
        <row r="53">
          <cell r="B53" t="str">
            <v>Total Revenue</v>
          </cell>
          <cell r="D53">
            <v>50856.615669999999</v>
          </cell>
          <cell r="E53">
            <v>46894.361389999998</v>
          </cell>
          <cell r="F53">
            <v>53127.739979999998</v>
          </cell>
          <cell r="G53">
            <v>52687.755929999999</v>
          </cell>
          <cell r="H53">
            <v>52875.927539999997</v>
          </cell>
          <cell r="I53">
            <v>46443.772879999997</v>
          </cell>
          <cell r="J53">
            <v>46198.183380000002</v>
          </cell>
          <cell r="K53">
            <v>53370.340219999998</v>
          </cell>
          <cell r="L53">
            <v>56526.120620000002</v>
          </cell>
          <cell r="M53">
            <v>52288.382290000001</v>
          </cell>
          <cell r="N53">
            <v>48634.7961</v>
          </cell>
          <cell r="O53">
            <v>51126.919990000002</v>
          </cell>
          <cell r="P53">
            <v>53619.043879999997</v>
          </cell>
          <cell r="R53" t="str">
            <v>Total Revenue</v>
          </cell>
          <cell r="T53">
            <v>51385.94124</v>
          </cell>
          <cell r="U53">
            <v>46105.680390000001</v>
          </cell>
          <cell r="V53">
            <v>52818.142449999999</v>
          </cell>
          <cell r="W53">
            <v>52984.523840000002</v>
          </cell>
          <cell r="X53">
            <v>52742.422839999999</v>
          </cell>
          <cell r="Y53">
            <v>47345.371050000002</v>
          </cell>
          <cell r="Z53">
            <v>46332.313459999998</v>
          </cell>
          <cell r="AA53">
            <v>53698.047890000002</v>
          </cell>
          <cell r="AB53">
            <v>56553.770559999997</v>
          </cell>
          <cell r="AC53">
            <v>52433.239509999999</v>
          </cell>
          <cell r="AD53">
            <v>48749.12818</v>
          </cell>
          <cell r="AE53">
            <v>51239.945319999999</v>
          </cell>
          <cell r="AF53">
            <v>53730.762470000001</v>
          </cell>
          <cell r="AH53" t="str">
            <v>Total Revenue</v>
          </cell>
          <cell r="AJ53">
            <v>50954.687239999999</v>
          </cell>
          <cell r="AK53">
            <v>46430.091139999997</v>
          </cell>
          <cell r="AL53">
            <v>53328.735289999997</v>
          </cell>
          <cell r="AM53">
            <v>53420.443930000001</v>
          </cell>
          <cell r="AN53">
            <v>52820.552210000002</v>
          </cell>
          <cell r="AO53">
            <v>43629.901709999998</v>
          </cell>
          <cell r="AP53">
            <v>45488.870849999999</v>
          </cell>
          <cell r="AQ53">
            <v>53035.778059999997</v>
          </cell>
          <cell r="AR53">
            <v>56542.517379999998</v>
          </cell>
          <cell r="AS53">
            <v>52826.011700000003</v>
          </cell>
          <cell r="AT53">
            <v>47849.346219999999</v>
          </cell>
          <cell r="AU53">
            <v>50847.758950000003</v>
          </cell>
          <cell r="AV53">
            <v>53846.171679999999</v>
          </cell>
          <cell r="AX53" t="str">
            <v>Total Revenue</v>
          </cell>
          <cell r="AZ53">
            <v>51065.796329999997</v>
          </cell>
          <cell r="BA53">
            <v>44699.983489999999</v>
          </cell>
          <cell r="BB53">
            <v>52710.788099999998</v>
          </cell>
          <cell r="BC53">
            <v>53275.612880000001</v>
          </cell>
          <cell r="BD53">
            <v>52572.913719999997</v>
          </cell>
          <cell r="BE53">
            <v>45297.30229</v>
          </cell>
          <cell r="BF53">
            <v>44472.523150000001</v>
          </cell>
          <cell r="BG53">
            <v>53031.30833</v>
          </cell>
          <cell r="BH53">
            <v>56245.428789999998</v>
          </cell>
          <cell r="BI53">
            <v>52253.339370000002</v>
          </cell>
          <cell r="BJ53">
            <v>47577.763709999999</v>
          </cell>
          <cell r="BK53">
            <v>50562.499649999998</v>
          </cell>
          <cell r="BL53">
            <v>53547.23558</v>
          </cell>
          <cell r="BN53" t="str">
            <v>Total Revenue</v>
          </cell>
          <cell r="BP53">
            <v>51080.362399999998</v>
          </cell>
          <cell r="BQ53">
            <v>42404.718679999998</v>
          </cell>
          <cell r="BR53">
            <v>53132.395770000003</v>
          </cell>
          <cell r="BS53">
            <v>53300.246030000002</v>
          </cell>
          <cell r="BT53">
            <v>52456.512860000003</v>
          </cell>
          <cell r="BU53">
            <v>41046.033519999997</v>
          </cell>
          <cell r="BV53">
            <v>45803.703540000002</v>
          </cell>
          <cell r="BW53">
            <v>52748.476909999998</v>
          </cell>
          <cell r="BX53">
            <v>56667.465850000001</v>
          </cell>
          <cell r="BY53">
            <v>53003.915889999997</v>
          </cell>
          <cell r="BZ53">
            <v>46438.841740000003</v>
          </cell>
          <cell r="CA53">
            <v>50164.383150000001</v>
          </cell>
          <cell r="CB53">
            <v>53889.924559999999</v>
          </cell>
        </row>
        <row r="54">
          <cell r="B54" t="str">
            <v>System WIP as #Jobs</v>
          </cell>
          <cell r="C54" t="str">
            <v>Mean</v>
          </cell>
          <cell r="D54">
            <v>36.536160000000002</v>
          </cell>
          <cell r="E54">
            <v>43.422469999999997</v>
          </cell>
          <cell r="F54">
            <v>33.762740000000001</v>
          </cell>
          <cell r="G54">
            <v>34.716990000000003</v>
          </cell>
          <cell r="H54">
            <v>31.868490000000001</v>
          </cell>
          <cell r="I54">
            <v>35.997259999999997</v>
          </cell>
          <cell r="J54">
            <v>39.95973</v>
          </cell>
          <cell r="K54">
            <v>33.511229999999998</v>
          </cell>
          <cell r="L54">
            <v>29.383839999999999</v>
          </cell>
          <cell r="M54">
            <v>35.818080000000002</v>
          </cell>
          <cell r="N54">
            <v>32.653829999999999</v>
          </cell>
          <cell r="O54">
            <v>35.497700000000002</v>
          </cell>
          <cell r="P54">
            <v>38.341569999999997</v>
          </cell>
          <cell r="R54" t="str">
            <v>System WIP as #Jobs</v>
          </cell>
          <cell r="S54" t="str">
            <v>Mean</v>
          </cell>
          <cell r="T54">
            <v>35.705750000000002</v>
          </cell>
          <cell r="U54">
            <v>43.303289999999997</v>
          </cell>
          <cell r="V54">
            <v>33.843290000000003</v>
          </cell>
          <cell r="W54">
            <v>34.405479999999997</v>
          </cell>
          <cell r="X54">
            <v>31.664380000000001</v>
          </cell>
          <cell r="Y54">
            <v>35.446300000000001</v>
          </cell>
          <cell r="Z54">
            <v>39.506030000000003</v>
          </cell>
          <cell r="AA54">
            <v>33.10521</v>
          </cell>
          <cell r="AB54">
            <v>29.37726</v>
          </cell>
          <cell r="AC54">
            <v>35.506030000000003</v>
          </cell>
          <cell r="AD54">
            <v>32.38655</v>
          </cell>
          <cell r="AE54">
            <v>35.186300000000003</v>
          </cell>
          <cell r="AF54">
            <v>37.986049999999999</v>
          </cell>
          <cell r="AH54" t="str">
            <v>System WIP as #Jobs</v>
          </cell>
          <cell r="AI54" t="str">
            <v>Mean</v>
          </cell>
          <cell r="AJ54">
            <v>35.859180000000002</v>
          </cell>
          <cell r="AK54">
            <v>42.36712</v>
          </cell>
          <cell r="AL54">
            <v>33.29918</v>
          </cell>
          <cell r="AM54">
            <v>33.75479</v>
          </cell>
          <cell r="AN54">
            <v>31.429320000000001</v>
          </cell>
          <cell r="AO54">
            <v>36.563290000000002</v>
          </cell>
          <cell r="AP54">
            <v>39.146850000000001</v>
          </cell>
          <cell r="AQ54">
            <v>33.430410000000002</v>
          </cell>
          <cell r="AR54">
            <v>29.409040000000001</v>
          </cell>
          <cell r="AS54">
            <v>35.031230000000001</v>
          </cell>
          <cell r="AT54">
            <v>32.35727</v>
          </cell>
          <cell r="AU54">
            <v>35.029040000000002</v>
          </cell>
          <cell r="AV54">
            <v>37.700809999999997</v>
          </cell>
          <cell r="AX54" t="str">
            <v>System WIP as #Jobs</v>
          </cell>
          <cell r="AY54" t="str">
            <v>Mean</v>
          </cell>
          <cell r="AZ54">
            <v>35.389859999999999</v>
          </cell>
          <cell r="BA54">
            <v>42.095889999999997</v>
          </cell>
          <cell r="BB54">
            <v>33.392879999999998</v>
          </cell>
          <cell r="BC54">
            <v>33.691229999999997</v>
          </cell>
          <cell r="BD54">
            <v>30.993970000000001</v>
          </cell>
          <cell r="BE54">
            <v>35.295070000000003</v>
          </cell>
          <cell r="BF54">
            <v>38.930140000000002</v>
          </cell>
          <cell r="BG54">
            <v>33.252330000000001</v>
          </cell>
          <cell r="BH54">
            <v>29.58164</v>
          </cell>
          <cell r="BI54">
            <v>35.005209999999998</v>
          </cell>
          <cell r="BJ54">
            <v>32.170209999999997</v>
          </cell>
          <cell r="BK54">
            <v>34.762819999999998</v>
          </cell>
          <cell r="BL54">
            <v>37.355429999999998</v>
          </cell>
          <cell r="BN54" t="str">
            <v>System WIP as #Jobs</v>
          </cell>
          <cell r="BO54" t="str">
            <v>Mean</v>
          </cell>
          <cell r="BP54">
            <v>34.902470000000001</v>
          </cell>
          <cell r="BQ54">
            <v>41.275069999999999</v>
          </cell>
          <cell r="BR54">
            <v>32.693420000000003</v>
          </cell>
          <cell r="BS54">
            <v>33.152050000000003</v>
          </cell>
          <cell r="BT54">
            <v>30.589860000000002</v>
          </cell>
          <cell r="BU54">
            <v>35.81644</v>
          </cell>
          <cell r="BV54">
            <v>37.488219999999998</v>
          </cell>
          <cell r="BW54">
            <v>33.327669999999998</v>
          </cell>
          <cell r="BX54">
            <v>29.133150000000001</v>
          </cell>
          <cell r="BY54">
            <v>34.208770000000001</v>
          </cell>
          <cell r="BZ54">
            <v>31.794899999999998</v>
          </cell>
          <cell r="CA54">
            <v>34.258710000000001</v>
          </cell>
          <cell r="CB54">
            <v>36.722529999999999</v>
          </cell>
        </row>
        <row r="55">
          <cell r="C55" t="str">
            <v>Standard Dev</v>
          </cell>
          <cell r="D55">
            <v>12.31199</v>
          </cell>
          <cell r="E55">
            <v>10.28866</v>
          </cell>
          <cell r="F55">
            <v>12.17901</v>
          </cell>
          <cell r="G55">
            <v>12.7559</v>
          </cell>
          <cell r="H55">
            <v>14.39495</v>
          </cell>
          <cell r="I55">
            <v>13.60646</v>
          </cell>
          <cell r="J55">
            <v>12.779640000000001</v>
          </cell>
          <cell r="K55">
            <v>12.46954</v>
          </cell>
          <cell r="L55">
            <v>10.860580000000001</v>
          </cell>
          <cell r="M55">
            <v>13.037280000000001</v>
          </cell>
          <cell r="N55">
            <v>11.61022</v>
          </cell>
          <cell r="O55">
            <v>12.468400000000001</v>
          </cell>
          <cell r="P55">
            <v>13.326589999999999</v>
          </cell>
          <cell r="S55" t="str">
            <v>Standard Dev</v>
          </cell>
          <cell r="T55">
            <v>12.017250000000001</v>
          </cell>
          <cell r="U55">
            <v>9.8716000000000008</v>
          </cell>
          <cell r="V55">
            <v>11.8226</v>
          </cell>
          <cell r="W55">
            <v>12.37233</v>
          </cell>
          <cell r="X55">
            <v>14.218819999999999</v>
          </cell>
          <cell r="Y55">
            <v>12.87533</v>
          </cell>
          <cell r="Z55">
            <v>12.099729999999999</v>
          </cell>
          <cell r="AA55">
            <v>12.11445</v>
          </cell>
          <cell r="AB55">
            <v>10.840479999999999</v>
          </cell>
          <cell r="AC55">
            <v>12.6692</v>
          </cell>
          <cell r="AD55">
            <v>11.25996</v>
          </cell>
          <cell r="AE55">
            <v>12.09018</v>
          </cell>
          <cell r="AF55">
            <v>12.920400000000001</v>
          </cell>
          <cell r="AI55" t="str">
            <v>Standard Dev</v>
          </cell>
          <cell r="AJ55">
            <v>11.50582</v>
          </cell>
          <cell r="AK55">
            <v>9.3968500000000006</v>
          </cell>
          <cell r="AL55">
            <v>11.288830000000001</v>
          </cell>
          <cell r="AM55">
            <v>11.904450000000001</v>
          </cell>
          <cell r="AN55">
            <v>13.62426</v>
          </cell>
          <cell r="AO55">
            <v>12.61495</v>
          </cell>
          <cell r="AP55">
            <v>11.382339999999999</v>
          </cell>
          <cell r="AQ55">
            <v>12.19646</v>
          </cell>
          <cell r="AR55">
            <v>10.871510000000001</v>
          </cell>
          <cell r="AS55">
            <v>12.076219999999999</v>
          </cell>
          <cell r="AT55">
            <v>10.88585</v>
          </cell>
          <cell r="AU55">
            <v>11.686170000000001</v>
          </cell>
          <cell r="AV55">
            <v>12.48649</v>
          </cell>
          <cell r="AY55" t="str">
            <v>Standard Dev</v>
          </cell>
          <cell r="AZ55">
            <v>11.14955</v>
          </cell>
          <cell r="BA55">
            <v>8.6212300000000006</v>
          </cell>
          <cell r="BB55">
            <v>11.09301</v>
          </cell>
          <cell r="BC55">
            <v>11.5282</v>
          </cell>
          <cell r="BD55">
            <v>13.29424</v>
          </cell>
          <cell r="BE55">
            <v>11.66323</v>
          </cell>
          <cell r="BF55">
            <v>10.6135</v>
          </cell>
          <cell r="BG55">
            <v>11.550280000000001</v>
          </cell>
          <cell r="BH55">
            <v>10.809430000000001</v>
          </cell>
          <cell r="BI55">
            <v>11.74399</v>
          </cell>
          <cell r="BJ55">
            <v>10.370889999999999</v>
          </cell>
          <cell r="BK55">
            <v>11.206670000000001</v>
          </cell>
          <cell r="BL55">
            <v>12.042450000000001</v>
          </cell>
          <cell r="BO55" t="str">
            <v>Standard Dev</v>
          </cell>
          <cell r="BP55">
            <v>10.58447</v>
          </cell>
          <cell r="BQ55">
            <v>7.8375300000000001</v>
          </cell>
          <cell r="BR55">
            <v>10.472720000000001</v>
          </cell>
          <cell r="BS55">
            <v>11.030749999999999</v>
          </cell>
          <cell r="BT55">
            <v>12.583930000000001</v>
          </cell>
          <cell r="BU55">
            <v>11.09243</v>
          </cell>
          <cell r="BV55">
            <v>10.367649999999999</v>
          </cell>
          <cell r="BW55">
            <v>10.951230000000001</v>
          </cell>
          <cell r="BX55">
            <v>10.50637</v>
          </cell>
          <cell r="BY55">
            <v>11.10563</v>
          </cell>
          <cell r="BZ55">
            <v>9.8127999999999993</v>
          </cell>
          <cell r="CA55">
            <v>10.653269999999999</v>
          </cell>
          <cell r="CB55">
            <v>11.493740000000001</v>
          </cell>
        </row>
        <row r="56">
          <cell r="B56" t="str">
            <v>System Max #Jobs</v>
          </cell>
          <cell r="D56">
            <v>65</v>
          </cell>
          <cell r="E56">
            <v>65</v>
          </cell>
          <cell r="F56">
            <v>58</v>
          </cell>
          <cell r="G56">
            <v>65</v>
          </cell>
          <cell r="H56">
            <v>62</v>
          </cell>
          <cell r="I56">
            <v>64</v>
          </cell>
          <cell r="J56">
            <v>60</v>
          </cell>
          <cell r="K56">
            <v>63</v>
          </cell>
          <cell r="L56">
            <v>59</v>
          </cell>
          <cell r="M56">
            <v>62</v>
          </cell>
          <cell r="N56">
            <v>60.451549999999997</v>
          </cell>
          <cell r="O56">
            <v>62.3</v>
          </cell>
          <cell r="P56">
            <v>64.148449999999997</v>
          </cell>
          <cell r="R56" t="str">
            <v>System Max #Jobs</v>
          </cell>
          <cell r="T56">
            <v>62</v>
          </cell>
          <cell r="U56">
            <v>61</v>
          </cell>
          <cell r="V56">
            <v>57</v>
          </cell>
          <cell r="W56">
            <v>62</v>
          </cell>
          <cell r="X56">
            <v>61</v>
          </cell>
          <cell r="Y56">
            <v>58</v>
          </cell>
          <cell r="Z56">
            <v>59</v>
          </cell>
          <cell r="AA56">
            <v>59</v>
          </cell>
          <cell r="AB56">
            <v>56</v>
          </cell>
          <cell r="AC56">
            <v>60</v>
          </cell>
          <cell r="AD56">
            <v>58.02055</v>
          </cell>
          <cell r="AE56">
            <v>59.5</v>
          </cell>
          <cell r="AF56">
            <v>60.97945</v>
          </cell>
          <cell r="AH56" t="str">
            <v>System Max #Jobs</v>
          </cell>
          <cell r="AJ56">
            <v>60</v>
          </cell>
          <cell r="AK56">
            <v>62</v>
          </cell>
          <cell r="AL56">
            <v>55</v>
          </cell>
          <cell r="AM56">
            <v>59</v>
          </cell>
          <cell r="AN56">
            <v>60</v>
          </cell>
          <cell r="AO56">
            <v>57</v>
          </cell>
          <cell r="AP56">
            <v>58</v>
          </cell>
          <cell r="AQ56">
            <v>57</v>
          </cell>
          <cell r="AR56">
            <v>55</v>
          </cell>
          <cell r="AS56">
            <v>57</v>
          </cell>
          <cell r="AT56">
            <v>56.382849999999998</v>
          </cell>
          <cell r="AU56">
            <v>58</v>
          </cell>
          <cell r="AV56">
            <v>59.617150000000002</v>
          </cell>
          <cell r="AX56" t="str">
            <v>System Max #Jobs</v>
          </cell>
          <cell r="AZ56">
            <v>60</v>
          </cell>
          <cell r="BA56">
            <v>60</v>
          </cell>
          <cell r="BB56">
            <v>53</v>
          </cell>
          <cell r="BC56">
            <v>58</v>
          </cell>
          <cell r="BD56">
            <v>58</v>
          </cell>
          <cell r="BE56">
            <v>53</v>
          </cell>
          <cell r="BF56">
            <v>55</v>
          </cell>
          <cell r="BG56">
            <v>56</v>
          </cell>
          <cell r="BH56">
            <v>53</v>
          </cell>
          <cell r="BI56">
            <v>55</v>
          </cell>
          <cell r="BJ56">
            <v>54.120840000000001</v>
          </cell>
          <cell r="BK56">
            <v>56.1</v>
          </cell>
          <cell r="BL56">
            <v>58.079160000000002</v>
          </cell>
          <cell r="BN56" t="str">
            <v>System Max #Jobs</v>
          </cell>
          <cell r="BP56">
            <v>56</v>
          </cell>
          <cell r="BQ56">
            <v>57</v>
          </cell>
          <cell r="BR56">
            <v>52</v>
          </cell>
          <cell r="BS56">
            <v>55</v>
          </cell>
          <cell r="BT56">
            <v>54</v>
          </cell>
          <cell r="BU56">
            <v>54</v>
          </cell>
          <cell r="BV56">
            <v>54</v>
          </cell>
          <cell r="BW56">
            <v>54</v>
          </cell>
          <cell r="BX56">
            <v>52</v>
          </cell>
          <cell r="BY56">
            <v>52</v>
          </cell>
          <cell r="BZ56">
            <v>52.784210000000002</v>
          </cell>
          <cell r="CA56">
            <v>54</v>
          </cell>
          <cell r="CB56">
            <v>55.215789999999998</v>
          </cell>
        </row>
        <row r="57">
          <cell r="B57" t="str">
            <v>System Min #Jobs</v>
          </cell>
          <cell r="D57">
            <v>5</v>
          </cell>
          <cell r="E57">
            <v>13</v>
          </cell>
          <cell r="F57">
            <v>4</v>
          </cell>
          <cell r="G57">
            <v>4</v>
          </cell>
          <cell r="H57">
            <v>3</v>
          </cell>
          <cell r="I57">
            <v>5</v>
          </cell>
          <cell r="J57">
            <v>3</v>
          </cell>
          <cell r="K57">
            <v>4</v>
          </cell>
          <cell r="L57">
            <v>1</v>
          </cell>
          <cell r="M57">
            <v>2</v>
          </cell>
          <cell r="N57">
            <v>2.0589499999999998</v>
          </cell>
          <cell r="O57">
            <v>4.4000000000000004</v>
          </cell>
          <cell r="P57">
            <v>6.7410500000000004</v>
          </cell>
          <cell r="R57" t="str">
            <v>System Min #Jobs</v>
          </cell>
          <cell r="T57">
            <v>3</v>
          </cell>
          <cell r="U57">
            <v>14</v>
          </cell>
          <cell r="V57">
            <v>4</v>
          </cell>
          <cell r="W57">
            <v>4</v>
          </cell>
          <cell r="X57">
            <v>3</v>
          </cell>
          <cell r="Y57">
            <v>4</v>
          </cell>
          <cell r="Z57">
            <v>3</v>
          </cell>
          <cell r="AA57">
            <v>4</v>
          </cell>
          <cell r="AB57">
            <v>1</v>
          </cell>
          <cell r="AC57">
            <v>2</v>
          </cell>
          <cell r="AD57">
            <v>1.6364000000000001</v>
          </cell>
          <cell r="AE57">
            <v>4.2</v>
          </cell>
          <cell r="AF57">
            <v>6.7636000000000003</v>
          </cell>
          <cell r="AH57" t="str">
            <v>System Min #Jobs</v>
          </cell>
          <cell r="AJ57">
            <v>3</v>
          </cell>
          <cell r="AK57">
            <v>12</v>
          </cell>
          <cell r="AL57">
            <v>3</v>
          </cell>
          <cell r="AM57">
            <v>4</v>
          </cell>
          <cell r="AN57">
            <v>3</v>
          </cell>
          <cell r="AO57">
            <v>5</v>
          </cell>
          <cell r="AP57">
            <v>6</v>
          </cell>
          <cell r="AQ57">
            <v>4</v>
          </cell>
          <cell r="AR57">
            <v>1</v>
          </cell>
          <cell r="AS57">
            <v>2</v>
          </cell>
          <cell r="AT57">
            <v>2.1133999999999999</v>
          </cell>
          <cell r="AU57">
            <v>4.3</v>
          </cell>
          <cell r="AV57">
            <v>6.4866000000000001</v>
          </cell>
          <cell r="AX57" t="str">
            <v>System Min #Jobs</v>
          </cell>
          <cell r="AZ57">
            <v>5</v>
          </cell>
          <cell r="BA57">
            <v>13</v>
          </cell>
          <cell r="BB57">
            <v>4</v>
          </cell>
          <cell r="BC57">
            <v>4</v>
          </cell>
          <cell r="BD57">
            <v>3</v>
          </cell>
          <cell r="BE57">
            <v>4</v>
          </cell>
          <cell r="BF57">
            <v>6</v>
          </cell>
          <cell r="BG57">
            <v>4</v>
          </cell>
          <cell r="BH57">
            <v>1</v>
          </cell>
          <cell r="BI57">
            <v>2</v>
          </cell>
          <cell r="BJ57">
            <v>2.25895</v>
          </cell>
          <cell r="BK57">
            <v>4.5999999999999996</v>
          </cell>
          <cell r="BL57">
            <v>6.9410499999999997</v>
          </cell>
          <cell r="BN57" t="str">
            <v>System Min #Jobs</v>
          </cell>
          <cell r="BP57">
            <v>5</v>
          </cell>
          <cell r="BQ57">
            <v>12</v>
          </cell>
          <cell r="BR57">
            <v>4</v>
          </cell>
          <cell r="BS57">
            <v>4</v>
          </cell>
          <cell r="BT57">
            <v>3</v>
          </cell>
          <cell r="BU57">
            <v>5</v>
          </cell>
          <cell r="BV57">
            <v>4</v>
          </cell>
          <cell r="BW57">
            <v>3</v>
          </cell>
          <cell r="BX57">
            <v>1</v>
          </cell>
          <cell r="BY57">
            <v>2</v>
          </cell>
          <cell r="BZ57">
            <v>2.1660300000000001</v>
          </cell>
          <cell r="CA57">
            <v>4.3</v>
          </cell>
          <cell r="CB57">
            <v>6.4339700000000004</v>
          </cell>
        </row>
        <row r="58">
          <cell r="B58" t="str">
            <v>System WIP as Work Load</v>
          </cell>
          <cell r="C58" t="str">
            <v>Mean</v>
          </cell>
          <cell r="D58">
            <v>103.61105000000001</v>
          </cell>
          <cell r="E58">
            <v>129.94623000000001</v>
          </cell>
          <cell r="F58">
            <v>99.131240000000005</v>
          </cell>
          <cell r="G58">
            <v>99.650779999999997</v>
          </cell>
          <cell r="H58">
            <v>93.75667</v>
          </cell>
          <cell r="I58">
            <v>107.65953</v>
          </cell>
          <cell r="J58">
            <v>119.43308</v>
          </cell>
          <cell r="K58">
            <v>97.612179999999995</v>
          </cell>
          <cell r="L58">
            <v>84.525069999999999</v>
          </cell>
          <cell r="M58">
            <v>102.31631</v>
          </cell>
          <cell r="N58">
            <v>94.545559999999995</v>
          </cell>
          <cell r="O58">
            <v>103.76421000000001</v>
          </cell>
          <cell r="P58">
            <v>112.98287000000001</v>
          </cell>
          <cell r="R58" t="str">
            <v>System WIP as Work Load</v>
          </cell>
          <cell r="S58" t="str">
            <v>Mean</v>
          </cell>
          <cell r="T58">
            <v>101.58374999999999</v>
          </cell>
          <cell r="U58">
            <v>129.41059999999999</v>
          </cell>
          <cell r="V58">
            <v>99.552440000000004</v>
          </cell>
          <cell r="W58">
            <v>98.768090000000001</v>
          </cell>
          <cell r="X58">
            <v>93.343109999999996</v>
          </cell>
          <cell r="Y58">
            <v>106.92406</v>
          </cell>
          <cell r="Z58">
            <v>118.1181</v>
          </cell>
          <cell r="AA58">
            <v>96.671999999999997</v>
          </cell>
          <cell r="AB58">
            <v>84.501689999999996</v>
          </cell>
          <cell r="AC58">
            <v>101.14342000000001</v>
          </cell>
          <cell r="AD58">
            <v>93.915450000000007</v>
          </cell>
          <cell r="AE58">
            <v>103.00172999999999</v>
          </cell>
          <cell r="AF58">
            <v>112.08799999999999</v>
          </cell>
          <cell r="AH58" t="str">
            <v>System WIP as Work Load</v>
          </cell>
          <cell r="AI58" t="str">
            <v>Mean</v>
          </cell>
          <cell r="AJ58">
            <v>102.02136</v>
          </cell>
          <cell r="AK58">
            <v>126.1474</v>
          </cell>
          <cell r="AL58">
            <v>97.598280000000003</v>
          </cell>
          <cell r="AM58">
            <v>97.043409999999994</v>
          </cell>
          <cell r="AN58">
            <v>92.74239</v>
          </cell>
          <cell r="AO58">
            <v>109.81586</v>
          </cell>
          <cell r="AP58">
            <v>116.71006</v>
          </cell>
          <cell r="AQ58">
            <v>97.65616</v>
          </cell>
          <cell r="AR58">
            <v>84.710520000000002</v>
          </cell>
          <cell r="AS58">
            <v>100.11644</v>
          </cell>
          <cell r="AT58">
            <v>93.827979999999997</v>
          </cell>
          <cell r="AU58">
            <v>102.45619000000001</v>
          </cell>
          <cell r="AV58">
            <v>111.0844</v>
          </cell>
          <cell r="AX58" t="str">
            <v>System WIP as Work Load</v>
          </cell>
          <cell r="AY58" t="str">
            <v>Mean</v>
          </cell>
          <cell r="AZ58">
            <v>100.36978999999999</v>
          </cell>
          <cell r="BA58">
            <v>125.24997999999999</v>
          </cell>
          <cell r="BB58">
            <v>98.174120000000002</v>
          </cell>
          <cell r="BC58">
            <v>96.693190000000001</v>
          </cell>
          <cell r="BD58">
            <v>91.426240000000007</v>
          </cell>
          <cell r="BE58">
            <v>104.8069</v>
          </cell>
          <cell r="BF58">
            <v>116.03376</v>
          </cell>
          <cell r="BG58">
            <v>97.1965</v>
          </cell>
          <cell r="BH58">
            <v>85.350980000000007</v>
          </cell>
          <cell r="BI58">
            <v>99.607470000000006</v>
          </cell>
          <cell r="BJ58">
            <v>93.210459999999998</v>
          </cell>
          <cell r="BK58">
            <v>101.49088999999999</v>
          </cell>
          <cell r="BL58">
            <v>109.77132</v>
          </cell>
          <cell r="BN58" t="str">
            <v>System WIP as Work Load</v>
          </cell>
          <cell r="BO58" t="str">
            <v>Mean</v>
          </cell>
          <cell r="BP58">
            <v>99.77122</v>
          </cell>
          <cell r="BQ58">
            <v>121.97405999999999</v>
          </cell>
          <cell r="BR58">
            <v>95.766180000000006</v>
          </cell>
          <cell r="BS58">
            <v>95.254400000000004</v>
          </cell>
          <cell r="BT58">
            <v>90.419280000000001</v>
          </cell>
          <cell r="BU58">
            <v>107.54935999999999</v>
          </cell>
          <cell r="BV58">
            <v>111.78883</v>
          </cell>
          <cell r="BW58">
            <v>97.152109999999993</v>
          </cell>
          <cell r="BX58">
            <v>83.893140000000002</v>
          </cell>
          <cell r="BY58">
            <v>97.819410000000005</v>
          </cell>
          <cell r="BZ58">
            <v>92.291330000000002</v>
          </cell>
          <cell r="CA58">
            <v>100.1388</v>
          </cell>
          <cell r="CB58">
            <v>107.98627999999999</v>
          </cell>
        </row>
        <row r="59">
          <cell r="C59" t="str">
            <v>Standard Dev</v>
          </cell>
          <cell r="D59">
            <v>34.654800000000002</v>
          </cell>
          <cell r="E59">
            <v>33.552079999999997</v>
          </cell>
          <cell r="F59">
            <v>38.54701</v>
          </cell>
          <cell r="G59">
            <v>36.601430000000001</v>
          </cell>
          <cell r="H59">
            <v>43.853490000000001</v>
          </cell>
          <cell r="I59">
            <v>41.286050000000003</v>
          </cell>
          <cell r="J59">
            <v>41.094149999999999</v>
          </cell>
          <cell r="K59">
            <v>38.294879999999999</v>
          </cell>
          <cell r="L59">
            <v>31.814360000000001</v>
          </cell>
          <cell r="M59">
            <v>38.602029999999999</v>
          </cell>
          <cell r="N59">
            <v>35.150539999999999</v>
          </cell>
          <cell r="O59">
            <v>37.830030000000001</v>
          </cell>
          <cell r="P59">
            <v>40.509509999999999</v>
          </cell>
          <cell r="S59" t="str">
            <v>Standard Dev</v>
          </cell>
          <cell r="T59">
            <v>34.016469999999998</v>
          </cell>
          <cell r="U59">
            <v>31.993549999999999</v>
          </cell>
          <cell r="V59">
            <v>37.784199999999998</v>
          </cell>
          <cell r="W59">
            <v>35.585149999999999</v>
          </cell>
          <cell r="X59">
            <v>43.394019999999998</v>
          </cell>
          <cell r="Y59">
            <v>39.99371</v>
          </cell>
          <cell r="Z59">
            <v>38.762479999999996</v>
          </cell>
          <cell r="AA59">
            <v>37.471339999999998</v>
          </cell>
          <cell r="AB59">
            <v>31.760819999999999</v>
          </cell>
          <cell r="AC59">
            <v>37.26276</v>
          </cell>
          <cell r="AD59">
            <v>34.224640000000001</v>
          </cell>
          <cell r="AE59">
            <v>36.80245</v>
          </cell>
          <cell r="AF59">
            <v>39.38026</v>
          </cell>
          <cell r="AI59" t="str">
            <v>Standard Dev</v>
          </cell>
          <cell r="AJ59">
            <v>32.828240000000001</v>
          </cell>
          <cell r="AK59">
            <v>30.148409999999998</v>
          </cell>
          <cell r="AL59">
            <v>35.603619999999999</v>
          </cell>
          <cell r="AM59">
            <v>34.390779999999999</v>
          </cell>
          <cell r="AN59">
            <v>41.850900000000003</v>
          </cell>
          <cell r="AO59">
            <v>38.632019999999997</v>
          </cell>
          <cell r="AP59">
            <v>36.605879999999999</v>
          </cell>
          <cell r="AQ59">
            <v>37.55406</v>
          </cell>
          <cell r="AR59">
            <v>32.007579999999997</v>
          </cell>
          <cell r="AS59">
            <v>35.672719999999998</v>
          </cell>
          <cell r="AT59">
            <v>33.088250000000002</v>
          </cell>
          <cell r="AU59">
            <v>35.529420000000002</v>
          </cell>
          <cell r="AV59">
            <v>37.970599999999997</v>
          </cell>
          <cell r="AY59" t="str">
            <v>Standard Dev</v>
          </cell>
          <cell r="AZ59">
            <v>31.39451</v>
          </cell>
          <cell r="BA59">
            <v>27.746759999999998</v>
          </cell>
          <cell r="BB59">
            <v>35.06935</v>
          </cell>
          <cell r="BC59">
            <v>33.241439999999997</v>
          </cell>
          <cell r="BD59">
            <v>40.991059999999997</v>
          </cell>
          <cell r="BE59">
            <v>34.975949999999997</v>
          </cell>
          <cell r="BF59">
            <v>33.931429999999999</v>
          </cell>
          <cell r="BG59">
            <v>35.852609999999999</v>
          </cell>
          <cell r="BH59">
            <v>32.038229999999999</v>
          </cell>
          <cell r="BI59">
            <v>34.364930000000001</v>
          </cell>
          <cell r="BJ59">
            <v>31.51924</v>
          </cell>
          <cell r="BK59">
            <v>33.960630000000002</v>
          </cell>
          <cell r="BL59">
            <v>36.40202</v>
          </cell>
          <cell r="BO59" t="str">
            <v>Standard Dev</v>
          </cell>
          <cell r="BP59">
            <v>30.313549999999999</v>
          </cell>
          <cell r="BQ59">
            <v>24.88578</v>
          </cell>
          <cell r="BR59">
            <v>32.83081</v>
          </cell>
          <cell r="BS59">
            <v>31.67332</v>
          </cell>
          <cell r="BT59">
            <v>38.998159999999999</v>
          </cell>
          <cell r="BU59">
            <v>34.242359999999998</v>
          </cell>
          <cell r="BV59">
            <v>33.01247</v>
          </cell>
          <cell r="BW59">
            <v>33.394289999999998</v>
          </cell>
          <cell r="BX59">
            <v>30.932099999999998</v>
          </cell>
          <cell r="BY59">
            <v>32.931049999999999</v>
          </cell>
          <cell r="BZ59">
            <v>29.795780000000001</v>
          </cell>
          <cell r="CA59">
            <v>32.321390000000001</v>
          </cell>
          <cell r="CB59">
            <v>34.847000000000001</v>
          </cell>
        </row>
        <row r="60">
          <cell r="B60" t="str">
            <v>System Max Work Load</v>
          </cell>
          <cell r="D60">
            <v>184.10968</v>
          </cell>
          <cell r="E60">
            <v>197.34463</v>
          </cell>
          <cell r="F60">
            <v>194.92216999999999</v>
          </cell>
          <cell r="G60">
            <v>194.01369</v>
          </cell>
          <cell r="H60">
            <v>194.59780000000001</v>
          </cell>
          <cell r="I60">
            <v>193.54793000000001</v>
          </cell>
          <cell r="J60">
            <v>191.63246000000001</v>
          </cell>
          <cell r="K60">
            <v>195.41633999999999</v>
          </cell>
          <cell r="L60">
            <v>160.67308</v>
          </cell>
          <cell r="M60">
            <v>187.65672000000001</v>
          </cell>
          <cell r="N60">
            <v>181.64114000000001</v>
          </cell>
          <cell r="O60">
            <v>189.39144999999999</v>
          </cell>
          <cell r="P60">
            <v>197.14176</v>
          </cell>
          <cell r="R60" t="str">
            <v>System Max Work Load</v>
          </cell>
          <cell r="T60">
            <v>171.82021</v>
          </cell>
          <cell r="U60">
            <v>197.27286000000001</v>
          </cell>
          <cell r="V60">
            <v>186.81274999999999</v>
          </cell>
          <cell r="W60">
            <v>194.74884</v>
          </cell>
          <cell r="X60">
            <v>189.27974</v>
          </cell>
          <cell r="Y60">
            <v>196.53246999999999</v>
          </cell>
          <cell r="Z60">
            <v>194.30365</v>
          </cell>
          <cell r="AA60">
            <v>188.81295</v>
          </cell>
          <cell r="AB60">
            <v>157.42601999999999</v>
          </cell>
          <cell r="AC60">
            <v>177.23031</v>
          </cell>
          <cell r="AD60">
            <v>176.20801</v>
          </cell>
          <cell r="AE60">
            <v>185.42398</v>
          </cell>
          <cell r="AF60">
            <v>194.63995</v>
          </cell>
          <cell r="AH60" t="str">
            <v>System Max Work Load</v>
          </cell>
          <cell r="AJ60">
            <v>167.09905000000001</v>
          </cell>
          <cell r="AK60">
            <v>187.86519999999999</v>
          </cell>
          <cell r="AL60">
            <v>177.94327999999999</v>
          </cell>
          <cell r="AM60">
            <v>182.09824</v>
          </cell>
          <cell r="AN60">
            <v>188.79679999999999</v>
          </cell>
          <cell r="AO60">
            <v>184.36534</v>
          </cell>
          <cell r="AP60">
            <v>192.52589</v>
          </cell>
          <cell r="AQ60">
            <v>183.18105</v>
          </cell>
          <cell r="AR60">
            <v>159.24356</v>
          </cell>
          <cell r="AS60">
            <v>172.58337</v>
          </cell>
          <cell r="AT60">
            <v>172.08931999999999</v>
          </cell>
          <cell r="AU60">
            <v>179.57017999999999</v>
          </cell>
          <cell r="AV60">
            <v>187.05104</v>
          </cell>
          <cell r="AX60" t="str">
            <v>System Max Work Load</v>
          </cell>
          <cell r="AZ60">
            <v>166.12223</v>
          </cell>
          <cell r="BA60">
            <v>177.34612000000001</v>
          </cell>
          <cell r="BB60">
            <v>175.62924000000001</v>
          </cell>
          <cell r="BC60">
            <v>172.91528</v>
          </cell>
          <cell r="BD60">
            <v>183.79521</v>
          </cell>
          <cell r="BE60">
            <v>181.35785000000001</v>
          </cell>
          <cell r="BF60">
            <v>177.17259000000001</v>
          </cell>
          <cell r="BG60">
            <v>173.39644999999999</v>
          </cell>
          <cell r="BH60">
            <v>162.38926000000001</v>
          </cell>
          <cell r="BI60">
            <v>168.34889999999999</v>
          </cell>
          <cell r="BJ60">
            <v>169.05414999999999</v>
          </cell>
          <cell r="BK60">
            <v>173.84730999999999</v>
          </cell>
          <cell r="BL60">
            <v>178.64046999999999</v>
          </cell>
          <cell r="BN60" t="str">
            <v>System Max Work Load</v>
          </cell>
          <cell r="BP60">
            <v>160.10890000000001</v>
          </cell>
          <cell r="BQ60">
            <v>175.43881999999999</v>
          </cell>
          <cell r="BR60">
            <v>173.09387000000001</v>
          </cell>
          <cell r="BS60">
            <v>168.03143</v>
          </cell>
          <cell r="BT60">
            <v>178.15886</v>
          </cell>
          <cell r="BU60">
            <v>170.76732999999999</v>
          </cell>
          <cell r="BV60">
            <v>170.38310000000001</v>
          </cell>
          <cell r="BW60">
            <v>165.27173999999999</v>
          </cell>
          <cell r="BX60">
            <v>161.27859000000001</v>
          </cell>
          <cell r="BY60">
            <v>162.14746</v>
          </cell>
          <cell r="BZ60">
            <v>164.04069999999999</v>
          </cell>
          <cell r="CA60">
            <v>168.46800999999999</v>
          </cell>
          <cell r="CB60">
            <v>172.89532</v>
          </cell>
        </row>
        <row r="61">
          <cell r="B61" t="str">
            <v>System Min Work Laod</v>
          </cell>
          <cell r="D61">
            <v>7.3993399999999996</v>
          </cell>
          <cell r="E61">
            <v>37.062040000000003</v>
          </cell>
          <cell r="F61">
            <v>9.2164400000000004</v>
          </cell>
          <cell r="G61">
            <v>14.571260000000001</v>
          </cell>
          <cell r="H61">
            <v>9.1073799999999991</v>
          </cell>
          <cell r="I61">
            <v>10.7691</v>
          </cell>
          <cell r="J61">
            <v>10.92315</v>
          </cell>
          <cell r="K61">
            <v>9.8139699999999994</v>
          </cell>
          <cell r="L61">
            <v>2.94048</v>
          </cell>
          <cell r="M61">
            <v>3.3730000000000002</v>
          </cell>
          <cell r="N61">
            <v>4.6333599999999997</v>
          </cell>
          <cell r="O61">
            <v>11.517620000000001</v>
          </cell>
          <cell r="P61">
            <v>18.401869999999999</v>
          </cell>
          <cell r="R61" t="str">
            <v>System Min Work Laod</v>
          </cell>
          <cell r="T61">
            <v>5.5553699999999999</v>
          </cell>
          <cell r="U61">
            <v>35.807220000000001</v>
          </cell>
          <cell r="V61">
            <v>9.2164400000000004</v>
          </cell>
          <cell r="W61">
            <v>12.80214</v>
          </cell>
          <cell r="X61">
            <v>9.1073799999999991</v>
          </cell>
          <cell r="Y61">
            <v>13.14273</v>
          </cell>
          <cell r="Z61">
            <v>10.92315</v>
          </cell>
          <cell r="AA61">
            <v>10.071440000000001</v>
          </cell>
          <cell r="AB61">
            <v>2.94048</v>
          </cell>
          <cell r="AC61">
            <v>2.8312300000000001</v>
          </cell>
          <cell r="AD61">
            <v>4.53118</v>
          </cell>
          <cell r="AE61">
            <v>11.23976</v>
          </cell>
          <cell r="AF61">
            <v>17.948329999999999</v>
          </cell>
          <cell r="AH61" t="str">
            <v>System Min Work Laod</v>
          </cell>
          <cell r="AJ61">
            <v>5.5553699999999999</v>
          </cell>
          <cell r="AK61">
            <v>34.243340000000003</v>
          </cell>
          <cell r="AL61">
            <v>6.4150600000000004</v>
          </cell>
          <cell r="AM61">
            <v>12.80214</v>
          </cell>
          <cell r="AN61">
            <v>9.1073799999999991</v>
          </cell>
          <cell r="AO61">
            <v>13.44421</v>
          </cell>
          <cell r="AP61">
            <v>17.608239999999999</v>
          </cell>
          <cell r="AQ61">
            <v>10.071440000000001</v>
          </cell>
          <cell r="AR61">
            <v>2.94048</v>
          </cell>
          <cell r="AS61">
            <v>2.8312300000000001</v>
          </cell>
          <cell r="AT61">
            <v>4.8537699999999999</v>
          </cell>
          <cell r="AU61">
            <v>11.50189</v>
          </cell>
          <cell r="AV61">
            <v>18.150010000000002</v>
          </cell>
          <cell r="AX61" t="str">
            <v>System Min Work Laod</v>
          </cell>
          <cell r="AZ61">
            <v>7.3993399999999996</v>
          </cell>
          <cell r="BA61">
            <v>35.807220000000001</v>
          </cell>
          <cell r="BB61">
            <v>9.2164400000000004</v>
          </cell>
          <cell r="BC61">
            <v>11.849629999999999</v>
          </cell>
          <cell r="BD61">
            <v>9.1073799999999991</v>
          </cell>
          <cell r="BE61">
            <v>10.728339999999999</v>
          </cell>
          <cell r="BF61">
            <v>14.6143</v>
          </cell>
          <cell r="BG61">
            <v>11.17808</v>
          </cell>
          <cell r="BH61">
            <v>2.94048</v>
          </cell>
          <cell r="BI61">
            <v>4.2370099999999997</v>
          </cell>
          <cell r="BJ61">
            <v>5.1575600000000001</v>
          </cell>
          <cell r="BK61">
            <v>11.70782</v>
          </cell>
          <cell r="BL61">
            <v>18.25808</v>
          </cell>
          <cell r="BN61" t="str">
            <v>System Min Work Laod</v>
          </cell>
          <cell r="BP61">
            <v>7.3993399999999996</v>
          </cell>
          <cell r="BQ61">
            <v>32.659149999999997</v>
          </cell>
          <cell r="BR61">
            <v>7.7767999999999997</v>
          </cell>
          <cell r="BS61">
            <v>14.571260000000001</v>
          </cell>
          <cell r="BT61">
            <v>10.06324</v>
          </cell>
          <cell r="BU61">
            <v>13.95176</v>
          </cell>
          <cell r="BV61">
            <v>11.470510000000001</v>
          </cell>
          <cell r="BW61">
            <v>6.20364</v>
          </cell>
          <cell r="BX61">
            <v>2.94048</v>
          </cell>
          <cell r="BY61">
            <v>3.3730000000000002</v>
          </cell>
          <cell r="BZ61">
            <v>4.9100400000000004</v>
          </cell>
          <cell r="CA61">
            <v>11.04092</v>
          </cell>
          <cell r="CB61">
            <v>17.171790000000001</v>
          </cell>
        </row>
        <row r="62">
          <cell r="B62" t="str">
            <v>System Norm</v>
          </cell>
          <cell r="C62" t="str">
            <v>Mean</v>
          </cell>
          <cell r="D62">
            <v>166.68744000000001</v>
          </cell>
          <cell r="E62">
            <v>199.53527</v>
          </cell>
          <cell r="F62">
            <v>156.36815000000001</v>
          </cell>
          <cell r="G62">
            <v>161.65423000000001</v>
          </cell>
          <cell r="H62">
            <v>146.19006999999999</v>
          </cell>
          <cell r="I62">
            <v>167.41107</v>
          </cell>
          <cell r="J62">
            <v>183.37012999999999</v>
          </cell>
          <cell r="K62">
            <v>153.28175999999999</v>
          </cell>
          <cell r="L62">
            <v>135.22235000000001</v>
          </cell>
          <cell r="M62">
            <v>165.14558</v>
          </cell>
          <cell r="N62">
            <v>150.47171</v>
          </cell>
          <cell r="O62">
            <v>163.48660000000001</v>
          </cell>
          <cell r="P62">
            <v>176.50149999999999</v>
          </cell>
          <cell r="R62" t="str">
            <v>System Norm</v>
          </cell>
          <cell r="S62" t="str">
            <v>Mean</v>
          </cell>
          <cell r="T62">
            <v>162.84296000000001</v>
          </cell>
          <cell r="U62">
            <v>198.87200999999999</v>
          </cell>
          <cell r="V62">
            <v>156.65294</v>
          </cell>
          <cell r="W62">
            <v>160.27761000000001</v>
          </cell>
          <cell r="X62">
            <v>145.33717999999999</v>
          </cell>
          <cell r="Y62">
            <v>164.70865000000001</v>
          </cell>
          <cell r="Z62">
            <v>181.49225999999999</v>
          </cell>
          <cell r="AA62">
            <v>151.40145999999999</v>
          </cell>
          <cell r="AB62">
            <v>135.19167999999999</v>
          </cell>
          <cell r="AC62">
            <v>163.65844000000001</v>
          </cell>
          <cell r="AD62">
            <v>149.22442000000001</v>
          </cell>
          <cell r="AE62">
            <v>162.04352</v>
          </cell>
          <cell r="AF62">
            <v>174.86261999999999</v>
          </cell>
          <cell r="AH62" t="str">
            <v>System Norm</v>
          </cell>
          <cell r="AI62" t="str">
            <v>Mean</v>
          </cell>
          <cell r="AJ62">
            <v>163.70199</v>
          </cell>
          <cell r="AK62">
            <v>194.59528</v>
          </cell>
          <cell r="AL62">
            <v>154.19443999999999</v>
          </cell>
          <cell r="AM62">
            <v>157.16736</v>
          </cell>
          <cell r="AN62">
            <v>144.17246</v>
          </cell>
          <cell r="AO62">
            <v>169.63592</v>
          </cell>
          <cell r="AP62">
            <v>179.79363000000001</v>
          </cell>
          <cell r="AQ62">
            <v>152.74051</v>
          </cell>
          <cell r="AR62">
            <v>135.28720000000001</v>
          </cell>
          <cell r="AS62">
            <v>161.55735999999999</v>
          </cell>
          <cell r="AT62">
            <v>149.04107999999999</v>
          </cell>
          <cell r="AU62">
            <v>161.28460999999999</v>
          </cell>
          <cell r="AV62">
            <v>173.52815000000001</v>
          </cell>
          <cell r="AX62" t="str">
            <v>System Norm</v>
          </cell>
          <cell r="AY62" t="str">
            <v>Mean</v>
          </cell>
          <cell r="AZ62">
            <v>161.40350000000001</v>
          </cell>
          <cell r="BA62">
            <v>193.26222000000001</v>
          </cell>
          <cell r="BB62">
            <v>154.49462</v>
          </cell>
          <cell r="BC62">
            <v>156.81735</v>
          </cell>
          <cell r="BD62">
            <v>142.25194999999999</v>
          </cell>
          <cell r="BE62">
            <v>163.53729999999999</v>
          </cell>
          <cell r="BF62">
            <v>178.64801</v>
          </cell>
          <cell r="BG62">
            <v>152.32078999999999</v>
          </cell>
          <cell r="BH62">
            <v>136.15696</v>
          </cell>
          <cell r="BI62">
            <v>161.15565000000001</v>
          </cell>
          <cell r="BJ62">
            <v>148.19604000000001</v>
          </cell>
          <cell r="BK62">
            <v>160.00483</v>
          </cell>
          <cell r="BL62">
            <v>171.81361999999999</v>
          </cell>
          <cell r="BN62" t="str">
            <v>System Norm</v>
          </cell>
          <cell r="BO62" t="str">
            <v>Mean</v>
          </cell>
          <cell r="BP62">
            <v>159.14206999999999</v>
          </cell>
          <cell r="BQ62">
            <v>189.60101</v>
          </cell>
          <cell r="BR62">
            <v>151.34796</v>
          </cell>
          <cell r="BS62">
            <v>154.03290999999999</v>
          </cell>
          <cell r="BT62">
            <v>140.43947</v>
          </cell>
          <cell r="BU62">
            <v>165.93101999999999</v>
          </cell>
          <cell r="BV62">
            <v>172.15933999999999</v>
          </cell>
          <cell r="BW62">
            <v>152.60396</v>
          </cell>
          <cell r="BX62">
            <v>134.15967000000001</v>
          </cell>
          <cell r="BY62">
            <v>157.62971999999999</v>
          </cell>
          <cell r="BZ62">
            <v>146.44908000000001</v>
          </cell>
          <cell r="CA62">
            <v>157.70471000000001</v>
          </cell>
          <cell r="CB62">
            <v>168.96034</v>
          </cell>
        </row>
        <row r="63">
          <cell r="C63" t="str">
            <v>Standard Dev</v>
          </cell>
          <cell r="D63">
            <v>55.213949999999997</v>
          </cell>
          <cell r="E63">
            <v>45.504100000000001</v>
          </cell>
          <cell r="F63">
            <v>58.162709999999997</v>
          </cell>
          <cell r="G63">
            <v>59.493630000000003</v>
          </cell>
          <cell r="H63">
            <v>65.254429999999999</v>
          </cell>
          <cell r="I63">
            <v>63.988939999999999</v>
          </cell>
          <cell r="J63">
            <v>59.453029999999998</v>
          </cell>
          <cell r="K63">
            <v>57.008009999999999</v>
          </cell>
          <cell r="L63">
            <v>50.175350000000002</v>
          </cell>
          <cell r="M63">
            <v>59.679510000000001</v>
          </cell>
          <cell r="N63">
            <v>53.140630000000002</v>
          </cell>
          <cell r="O63">
            <v>57.393369999999997</v>
          </cell>
          <cell r="P63">
            <v>61.646099999999997</v>
          </cell>
          <cell r="S63" t="str">
            <v>Standard Dev</v>
          </cell>
          <cell r="T63">
            <v>53.520420000000001</v>
          </cell>
          <cell r="U63">
            <v>43.28633</v>
          </cell>
          <cell r="V63">
            <v>56.434649999999998</v>
          </cell>
          <cell r="W63">
            <v>57.81823</v>
          </cell>
          <cell r="X63">
            <v>64.482110000000006</v>
          </cell>
          <cell r="Y63">
            <v>60.704439999999998</v>
          </cell>
          <cell r="Z63">
            <v>56.17071</v>
          </cell>
          <cell r="AA63">
            <v>55.149810000000002</v>
          </cell>
          <cell r="AB63">
            <v>50.036969999999997</v>
          </cell>
          <cell r="AC63">
            <v>57.935980000000001</v>
          </cell>
          <cell r="AD63">
            <v>51.400620000000004</v>
          </cell>
          <cell r="AE63">
            <v>55.553959999999996</v>
          </cell>
          <cell r="AF63">
            <v>59.70731</v>
          </cell>
          <cell r="AI63" t="str">
            <v>Standard Dev</v>
          </cell>
          <cell r="AJ63">
            <v>51.231589999999997</v>
          </cell>
          <cell r="AK63">
            <v>40.612729999999999</v>
          </cell>
          <cell r="AL63">
            <v>53.757399999999997</v>
          </cell>
          <cell r="AM63">
            <v>55.491259999999997</v>
          </cell>
          <cell r="AN63">
            <v>61.743110000000001</v>
          </cell>
          <cell r="AO63">
            <v>59.266120000000001</v>
          </cell>
          <cell r="AP63">
            <v>52.647660000000002</v>
          </cell>
          <cell r="AQ63">
            <v>55.348709999999997</v>
          </cell>
          <cell r="AR63">
            <v>50.202950000000001</v>
          </cell>
          <cell r="AS63">
            <v>55.122599999999998</v>
          </cell>
          <cell r="AT63">
            <v>49.453499999999998</v>
          </cell>
          <cell r="AU63">
            <v>53.542409999999997</v>
          </cell>
          <cell r="AV63">
            <v>57.631329999999998</v>
          </cell>
          <cell r="AY63" t="str">
            <v>Standard Dev</v>
          </cell>
          <cell r="AZ63">
            <v>49.064749999999997</v>
          </cell>
          <cell r="BA63">
            <v>36.622540000000001</v>
          </cell>
          <cell r="BB63">
            <v>52.453870000000002</v>
          </cell>
          <cell r="BC63">
            <v>53.511719999999997</v>
          </cell>
          <cell r="BD63">
            <v>60.14723</v>
          </cell>
          <cell r="BE63">
            <v>54.712319999999998</v>
          </cell>
          <cell r="BF63">
            <v>48.484160000000003</v>
          </cell>
          <cell r="BG63">
            <v>52.641100000000002</v>
          </cell>
          <cell r="BH63">
            <v>49.97627</v>
          </cell>
          <cell r="BI63">
            <v>53.220030000000001</v>
          </cell>
          <cell r="BJ63">
            <v>46.743729999999999</v>
          </cell>
          <cell r="BK63">
            <v>51.083399999999997</v>
          </cell>
          <cell r="BL63">
            <v>55.423070000000003</v>
          </cell>
          <cell r="BO63" t="str">
            <v>Standard Dev</v>
          </cell>
          <cell r="BP63">
            <v>46.508789999999998</v>
          </cell>
          <cell r="BQ63">
            <v>32.31306</v>
          </cell>
          <cell r="BR63">
            <v>49.515149999999998</v>
          </cell>
          <cell r="BS63">
            <v>50.98312</v>
          </cell>
          <cell r="BT63">
            <v>56.93383</v>
          </cell>
          <cell r="BU63">
            <v>51.44265</v>
          </cell>
          <cell r="BV63">
            <v>47.294220000000003</v>
          </cell>
          <cell r="BW63">
            <v>49.65551</v>
          </cell>
          <cell r="BX63">
            <v>48.537610000000001</v>
          </cell>
          <cell r="BY63">
            <v>50.536740000000002</v>
          </cell>
          <cell r="BZ63">
            <v>43.849690000000002</v>
          </cell>
          <cell r="CA63">
            <v>48.372070000000001</v>
          </cell>
          <cell r="CB63">
            <v>52.894449999999999</v>
          </cell>
        </row>
        <row r="64">
          <cell r="B64" t="str">
            <v>PSP WIP as #Jobs</v>
          </cell>
          <cell r="C64" t="str">
            <v>Mean</v>
          </cell>
          <cell r="D64">
            <v>0.74795</v>
          </cell>
          <cell r="E64">
            <v>1.6411</v>
          </cell>
          <cell r="F64">
            <v>0.60931999999999997</v>
          </cell>
          <cell r="G64">
            <v>0.53068000000000004</v>
          </cell>
          <cell r="H64">
            <v>0.38081999999999999</v>
          </cell>
          <cell r="I64">
            <v>3.2126000000000001</v>
          </cell>
          <cell r="J64">
            <v>1.8175300000000001</v>
          </cell>
          <cell r="K64">
            <v>0.32521</v>
          </cell>
          <cell r="L64">
            <v>4.1099999999999999E-3</v>
          </cell>
          <cell r="M64">
            <v>0.42959000000000003</v>
          </cell>
          <cell r="N64">
            <v>0.27235999999999999</v>
          </cell>
          <cell r="O64">
            <v>0.96989000000000003</v>
          </cell>
          <cell r="P64">
            <v>1.6674199999999999</v>
          </cell>
          <cell r="R64" t="str">
            <v>PSP WIP as #Jobs</v>
          </cell>
          <cell r="S64" t="str">
            <v>Mean</v>
          </cell>
          <cell r="T64">
            <v>0.94110000000000005</v>
          </cell>
          <cell r="U64">
            <v>2.13781</v>
          </cell>
          <cell r="V64">
            <v>0.82986000000000004</v>
          </cell>
          <cell r="W64">
            <v>0.63451999999999997</v>
          </cell>
          <cell r="X64">
            <v>0.55150999999999994</v>
          </cell>
          <cell r="Y64">
            <v>3.32959</v>
          </cell>
          <cell r="Z64">
            <v>2.1142500000000002</v>
          </cell>
          <cell r="AA64">
            <v>0.38218999999999997</v>
          </cell>
          <cell r="AB64">
            <v>1.315E-2</v>
          </cell>
          <cell r="AC64">
            <v>0.66191999999999995</v>
          </cell>
          <cell r="AD64">
            <v>0.42292000000000002</v>
          </cell>
          <cell r="AE64">
            <v>1.1595899999999999</v>
          </cell>
          <cell r="AF64">
            <v>1.89625</v>
          </cell>
          <cell r="AH64" t="str">
            <v>PSP WIP as #Jobs</v>
          </cell>
          <cell r="AI64" t="str">
            <v>Mean</v>
          </cell>
          <cell r="AJ64">
            <v>1.22055</v>
          </cell>
          <cell r="AK64">
            <v>2.5353400000000001</v>
          </cell>
          <cell r="AL64">
            <v>0.92247000000000001</v>
          </cell>
          <cell r="AM64">
            <v>0.81616</v>
          </cell>
          <cell r="AN64">
            <v>0.79013999999999995</v>
          </cell>
          <cell r="AO64">
            <v>5.1969900000000004</v>
          </cell>
          <cell r="AP64">
            <v>2.6887699999999999</v>
          </cell>
          <cell r="AQ64">
            <v>0.60740000000000005</v>
          </cell>
          <cell r="AR64">
            <v>3.7530000000000001E-2</v>
          </cell>
          <cell r="AS64">
            <v>0.80410999999999999</v>
          </cell>
          <cell r="AT64">
            <v>0.47144999999999998</v>
          </cell>
          <cell r="AU64">
            <v>1.5619499999999999</v>
          </cell>
          <cell r="AV64">
            <v>2.6524399999999999</v>
          </cell>
          <cell r="AX64" t="str">
            <v>PSP WIP as #Jobs</v>
          </cell>
          <cell r="AY64" t="str">
            <v>Mean</v>
          </cell>
          <cell r="AZ64">
            <v>1.4326000000000001</v>
          </cell>
          <cell r="BA64">
            <v>4.0380799999999999</v>
          </cell>
          <cell r="BB64">
            <v>1.3791800000000001</v>
          </cell>
          <cell r="BC64">
            <v>1.0580799999999999</v>
          </cell>
          <cell r="BD64">
            <v>1.1923299999999999</v>
          </cell>
          <cell r="BE64">
            <v>5.1665799999999997</v>
          </cell>
          <cell r="BF64">
            <v>3.6789000000000001</v>
          </cell>
          <cell r="BG64">
            <v>0.92218999999999995</v>
          </cell>
          <cell r="BH64">
            <v>0.10274</v>
          </cell>
          <cell r="BI64">
            <v>1.25644</v>
          </cell>
          <cell r="BJ64">
            <v>0.84118000000000004</v>
          </cell>
          <cell r="BK64">
            <v>2.02271</v>
          </cell>
          <cell r="BL64">
            <v>3.20425</v>
          </cell>
          <cell r="BN64" t="str">
            <v>PSP WIP as #Jobs</v>
          </cell>
          <cell r="BO64" t="str">
            <v>Mean</v>
          </cell>
          <cell r="BP64">
            <v>1.93123</v>
          </cell>
          <cell r="BQ64">
            <v>5.6739699999999997</v>
          </cell>
          <cell r="BR64">
            <v>1.5515099999999999</v>
          </cell>
          <cell r="BS64">
            <v>1.45425</v>
          </cell>
          <cell r="BT64">
            <v>1.53041</v>
          </cell>
          <cell r="BU64">
            <v>7.2986300000000002</v>
          </cell>
          <cell r="BV64">
            <v>4.0635599999999998</v>
          </cell>
          <cell r="BW64">
            <v>1.2841100000000001</v>
          </cell>
          <cell r="BX64">
            <v>0.15615999999999999</v>
          </cell>
          <cell r="BY64">
            <v>1.4224699999999999</v>
          </cell>
          <cell r="BZ64">
            <v>1.00637</v>
          </cell>
          <cell r="CA64">
            <v>2.6366299999999998</v>
          </cell>
          <cell r="CB64">
            <v>4.2668900000000001</v>
          </cell>
        </row>
        <row r="65">
          <cell r="C65" t="str">
            <v>Standard Dev</v>
          </cell>
          <cell r="D65">
            <v>2.6224599999999998</v>
          </cell>
          <cell r="E65">
            <v>3.3230599999999999</v>
          </cell>
          <cell r="F65">
            <v>2.19781</v>
          </cell>
          <cell r="G65">
            <v>1.95336</v>
          </cell>
          <cell r="H65">
            <v>1.6396299999999999</v>
          </cell>
          <cell r="I65">
            <v>7.0254500000000002</v>
          </cell>
          <cell r="J65">
            <v>3.8921199999999998</v>
          </cell>
          <cell r="K65">
            <v>1.4811099999999999</v>
          </cell>
          <cell r="L65">
            <v>0.10591</v>
          </cell>
          <cell r="M65">
            <v>1.4154100000000001</v>
          </cell>
          <cell r="N65">
            <v>1.2138100000000001</v>
          </cell>
          <cell r="O65">
            <v>2.5656300000000001</v>
          </cell>
          <cell r="P65">
            <v>3.9174500000000001</v>
          </cell>
          <cell r="S65" t="str">
            <v>Standard Dev</v>
          </cell>
          <cell r="T65">
            <v>3.0944199999999999</v>
          </cell>
          <cell r="U65">
            <v>3.7559</v>
          </cell>
          <cell r="V65">
            <v>2.7273000000000001</v>
          </cell>
          <cell r="W65">
            <v>2.14479</v>
          </cell>
          <cell r="X65">
            <v>2.01139</v>
          </cell>
          <cell r="Y65">
            <v>7.1432399999999996</v>
          </cell>
          <cell r="Z65">
            <v>4.2250199999999998</v>
          </cell>
          <cell r="AA65">
            <v>1.5870899999999999</v>
          </cell>
          <cell r="AB65">
            <v>0.1968</v>
          </cell>
          <cell r="AC65">
            <v>1.9260900000000001</v>
          </cell>
          <cell r="AD65">
            <v>1.5345800000000001</v>
          </cell>
          <cell r="AE65">
            <v>2.8812000000000002</v>
          </cell>
          <cell r="AF65">
            <v>4.22783</v>
          </cell>
          <cell r="AI65" t="str">
            <v>Standard Dev</v>
          </cell>
          <cell r="AJ65">
            <v>3.49824</v>
          </cell>
          <cell r="AK65">
            <v>4.1181799999999997</v>
          </cell>
          <cell r="AL65">
            <v>2.8359299999999998</v>
          </cell>
          <cell r="AM65">
            <v>2.5115400000000001</v>
          </cell>
          <cell r="AN65">
            <v>2.3773599999999999</v>
          </cell>
          <cell r="AO65">
            <v>8.3462300000000003</v>
          </cell>
          <cell r="AP65">
            <v>4.6396899999999999</v>
          </cell>
          <cell r="AQ65">
            <v>2.01749</v>
          </cell>
          <cell r="AR65">
            <v>0.33672999999999997</v>
          </cell>
          <cell r="AS65">
            <v>2.05653</v>
          </cell>
          <cell r="AT65">
            <v>1.73553</v>
          </cell>
          <cell r="AU65">
            <v>3.27379</v>
          </cell>
          <cell r="AV65">
            <v>4.8120500000000002</v>
          </cell>
          <cell r="AY65" t="str">
            <v>Standard Dev</v>
          </cell>
          <cell r="AZ65">
            <v>3.76166</v>
          </cell>
          <cell r="BA65">
            <v>5.4140800000000002</v>
          </cell>
          <cell r="BB65">
            <v>3.6195499999999998</v>
          </cell>
          <cell r="BC65">
            <v>2.7225899999999998</v>
          </cell>
          <cell r="BD65">
            <v>2.9070100000000001</v>
          </cell>
          <cell r="BE65">
            <v>8.9502199999999998</v>
          </cell>
          <cell r="BF65">
            <v>5.6001399999999997</v>
          </cell>
          <cell r="BG65">
            <v>2.7073700000000001</v>
          </cell>
          <cell r="BH65">
            <v>0.56677</v>
          </cell>
          <cell r="BI65">
            <v>2.7496399999999999</v>
          </cell>
          <cell r="BJ65">
            <v>2.2650299999999999</v>
          </cell>
          <cell r="BK65">
            <v>3.8999000000000001</v>
          </cell>
          <cell r="BL65">
            <v>5.5347799999999996</v>
          </cell>
          <cell r="BO65" t="str">
            <v>Standard Dev</v>
          </cell>
          <cell r="BP65">
            <v>4.6607599999999998</v>
          </cell>
          <cell r="BQ65">
            <v>6.2312099999999999</v>
          </cell>
          <cell r="BR65">
            <v>3.7180399999999998</v>
          </cell>
          <cell r="BS65">
            <v>3.0960399999999999</v>
          </cell>
          <cell r="BT65">
            <v>3.1810700000000001</v>
          </cell>
          <cell r="BU65">
            <v>9.8781999999999996</v>
          </cell>
          <cell r="BV65">
            <v>5.8658799999999998</v>
          </cell>
          <cell r="BW65">
            <v>3.1206100000000001</v>
          </cell>
          <cell r="BX65">
            <v>0.70943000000000001</v>
          </cell>
          <cell r="BY65">
            <v>2.94007</v>
          </cell>
          <cell r="BZ65">
            <v>2.5465499999999999</v>
          </cell>
          <cell r="CA65">
            <v>4.3401300000000003</v>
          </cell>
          <cell r="CB65">
            <v>6.1337099999999998</v>
          </cell>
        </row>
        <row r="66">
          <cell r="B66" t="str">
            <v>PSP Max #Jobs</v>
          </cell>
          <cell r="D66">
            <v>21</v>
          </cell>
          <cell r="E66">
            <v>21</v>
          </cell>
          <cell r="F66">
            <v>18</v>
          </cell>
          <cell r="G66">
            <v>16</v>
          </cell>
          <cell r="H66">
            <v>16</v>
          </cell>
          <cell r="I66">
            <v>36</v>
          </cell>
          <cell r="J66">
            <v>21</v>
          </cell>
          <cell r="K66">
            <v>14</v>
          </cell>
          <cell r="L66">
            <v>4</v>
          </cell>
          <cell r="M66">
            <v>12</v>
          </cell>
          <cell r="N66">
            <v>12.02605</v>
          </cell>
          <cell r="O66">
            <v>17.899999999999999</v>
          </cell>
          <cell r="P66">
            <v>23.773949999999999</v>
          </cell>
          <cell r="R66" t="str">
            <v>PSP Max #Jobs</v>
          </cell>
          <cell r="T66">
            <v>27</v>
          </cell>
          <cell r="U66">
            <v>26</v>
          </cell>
          <cell r="V66">
            <v>23</v>
          </cell>
          <cell r="W66">
            <v>15</v>
          </cell>
          <cell r="X66">
            <v>18</v>
          </cell>
          <cell r="Y66">
            <v>36</v>
          </cell>
          <cell r="Z66">
            <v>24</v>
          </cell>
          <cell r="AA66">
            <v>13</v>
          </cell>
          <cell r="AB66">
            <v>6</v>
          </cell>
          <cell r="AC66">
            <v>14</v>
          </cell>
          <cell r="AD66">
            <v>14.002509999999999</v>
          </cell>
          <cell r="AE66">
            <v>20.2</v>
          </cell>
          <cell r="AF66">
            <v>26.397490000000001</v>
          </cell>
          <cell r="AH66" t="str">
            <v>PSP Max #Jobs</v>
          </cell>
          <cell r="AJ66">
            <v>23</v>
          </cell>
          <cell r="AK66">
            <v>25</v>
          </cell>
          <cell r="AL66">
            <v>21</v>
          </cell>
          <cell r="AM66">
            <v>17</v>
          </cell>
          <cell r="AN66">
            <v>19</v>
          </cell>
          <cell r="AO66">
            <v>39</v>
          </cell>
          <cell r="AP66">
            <v>27</v>
          </cell>
          <cell r="AQ66">
            <v>17</v>
          </cell>
          <cell r="AR66">
            <v>8</v>
          </cell>
          <cell r="AS66">
            <v>13</v>
          </cell>
          <cell r="AT66">
            <v>14.8262</v>
          </cell>
          <cell r="AU66">
            <v>20.9</v>
          </cell>
          <cell r="AV66">
            <v>26.973800000000001</v>
          </cell>
          <cell r="AX66" t="str">
            <v>PSP Max #Jobs</v>
          </cell>
          <cell r="AZ66">
            <v>25</v>
          </cell>
          <cell r="BA66">
            <v>27</v>
          </cell>
          <cell r="BB66">
            <v>25</v>
          </cell>
          <cell r="BC66">
            <v>19</v>
          </cell>
          <cell r="BD66">
            <v>20</v>
          </cell>
          <cell r="BE66">
            <v>39</v>
          </cell>
          <cell r="BF66">
            <v>29</v>
          </cell>
          <cell r="BG66">
            <v>20</v>
          </cell>
          <cell r="BH66">
            <v>8</v>
          </cell>
          <cell r="BI66">
            <v>17</v>
          </cell>
          <cell r="BJ66">
            <v>17.006730000000001</v>
          </cell>
          <cell r="BK66">
            <v>22.9</v>
          </cell>
          <cell r="BL66">
            <v>28.79327</v>
          </cell>
          <cell r="BN66" t="str">
            <v>PSP Max #Jobs</v>
          </cell>
          <cell r="BP66">
            <v>28</v>
          </cell>
          <cell r="BQ66">
            <v>33</v>
          </cell>
          <cell r="BR66">
            <v>21</v>
          </cell>
          <cell r="BS66">
            <v>18</v>
          </cell>
          <cell r="BT66">
            <v>22</v>
          </cell>
          <cell r="BU66">
            <v>40</v>
          </cell>
          <cell r="BV66">
            <v>27</v>
          </cell>
          <cell r="BW66">
            <v>23</v>
          </cell>
          <cell r="BX66">
            <v>7</v>
          </cell>
          <cell r="BY66">
            <v>15</v>
          </cell>
          <cell r="BZ66">
            <v>16.747689999999999</v>
          </cell>
          <cell r="CA66">
            <v>23.4</v>
          </cell>
          <cell r="CB66">
            <v>30.052309999999999</v>
          </cell>
        </row>
        <row r="67">
          <cell r="B67" t="str">
            <v>PSP  Min #Jobs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R67" t="str">
            <v>PSP  Min #Jobs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H67" t="str">
            <v>PSP  Min #Jobs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X67" t="str">
            <v>PSP  Min #Jobs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N67" t="str">
            <v>PSP  Min #Jobs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</row>
        <row r="68">
          <cell r="B68" t="str">
            <v>PSP  WIP as Work Load</v>
          </cell>
          <cell r="C68" t="str">
            <v>Mean</v>
          </cell>
          <cell r="D68">
            <v>4.5192100000000002</v>
          </cell>
          <cell r="E68">
            <v>10.04393</v>
          </cell>
          <cell r="F68">
            <v>4.2191400000000003</v>
          </cell>
          <cell r="G68">
            <v>3.4679199999999999</v>
          </cell>
          <cell r="H68">
            <v>2.52006</v>
          </cell>
          <cell r="I68">
            <v>21.708549999999999</v>
          </cell>
          <cell r="J68">
            <v>11.628590000000001</v>
          </cell>
          <cell r="K68">
            <v>1.91151</v>
          </cell>
          <cell r="L68">
            <v>1.9050000000000001E-2</v>
          </cell>
          <cell r="M68">
            <v>2.6187299999999998</v>
          </cell>
          <cell r="N68">
            <v>1.6061399999999999</v>
          </cell>
          <cell r="O68">
            <v>6.2656700000000001</v>
          </cell>
          <cell r="P68">
            <v>10.9252</v>
          </cell>
          <cell r="R68" t="str">
            <v>PSP  WIP as Work Load</v>
          </cell>
          <cell r="S68" t="str">
            <v>Mean</v>
          </cell>
          <cell r="T68">
            <v>5.6207099999999999</v>
          </cell>
          <cell r="U68">
            <v>13.47475</v>
          </cell>
          <cell r="V68">
            <v>5.7036100000000003</v>
          </cell>
          <cell r="W68">
            <v>4.0301999999999998</v>
          </cell>
          <cell r="X68">
            <v>3.3775499999999998</v>
          </cell>
          <cell r="Y68">
            <v>21.612259999999999</v>
          </cell>
          <cell r="Z68">
            <v>13.693300000000001</v>
          </cell>
          <cell r="AA68">
            <v>2.3012000000000001</v>
          </cell>
          <cell r="AB68">
            <v>8.3949999999999997E-2</v>
          </cell>
          <cell r="AC68">
            <v>3.8580899999999998</v>
          </cell>
          <cell r="AD68">
            <v>2.5822500000000002</v>
          </cell>
          <cell r="AE68">
            <v>7.3755600000000001</v>
          </cell>
          <cell r="AF68">
            <v>12.16888</v>
          </cell>
          <cell r="AH68" t="str">
            <v>PSP  WIP as Work Load</v>
          </cell>
          <cell r="AI68" t="str">
            <v>Mean</v>
          </cell>
          <cell r="AJ68">
            <v>7.38687</v>
          </cell>
          <cell r="AK68">
            <v>16.901720000000001</v>
          </cell>
          <cell r="AL68">
            <v>6.4248099999999999</v>
          </cell>
          <cell r="AM68">
            <v>5.1717500000000003</v>
          </cell>
          <cell r="AN68">
            <v>4.8575699999999999</v>
          </cell>
          <cell r="AO68">
            <v>34.222250000000003</v>
          </cell>
          <cell r="AP68">
            <v>18.61159</v>
          </cell>
          <cell r="AQ68">
            <v>3.6454499999999999</v>
          </cell>
          <cell r="AR68">
            <v>0.20641000000000001</v>
          </cell>
          <cell r="AS68">
            <v>4.9454599999999997</v>
          </cell>
          <cell r="AT68">
            <v>2.9303599999999999</v>
          </cell>
          <cell r="AU68">
            <v>10.23739</v>
          </cell>
          <cell r="AV68">
            <v>17.544409999999999</v>
          </cell>
          <cell r="AX68" t="str">
            <v>PSP  WIP as Work Load</v>
          </cell>
          <cell r="AY68" t="str">
            <v>Mean</v>
          </cell>
          <cell r="AZ68">
            <v>9.3904700000000005</v>
          </cell>
          <cell r="BA68">
            <v>25.72288</v>
          </cell>
          <cell r="BB68">
            <v>9.2977100000000004</v>
          </cell>
          <cell r="BC68">
            <v>6.82972</v>
          </cell>
          <cell r="BD68">
            <v>7.4903899999999997</v>
          </cell>
          <cell r="BE68">
            <v>33.68394</v>
          </cell>
          <cell r="BF68">
            <v>24.77599</v>
          </cell>
          <cell r="BG68">
            <v>5.45242</v>
          </cell>
          <cell r="BH68">
            <v>0.60265000000000002</v>
          </cell>
          <cell r="BI68">
            <v>7.8103800000000003</v>
          </cell>
          <cell r="BJ68">
            <v>5.3390300000000002</v>
          </cell>
          <cell r="BK68">
            <v>13.105650000000001</v>
          </cell>
          <cell r="BL68">
            <v>20.87228</v>
          </cell>
          <cell r="BN68" t="str">
            <v>PSP  WIP as Work Load</v>
          </cell>
          <cell r="BO68" t="str">
            <v>Mean</v>
          </cell>
          <cell r="BP68">
            <v>12.427250000000001</v>
          </cell>
          <cell r="BQ68">
            <v>38.757869999999997</v>
          </cell>
          <cell r="BR68">
            <v>10.744400000000001</v>
          </cell>
          <cell r="BS68">
            <v>9.1117100000000004</v>
          </cell>
          <cell r="BT68">
            <v>10.293290000000001</v>
          </cell>
          <cell r="BU68">
            <v>49.011060000000001</v>
          </cell>
          <cell r="BV68">
            <v>26.463290000000001</v>
          </cell>
          <cell r="BW68">
            <v>7.9456600000000002</v>
          </cell>
          <cell r="BX68">
            <v>0.91171999999999997</v>
          </cell>
          <cell r="BY68">
            <v>8.6075800000000005</v>
          </cell>
          <cell r="BZ68">
            <v>6.3347800000000003</v>
          </cell>
          <cell r="CA68">
            <v>17.427379999999999</v>
          </cell>
          <cell r="CB68">
            <v>28.51999</v>
          </cell>
        </row>
        <row r="69">
          <cell r="C69" t="str">
            <v>Standard Dev</v>
          </cell>
          <cell r="D69">
            <v>15.15272</v>
          </cell>
          <cell r="E69">
            <v>19.990369999999999</v>
          </cell>
          <cell r="F69">
            <v>14.934530000000001</v>
          </cell>
          <cell r="G69">
            <v>12.761469999999999</v>
          </cell>
          <cell r="H69">
            <v>10.80772</v>
          </cell>
          <cell r="I69">
            <v>46.50103</v>
          </cell>
          <cell r="J69">
            <v>24.817509999999999</v>
          </cell>
          <cell r="K69">
            <v>8.5485000000000007</v>
          </cell>
          <cell r="L69">
            <v>0.48388999999999999</v>
          </cell>
          <cell r="M69">
            <v>8.7315299999999993</v>
          </cell>
          <cell r="N69">
            <v>7.3144499999999999</v>
          </cell>
          <cell r="O69">
            <v>16.272929999999999</v>
          </cell>
          <cell r="P69">
            <v>25.231400000000001</v>
          </cell>
          <cell r="S69" t="str">
            <v>Standard Dev</v>
          </cell>
          <cell r="T69">
            <v>17.594609999999999</v>
          </cell>
          <cell r="U69">
            <v>23.184090000000001</v>
          </cell>
          <cell r="V69">
            <v>18.596209999999999</v>
          </cell>
          <cell r="W69">
            <v>13.64424</v>
          </cell>
          <cell r="X69">
            <v>12.29053</v>
          </cell>
          <cell r="Y69">
            <v>45.074219999999997</v>
          </cell>
          <cell r="Z69">
            <v>26.95926</v>
          </cell>
          <cell r="AA69">
            <v>9.5792699999999993</v>
          </cell>
          <cell r="AB69">
            <v>1.20001</v>
          </cell>
          <cell r="AC69">
            <v>11.157539999999999</v>
          </cell>
          <cell r="AD69">
            <v>9.35703</v>
          </cell>
          <cell r="AE69">
            <v>17.928000000000001</v>
          </cell>
          <cell r="AF69">
            <v>26.49897</v>
          </cell>
          <cell r="AI69" t="str">
            <v>Standard Dev</v>
          </cell>
          <cell r="AJ69">
            <v>20.90232</v>
          </cell>
          <cell r="AK69">
            <v>27.388739999999999</v>
          </cell>
          <cell r="AL69">
            <v>19.33548</v>
          </cell>
          <cell r="AM69">
            <v>16.147220000000001</v>
          </cell>
          <cell r="AN69">
            <v>14.74043</v>
          </cell>
          <cell r="AO69">
            <v>54.618450000000003</v>
          </cell>
          <cell r="AP69">
            <v>32.138919999999999</v>
          </cell>
          <cell r="AQ69">
            <v>11.974959999999999</v>
          </cell>
          <cell r="AR69">
            <v>1.78738</v>
          </cell>
          <cell r="AS69">
            <v>12.600569999999999</v>
          </cell>
          <cell r="AT69">
            <v>10.821099999999999</v>
          </cell>
          <cell r="AU69">
            <v>21.163450000000001</v>
          </cell>
          <cell r="AV69">
            <v>31.505800000000001</v>
          </cell>
          <cell r="AY69" t="str">
            <v>Standard Dev</v>
          </cell>
          <cell r="AZ69">
            <v>23.606860000000001</v>
          </cell>
          <cell r="BA69">
            <v>34.435360000000003</v>
          </cell>
          <cell r="BB69">
            <v>24.29034</v>
          </cell>
          <cell r="BC69">
            <v>17.794879999999999</v>
          </cell>
          <cell r="BD69">
            <v>18.05162</v>
          </cell>
          <cell r="BE69">
            <v>58.835070000000002</v>
          </cell>
          <cell r="BF69">
            <v>37.380200000000002</v>
          </cell>
          <cell r="BG69">
            <v>15.34496</v>
          </cell>
          <cell r="BH69">
            <v>3.32626</v>
          </cell>
          <cell r="BI69">
            <v>17.099409999999999</v>
          </cell>
          <cell r="BJ69">
            <v>14.050700000000001</v>
          </cell>
          <cell r="BK69">
            <v>25.016500000000001</v>
          </cell>
          <cell r="BL69">
            <v>35.982289999999999</v>
          </cell>
          <cell r="BO69" t="str">
            <v>Standard Dev</v>
          </cell>
          <cell r="BP69">
            <v>28.603190000000001</v>
          </cell>
          <cell r="BQ69">
            <v>41.299100000000003</v>
          </cell>
          <cell r="BR69">
            <v>26.186119999999999</v>
          </cell>
          <cell r="BS69">
            <v>19.745729999999998</v>
          </cell>
          <cell r="BT69">
            <v>21.345269999999999</v>
          </cell>
          <cell r="BU69">
            <v>65.093130000000002</v>
          </cell>
          <cell r="BV69">
            <v>38.049660000000003</v>
          </cell>
          <cell r="BW69">
            <v>18.77056</v>
          </cell>
          <cell r="BX69">
            <v>4.2068300000000001</v>
          </cell>
          <cell r="BY69">
            <v>17.52439</v>
          </cell>
          <cell r="BZ69">
            <v>16.087389999999999</v>
          </cell>
          <cell r="CA69">
            <v>28.0824</v>
          </cell>
          <cell r="CB69">
            <v>40.07741</v>
          </cell>
        </row>
        <row r="70">
          <cell r="B70" t="str">
            <v>PSP  Max Work Load</v>
          </cell>
          <cell r="D70">
            <v>116.95581</v>
          </cell>
          <cell r="E70">
            <v>107.98403999999999</v>
          </cell>
          <cell r="F70">
            <v>107.58507</v>
          </cell>
          <cell r="G70">
            <v>99.541340000000005</v>
          </cell>
          <cell r="H70">
            <v>100.13724000000001</v>
          </cell>
          <cell r="I70">
            <v>222.69771</v>
          </cell>
          <cell r="J70">
            <v>132.08681999999999</v>
          </cell>
          <cell r="K70">
            <v>86.139269999999996</v>
          </cell>
          <cell r="L70">
            <v>16.725629999999999</v>
          </cell>
          <cell r="M70">
            <v>65.708579999999998</v>
          </cell>
          <cell r="N70">
            <v>68.244780000000006</v>
          </cell>
          <cell r="O70">
            <v>105.55615</v>
          </cell>
          <cell r="P70">
            <v>142.86752000000001</v>
          </cell>
          <cell r="R70" t="str">
            <v>PSP  Max Work Load</v>
          </cell>
          <cell r="T70">
            <v>142.77636999999999</v>
          </cell>
          <cell r="U70">
            <v>134.46555000000001</v>
          </cell>
          <cell r="V70">
            <v>140.90200999999999</v>
          </cell>
          <cell r="W70">
            <v>86.841340000000002</v>
          </cell>
          <cell r="X70">
            <v>106.99453</v>
          </cell>
          <cell r="Y70">
            <v>207.25261</v>
          </cell>
          <cell r="Z70">
            <v>149.26335</v>
          </cell>
          <cell r="AA70">
            <v>76.639679999999998</v>
          </cell>
          <cell r="AB70">
            <v>32.639180000000003</v>
          </cell>
          <cell r="AC70">
            <v>82.573679999999996</v>
          </cell>
          <cell r="AD70">
            <v>80.944699999999997</v>
          </cell>
          <cell r="AE70">
            <v>116.03483</v>
          </cell>
          <cell r="AF70">
            <v>151.12495999999999</v>
          </cell>
          <cell r="AH70" t="str">
            <v>PSP  Max Work Load</v>
          </cell>
          <cell r="AJ70">
            <v>129.42165</v>
          </cell>
          <cell r="AK70">
            <v>127.51443999999999</v>
          </cell>
          <cell r="AL70">
            <v>132.33828</v>
          </cell>
          <cell r="AM70">
            <v>105.53915000000001</v>
          </cell>
          <cell r="AN70">
            <v>111.81886</v>
          </cell>
          <cell r="AO70">
            <v>216.61224999999999</v>
          </cell>
          <cell r="AP70">
            <v>175.70522</v>
          </cell>
          <cell r="AQ70">
            <v>79.883250000000004</v>
          </cell>
          <cell r="AR70">
            <v>35.531190000000002</v>
          </cell>
          <cell r="AS70">
            <v>80.49606</v>
          </cell>
          <cell r="AT70">
            <v>83.080430000000007</v>
          </cell>
          <cell r="AU70">
            <v>119.48603</v>
          </cell>
          <cell r="AV70">
            <v>155.89164</v>
          </cell>
          <cell r="AX70" t="str">
            <v>PSP  Max Work Load</v>
          </cell>
          <cell r="AZ70">
            <v>133.45169999999999</v>
          </cell>
          <cell r="BA70">
            <v>143.61842999999999</v>
          </cell>
          <cell r="BB70">
            <v>142.16660999999999</v>
          </cell>
          <cell r="BC70">
            <v>114.78513</v>
          </cell>
          <cell r="BD70">
            <v>119.43322999999999</v>
          </cell>
          <cell r="BE70">
            <v>241.16326000000001</v>
          </cell>
          <cell r="BF70">
            <v>179.06187</v>
          </cell>
          <cell r="BG70">
            <v>108.24305</v>
          </cell>
          <cell r="BH70">
            <v>44.321770000000001</v>
          </cell>
          <cell r="BI70">
            <v>102.29188000000001</v>
          </cell>
          <cell r="BJ70">
            <v>95.951329999999999</v>
          </cell>
          <cell r="BK70">
            <v>132.85369</v>
          </cell>
          <cell r="BL70">
            <v>169.75605999999999</v>
          </cell>
          <cell r="BN70" t="str">
            <v>PSP  Max Work Load</v>
          </cell>
          <cell r="BP70">
            <v>148.24839</v>
          </cell>
          <cell r="BQ70">
            <v>167.65787</v>
          </cell>
          <cell r="BR70">
            <v>142.47413</v>
          </cell>
          <cell r="BS70">
            <v>109.96194</v>
          </cell>
          <cell r="BT70">
            <v>135.15953999999999</v>
          </cell>
          <cell r="BU70">
            <v>244.83404999999999</v>
          </cell>
          <cell r="BV70">
            <v>170.35133999999999</v>
          </cell>
          <cell r="BW70">
            <v>132.91433000000001</v>
          </cell>
          <cell r="BX70">
            <v>42.188870000000001</v>
          </cell>
          <cell r="BY70">
            <v>93.983450000000005</v>
          </cell>
          <cell r="BZ70">
            <v>100.77997000000001</v>
          </cell>
          <cell r="CA70">
            <v>138.77739</v>
          </cell>
          <cell r="CB70">
            <v>176.77481</v>
          </cell>
        </row>
        <row r="71">
          <cell r="B71" t="str">
            <v>PSP  Min Work Laod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 t="str">
            <v>PSP  Min Work Laod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H71" t="str">
            <v>PSP  Min Work Laod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X71" t="str">
            <v>PSP  Min Work Laod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N71" t="str">
            <v>PSP  Min Work Laod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</row>
        <row r="72">
          <cell r="B72" t="str">
            <v>Machine Queue as #Jobs</v>
          </cell>
          <cell r="C72" t="str">
            <v>Mean</v>
          </cell>
          <cell r="D72">
            <v>6.0893600000000001</v>
          </cell>
          <cell r="E72">
            <v>7.2370799999999997</v>
          </cell>
          <cell r="F72">
            <v>5.6271199999999997</v>
          </cell>
          <cell r="G72">
            <v>5.7861599999999997</v>
          </cell>
          <cell r="H72">
            <v>5.31142</v>
          </cell>
          <cell r="I72">
            <v>5.9995399999999997</v>
          </cell>
          <cell r="J72">
            <v>6.6599500000000003</v>
          </cell>
          <cell r="K72">
            <v>5.58521</v>
          </cell>
          <cell r="L72">
            <v>4.8973100000000001</v>
          </cell>
          <cell r="M72">
            <v>5.9696800000000003</v>
          </cell>
          <cell r="N72">
            <v>5.4423000000000004</v>
          </cell>
          <cell r="O72">
            <v>5.9162800000000004</v>
          </cell>
          <cell r="P72">
            <v>6.3902599999999996</v>
          </cell>
          <cell r="R72" t="str">
            <v>Machine Queue as #Jobs</v>
          </cell>
          <cell r="S72" t="str">
            <v>Mean</v>
          </cell>
          <cell r="T72">
            <v>5.9509600000000002</v>
          </cell>
          <cell r="U72">
            <v>7.2172099999999997</v>
          </cell>
          <cell r="V72">
            <v>5.6405500000000002</v>
          </cell>
          <cell r="W72">
            <v>5.7342500000000003</v>
          </cell>
          <cell r="X72">
            <v>5.2774000000000001</v>
          </cell>
          <cell r="Y72">
            <v>5.9077200000000003</v>
          </cell>
          <cell r="Z72">
            <v>6.5843400000000001</v>
          </cell>
          <cell r="AA72">
            <v>5.5175299999999998</v>
          </cell>
          <cell r="AB72">
            <v>4.89621</v>
          </cell>
          <cell r="AC72">
            <v>5.9176700000000002</v>
          </cell>
          <cell r="AD72">
            <v>5.3977599999999999</v>
          </cell>
          <cell r="AE72">
            <v>5.8643799999999997</v>
          </cell>
          <cell r="AF72">
            <v>6.33101</v>
          </cell>
          <cell r="AH72" t="str">
            <v>Machine Queue as #Jobs</v>
          </cell>
          <cell r="AI72" t="str">
            <v>Mean</v>
          </cell>
          <cell r="AJ72">
            <v>5.9765300000000003</v>
          </cell>
          <cell r="AK72">
            <v>7.0611899999999999</v>
          </cell>
          <cell r="AL72">
            <v>5.5498599999999998</v>
          </cell>
          <cell r="AM72">
            <v>5.6257999999999999</v>
          </cell>
          <cell r="AN72">
            <v>5.2382200000000001</v>
          </cell>
          <cell r="AO72">
            <v>6.0938800000000004</v>
          </cell>
          <cell r="AP72">
            <v>6.52447</v>
          </cell>
          <cell r="AQ72">
            <v>5.5717400000000001</v>
          </cell>
          <cell r="AR72">
            <v>4.90151</v>
          </cell>
          <cell r="AS72">
            <v>5.8385400000000001</v>
          </cell>
          <cell r="AT72">
            <v>5.3928799999999999</v>
          </cell>
          <cell r="AU72">
            <v>5.8381699999999999</v>
          </cell>
          <cell r="AV72">
            <v>6.2834700000000003</v>
          </cell>
          <cell r="AX72" t="str">
            <v>Machine Queue as #Jobs</v>
          </cell>
          <cell r="AY72" t="str">
            <v>Mean</v>
          </cell>
          <cell r="AZ72">
            <v>5.8983100000000004</v>
          </cell>
          <cell r="BA72">
            <v>7.0159799999999999</v>
          </cell>
          <cell r="BB72">
            <v>5.56548</v>
          </cell>
          <cell r="BC72">
            <v>5.6152100000000003</v>
          </cell>
          <cell r="BD72">
            <v>5.1656599999999999</v>
          </cell>
          <cell r="BE72">
            <v>5.8825099999999999</v>
          </cell>
          <cell r="BF72">
            <v>6.4883600000000001</v>
          </cell>
          <cell r="BG72">
            <v>5.5420499999999997</v>
          </cell>
          <cell r="BH72">
            <v>4.9302700000000002</v>
          </cell>
          <cell r="BI72">
            <v>5.8342000000000001</v>
          </cell>
          <cell r="BJ72">
            <v>5.3616999999999999</v>
          </cell>
          <cell r="BK72">
            <v>5.7938000000000001</v>
          </cell>
          <cell r="BL72">
            <v>6.2259099999999998</v>
          </cell>
          <cell r="BN72" t="str">
            <v>Machine Queue as #Jobs</v>
          </cell>
          <cell r="BO72" t="str">
            <v>Mean</v>
          </cell>
          <cell r="BP72">
            <v>5.8170799999999998</v>
          </cell>
          <cell r="BQ72">
            <v>6.8791799999999999</v>
          </cell>
          <cell r="BR72">
            <v>5.4489000000000001</v>
          </cell>
          <cell r="BS72">
            <v>5.5253399999999999</v>
          </cell>
          <cell r="BT72">
            <v>5.0983099999999997</v>
          </cell>
          <cell r="BU72">
            <v>5.9694099999999999</v>
          </cell>
          <cell r="BV72">
            <v>6.2480399999999996</v>
          </cell>
          <cell r="BW72">
            <v>5.5546100000000003</v>
          </cell>
          <cell r="BX72">
            <v>4.8555299999999999</v>
          </cell>
          <cell r="BY72">
            <v>5.70146</v>
          </cell>
          <cell r="BZ72">
            <v>5.29915</v>
          </cell>
          <cell r="CA72">
            <v>5.7097899999999999</v>
          </cell>
          <cell r="CB72">
            <v>6.1204200000000002</v>
          </cell>
        </row>
        <row r="73">
          <cell r="C73" t="str">
            <v>Standard Dev</v>
          </cell>
          <cell r="D73">
            <v>2.052</v>
          </cell>
          <cell r="E73">
            <v>1.71478</v>
          </cell>
          <cell r="F73">
            <v>2.0298400000000001</v>
          </cell>
          <cell r="G73">
            <v>2.1259800000000002</v>
          </cell>
          <cell r="H73">
            <v>2.3991600000000002</v>
          </cell>
          <cell r="I73">
            <v>2.2677399999999999</v>
          </cell>
          <cell r="J73">
            <v>2.1299399999999999</v>
          </cell>
          <cell r="K73">
            <v>2.0782600000000002</v>
          </cell>
          <cell r="L73">
            <v>1.8101</v>
          </cell>
          <cell r="M73">
            <v>2.1728800000000001</v>
          </cell>
          <cell r="N73">
            <v>1.9350400000000001</v>
          </cell>
          <cell r="O73">
            <v>2.0780699999999999</v>
          </cell>
          <cell r="P73">
            <v>2.2210999999999999</v>
          </cell>
          <cell r="S73" t="str">
            <v>Standard Dev</v>
          </cell>
          <cell r="T73">
            <v>2.0028700000000002</v>
          </cell>
          <cell r="U73">
            <v>1.64527</v>
          </cell>
          <cell r="V73">
            <v>1.9704299999999999</v>
          </cell>
          <cell r="W73">
            <v>2.0620500000000002</v>
          </cell>
          <cell r="X73">
            <v>2.3698000000000001</v>
          </cell>
          <cell r="Y73">
            <v>2.1458900000000001</v>
          </cell>
          <cell r="Z73">
            <v>2.0166200000000001</v>
          </cell>
          <cell r="AA73">
            <v>2.0190700000000001</v>
          </cell>
          <cell r="AB73">
            <v>1.8067500000000001</v>
          </cell>
          <cell r="AC73">
            <v>2.1115300000000001</v>
          </cell>
          <cell r="AD73">
            <v>1.87666</v>
          </cell>
          <cell r="AE73">
            <v>2.0150299999999999</v>
          </cell>
          <cell r="AF73">
            <v>2.1534</v>
          </cell>
          <cell r="AI73" t="str">
            <v>Standard Dev</v>
          </cell>
          <cell r="AJ73">
            <v>1.91764</v>
          </cell>
          <cell r="AK73">
            <v>1.5661400000000001</v>
          </cell>
          <cell r="AL73">
            <v>1.88147</v>
          </cell>
          <cell r="AM73">
            <v>1.9840800000000001</v>
          </cell>
          <cell r="AN73">
            <v>2.2707099999999998</v>
          </cell>
          <cell r="AO73">
            <v>2.10249</v>
          </cell>
          <cell r="AP73">
            <v>1.89706</v>
          </cell>
          <cell r="AQ73">
            <v>2.03274</v>
          </cell>
          <cell r="AR73">
            <v>1.81192</v>
          </cell>
          <cell r="AS73">
            <v>2.0127000000000002</v>
          </cell>
          <cell r="AT73">
            <v>1.8143100000000001</v>
          </cell>
          <cell r="AU73">
            <v>1.9476899999999999</v>
          </cell>
          <cell r="AV73">
            <v>2.08108</v>
          </cell>
          <cell r="AY73" t="str">
            <v>Standard Dev</v>
          </cell>
          <cell r="AZ73">
            <v>1.85826</v>
          </cell>
          <cell r="BA73">
            <v>1.4368700000000001</v>
          </cell>
          <cell r="BB73">
            <v>1.84884</v>
          </cell>
          <cell r="BC73">
            <v>1.92137</v>
          </cell>
          <cell r="BD73">
            <v>2.2157100000000001</v>
          </cell>
          <cell r="BE73">
            <v>1.94387</v>
          </cell>
          <cell r="BF73">
            <v>1.76892</v>
          </cell>
          <cell r="BG73">
            <v>1.9250499999999999</v>
          </cell>
          <cell r="BH73">
            <v>1.8015699999999999</v>
          </cell>
          <cell r="BI73">
            <v>1.95733</v>
          </cell>
          <cell r="BJ73">
            <v>1.72848</v>
          </cell>
          <cell r="BK73">
            <v>1.86778</v>
          </cell>
          <cell r="BL73">
            <v>2.0070700000000001</v>
          </cell>
          <cell r="BO73" t="str">
            <v>Standard Dev</v>
          </cell>
          <cell r="BP73">
            <v>1.7640800000000001</v>
          </cell>
          <cell r="BQ73">
            <v>1.3062499999999999</v>
          </cell>
          <cell r="BR73">
            <v>1.7454499999999999</v>
          </cell>
          <cell r="BS73">
            <v>1.83846</v>
          </cell>
          <cell r="BT73">
            <v>2.0973199999999999</v>
          </cell>
          <cell r="BU73">
            <v>1.84874</v>
          </cell>
          <cell r="BV73">
            <v>1.72794</v>
          </cell>
          <cell r="BW73">
            <v>1.8251999999999999</v>
          </cell>
          <cell r="BX73">
            <v>1.7510600000000001</v>
          </cell>
          <cell r="BY73">
            <v>1.85094</v>
          </cell>
          <cell r="BZ73">
            <v>1.63547</v>
          </cell>
          <cell r="CA73">
            <v>1.77555</v>
          </cell>
          <cell r="CB73">
            <v>1.9156200000000001</v>
          </cell>
        </row>
        <row r="74">
          <cell r="B74" t="str">
            <v>Machine Queue as Work Load</v>
          </cell>
          <cell r="C74" t="str">
            <v>Mean</v>
          </cell>
          <cell r="D74">
            <v>6.87697</v>
          </cell>
          <cell r="E74">
            <v>8.15259</v>
          </cell>
          <cell r="F74">
            <v>6.3656300000000003</v>
          </cell>
          <cell r="G74">
            <v>6.5912499999999996</v>
          </cell>
          <cell r="H74">
            <v>6.04962</v>
          </cell>
          <cell r="I74">
            <v>6.7591200000000002</v>
          </cell>
          <cell r="J74">
            <v>7.4763999999999999</v>
          </cell>
          <cell r="K74">
            <v>6.3290800000000003</v>
          </cell>
          <cell r="L74">
            <v>5.6312100000000003</v>
          </cell>
          <cell r="M74">
            <v>6.7325999999999997</v>
          </cell>
          <cell r="N74">
            <v>6.1864499999999998</v>
          </cell>
          <cell r="O74">
            <v>6.6964499999999996</v>
          </cell>
          <cell r="P74">
            <v>7.2064500000000002</v>
          </cell>
          <cell r="R74" t="str">
            <v>Machine Queue as Work Load</v>
          </cell>
          <cell r="S74" t="str">
            <v>Mean</v>
          </cell>
          <cell r="T74">
            <v>6.7128699999999997</v>
          </cell>
          <cell r="U74">
            <v>8.1149100000000001</v>
          </cell>
          <cell r="V74">
            <v>6.3793100000000003</v>
          </cell>
          <cell r="W74">
            <v>6.5310300000000003</v>
          </cell>
          <cell r="X74">
            <v>6.0092100000000004</v>
          </cell>
          <cell r="Y74">
            <v>6.6764000000000001</v>
          </cell>
          <cell r="Z74">
            <v>7.4085400000000003</v>
          </cell>
          <cell r="AA74">
            <v>6.25326</v>
          </cell>
          <cell r="AB74">
            <v>5.6306000000000003</v>
          </cell>
          <cell r="AC74">
            <v>6.6806799999999997</v>
          </cell>
          <cell r="AD74">
            <v>6.1383700000000001</v>
          </cell>
          <cell r="AE74">
            <v>6.6396800000000002</v>
          </cell>
          <cell r="AF74">
            <v>7.1409900000000004</v>
          </cell>
          <cell r="AH74" t="str">
            <v>Machine Queue as Work Load</v>
          </cell>
          <cell r="AI74" t="str">
            <v>Mean</v>
          </cell>
          <cell r="AJ74">
            <v>6.7570199999999998</v>
          </cell>
          <cell r="AK74">
            <v>7.95017</v>
          </cell>
          <cell r="AL74">
            <v>6.2864300000000002</v>
          </cell>
          <cell r="AM74">
            <v>6.4171800000000001</v>
          </cell>
          <cell r="AN74">
            <v>5.9666199999999998</v>
          </cell>
          <cell r="AO74">
            <v>6.8590600000000004</v>
          </cell>
          <cell r="AP74">
            <v>7.3420899999999998</v>
          </cell>
          <cell r="AQ74">
            <v>6.3119899999999998</v>
          </cell>
          <cell r="AR74">
            <v>5.6338400000000002</v>
          </cell>
          <cell r="AS74">
            <v>6.5964900000000002</v>
          </cell>
          <cell r="AT74">
            <v>6.13443</v>
          </cell>
          <cell r="AU74">
            <v>6.6120900000000002</v>
          </cell>
          <cell r="AV74">
            <v>7.0897500000000004</v>
          </cell>
          <cell r="AX74" t="str">
            <v>Machine Queue as Work Load</v>
          </cell>
          <cell r="AY74" t="str">
            <v>Mean</v>
          </cell>
          <cell r="AZ74">
            <v>6.67354</v>
          </cell>
          <cell r="BA74">
            <v>7.9134599999999997</v>
          </cell>
          <cell r="BB74">
            <v>6.3002200000000004</v>
          </cell>
          <cell r="BC74">
            <v>6.4025499999999997</v>
          </cell>
          <cell r="BD74">
            <v>5.8909700000000003</v>
          </cell>
          <cell r="BE74">
            <v>6.6388100000000003</v>
          </cell>
          <cell r="BF74">
            <v>7.2961600000000004</v>
          </cell>
          <cell r="BG74">
            <v>6.2970600000000001</v>
          </cell>
          <cell r="BH74">
            <v>5.6675899999999997</v>
          </cell>
          <cell r="BI74">
            <v>6.5808999999999997</v>
          </cell>
          <cell r="BJ74">
            <v>6.1014299999999997</v>
          </cell>
          <cell r="BK74">
            <v>6.5661199999999997</v>
          </cell>
          <cell r="BL74">
            <v>7.0308200000000003</v>
          </cell>
          <cell r="BN74" t="str">
            <v>Machine Queue as Work Load</v>
          </cell>
          <cell r="BO74" t="str">
            <v>Mean</v>
          </cell>
          <cell r="BP74">
            <v>6.5753399999999997</v>
          </cell>
          <cell r="BQ74">
            <v>7.7593300000000003</v>
          </cell>
          <cell r="BR74">
            <v>6.1768400000000003</v>
          </cell>
          <cell r="BS74">
            <v>6.2997699999999996</v>
          </cell>
          <cell r="BT74">
            <v>5.8121</v>
          </cell>
          <cell r="BU74">
            <v>6.7325699999999999</v>
          </cell>
          <cell r="BV74">
            <v>7.0482899999999997</v>
          </cell>
          <cell r="BW74">
            <v>6.3140499999999999</v>
          </cell>
          <cell r="BX74">
            <v>5.5901699999999996</v>
          </cell>
          <cell r="BY74">
            <v>6.4465500000000002</v>
          </cell>
          <cell r="BZ74">
            <v>6.0343499999999999</v>
          </cell>
          <cell r="CA74">
            <v>6.4755000000000003</v>
          </cell>
          <cell r="CB74">
            <v>6.9166600000000003</v>
          </cell>
        </row>
        <row r="75">
          <cell r="C75" t="str">
            <v>Standard Dev</v>
          </cell>
          <cell r="D75">
            <v>2.30409</v>
          </cell>
          <cell r="E75">
            <v>1.9711399999999999</v>
          </cell>
          <cell r="F75">
            <v>2.2907500000000001</v>
          </cell>
          <cell r="G75">
            <v>2.3773300000000002</v>
          </cell>
          <cell r="H75">
            <v>2.62636</v>
          </cell>
          <cell r="I75">
            <v>2.5060199999999999</v>
          </cell>
          <cell r="J75">
            <v>2.3613599999999999</v>
          </cell>
          <cell r="K75">
            <v>2.2847499999999998</v>
          </cell>
          <cell r="L75">
            <v>2.0506099999999998</v>
          </cell>
          <cell r="M75">
            <v>2.3772500000000001</v>
          </cell>
          <cell r="N75">
            <v>2.1773500000000001</v>
          </cell>
          <cell r="O75">
            <v>2.3149700000000002</v>
          </cell>
          <cell r="P75">
            <v>2.4525800000000002</v>
          </cell>
          <cell r="S75" t="str">
            <v>Standard Dev</v>
          </cell>
          <cell r="T75">
            <v>2.2460200000000001</v>
          </cell>
          <cell r="U75">
            <v>1.8870899999999999</v>
          </cell>
          <cell r="V75">
            <v>2.2318899999999999</v>
          </cell>
          <cell r="W75">
            <v>2.2828900000000001</v>
          </cell>
          <cell r="X75">
            <v>2.5923400000000001</v>
          </cell>
          <cell r="Y75">
            <v>2.40524</v>
          </cell>
          <cell r="Z75">
            <v>2.2566899999999999</v>
          </cell>
          <cell r="AA75">
            <v>2.2276600000000002</v>
          </cell>
          <cell r="AB75">
            <v>2.04664</v>
          </cell>
          <cell r="AC75">
            <v>2.3133400000000002</v>
          </cell>
          <cell r="AD75">
            <v>2.1140300000000001</v>
          </cell>
          <cell r="AE75">
            <v>2.24898</v>
          </cell>
          <cell r="AF75">
            <v>2.3839299999999999</v>
          </cell>
          <cell r="AI75" t="str">
            <v>Standard Dev</v>
          </cell>
          <cell r="AJ75">
            <v>2.1702300000000001</v>
          </cell>
          <cell r="AK75">
            <v>1.8271299999999999</v>
          </cell>
          <cell r="AL75">
            <v>2.15517</v>
          </cell>
          <cell r="AM75">
            <v>2.2181299999999999</v>
          </cell>
          <cell r="AN75">
            <v>2.4842499999999998</v>
          </cell>
          <cell r="AO75">
            <v>2.3533400000000002</v>
          </cell>
          <cell r="AP75">
            <v>2.13334</v>
          </cell>
          <cell r="AQ75">
            <v>2.2580100000000001</v>
          </cell>
          <cell r="AR75">
            <v>2.0539700000000001</v>
          </cell>
          <cell r="AS75">
            <v>2.2057500000000001</v>
          </cell>
          <cell r="AT75">
            <v>2.0611799999999998</v>
          </cell>
          <cell r="AU75">
            <v>2.1859299999999999</v>
          </cell>
          <cell r="AV75">
            <v>2.3106900000000001</v>
          </cell>
          <cell r="AY75" t="str">
            <v>Standard Dev</v>
          </cell>
          <cell r="AZ75">
            <v>2.0973899999999999</v>
          </cell>
          <cell r="BA75">
            <v>1.6799200000000001</v>
          </cell>
          <cell r="BB75">
            <v>2.10195</v>
          </cell>
          <cell r="BC75">
            <v>2.1448299999999998</v>
          </cell>
          <cell r="BD75">
            <v>2.4249000000000001</v>
          </cell>
          <cell r="BE75">
            <v>2.1871200000000002</v>
          </cell>
          <cell r="BF75">
            <v>1.97865</v>
          </cell>
          <cell r="BG75">
            <v>2.1639400000000002</v>
          </cell>
          <cell r="BH75">
            <v>2.0511200000000001</v>
          </cell>
          <cell r="BI75">
            <v>2.1421399999999999</v>
          </cell>
          <cell r="BJ75">
            <v>1.96347</v>
          </cell>
          <cell r="BK75">
            <v>2.0972</v>
          </cell>
          <cell r="BL75">
            <v>2.2309199999999998</v>
          </cell>
          <cell r="BO75" t="str">
            <v>Standard Dev</v>
          </cell>
          <cell r="BP75">
            <v>2.0039600000000002</v>
          </cell>
          <cell r="BQ75">
            <v>1.5507</v>
          </cell>
          <cell r="BR75">
            <v>2.0147900000000001</v>
          </cell>
          <cell r="BS75">
            <v>2.0529999999999999</v>
          </cell>
          <cell r="BT75">
            <v>2.2870200000000001</v>
          </cell>
          <cell r="BU75">
            <v>2.0908899999999999</v>
          </cell>
          <cell r="BV75">
            <v>1.93482</v>
          </cell>
          <cell r="BW75">
            <v>2.0664099999999999</v>
          </cell>
          <cell r="BX75">
            <v>1.99474</v>
          </cell>
          <cell r="BY75">
            <v>2.0489199999999999</v>
          </cell>
          <cell r="BZ75">
            <v>1.8725400000000001</v>
          </cell>
          <cell r="CA75">
            <v>2.0045299999999999</v>
          </cell>
          <cell r="CB75">
            <v>2.1365099999999999</v>
          </cell>
        </row>
        <row r="76">
          <cell r="B76" t="str">
            <v>Saturation WC1</v>
          </cell>
          <cell r="D76">
            <v>87.955920000000006</v>
          </cell>
          <cell r="E76">
            <v>91.652029999999996</v>
          </cell>
          <cell r="F76">
            <v>91.408940000000001</v>
          </cell>
          <cell r="G76">
            <v>88.725219999999993</v>
          </cell>
          <cell r="H76">
            <v>89.76182</v>
          </cell>
          <cell r="I76">
            <v>92.235349999999997</v>
          </cell>
          <cell r="J76">
            <v>91.651380000000003</v>
          </cell>
          <cell r="K76">
            <v>90.06756</v>
          </cell>
          <cell r="L76">
            <v>85.719650000000001</v>
          </cell>
          <cell r="M76">
            <v>89.715289999999996</v>
          </cell>
          <cell r="N76">
            <v>88.44717</v>
          </cell>
          <cell r="O76">
            <v>89.889319999999998</v>
          </cell>
          <cell r="P76">
            <v>91.331460000000007</v>
          </cell>
          <cell r="R76" t="str">
            <v>Saturation WC1</v>
          </cell>
          <cell r="T76">
            <v>87.954030000000003</v>
          </cell>
          <cell r="U76">
            <v>91.673770000000005</v>
          </cell>
          <cell r="V76">
            <v>91.408940000000001</v>
          </cell>
          <cell r="W76">
            <v>88.725219999999993</v>
          </cell>
          <cell r="X76">
            <v>89.76182</v>
          </cell>
          <cell r="Y76">
            <v>92.315579999999997</v>
          </cell>
          <cell r="Z76">
            <v>91.650049999999993</v>
          </cell>
          <cell r="AA76">
            <v>90.044910000000002</v>
          </cell>
          <cell r="AB76">
            <v>85.719650000000001</v>
          </cell>
          <cell r="AC76">
            <v>89.715289999999996</v>
          </cell>
          <cell r="AD76">
            <v>88.445849999999993</v>
          </cell>
          <cell r="AE76">
            <v>89.896929999999998</v>
          </cell>
          <cell r="AF76">
            <v>91.347999999999999</v>
          </cell>
          <cell r="AH76" t="str">
            <v>Saturation WC1</v>
          </cell>
          <cell r="AJ76">
            <v>87.999319999999997</v>
          </cell>
          <cell r="AK76">
            <v>91.566640000000007</v>
          </cell>
          <cell r="AL76">
            <v>91.387839999999997</v>
          </cell>
          <cell r="AM76">
            <v>88.737380000000002</v>
          </cell>
          <cell r="AN76">
            <v>89.76182</v>
          </cell>
          <cell r="AO76">
            <v>92.493409999999997</v>
          </cell>
          <cell r="AP76">
            <v>91.657319999999999</v>
          </cell>
          <cell r="AQ76">
            <v>90.18486</v>
          </cell>
          <cell r="AR76">
            <v>85.704689999999999</v>
          </cell>
          <cell r="AS76">
            <v>89.715289999999996</v>
          </cell>
          <cell r="AT76">
            <v>88.460740000000001</v>
          </cell>
          <cell r="AU76">
            <v>89.920860000000005</v>
          </cell>
          <cell r="AV76">
            <v>91.380979999999994</v>
          </cell>
          <cell r="AX76" t="str">
            <v>Saturation WC1</v>
          </cell>
          <cell r="AZ76">
            <v>88.027869999999993</v>
          </cell>
          <cell r="BA76">
            <v>91.565790000000007</v>
          </cell>
          <cell r="BB76">
            <v>91.408940000000001</v>
          </cell>
          <cell r="BC76">
            <v>88.752570000000006</v>
          </cell>
          <cell r="BD76">
            <v>89.76182</v>
          </cell>
          <cell r="BE76">
            <v>92.063159999999996</v>
          </cell>
          <cell r="BF76">
            <v>91.676230000000004</v>
          </cell>
          <cell r="BG76">
            <v>90.279920000000004</v>
          </cell>
          <cell r="BH76">
            <v>85.704689999999999</v>
          </cell>
          <cell r="BI76">
            <v>89.715289999999996</v>
          </cell>
          <cell r="BJ76">
            <v>88.474869999999996</v>
          </cell>
          <cell r="BK76">
            <v>89.895629999999997</v>
          </cell>
          <cell r="BL76">
            <v>91.316379999999995</v>
          </cell>
        </row>
        <row r="77">
          <cell r="B77" t="str">
            <v>Saturation WC2</v>
          </cell>
          <cell r="D77">
            <v>89.218360000000004</v>
          </cell>
          <cell r="E77">
            <v>94.790409999999994</v>
          </cell>
          <cell r="F77">
            <v>88.738870000000006</v>
          </cell>
          <cell r="G77">
            <v>88.62527</v>
          </cell>
          <cell r="H77">
            <v>88.193340000000006</v>
          </cell>
          <cell r="I77">
            <v>93.125079999999997</v>
          </cell>
          <cell r="J77">
            <v>91.048370000000006</v>
          </cell>
          <cell r="K77">
            <v>87.891649999999998</v>
          </cell>
          <cell r="L77">
            <v>87.314319999999995</v>
          </cell>
          <cell r="M77">
            <v>86.684709999999995</v>
          </cell>
          <cell r="N77">
            <v>87.686980000000005</v>
          </cell>
          <cell r="O77">
            <v>89.563040000000001</v>
          </cell>
          <cell r="P77">
            <v>91.439099999999996</v>
          </cell>
          <cell r="R77" t="str">
            <v>Saturation WC2</v>
          </cell>
          <cell r="T77">
            <v>89.229280000000003</v>
          </cell>
          <cell r="U77">
            <v>94.801590000000004</v>
          </cell>
          <cell r="V77">
            <v>88.738870000000006</v>
          </cell>
          <cell r="W77">
            <v>88.632300000000001</v>
          </cell>
          <cell r="X77">
            <v>88.193340000000006</v>
          </cell>
          <cell r="Y77">
            <v>93.011709999999994</v>
          </cell>
          <cell r="Z77">
            <v>91.029489999999996</v>
          </cell>
          <cell r="AA77">
            <v>87.901340000000005</v>
          </cell>
          <cell r="AB77">
            <v>87.343760000000003</v>
          </cell>
          <cell r="AC77">
            <v>86.672520000000006</v>
          </cell>
          <cell r="AD77">
            <v>87.692260000000005</v>
          </cell>
          <cell r="AE77">
            <v>89.555419999999998</v>
          </cell>
          <cell r="AF77">
            <v>91.418580000000006</v>
          </cell>
          <cell r="AH77" t="str">
            <v>Saturation WC2</v>
          </cell>
          <cell r="AJ77">
            <v>89.252340000000004</v>
          </cell>
          <cell r="AK77">
            <v>94.801180000000002</v>
          </cell>
          <cell r="AL77">
            <v>88.738870000000006</v>
          </cell>
          <cell r="AM77">
            <v>88.638170000000002</v>
          </cell>
          <cell r="AN77">
            <v>88.193340000000006</v>
          </cell>
          <cell r="AO77">
            <v>93.198059999999998</v>
          </cell>
          <cell r="AP77">
            <v>90.993099999999998</v>
          </cell>
          <cell r="AQ77">
            <v>88.03013</v>
          </cell>
          <cell r="AR77">
            <v>87.379040000000003</v>
          </cell>
          <cell r="AS77">
            <v>86.641279999999995</v>
          </cell>
          <cell r="AT77">
            <v>87.711309999999997</v>
          </cell>
          <cell r="AU77">
            <v>89.586550000000003</v>
          </cell>
          <cell r="AV77">
            <v>91.461789999999993</v>
          </cell>
          <cell r="AX77" t="str">
            <v>Saturation WC2</v>
          </cell>
          <cell r="AZ77">
            <v>89.261099999999999</v>
          </cell>
          <cell r="BA77">
            <v>94.717039999999997</v>
          </cell>
          <cell r="BB77">
            <v>88.738870000000006</v>
          </cell>
          <cell r="BC77">
            <v>88.655839999999998</v>
          </cell>
          <cell r="BD77">
            <v>88.193340000000006</v>
          </cell>
          <cell r="BE77">
            <v>92.931070000000005</v>
          </cell>
          <cell r="BF77">
            <v>90.968800000000002</v>
          </cell>
          <cell r="BG77">
            <v>88.013779999999997</v>
          </cell>
          <cell r="BH77">
            <v>87.410929999999993</v>
          </cell>
          <cell r="BI77">
            <v>86.511099999999999</v>
          </cell>
          <cell r="BJ77">
            <v>87.697990000000004</v>
          </cell>
          <cell r="BK77">
            <v>89.540189999999996</v>
          </cell>
          <cell r="BL77">
            <v>91.382390000000001</v>
          </cell>
        </row>
        <row r="78">
          <cell r="B78" t="str">
            <v>Saturation WC3</v>
          </cell>
          <cell r="D78">
            <v>89.013120000000001</v>
          </cell>
          <cell r="E78">
            <v>91.550979999999996</v>
          </cell>
          <cell r="F78">
            <v>90.000169999999997</v>
          </cell>
          <cell r="G78">
            <v>90.699520000000007</v>
          </cell>
          <cell r="H78">
            <v>87.345079999999996</v>
          </cell>
          <cell r="I78">
            <v>90.40361</v>
          </cell>
          <cell r="J78">
            <v>89.959100000000007</v>
          </cell>
          <cell r="K78">
            <v>89.401730000000001</v>
          </cell>
          <cell r="L78">
            <v>88.666259999999994</v>
          </cell>
          <cell r="M78">
            <v>89.543750000000003</v>
          </cell>
          <cell r="N78">
            <v>88.823480000000004</v>
          </cell>
          <cell r="O78">
            <v>89.658330000000007</v>
          </cell>
          <cell r="P78">
            <v>90.493179999999995</v>
          </cell>
          <cell r="R78" t="str">
            <v>Saturation WC3</v>
          </cell>
          <cell r="T78">
            <v>89.067139999999995</v>
          </cell>
          <cell r="U78">
            <v>91.468190000000007</v>
          </cell>
          <cell r="V78">
            <v>90.000169999999997</v>
          </cell>
          <cell r="W78">
            <v>90.699520000000007</v>
          </cell>
          <cell r="X78">
            <v>87.345079999999996</v>
          </cell>
          <cell r="Y78">
            <v>90.328429999999997</v>
          </cell>
          <cell r="Z78">
            <v>89.941860000000005</v>
          </cell>
          <cell r="AA78">
            <v>89.445179999999993</v>
          </cell>
          <cell r="AB78">
            <v>88.666259999999994</v>
          </cell>
          <cell r="AC78">
            <v>89.562380000000005</v>
          </cell>
          <cell r="AD78">
            <v>88.835279999999997</v>
          </cell>
          <cell r="AE78">
            <v>89.652420000000006</v>
          </cell>
          <cell r="AF78">
            <v>90.469570000000004</v>
          </cell>
          <cell r="AH78" t="str">
            <v>Saturation WC3</v>
          </cell>
          <cell r="AJ78">
            <v>89.071070000000006</v>
          </cell>
          <cell r="AK78">
            <v>91.453370000000007</v>
          </cell>
          <cell r="AL78">
            <v>90.041719999999998</v>
          </cell>
          <cell r="AM78">
            <v>90.699520000000007</v>
          </cell>
          <cell r="AN78">
            <v>87.345079999999996</v>
          </cell>
          <cell r="AO78">
            <v>90.561840000000004</v>
          </cell>
          <cell r="AP78">
            <v>89.992000000000004</v>
          </cell>
          <cell r="AQ78">
            <v>89.413889999999995</v>
          </cell>
          <cell r="AR78">
            <v>88.678899999999999</v>
          </cell>
          <cell r="AS78">
            <v>89.609139999999996</v>
          </cell>
          <cell r="AT78">
            <v>88.857579999999999</v>
          </cell>
          <cell r="AU78">
            <v>89.68665</v>
          </cell>
          <cell r="AV78">
            <v>90.515720000000002</v>
          </cell>
          <cell r="AX78" t="str">
            <v>Saturation WC3</v>
          </cell>
          <cell r="AZ78">
            <v>89.118960000000001</v>
          </cell>
          <cell r="BA78">
            <v>91.387100000000004</v>
          </cell>
          <cell r="BB78">
            <v>90.000169999999997</v>
          </cell>
          <cell r="BC78">
            <v>90.709429999999998</v>
          </cell>
          <cell r="BD78">
            <v>87.345079999999996</v>
          </cell>
          <cell r="BE78">
            <v>90.170010000000005</v>
          </cell>
          <cell r="BF78">
            <v>89.961579999999998</v>
          </cell>
          <cell r="BG78">
            <v>89.420400000000001</v>
          </cell>
          <cell r="BH78">
            <v>88.681179999999998</v>
          </cell>
          <cell r="BI78">
            <v>89.463269999999994</v>
          </cell>
          <cell r="BJ78">
            <v>88.826160000000002</v>
          </cell>
          <cell r="BK78">
            <v>89.625720000000001</v>
          </cell>
          <cell r="BL78">
            <v>90.425280000000001</v>
          </cell>
        </row>
        <row r="79">
          <cell r="B79" t="str">
            <v>Saturation WC4</v>
          </cell>
          <cell r="D79">
            <v>87.196060000000003</v>
          </cell>
          <cell r="E79">
            <v>91.713849999999994</v>
          </cell>
          <cell r="F79">
            <v>88.064959999999999</v>
          </cell>
          <cell r="G79">
            <v>90.151949999999999</v>
          </cell>
          <cell r="H79">
            <v>85.682689999999994</v>
          </cell>
          <cell r="I79">
            <v>87.678939999999997</v>
          </cell>
          <cell r="J79">
            <v>89.510400000000004</v>
          </cell>
          <cell r="K79">
            <v>86.703869999999995</v>
          </cell>
          <cell r="L79">
            <v>87.497860000000003</v>
          </cell>
          <cell r="M79">
            <v>89.438519999999997</v>
          </cell>
          <cell r="N79">
            <v>87.068749999999994</v>
          </cell>
          <cell r="O79">
            <v>88.363910000000004</v>
          </cell>
          <cell r="P79">
            <v>89.65907</v>
          </cell>
          <cell r="R79" t="str">
            <v>Saturation WC4</v>
          </cell>
          <cell r="T79">
            <v>87.215890000000002</v>
          </cell>
          <cell r="U79">
            <v>91.708969999999994</v>
          </cell>
          <cell r="V79">
            <v>88.064959999999999</v>
          </cell>
          <cell r="W79">
            <v>90.150109999999998</v>
          </cell>
          <cell r="X79">
            <v>85.682689999999994</v>
          </cell>
          <cell r="Y79">
            <v>87.744669999999999</v>
          </cell>
          <cell r="Z79">
            <v>89.486019999999996</v>
          </cell>
          <cell r="AA79">
            <v>86.604079999999996</v>
          </cell>
          <cell r="AB79">
            <v>87.497860000000003</v>
          </cell>
          <cell r="AC79">
            <v>89.404129999999995</v>
          </cell>
          <cell r="AD79">
            <v>87.05986</v>
          </cell>
          <cell r="AE79">
            <v>88.355940000000004</v>
          </cell>
          <cell r="AF79">
            <v>89.652010000000004</v>
          </cell>
          <cell r="AH79" t="str">
            <v>Saturation WC4</v>
          </cell>
          <cell r="AJ79">
            <v>87.202330000000003</v>
          </cell>
          <cell r="AK79">
            <v>91.733840000000001</v>
          </cell>
          <cell r="AL79">
            <v>88.069789999999998</v>
          </cell>
          <cell r="AM79">
            <v>90.141279999999995</v>
          </cell>
          <cell r="AN79">
            <v>85.682689999999994</v>
          </cell>
          <cell r="AO79">
            <v>87.601849999999999</v>
          </cell>
          <cell r="AP79">
            <v>89.533150000000006</v>
          </cell>
          <cell r="AQ79">
            <v>86.645359999999997</v>
          </cell>
          <cell r="AR79">
            <v>87.496520000000004</v>
          </cell>
          <cell r="AS79">
            <v>89.451030000000003</v>
          </cell>
          <cell r="AT79">
            <v>87.050359999999998</v>
          </cell>
          <cell r="AU79">
            <v>88.355779999999996</v>
          </cell>
          <cell r="AV79">
            <v>89.661209999999997</v>
          </cell>
          <cell r="AX79" t="str">
            <v>Saturation WC4</v>
          </cell>
          <cell r="AZ79">
            <v>87.253129999999999</v>
          </cell>
          <cell r="BA79">
            <v>91.642179999999996</v>
          </cell>
          <cell r="BB79">
            <v>88.064959999999999</v>
          </cell>
          <cell r="BC79">
            <v>90.167420000000007</v>
          </cell>
          <cell r="BD79">
            <v>85.682689999999994</v>
          </cell>
          <cell r="BE79">
            <v>87.396649999999994</v>
          </cell>
          <cell r="BF79">
            <v>89.443629999999999</v>
          </cell>
          <cell r="BG79">
            <v>86.720579999999998</v>
          </cell>
          <cell r="BH79">
            <v>87.477639999999994</v>
          </cell>
          <cell r="BI79">
            <v>89.276730000000001</v>
          </cell>
          <cell r="BJ79">
            <v>87.030630000000002</v>
          </cell>
          <cell r="BK79">
            <v>88.312560000000005</v>
          </cell>
          <cell r="BL79">
            <v>89.594499999999996</v>
          </cell>
        </row>
        <row r="80">
          <cell r="B80" t="str">
            <v>Saturation WC5</v>
          </cell>
          <cell r="D80">
            <v>91.646230000000003</v>
          </cell>
          <cell r="E80">
            <v>91.680170000000004</v>
          </cell>
          <cell r="F80">
            <v>87.815070000000006</v>
          </cell>
          <cell r="G80">
            <v>88.923479999999998</v>
          </cell>
          <cell r="H80">
            <v>87.587230000000005</v>
          </cell>
          <cell r="I80">
            <v>88.573539999999994</v>
          </cell>
          <cell r="J80">
            <v>88.241919999999993</v>
          </cell>
          <cell r="K80">
            <v>86.550929999999994</v>
          </cell>
          <cell r="L80">
            <v>89.084500000000006</v>
          </cell>
          <cell r="M80">
            <v>92.732990000000001</v>
          </cell>
          <cell r="N80">
            <v>87.823800000000006</v>
          </cell>
          <cell r="O80">
            <v>89.283609999999996</v>
          </cell>
          <cell r="P80">
            <v>90.743409999999997</v>
          </cell>
          <cell r="R80" t="str">
            <v>Saturation WC5</v>
          </cell>
          <cell r="T80">
            <v>91.627260000000007</v>
          </cell>
          <cell r="U80">
            <v>91.678290000000004</v>
          </cell>
          <cell r="V80">
            <v>87.815070000000006</v>
          </cell>
          <cell r="W80">
            <v>88.923959999999994</v>
          </cell>
          <cell r="X80">
            <v>87.587230000000005</v>
          </cell>
          <cell r="Y80">
            <v>88.465450000000004</v>
          </cell>
          <cell r="Z80">
            <v>88.227549999999994</v>
          </cell>
          <cell r="AA80">
            <v>86.561850000000007</v>
          </cell>
          <cell r="AB80">
            <v>89.08802</v>
          </cell>
          <cell r="AC80">
            <v>92.747770000000003</v>
          </cell>
          <cell r="AD80">
            <v>87.809780000000003</v>
          </cell>
          <cell r="AE80">
            <v>89.272239999999996</v>
          </cell>
          <cell r="AF80">
            <v>90.734710000000007</v>
          </cell>
          <cell r="AH80" t="str">
            <v>Saturation WC5</v>
          </cell>
          <cell r="AJ80">
            <v>91.614180000000005</v>
          </cell>
          <cell r="AK80">
            <v>91.696039999999996</v>
          </cell>
          <cell r="AL80">
            <v>87.809650000000005</v>
          </cell>
          <cell r="AM80">
            <v>88.932249999999996</v>
          </cell>
          <cell r="AN80">
            <v>87.587230000000005</v>
          </cell>
          <cell r="AO80">
            <v>88.52467</v>
          </cell>
          <cell r="AP80">
            <v>88.22945</v>
          </cell>
          <cell r="AQ80">
            <v>86.533810000000003</v>
          </cell>
          <cell r="AR80">
            <v>89.090429999999998</v>
          </cell>
          <cell r="AS80">
            <v>92.732309999999998</v>
          </cell>
          <cell r="AT80">
            <v>87.812870000000004</v>
          </cell>
          <cell r="AU80">
            <v>89.275000000000006</v>
          </cell>
          <cell r="AV80">
            <v>90.737139999999997</v>
          </cell>
          <cell r="AX80" t="str">
            <v>Saturation WC5</v>
          </cell>
          <cell r="AZ80">
            <v>91.649559999999994</v>
          </cell>
          <cell r="BA80">
            <v>91.632559999999998</v>
          </cell>
          <cell r="BB80">
            <v>87.815070000000006</v>
          </cell>
          <cell r="BC80">
            <v>88.953000000000003</v>
          </cell>
          <cell r="BD80">
            <v>87.587230000000005</v>
          </cell>
          <cell r="BE80">
            <v>88.374759999999995</v>
          </cell>
          <cell r="BF80">
            <v>88.192819999999998</v>
          </cell>
          <cell r="BG80">
            <v>86.641270000000006</v>
          </cell>
          <cell r="BH80">
            <v>89.078699999999998</v>
          </cell>
          <cell r="BI80">
            <v>92.674980000000005</v>
          </cell>
          <cell r="BJ80">
            <v>87.813680000000005</v>
          </cell>
          <cell r="BK80">
            <v>89.26</v>
          </cell>
          <cell r="BL80">
            <v>90.706310000000002</v>
          </cell>
        </row>
        <row r="81">
          <cell r="B81" t="str">
            <v>Saturation WC6</v>
          </cell>
          <cell r="D81">
            <v>89.769919999999999</v>
          </cell>
          <cell r="E81">
            <v>90.062479999999994</v>
          </cell>
          <cell r="F81">
            <v>90.202879999999993</v>
          </cell>
          <cell r="G81">
            <v>91.125630000000001</v>
          </cell>
          <cell r="H81">
            <v>87.540090000000006</v>
          </cell>
          <cell r="I81">
            <v>88.744159999999994</v>
          </cell>
          <cell r="J81">
            <v>89.008499999999998</v>
          </cell>
          <cell r="K81">
            <v>89.796559999999999</v>
          </cell>
          <cell r="L81">
            <v>87.75179</v>
          </cell>
          <cell r="M81">
            <v>89.037809999999993</v>
          </cell>
          <cell r="N81">
            <v>88.507679999999993</v>
          </cell>
          <cell r="O81">
            <v>89.303979999999996</v>
          </cell>
          <cell r="P81">
            <v>90.100290000000001</v>
          </cell>
          <cell r="R81" t="str">
            <v>Saturation WC6</v>
          </cell>
          <cell r="T81">
            <v>89.786159999999995</v>
          </cell>
          <cell r="U81">
            <v>90.076049999999995</v>
          </cell>
          <cell r="V81">
            <v>90.202879999999993</v>
          </cell>
          <cell r="W81">
            <v>91.088949999999997</v>
          </cell>
          <cell r="X81">
            <v>87.540090000000006</v>
          </cell>
          <cell r="Y81">
            <v>88.893680000000003</v>
          </cell>
          <cell r="Z81">
            <v>88.984530000000007</v>
          </cell>
          <cell r="AA81">
            <v>89.878</v>
          </cell>
          <cell r="AB81">
            <v>87.768630000000002</v>
          </cell>
          <cell r="AC81">
            <v>89.032870000000003</v>
          </cell>
          <cell r="AD81">
            <v>88.535809999999998</v>
          </cell>
          <cell r="AE81">
            <v>89.325180000000003</v>
          </cell>
          <cell r="AF81">
            <v>90.114559999999997</v>
          </cell>
          <cell r="AH81" t="str">
            <v>Saturation WC6</v>
          </cell>
          <cell r="AJ81">
            <v>89.784940000000006</v>
          </cell>
          <cell r="AK81">
            <v>90.094660000000005</v>
          </cell>
          <cell r="AL81">
            <v>90.230490000000003</v>
          </cell>
          <cell r="AM81">
            <v>91.09881</v>
          </cell>
          <cell r="AN81">
            <v>87.540090000000006</v>
          </cell>
          <cell r="AO81">
            <v>88.850160000000002</v>
          </cell>
          <cell r="AP81">
            <v>89.004869999999997</v>
          </cell>
          <cell r="AQ81">
            <v>89.802440000000004</v>
          </cell>
          <cell r="AR81">
            <v>87.812839999999994</v>
          </cell>
          <cell r="AS81">
            <v>89.012600000000006</v>
          </cell>
          <cell r="AT81">
            <v>88.53613</v>
          </cell>
          <cell r="AU81">
            <v>89.323189999999997</v>
          </cell>
          <cell r="AV81">
            <v>90.110249999999994</v>
          </cell>
          <cell r="AX81" t="str">
            <v>Saturation WC6</v>
          </cell>
          <cell r="AZ81">
            <v>89.820869999999999</v>
          </cell>
          <cell r="BA81">
            <v>90.015690000000006</v>
          </cell>
          <cell r="BB81">
            <v>90.202879999999993</v>
          </cell>
          <cell r="BC81">
            <v>91.089789999999994</v>
          </cell>
          <cell r="BD81">
            <v>87.540090000000006</v>
          </cell>
          <cell r="BE81">
            <v>88.516180000000006</v>
          </cell>
          <cell r="BF81">
            <v>88.948099999999997</v>
          </cell>
          <cell r="BG81">
            <v>89.952039999999997</v>
          </cell>
          <cell r="BH81">
            <v>87.702759999999998</v>
          </cell>
          <cell r="BI81">
            <v>88.923749999999998</v>
          </cell>
          <cell r="BJ81">
            <v>88.453999999999994</v>
          </cell>
          <cell r="BK81">
            <v>89.271209999999996</v>
          </cell>
          <cell r="BL81">
            <v>90.088430000000002</v>
          </cell>
        </row>
        <row r="82">
          <cell r="B82" t="str">
            <v>Cost depending on Policy</v>
          </cell>
          <cell r="C82" t="str">
            <v>Mean</v>
          </cell>
          <cell r="D82">
            <v>5.2353300000000003</v>
          </cell>
          <cell r="E82">
            <v>6.2509699999999997</v>
          </cell>
          <cell r="F82">
            <v>4.8868600000000004</v>
          </cell>
          <cell r="G82">
            <v>5.0152000000000001</v>
          </cell>
          <cell r="H82">
            <v>4.7411799999999999</v>
          </cell>
          <cell r="I82">
            <v>6.1898099999999996</v>
          </cell>
          <cell r="J82">
            <v>6.2211999999999996</v>
          </cell>
          <cell r="K82">
            <v>4.6682899999999998</v>
          </cell>
          <cell r="L82">
            <v>3.9993500000000002</v>
          </cell>
          <cell r="M82">
            <v>5.0139500000000004</v>
          </cell>
          <cell r="N82">
            <v>4.6771900000000004</v>
          </cell>
          <cell r="O82">
            <v>5.2222099999999996</v>
          </cell>
          <cell r="P82">
            <v>5.7672400000000001</v>
          </cell>
          <cell r="R82" t="str">
            <v>Cost depending on Policy</v>
          </cell>
          <cell r="S82" t="str">
            <v>Mean</v>
          </cell>
          <cell r="T82">
            <v>5.1347800000000001</v>
          </cell>
          <cell r="U82">
            <v>6.3976800000000003</v>
          </cell>
          <cell r="V82">
            <v>4.9452699999999998</v>
          </cell>
          <cell r="W82">
            <v>4.9631100000000004</v>
          </cell>
          <cell r="X82">
            <v>4.7667400000000004</v>
          </cell>
          <cell r="Y82">
            <v>6.0129099999999998</v>
          </cell>
          <cell r="Z82">
            <v>6.1936600000000004</v>
          </cell>
          <cell r="AA82">
            <v>4.6085200000000004</v>
          </cell>
          <cell r="AB82">
            <v>3.99403</v>
          </cell>
          <cell r="AC82">
            <v>4.9937199999999997</v>
          </cell>
          <cell r="AD82">
            <v>4.6551099999999996</v>
          </cell>
          <cell r="AE82">
            <v>5.2010399999999999</v>
          </cell>
          <cell r="AF82">
            <v>5.7469700000000001</v>
          </cell>
          <cell r="AH82" t="str">
            <v>Cost depending on Policy</v>
          </cell>
          <cell r="AI82" t="str">
            <v>Mean</v>
          </cell>
          <cell r="AJ82">
            <v>5.2188800000000004</v>
          </cell>
          <cell r="AK82">
            <v>6.3398500000000002</v>
          </cell>
          <cell r="AL82">
            <v>4.8498400000000004</v>
          </cell>
          <cell r="AM82">
            <v>4.8808999999999996</v>
          </cell>
          <cell r="AN82">
            <v>4.7517800000000001</v>
          </cell>
          <cell r="AO82">
            <v>6.7013999999999996</v>
          </cell>
          <cell r="AP82">
            <v>6.3516500000000002</v>
          </cell>
          <cell r="AQ82">
            <v>4.7315500000000004</v>
          </cell>
          <cell r="AR82">
            <v>3.9962</v>
          </cell>
          <cell r="AS82">
            <v>4.9196799999999996</v>
          </cell>
          <cell r="AT82">
            <v>4.64344</v>
          </cell>
          <cell r="AU82">
            <v>5.2741699999999998</v>
          </cell>
          <cell r="AV82">
            <v>5.9049100000000001</v>
          </cell>
          <cell r="AX82" t="str">
            <v>Cost depending on Policy</v>
          </cell>
          <cell r="AY82" t="str">
            <v>Mean</v>
          </cell>
          <cell r="AZ82">
            <v>5.2004799999999998</v>
          </cell>
          <cell r="BA82">
            <v>6.6520000000000001</v>
          </cell>
          <cell r="BB82">
            <v>4.9655199999999997</v>
          </cell>
          <cell r="BC82">
            <v>4.9082100000000004</v>
          </cell>
          <cell r="BD82">
            <v>4.7991900000000003</v>
          </cell>
          <cell r="BE82">
            <v>6.3684399999999997</v>
          </cell>
          <cell r="BF82">
            <v>6.5403500000000001</v>
          </cell>
          <cell r="BG82">
            <v>4.7340299999999997</v>
          </cell>
          <cell r="BH82">
            <v>4.0477100000000004</v>
          </cell>
          <cell r="BI82">
            <v>5.0186099999999998</v>
          </cell>
          <cell r="BJ82">
            <v>4.69278</v>
          </cell>
          <cell r="BK82">
            <v>5.3234500000000002</v>
          </cell>
          <cell r="BL82">
            <v>5.9541300000000001</v>
          </cell>
        </row>
        <row r="83">
          <cell r="AY83" t="str">
            <v>Standard Dev</v>
          </cell>
          <cell r="AZ83">
            <v>7.5379300000000002</v>
          </cell>
          <cell r="BA83">
            <v>10.23813</v>
          </cell>
          <cell r="BB83">
            <v>7.5487299999999999</v>
          </cell>
          <cell r="BC83">
            <v>5.9843299999999999</v>
          </cell>
          <cell r="BD83">
            <v>6.0916199999999998</v>
          </cell>
          <cell r="BE83">
            <v>14.08774</v>
          </cell>
          <cell r="BF83">
            <v>12.087680000000001</v>
          </cell>
          <cell r="BG83">
            <v>5.4522399999999998</v>
          </cell>
          <cell r="BH83">
            <v>3.5749499999999999</v>
          </cell>
          <cell r="BI83">
            <v>5.9363900000000003</v>
          </cell>
          <cell r="BJ83">
            <v>5.5054299999999996</v>
          </cell>
          <cell r="BK83">
            <v>7.8539700000000003</v>
          </cell>
          <cell r="BL83">
            <v>10.20252</v>
          </cell>
        </row>
        <row r="86">
          <cell r="AX86" t="str">
            <v>WL = 170</v>
          </cell>
          <cell r="AZ86" t="str">
            <v xml:space="preserve">C_Lav. 17.75 per UT, C_Mat. U[10 - 30], Kpos 0.12%, Kpen 0.36%, InterT_Cons. 5 UT, Prog_Routing 50% </v>
          </cell>
        </row>
        <row r="88">
          <cell r="AZ88" t="str">
            <v>Run 1</v>
          </cell>
          <cell r="BA88" t="str">
            <v>Run 2</v>
          </cell>
          <cell r="BB88" t="str">
            <v>Run 3</v>
          </cell>
          <cell r="BC88" t="str">
            <v>Run 4</v>
          </cell>
          <cell r="BD88" t="str">
            <v>Run 5</v>
          </cell>
          <cell r="BE88" t="str">
            <v>Run 6</v>
          </cell>
          <cell r="BF88" t="str">
            <v>Run 7</v>
          </cell>
          <cell r="BG88" t="str">
            <v>Run 8</v>
          </cell>
          <cell r="BH88" t="str">
            <v>Run 9</v>
          </cell>
          <cell r="BI88" t="str">
            <v>Run 10</v>
          </cell>
          <cell r="BJ88">
            <v>-0.95</v>
          </cell>
          <cell r="BK88" t="str">
            <v>Average</v>
          </cell>
          <cell r="BL88">
            <v>0.95</v>
          </cell>
        </row>
        <row r="89">
          <cell r="B89" t="str">
            <v>Number of Jobs</v>
          </cell>
          <cell r="D89">
            <v>5276</v>
          </cell>
          <cell r="E89">
            <v>5406</v>
          </cell>
          <cell r="F89">
            <v>5302</v>
          </cell>
          <cell r="G89">
            <v>5303</v>
          </cell>
          <cell r="H89">
            <v>5224</v>
          </cell>
          <cell r="I89">
            <v>5232</v>
          </cell>
          <cell r="J89">
            <v>5327</v>
          </cell>
          <cell r="K89">
            <v>5289</v>
          </cell>
          <cell r="L89">
            <v>5193</v>
          </cell>
          <cell r="M89">
            <v>5279</v>
          </cell>
          <cell r="N89">
            <v>5240.3747999999996</v>
          </cell>
          <cell r="O89">
            <v>5283.1</v>
          </cell>
          <cell r="R89" t="str">
            <v>Number of Jobs</v>
          </cell>
          <cell r="T89">
            <v>5274</v>
          </cell>
          <cell r="U89">
            <v>5404</v>
          </cell>
          <cell r="V89">
            <v>5301</v>
          </cell>
          <cell r="W89">
            <v>5303</v>
          </cell>
          <cell r="X89">
            <v>5224</v>
          </cell>
          <cell r="Y89">
            <v>5228</v>
          </cell>
          <cell r="Z89">
            <v>5328</v>
          </cell>
          <cell r="AA89">
            <v>5288</v>
          </cell>
          <cell r="AB89">
            <v>5193</v>
          </cell>
          <cell r="AC89">
            <v>5282</v>
          </cell>
          <cell r="AD89">
            <v>5239.7803899999999</v>
          </cell>
          <cell r="AE89">
            <v>5282.5</v>
          </cell>
          <cell r="AF89">
            <v>5325.2196100000001</v>
          </cell>
          <cell r="AH89" t="str">
            <v>Number of Jobs</v>
          </cell>
          <cell r="AJ89">
            <v>5274</v>
          </cell>
          <cell r="AK89">
            <v>5403</v>
          </cell>
          <cell r="AL89">
            <v>5302</v>
          </cell>
          <cell r="AM89">
            <v>5302</v>
          </cell>
          <cell r="AN89">
            <v>5224</v>
          </cell>
          <cell r="AO89">
            <v>5220</v>
          </cell>
          <cell r="AP89">
            <v>5327</v>
          </cell>
          <cell r="AQ89">
            <v>5294</v>
          </cell>
          <cell r="AR89">
            <v>5191</v>
          </cell>
          <cell r="AS89">
            <v>5280</v>
          </cell>
          <cell r="AT89">
            <v>5238.2771300000004</v>
          </cell>
          <cell r="AU89">
            <v>5281.7</v>
          </cell>
          <cell r="AV89">
            <v>5325.1228700000001</v>
          </cell>
          <cell r="AX89" t="str">
            <v>Number of Jobs</v>
          </cell>
          <cell r="AZ89">
            <v>5276</v>
          </cell>
          <cell r="BA89">
            <v>5390</v>
          </cell>
          <cell r="BB89">
            <v>5302</v>
          </cell>
          <cell r="BC89">
            <v>5303</v>
          </cell>
          <cell r="BD89">
            <v>5224</v>
          </cell>
          <cell r="BE89">
            <v>5222</v>
          </cell>
          <cell r="BF89">
            <v>5335</v>
          </cell>
          <cell r="BG89">
            <v>5296</v>
          </cell>
          <cell r="BH89">
            <v>5191</v>
          </cell>
          <cell r="BI89">
            <v>5278</v>
          </cell>
          <cell r="BJ89">
            <v>5239.8505500000001</v>
          </cell>
          <cell r="BK89">
            <v>5281.7</v>
          </cell>
          <cell r="BL89">
            <v>5323.5494500000004</v>
          </cell>
          <cell r="BN89" t="str">
            <v>Number of Jobs</v>
          </cell>
          <cell r="BP89">
            <v>5274</v>
          </cell>
          <cell r="BQ89">
            <v>5369</v>
          </cell>
          <cell r="BR89">
            <v>5301</v>
          </cell>
          <cell r="BS89">
            <v>5304</v>
          </cell>
          <cell r="BT89">
            <v>5224</v>
          </cell>
          <cell r="BU89">
            <v>5214</v>
          </cell>
          <cell r="BV89">
            <v>5310</v>
          </cell>
          <cell r="BW89">
            <v>5292</v>
          </cell>
          <cell r="BX89">
            <v>5195</v>
          </cell>
          <cell r="BY89">
            <v>5277</v>
          </cell>
          <cell r="BZ89">
            <v>5238.6149800000003</v>
          </cell>
          <cell r="CA89">
            <v>5276</v>
          </cell>
          <cell r="CB89">
            <v>5313.3850199999997</v>
          </cell>
        </row>
        <row r="90">
          <cell r="B90" t="str">
            <v>Total Time i.e., From Cradle to Grave</v>
          </cell>
          <cell r="C90" t="str">
            <v>Mean</v>
          </cell>
          <cell r="D90">
            <v>25.21452</v>
          </cell>
          <cell r="E90">
            <v>31.45017</v>
          </cell>
          <cell r="F90">
            <v>23.231459999999998</v>
          </cell>
          <cell r="G90">
            <v>24.3127</v>
          </cell>
          <cell r="H90">
            <v>22.99175</v>
          </cell>
          <cell r="I90">
            <v>28.851749999999999</v>
          </cell>
          <cell r="J90">
            <v>28.752199999999998</v>
          </cell>
          <cell r="K90">
            <v>24.952210000000001</v>
          </cell>
          <cell r="L90">
            <v>20.381029999999999</v>
          </cell>
          <cell r="M90">
            <v>24.740030000000001</v>
          </cell>
          <cell r="N90">
            <v>23.136749999999999</v>
          </cell>
          <cell r="O90">
            <v>25.487780000000001</v>
          </cell>
          <cell r="R90" t="str">
            <v>Total Time i.e., From Cradle to Grave</v>
          </cell>
          <cell r="S90" t="str">
            <v>Mean</v>
          </cell>
          <cell r="T90">
            <v>25.23564</v>
          </cell>
          <cell r="U90">
            <v>31.258140000000001</v>
          </cell>
          <cell r="V90">
            <v>23.472570000000001</v>
          </cell>
          <cell r="W90">
            <v>24.59656</v>
          </cell>
          <cell r="X90">
            <v>24.783740000000002</v>
          </cell>
          <cell r="Y90">
            <v>31.112490000000001</v>
          </cell>
          <cell r="Z90">
            <v>30.219110000000001</v>
          </cell>
          <cell r="AA90">
            <v>23.945499999999999</v>
          </cell>
          <cell r="AB90">
            <v>20.571729999999999</v>
          </cell>
          <cell r="AC90">
            <v>25.039829999999998</v>
          </cell>
          <cell r="AD90">
            <v>23.448740000000001</v>
          </cell>
          <cell r="AE90">
            <v>26.023530000000001</v>
          </cell>
          <cell r="AF90">
            <v>28.598320000000001</v>
          </cell>
          <cell r="AH90" t="str">
            <v>Total Time i.e., From Cradle to Grave</v>
          </cell>
          <cell r="AI90" t="str">
            <v>Mean</v>
          </cell>
          <cell r="AJ90">
            <v>26.625440000000001</v>
          </cell>
          <cell r="AK90">
            <v>33.47627</v>
          </cell>
          <cell r="AL90">
            <v>24.126460000000002</v>
          </cell>
          <cell r="AM90">
            <v>25.670590000000001</v>
          </cell>
          <cell r="AN90">
            <v>24.779900000000001</v>
          </cell>
          <cell r="AO90">
            <v>29.931570000000001</v>
          </cell>
          <cell r="AP90">
            <v>30.992049999999999</v>
          </cell>
          <cell r="AQ90">
            <v>25.0745</v>
          </cell>
          <cell r="AR90">
            <v>20.815149999999999</v>
          </cell>
          <cell r="AS90">
            <v>25.237390000000001</v>
          </cell>
          <cell r="AT90">
            <v>24.001139999999999</v>
          </cell>
          <cell r="AU90">
            <v>26.672930000000001</v>
          </cell>
          <cell r="AV90">
            <v>29.344719999999999</v>
          </cell>
          <cell r="AX90" t="str">
            <v>Total Time i.e., From Cradle to Grave</v>
          </cell>
          <cell r="AY90" t="str">
            <v>Mean</v>
          </cell>
          <cell r="AZ90">
            <v>26.68552</v>
          </cell>
          <cell r="BA90">
            <v>34.891640000000002</v>
          </cell>
          <cell r="BB90">
            <v>24.187740000000002</v>
          </cell>
          <cell r="BC90">
            <v>25.107410000000002</v>
          </cell>
          <cell r="BD90">
            <v>30.332070000000002</v>
          </cell>
          <cell r="BE90">
            <v>31.4664</v>
          </cell>
          <cell r="BF90">
            <v>31.27825</v>
          </cell>
          <cell r="BG90">
            <v>25.808029999999999</v>
          </cell>
          <cell r="BH90">
            <v>21.241240000000001</v>
          </cell>
          <cell r="BI90">
            <v>24.660329999999998</v>
          </cell>
          <cell r="BJ90">
            <v>24.549119999999998</v>
          </cell>
          <cell r="BK90">
            <v>27.565860000000001</v>
          </cell>
          <cell r="BL90">
            <v>30.582599999999999</v>
          </cell>
          <cell r="BN90" t="str">
            <v>Total Time i.e., From Cradle to Grave</v>
          </cell>
          <cell r="BO90" t="str">
            <v>Mean</v>
          </cell>
          <cell r="BP90">
            <v>26.33521</v>
          </cell>
          <cell r="BQ90">
            <v>39.362900000000003</v>
          </cell>
          <cell r="BR90">
            <v>25.062249999999999</v>
          </cell>
          <cell r="BS90">
            <v>26.668710000000001</v>
          </cell>
          <cell r="BT90">
            <v>27.52543</v>
          </cell>
          <cell r="BU90">
            <v>38.391629999999999</v>
          </cell>
          <cell r="BV90">
            <v>35.035490000000003</v>
          </cell>
          <cell r="BW90">
            <v>25.458089999999999</v>
          </cell>
          <cell r="BX90">
            <v>21.29393</v>
          </cell>
          <cell r="BY90">
            <v>25.887270000000001</v>
          </cell>
          <cell r="BZ90">
            <v>24.681380000000001</v>
          </cell>
          <cell r="CA90">
            <v>29.10209</v>
          </cell>
          <cell r="CB90">
            <v>33.522799999999997</v>
          </cell>
        </row>
        <row r="91">
          <cell r="C91" t="str">
            <v>Standard Dev</v>
          </cell>
          <cell r="D91">
            <v>17.934940000000001</v>
          </cell>
          <cell r="E91">
            <v>25.323840000000001</v>
          </cell>
          <cell r="F91">
            <v>17.02814</v>
          </cell>
          <cell r="G91">
            <v>17.762910000000002</v>
          </cell>
          <cell r="H91">
            <v>18.95889</v>
          </cell>
          <cell r="I91">
            <v>28.597490000000001</v>
          </cell>
          <cell r="J91">
            <v>22.308610000000002</v>
          </cell>
          <cell r="K91">
            <v>18.10202</v>
          </cell>
          <cell r="L91">
            <v>13.518560000000001</v>
          </cell>
          <cell r="M91">
            <v>17.106310000000001</v>
          </cell>
          <cell r="N91">
            <v>16.468489999999999</v>
          </cell>
          <cell r="O91">
            <v>19.664169999999999</v>
          </cell>
          <cell r="S91" t="str">
            <v>Standard Dev</v>
          </cell>
          <cell r="T91">
            <v>18.16394</v>
          </cell>
          <cell r="U91">
            <v>28.558060000000001</v>
          </cell>
          <cell r="V91">
            <v>17.873919999999998</v>
          </cell>
          <cell r="W91">
            <v>18.7913</v>
          </cell>
          <cell r="X91">
            <v>29.480689999999999</v>
          </cell>
          <cell r="Y91">
            <v>31.65333</v>
          </cell>
          <cell r="Z91">
            <v>26.132259999999999</v>
          </cell>
          <cell r="AA91">
            <v>17.520569999999999</v>
          </cell>
          <cell r="AB91">
            <v>13.82855</v>
          </cell>
          <cell r="AC91">
            <v>17.300380000000001</v>
          </cell>
          <cell r="AD91">
            <v>17.4054</v>
          </cell>
          <cell r="AE91">
            <v>21.930299999999999</v>
          </cell>
          <cell r="AF91">
            <v>26.455190000000002</v>
          </cell>
          <cell r="AI91" t="str">
            <v>Standard Dev</v>
          </cell>
          <cell r="AJ91">
            <v>20.213249999999999</v>
          </cell>
          <cell r="AK91">
            <v>38.560949999999998</v>
          </cell>
          <cell r="AL91">
            <v>18.741160000000001</v>
          </cell>
          <cell r="AM91">
            <v>21.958749999999998</v>
          </cell>
          <cell r="AN91">
            <v>29.04674</v>
          </cell>
          <cell r="AO91">
            <v>33.302599999999998</v>
          </cell>
          <cell r="AP91">
            <v>31.42144</v>
          </cell>
          <cell r="AQ91">
            <v>19.82197</v>
          </cell>
          <cell r="AR91">
            <v>14.392150000000001</v>
          </cell>
          <cell r="AS91">
            <v>18.43036</v>
          </cell>
          <cell r="AT91">
            <v>18.933489999999999</v>
          </cell>
          <cell r="AU91">
            <v>24.588940000000001</v>
          </cell>
          <cell r="AV91">
            <v>30.24438</v>
          </cell>
          <cell r="AY91" t="str">
            <v>Standard Dev</v>
          </cell>
          <cell r="AZ91">
            <v>21.142600000000002</v>
          </cell>
          <cell r="BA91">
            <v>41.512740000000001</v>
          </cell>
          <cell r="BB91">
            <v>20.64106</v>
          </cell>
          <cell r="BC91">
            <v>23.1739</v>
          </cell>
          <cell r="BD91">
            <v>43.218330000000002</v>
          </cell>
          <cell r="BE91">
            <v>34.621429999999997</v>
          </cell>
          <cell r="BF91">
            <v>33.473170000000003</v>
          </cell>
          <cell r="BG91">
            <v>23.389900000000001</v>
          </cell>
          <cell r="BH91">
            <v>15.41095</v>
          </cell>
          <cell r="BI91">
            <v>18.174890000000001</v>
          </cell>
          <cell r="BJ91">
            <v>20.37875</v>
          </cell>
          <cell r="BK91">
            <v>27.475899999999999</v>
          </cell>
          <cell r="BL91">
            <v>34.573050000000002</v>
          </cell>
          <cell r="BO91" t="str">
            <v>Standard Dev</v>
          </cell>
          <cell r="BP91">
            <v>21.271000000000001</v>
          </cell>
          <cell r="BQ91">
            <v>55.12191</v>
          </cell>
          <cell r="BR91">
            <v>22.404019999999999</v>
          </cell>
          <cell r="BS91">
            <v>27.814620000000001</v>
          </cell>
          <cell r="BT91">
            <v>38.550400000000003</v>
          </cell>
          <cell r="BU91">
            <v>50.32338</v>
          </cell>
          <cell r="BV91">
            <v>43.128970000000002</v>
          </cell>
          <cell r="BW91">
            <v>23.736740000000001</v>
          </cell>
          <cell r="BX91">
            <v>16.59149</v>
          </cell>
          <cell r="BY91">
            <v>20.608080000000001</v>
          </cell>
          <cell r="BZ91">
            <v>22.131910000000001</v>
          </cell>
          <cell r="CA91">
            <v>31.95506</v>
          </cell>
          <cell r="CB91">
            <v>41.778210000000001</v>
          </cell>
        </row>
        <row r="92">
          <cell r="B92" t="str">
            <v>Time Spent in PSP</v>
          </cell>
          <cell r="C92" t="str">
            <v>Mean</v>
          </cell>
          <cell r="D92">
            <v>1.5509500000000001</v>
          </cell>
          <cell r="E92">
            <v>4.7417400000000001</v>
          </cell>
          <cell r="F92">
            <v>1.2275100000000001</v>
          </cell>
          <cell r="G92">
            <v>1.6729799999999999</v>
          </cell>
          <cell r="H92">
            <v>1.84154</v>
          </cell>
          <cell r="I92">
            <v>5.1073199999999996</v>
          </cell>
          <cell r="J92">
            <v>3.29129</v>
          </cell>
          <cell r="K92">
            <v>1.7884100000000001</v>
          </cell>
          <cell r="L92">
            <v>0.21027999999999999</v>
          </cell>
          <cell r="M92">
            <v>1.4257</v>
          </cell>
          <cell r="N92">
            <v>1.15398</v>
          </cell>
          <cell r="O92">
            <v>2.2857699999999999</v>
          </cell>
          <cell r="R92" t="str">
            <v>Time Spent in PSP</v>
          </cell>
          <cell r="S92" t="str">
            <v>Mean</v>
          </cell>
          <cell r="T92">
            <v>1.9318</v>
          </cell>
          <cell r="U92">
            <v>5.5388000000000002</v>
          </cell>
          <cell r="V92">
            <v>1.69543</v>
          </cell>
          <cell r="W92">
            <v>2.3492700000000002</v>
          </cell>
          <cell r="X92">
            <v>3.3994599999999999</v>
          </cell>
          <cell r="Y92">
            <v>7.0919600000000003</v>
          </cell>
          <cell r="Z92">
            <v>5.2305400000000004</v>
          </cell>
          <cell r="AA92">
            <v>1.7994000000000001</v>
          </cell>
          <cell r="AB92">
            <v>0.46243000000000001</v>
          </cell>
          <cell r="AC92">
            <v>1.91889</v>
          </cell>
          <cell r="AD92">
            <v>1.62554</v>
          </cell>
          <cell r="AE92">
            <v>3.1417999999999999</v>
          </cell>
          <cell r="AF92">
            <v>4.6580500000000002</v>
          </cell>
          <cell r="AH92" t="str">
            <v>Time Spent in PSP</v>
          </cell>
          <cell r="AI92" t="str">
            <v>Mean</v>
          </cell>
          <cell r="AJ92">
            <v>3.0503200000000001</v>
          </cell>
          <cell r="AK92">
            <v>8.6081099999999999</v>
          </cell>
          <cell r="AL92">
            <v>2.3163999999999998</v>
          </cell>
          <cell r="AM92">
            <v>3.5482499999999999</v>
          </cell>
          <cell r="AN92">
            <v>3.79189</v>
          </cell>
          <cell r="AO92">
            <v>7.1864600000000003</v>
          </cell>
          <cell r="AP92">
            <v>6.8160999999999996</v>
          </cell>
          <cell r="AQ92">
            <v>2.8897900000000001</v>
          </cell>
          <cell r="AR92">
            <v>0.84</v>
          </cell>
          <cell r="AS92">
            <v>2.7427000000000001</v>
          </cell>
          <cell r="AT92">
            <v>2.3982100000000002</v>
          </cell>
          <cell r="AU92">
            <v>4.1790000000000003</v>
          </cell>
          <cell r="AV92">
            <v>5.9598000000000004</v>
          </cell>
          <cell r="AX92" t="str">
            <v>Time Spent in PSP</v>
          </cell>
          <cell r="AY92" t="str">
            <v>Mean</v>
          </cell>
          <cell r="AZ92">
            <v>4.0901800000000001</v>
          </cell>
          <cell r="BA92">
            <v>10.997120000000001</v>
          </cell>
          <cell r="BB92">
            <v>2.98508</v>
          </cell>
          <cell r="BC92">
            <v>3.9560499999999998</v>
          </cell>
          <cell r="BD92">
            <v>9.0260899999999999</v>
          </cell>
          <cell r="BE92">
            <v>9.0558800000000002</v>
          </cell>
          <cell r="BF92">
            <v>7.9610000000000003</v>
          </cell>
          <cell r="BG92">
            <v>4.1624800000000004</v>
          </cell>
          <cell r="BH92">
            <v>1.5395000000000001</v>
          </cell>
          <cell r="BI92">
            <v>2.9210199999999999</v>
          </cell>
          <cell r="BJ92">
            <v>3.3346300000000002</v>
          </cell>
          <cell r="BK92">
            <v>5.6694399999999998</v>
          </cell>
          <cell r="BL92">
            <v>8.0042500000000008</v>
          </cell>
          <cell r="BN92" t="str">
            <v>Time Spent in PSP</v>
          </cell>
          <cell r="BO92" t="str">
            <v>Mean</v>
          </cell>
          <cell r="BP92">
            <v>4.4046000000000003</v>
          </cell>
          <cell r="BQ92">
            <v>16.57329</v>
          </cell>
          <cell r="BR92">
            <v>4.1134199999999996</v>
          </cell>
          <cell r="BS92">
            <v>5.6557500000000003</v>
          </cell>
          <cell r="BT92">
            <v>7.5206099999999996</v>
          </cell>
          <cell r="BU92">
            <v>15.53382</v>
          </cell>
          <cell r="BV92">
            <v>12.647130000000001</v>
          </cell>
          <cell r="BW92">
            <v>4.6441400000000002</v>
          </cell>
          <cell r="BX92">
            <v>2.0533199999999998</v>
          </cell>
          <cell r="BY92">
            <v>4.3685499999999999</v>
          </cell>
          <cell r="BZ92">
            <v>4.0208199999999996</v>
          </cell>
          <cell r="CA92">
            <v>7.7514599999999998</v>
          </cell>
          <cell r="CB92">
            <v>11.48211</v>
          </cell>
        </row>
        <row r="93">
          <cell r="C93" t="str">
            <v>Standard Dev</v>
          </cell>
          <cell r="D93">
            <v>7.2993300000000003</v>
          </cell>
          <cell r="E93">
            <v>16.591919999999998</v>
          </cell>
          <cell r="F93">
            <v>7.1139799999999997</v>
          </cell>
          <cell r="G93">
            <v>7.2583399999999996</v>
          </cell>
          <cell r="H93">
            <v>9.36843</v>
          </cell>
          <cell r="I93">
            <v>20.7881</v>
          </cell>
          <cell r="J93">
            <v>12.25042</v>
          </cell>
          <cell r="K93">
            <v>6.9303400000000002</v>
          </cell>
          <cell r="L93">
            <v>1.17693</v>
          </cell>
          <cell r="M93">
            <v>5.8635900000000003</v>
          </cell>
          <cell r="N93">
            <v>5.4040999999999997</v>
          </cell>
          <cell r="O93">
            <v>9.4641400000000004</v>
          </cell>
          <cell r="S93" t="str">
            <v>Standard Dev</v>
          </cell>
          <cell r="T93">
            <v>8.1632400000000001</v>
          </cell>
          <cell r="U93">
            <v>21.137709999999998</v>
          </cell>
          <cell r="V93">
            <v>8.4570100000000004</v>
          </cell>
          <cell r="W93">
            <v>9.1770999999999994</v>
          </cell>
          <cell r="X93">
            <v>23.450990000000001</v>
          </cell>
          <cell r="Y93">
            <v>23.935510000000001</v>
          </cell>
          <cell r="Z93">
            <v>17.451090000000001</v>
          </cell>
          <cell r="AA93">
            <v>7.3107499999999996</v>
          </cell>
          <cell r="AB93">
            <v>2.16797</v>
          </cell>
          <cell r="AC93">
            <v>6.5611899999999999</v>
          </cell>
          <cell r="AD93">
            <v>7.1178699999999999</v>
          </cell>
          <cell r="AE93">
            <v>12.78126</v>
          </cell>
          <cell r="AF93">
            <v>18.444649999999999</v>
          </cell>
          <cell r="AI93" t="str">
            <v>Standard Dev</v>
          </cell>
          <cell r="AJ93">
            <v>11.27933</v>
          </cell>
          <cell r="AK93">
            <v>32.806530000000002</v>
          </cell>
          <cell r="AL93">
            <v>10.22913</v>
          </cell>
          <cell r="AM93">
            <v>13.91799</v>
          </cell>
          <cell r="AN93">
            <v>23.061150000000001</v>
          </cell>
          <cell r="AO93">
            <v>26.91893</v>
          </cell>
          <cell r="AP93">
            <v>24.5337</v>
          </cell>
          <cell r="AQ93">
            <v>10.743740000000001</v>
          </cell>
          <cell r="AR93">
            <v>3.6971400000000001</v>
          </cell>
          <cell r="AS93">
            <v>9.0191400000000002</v>
          </cell>
          <cell r="AT93">
            <v>9.8423999999999996</v>
          </cell>
          <cell r="AU93">
            <v>16.62068</v>
          </cell>
          <cell r="AV93">
            <v>23.398949999999999</v>
          </cell>
          <cell r="AY93" t="str">
            <v>Standard Dev</v>
          </cell>
          <cell r="AZ93">
            <v>12.833220000000001</v>
          </cell>
          <cell r="BA93">
            <v>36.095269999999999</v>
          </cell>
          <cell r="BB93">
            <v>13.48795</v>
          </cell>
          <cell r="BC93">
            <v>16.300139999999999</v>
          </cell>
          <cell r="BD93">
            <v>37.908250000000002</v>
          </cell>
          <cell r="BE93">
            <v>28.420940000000002</v>
          </cell>
          <cell r="BF93">
            <v>27.260069999999999</v>
          </cell>
          <cell r="BG93">
            <v>16.035209999999999</v>
          </cell>
          <cell r="BH93">
            <v>6.3728600000000002</v>
          </cell>
          <cell r="BI93">
            <v>9.6152499999999996</v>
          </cell>
          <cell r="BJ93">
            <v>12.45964</v>
          </cell>
          <cell r="BK93">
            <v>20.432919999999999</v>
          </cell>
          <cell r="BL93">
            <v>28.406189999999999</v>
          </cell>
          <cell r="BO93" t="str">
            <v>Standard Dev</v>
          </cell>
          <cell r="BP93">
            <v>13.99527</v>
          </cell>
          <cell r="BQ93">
            <v>50.157170000000001</v>
          </cell>
          <cell r="BR93">
            <v>15.793519999999999</v>
          </cell>
          <cell r="BS93">
            <v>21.972079999999998</v>
          </cell>
          <cell r="BT93">
            <v>33.713149999999999</v>
          </cell>
          <cell r="BU93">
            <v>45.181699999999999</v>
          </cell>
          <cell r="BV93">
            <v>37.678719999999998</v>
          </cell>
          <cell r="BW93">
            <v>16.976900000000001</v>
          </cell>
          <cell r="BX93">
            <v>8.8419899999999991</v>
          </cell>
          <cell r="BY93">
            <v>13.26901</v>
          </cell>
          <cell r="BZ93">
            <v>15.23105</v>
          </cell>
          <cell r="CA93">
            <v>25.757950000000001</v>
          </cell>
          <cell r="CB93">
            <v>36.284849999999999</v>
          </cell>
        </row>
        <row r="94">
          <cell r="B94" t="str">
            <v>Time Spent in the Shop</v>
          </cell>
          <cell r="C94" t="str">
            <v>Mean</v>
          </cell>
          <cell r="D94">
            <v>23.66357</v>
          </cell>
          <cell r="E94">
            <v>26.70843</v>
          </cell>
          <cell r="F94">
            <v>22.00395</v>
          </cell>
          <cell r="G94">
            <v>22.639720000000001</v>
          </cell>
          <cell r="H94">
            <v>21.150210000000001</v>
          </cell>
          <cell r="I94">
            <v>23.744420000000002</v>
          </cell>
          <cell r="J94">
            <v>25.460909999999998</v>
          </cell>
          <cell r="K94">
            <v>23.163789999999999</v>
          </cell>
          <cell r="L94">
            <v>20.170750000000002</v>
          </cell>
          <cell r="M94">
            <v>23.314330000000002</v>
          </cell>
          <cell r="N94">
            <v>21.830870000000001</v>
          </cell>
          <cell r="O94">
            <v>23.202010000000001</v>
          </cell>
          <cell r="R94" t="str">
            <v>Time Spent in the Shop</v>
          </cell>
          <cell r="S94" t="str">
            <v>Mean</v>
          </cell>
          <cell r="T94">
            <v>23.303840000000001</v>
          </cell>
          <cell r="U94">
            <v>25.719339999999999</v>
          </cell>
          <cell r="V94">
            <v>21.77713</v>
          </cell>
          <cell r="W94">
            <v>22.24729</v>
          </cell>
          <cell r="X94">
            <v>21.38429</v>
          </cell>
          <cell r="Y94">
            <v>24.02054</v>
          </cell>
          <cell r="Z94">
            <v>24.988579999999999</v>
          </cell>
          <cell r="AA94">
            <v>22.146100000000001</v>
          </cell>
          <cell r="AB94">
            <v>20.109300000000001</v>
          </cell>
          <cell r="AC94">
            <v>23.120940000000001</v>
          </cell>
          <cell r="AD94">
            <v>21.663250000000001</v>
          </cell>
          <cell r="AE94">
            <v>22.881730000000001</v>
          </cell>
          <cell r="AF94">
            <v>24.10022</v>
          </cell>
          <cell r="AH94" t="str">
            <v>Time Spent in the Shop</v>
          </cell>
          <cell r="AI94" t="str">
            <v>Mean</v>
          </cell>
          <cell r="AJ94">
            <v>23.575119999999998</v>
          </cell>
          <cell r="AK94">
            <v>24.86816</v>
          </cell>
          <cell r="AL94">
            <v>21.81006</v>
          </cell>
          <cell r="AM94">
            <v>22.122330000000002</v>
          </cell>
          <cell r="AN94">
            <v>20.988009999999999</v>
          </cell>
          <cell r="AO94">
            <v>22.74511</v>
          </cell>
          <cell r="AP94">
            <v>24.17595</v>
          </cell>
          <cell r="AQ94">
            <v>22.184709999999999</v>
          </cell>
          <cell r="AR94">
            <v>19.975149999999999</v>
          </cell>
          <cell r="AS94">
            <v>22.494689999999999</v>
          </cell>
          <cell r="AT94">
            <v>21.45429</v>
          </cell>
          <cell r="AU94">
            <v>22.493929999999999</v>
          </cell>
          <cell r="AV94">
            <v>23.533560000000001</v>
          </cell>
          <cell r="AX94" t="str">
            <v>Time Spent in the Shop</v>
          </cell>
          <cell r="AY94" t="str">
            <v>Mean</v>
          </cell>
          <cell r="AZ94">
            <v>22.59534</v>
          </cell>
          <cell r="BA94">
            <v>23.89452</v>
          </cell>
          <cell r="BB94">
            <v>21.202660000000002</v>
          </cell>
          <cell r="BC94">
            <v>21.15136</v>
          </cell>
          <cell r="BD94">
            <v>21.305980000000002</v>
          </cell>
          <cell r="BE94">
            <v>22.410520000000002</v>
          </cell>
          <cell r="BF94">
            <v>23.317250000000001</v>
          </cell>
          <cell r="BG94">
            <v>21.64555</v>
          </cell>
          <cell r="BH94">
            <v>19.701740000000001</v>
          </cell>
          <cell r="BI94">
            <v>21.73931</v>
          </cell>
          <cell r="BJ94">
            <v>21.034970000000001</v>
          </cell>
          <cell r="BK94">
            <v>21.896419999999999</v>
          </cell>
          <cell r="BL94">
            <v>22.75787</v>
          </cell>
          <cell r="BN94" t="str">
            <v>Time Spent in the Shop</v>
          </cell>
          <cell r="BO94" t="str">
            <v>Mean</v>
          </cell>
          <cell r="BP94">
            <v>21.930610000000001</v>
          </cell>
          <cell r="BQ94">
            <v>22.78961</v>
          </cell>
          <cell r="BR94">
            <v>20.948830000000001</v>
          </cell>
          <cell r="BS94">
            <v>21.01296</v>
          </cell>
          <cell r="BT94">
            <v>20.004819999999999</v>
          </cell>
          <cell r="BU94">
            <v>22.857810000000001</v>
          </cell>
          <cell r="BV94">
            <v>22.388359999999999</v>
          </cell>
          <cell r="BW94">
            <v>20.813960000000002</v>
          </cell>
          <cell r="BX94">
            <v>19.24061</v>
          </cell>
          <cell r="BY94">
            <v>21.518719999999998</v>
          </cell>
          <cell r="BZ94">
            <v>20.503910000000001</v>
          </cell>
          <cell r="CA94">
            <v>21.350629999999999</v>
          </cell>
          <cell r="CB94">
            <v>22.19735</v>
          </cell>
        </row>
        <row r="95">
          <cell r="C95" t="str">
            <v>Standard Dev</v>
          </cell>
          <cell r="D95">
            <v>14.815200000000001</v>
          </cell>
          <cell r="E95">
            <v>15.57133</v>
          </cell>
          <cell r="F95">
            <v>13.981170000000001</v>
          </cell>
          <cell r="G95">
            <v>14.3698</v>
          </cell>
          <cell r="H95">
            <v>14.15668</v>
          </cell>
          <cell r="I95">
            <v>15.071249999999999</v>
          </cell>
          <cell r="J95">
            <v>15.75423</v>
          </cell>
          <cell r="K95">
            <v>14.95332</v>
          </cell>
          <cell r="L95">
            <v>13.216139999999999</v>
          </cell>
          <cell r="M95">
            <v>14.69679</v>
          </cell>
          <cell r="N95">
            <v>14.115320000000001</v>
          </cell>
          <cell r="O95">
            <v>14.65859</v>
          </cell>
          <cell r="S95" t="str">
            <v>Standard Dev</v>
          </cell>
          <cell r="T95">
            <v>14.346170000000001</v>
          </cell>
          <cell r="U95">
            <v>14.9055</v>
          </cell>
          <cell r="V95">
            <v>13.874610000000001</v>
          </cell>
          <cell r="W95">
            <v>14.03426</v>
          </cell>
          <cell r="X95">
            <v>14.04077</v>
          </cell>
          <cell r="Y95">
            <v>14.833460000000001</v>
          </cell>
          <cell r="Z95">
            <v>15.19467</v>
          </cell>
          <cell r="AA95">
            <v>14.16991</v>
          </cell>
          <cell r="AB95">
            <v>13.12724</v>
          </cell>
          <cell r="AC95">
            <v>14.318300000000001</v>
          </cell>
          <cell r="AD95">
            <v>13.86045</v>
          </cell>
          <cell r="AE95">
            <v>14.28449</v>
          </cell>
          <cell r="AF95">
            <v>14.70853</v>
          </cell>
          <cell r="AI95" t="str">
            <v>Standard Dev</v>
          </cell>
          <cell r="AJ95">
            <v>14.16455</v>
          </cell>
          <cell r="AK95">
            <v>14.185700000000001</v>
          </cell>
          <cell r="AL95">
            <v>13.557729999999999</v>
          </cell>
          <cell r="AM95">
            <v>13.66147</v>
          </cell>
          <cell r="AN95">
            <v>13.65799</v>
          </cell>
          <cell r="AO95">
            <v>13.88381</v>
          </cell>
          <cell r="AP95">
            <v>14.515700000000001</v>
          </cell>
          <cell r="AQ95">
            <v>13.88068</v>
          </cell>
          <cell r="AR95">
            <v>12.96087</v>
          </cell>
          <cell r="AS95">
            <v>13.807180000000001</v>
          </cell>
          <cell r="AT95">
            <v>13.52577</v>
          </cell>
          <cell r="AU95">
            <v>13.82757</v>
          </cell>
          <cell r="AV95">
            <v>14.12936</v>
          </cell>
          <cell r="AY95" t="str">
            <v>Standard Dev</v>
          </cell>
          <cell r="AZ95">
            <v>13.556710000000001</v>
          </cell>
          <cell r="BA95">
            <v>13.504149999999999</v>
          </cell>
          <cell r="BB95">
            <v>12.92431</v>
          </cell>
          <cell r="BC95">
            <v>12.94703</v>
          </cell>
          <cell r="BD95">
            <v>13.56673</v>
          </cell>
          <cell r="BE95">
            <v>13.419309999999999</v>
          </cell>
          <cell r="BF95">
            <v>13.80608</v>
          </cell>
          <cell r="BG95">
            <v>13.41934</v>
          </cell>
          <cell r="BH95">
            <v>12.49166</v>
          </cell>
          <cell r="BI95">
            <v>13.08207</v>
          </cell>
          <cell r="BJ95">
            <v>12.987410000000001</v>
          </cell>
          <cell r="BK95">
            <v>13.271739999999999</v>
          </cell>
          <cell r="BL95">
            <v>13.55606</v>
          </cell>
          <cell r="BO95" t="str">
            <v>Standard Dev</v>
          </cell>
          <cell r="BP95">
            <v>12.68704</v>
          </cell>
          <cell r="BQ95">
            <v>12.98291</v>
          </cell>
          <cell r="BR95">
            <v>12.55639</v>
          </cell>
          <cell r="BS95">
            <v>12.537559999999999</v>
          </cell>
          <cell r="BT95">
            <v>12.54303</v>
          </cell>
          <cell r="BU95">
            <v>13.207000000000001</v>
          </cell>
          <cell r="BV95">
            <v>13.226710000000001</v>
          </cell>
          <cell r="BW95">
            <v>12.810919999999999</v>
          </cell>
          <cell r="BX95">
            <v>11.93699</v>
          </cell>
          <cell r="BY95">
            <v>12.704370000000001</v>
          </cell>
          <cell r="BZ95">
            <v>12.44984</v>
          </cell>
          <cell r="CA95">
            <v>12.719290000000001</v>
          </cell>
          <cell r="CB95">
            <v>12.98875</v>
          </cell>
        </row>
        <row r="96">
          <cell r="B96" t="str">
            <v>Processing Time</v>
          </cell>
          <cell r="C96" t="str">
            <v>Mean</v>
          </cell>
          <cell r="D96">
            <v>3.66961</v>
          </cell>
          <cell r="E96">
            <v>3.6800999999999999</v>
          </cell>
          <cell r="F96">
            <v>3.6760100000000002</v>
          </cell>
          <cell r="G96">
            <v>3.6863999999999999</v>
          </cell>
          <cell r="H96">
            <v>3.6579899999999999</v>
          </cell>
          <cell r="I96">
            <v>3.7012299999999998</v>
          </cell>
          <cell r="J96">
            <v>3.6562899999999998</v>
          </cell>
          <cell r="K96">
            <v>3.6223999999999998</v>
          </cell>
          <cell r="L96">
            <v>3.6627399999999999</v>
          </cell>
          <cell r="M96">
            <v>3.6812900000000002</v>
          </cell>
          <cell r="N96">
            <v>3.6540300000000001</v>
          </cell>
          <cell r="O96">
            <v>3.6694</v>
          </cell>
          <cell r="R96" t="str">
            <v>Processing Time</v>
          </cell>
          <cell r="S96" t="str">
            <v>Mean</v>
          </cell>
          <cell r="T96">
            <v>3.6696499999999999</v>
          </cell>
          <cell r="U96">
            <v>3.67889</v>
          </cell>
          <cell r="V96">
            <v>3.67625</v>
          </cell>
          <cell r="W96">
            <v>3.6873</v>
          </cell>
          <cell r="X96">
            <v>3.6579899999999999</v>
          </cell>
          <cell r="Y96">
            <v>3.6963400000000002</v>
          </cell>
          <cell r="Z96">
            <v>3.6567799999999999</v>
          </cell>
          <cell r="AA96">
            <v>3.6219999999999999</v>
          </cell>
          <cell r="AB96">
            <v>3.6641400000000002</v>
          </cell>
          <cell r="AC96">
            <v>3.68119</v>
          </cell>
          <cell r="AD96">
            <v>3.6541899999999998</v>
          </cell>
          <cell r="AE96">
            <v>3.6690499999999999</v>
          </cell>
          <cell r="AF96">
            <v>3.6839200000000001</v>
          </cell>
          <cell r="AH96" t="str">
            <v>Processing Time</v>
          </cell>
          <cell r="AI96" t="str">
            <v>Mean</v>
          </cell>
          <cell r="AJ96">
            <v>3.66886</v>
          </cell>
          <cell r="AK96">
            <v>3.6694100000000001</v>
          </cell>
          <cell r="AL96">
            <v>3.6760100000000002</v>
          </cell>
          <cell r="AM96">
            <v>3.68634</v>
          </cell>
          <cell r="AN96">
            <v>3.6579899999999999</v>
          </cell>
          <cell r="AO96">
            <v>3.6993100000000001</v>
          </cell>
          <cell r="AP96">
            <v>3.6572300000000002</v>
          </cell>
          <cell r="AQ96">
            <v>3.6198899999999998</v>
          </cell>
          <cell r="AR96">
            <v>3.6639900000000001</v>
          </cell>
          <cell r="AS96">
            <v>3.6813099999999999</v>
          </cell>
          <cell r="AT96">
            <v>3.6527500000000002</v>
          </cell>
          <cell r="AU96">
            <v>3.6680299999999999</v>
          </cell>
          <cell r="AV96">
            <v>3.6833100000000001</v>
          </cell>
          <cell r="AX96" t="str">
            <v>Processing Time</v>
          </cell>
          <cell r="AY96" t="str">
            <v>Mean</v>
          </cell>
          <cell r="AZ96">
            <v>3.6690299999999998</v>
          </cell>
          <cell r="BA96">
            <v>3.6665800000000002</v>
          </cell>
          <cell r="BB96">
            <v>3.6760100000000002</v>
          </cell>
          <cell r="BC96">
            <v>3.6863999999999999</v>
          </cell>
          <cell r="BD96">
            <v>3.6579899999999999</v>
          </cell>
          <cell r="BE96">
            <v>3.6900599999999999</v>
          </cell>
          <cell r="BF96">
            <v>3.6578599999999999</v>
          </cell>
          <cell r="BG96">
            <v>3.6202399999999999</v>
          </cell>
          <cell r="BH96">
            <v>3.6639599999999999</v>
          </cell>
          <cell r="BI96">
            <v>3.6784599999999998</v>
          </cell>
          <cell r="BJ96">
            <v>3.65259</v>
          </cell>
          <cell r="BK96">
            <v>3.6666599999999998</v>
          </cell>
          <cell r="BL96">
            <v>3.6807300000000001</v>
          </cell>
          <cell r="BN96" t="str">
            <v>Processing Time</v>
          </cell>
          <cell r="BO96" t="str">
            <v>Mean</v>
          </cell>
          <cell r="BP96">
            <v>3.6696300000000002</v>
          </cell>
          <cell r="BQ96">
            <v>3.6484100000000002</v>
          </cell>
          <cell r="BR96">
            <v>3.6762199999999998</v>
          </cell>
          <cell r="BS96">
            <v>3.6860300000000001</v>
          </cell>
          <cell r="BT96">
            <v>3.6579899999999999</v>
          </cell>
          <cell r="BU96">
            <v>3.68736</v>
          </cell>
          <cell r="BV96">
            <v>3.6433300000000002</v>
          </cell>
          <cell r="BW96">
            <v>3.6199400000000002</v>
          </cell>
          <cell r="BX96">
            <v>3.66432</v>
          </cell>
          <cell r="BY96">
            <v>3.67645</v>
          </cell>
          <cell r="BZ96">
            <v>3.6478799999999998</v>
          </cell>
          <cell r="CA96">
            <v>3.6629700000000001</v>
          </cell>
          <cell r="CB96">
            <v>3.6780599999999999</v>
          </cell>
        </row>
        <row r="97">
          <cell r="C97" t="str">
            <v>Standard Dev</v>
          </cell>
          <cell r="D97">
            <v>2.2577099999999999</v>
          </cell>
          <cell r="E97">
            <v>2.27657</v>
          </cell>
          <cell r="F97">
            <v>2.2881800000000001</v>
          </cell>
          <cell r="G97">
            <v>2.3180900000000002</v>
          </cell>
          <cell r="H97">
            <v>2.2850999999999999</v>
          </cell>
          <cell r="I97">
            <v>2.2422499999999999</v>
          </cell>
          <cell r="J97">
            <v>2.27346</v>
          </cell>
          <cell r="K97">
            <v>2.3000400000000001</v>
          </cell>
          <cell r="L97">
            <v>2.2631700000000001</v>
          </cell>
          <cell r="M97">
            <v>2.26309</v>
          </cell>
          <cell r="N97">
            <v>2.2609699999999999</v>
          </cell>
          <cell r="O97">
            <v>2.27677</v>
          </cell>
          <cell r="S97" t="str">
            <v>Standard Dev</v>
          </cell>
          <cell r="T97">
            <v>2.2583000000000002</v>
          </cell>
          <cell r="U97">
            <v>2.27624</v>
          </cell>
          <cell r="V97">
            <v>2.2881300000000002</v>
          </cell>
          <cell r="W97">
            <v>2.3186800000000001</v>
          </cell>
          <cell r="X97">
            <v>2.2850999999999999</v>
          </cell>
          <cell r="Y97">
            <v>2.24099</v>
          </cell>
          <cell r="Z97">
            <v>2.27224</v>
          </cell>
          <cell r="AA97">
            <v>2.3000799999999999</v>
          </cell>
          <cell r="AB97">
            <v>2.2643399999999998</v>
          </cell>
          <cell r="AC97">
            <v>2.2618900000000002</v>
          </cell>
          <cell r="AD97">
            <v>2.26058</v>
          </cell>
          <cell r="AE97">
            <v>2.2766000000000002</v>
          </cell>
          <cell r="AF97">
            <v>2.2926199999999999</v>
          </cell>
          <cell r="AI97" t="str">
            <v>Standard Dev</v>
          </cell>
          <cell r="AJ97">
            <v>2.2579199999999999</v>
          </cell>
          <cell r="AK97">
            <v>2.26525</v>
          </cell>
          <cell r="AL97">
            <v>2.2881800000000001</v>
          </cell>
          <cell r="AM97">
            <v>2.3182999999999998</v>
          </cell>
          <cell r="AN97">
            <v>2.2850999999999999</v>
          </cell>
          <cell r="AO97">
            <v>2.2415099999999999</v>
          </cell>
          <cell r="AP97">
            <v>2.2730899999999998</v>
          </cell>
          <cell r="AQ97">
            <v>2.2982800000000001</v>
          </cell>
          <cell r="AR97">
            <v>2.2646799999999998</v>
          </cell>
          <cell r="AS97">
            <v>2.2622100000000001</v>
          </cell>
          <cell r="AT97">
            <v>2.2595100000000001</v>
          </cell>
          <cell r="AU97">
            <v>2.2754500000000002</v>
          </cell>
          <cell r="AV97">
            <v>2.2913999999999999</v>
          </cell>
          <cell r="AY97" t="str">
            <v>Standard Dev</v>
          </cell>
          <cell r="AZ97">
            <v>2.25813</v>
          </cell>
          <cell r="BA97">
            <v>2.26417</v>
          </cell>
          <cell r="BB97">
            <v>2.2881800000000001</v>
          </cell>
          <cell r="BC97">
            <v>2.3180900000000002</v>
          </cell>
          <cell r="BD97">
            <v>2.2850999999999999</v>
          </cell>
          <cell r="BE97">
            <v>2.2347199999999998</v>
          </cell>
          <cell r="BF97">
            <v>2.2725900000000001</v>
          </cell>
          <cell r="BG97">
            <v>2.2979099999999999</v>
          </cell>
          <cell r="BH97">
            <v>2.26416</v>
          </cell>
          <cell r="BI97">
            <v>2.2620499999999999</v>
          </cell>
          <cell r="BJ97">
            <v>2.2576999999999998</v>
          </cell>
          <cell r="BK97">
            <v>2.2745099999999998</v>
          </cell>
          <cell r="BL97">
            <v>2.2913199999999998</v>
          </cell>
          <cell r="BO97" t="str">
            <v>Standard Dev</v>
          </cell>
          <cell r="BP97">
            <v>2.2583099999999998</v>
          </cell>
          <cell r="BQ97">
            <v>2.2454900000000002</v>
          </cell>
          <cell r="BR97">
            <v>2.28749</v>
          </cell>
          <cell r="BS97">
            <v>2.3180299999999998</v>
          </cell>
          <cell r="BT97">
            <v>2.2850999999999999</v>
          </cell>
          <cell r="BU97">
            <v>2.2300300000000002</v>
          </cell>
          <cell r="BV97">
            <v>2.26132</v>
          </cell>
          <cell r="BW97">
            <v>2.2985099999999998</v>
          </cell>
          <cell r="BX97">
            <v>2.2638500000000001</v>
          </cell>
          <cell r="BY97">
            <v>2.2583099999999998</v>
          </cell>
          <cell r="BZ97">
            <v>2.2518199999999999</v>
          </cell>
          <cell r="CA97">
            <v>2.2706499999999998</v>
          </cell>
          <cell r="CB97">
            <v>2.2894700000000001</v>
          </cell>
        </row>
        <row r="98">
          <cell r="B98" t="str">
            <v>Time Spent in Queues</v>
          </cell>
          <cell r="C98" t="str">
            <v>Mean</v>
          </cell>
          <cell r="D98">
            <v>19.993970000000001</v>
          </cell>
          <cell r="E98">
            <v>23.02833</v>
          </cell>
          <cell r="F98">
            <v>18.327940000000002</v>
          </cell>
          <cell r="G98">
            <v>18.953320000000001</v>
          </cell>
          <cell r="H98">
            <v>17.49222</v>
          </cell>
          <cell r="I98">
            <v>20.043199999999999</v>
          </cell>
          <cell r="J98">
            <v>21.80462</v>
          </cell>
          <cell r="K98">
            <v>19.541399999999999</v>
          </cell>
          <cell r="L98">
            <v>16.508019999999998</v>
          </cell>
          <cell r="M98">
            <v>19.633040000000001</v>
          </cell>
          <cell r="N98">
            <v>18.163640000000001</v>
          </cell>
          <cell r="O98">
            <v>19.532609999999998</v>
          </cell>
          <cell r="R98" t="str">
            <v>Time Spent in Queues</v>
          </cell>
          <cell r="S98" t="str">
            <v>Mean</v>
          </cell>
          <cell r="T98">
            <v>19.63419</v>
          </cell>
          <cell r="U98">
            <v>22.04045</v>
          </cell>
          <cell r="V98">
            <v>18.10088</v>
          </cell>
          <cell r="W98">
            <v>18.559989999999999</v>
          </cell>
          <cell r="X98">
            <v>17.726299999999998</v>
          </cell>
          <cell r="Y98">
            <v>20.324190000000002</v>
          </cell>
          <cell r="Z98">
            <v>21.331800000000001</v>
          </cell>
          <cell r="AA98">
            <v>18.524100000000001</v>
          </cell>
          <cell r="AB98">
            <v>16.445160000000001</v>
          </cell>
          <cell r="AC98">
            <v>19.43975</v>
          </cell>
          <cell r="AD98">
            <v>17.997910000000001</v>
          </cell>
          <cell r="AE98">
            <v>19.212679999999999</v>
          </cell>
          <cell r="AF98">
            <v>20.42745</v>
          </cell>
          <cell r="AH98" t="str">
            <v>Time Spent in Queues</v>
          </cell>
          <cell r="AI98" t="str">
            <v>Mean</v>
          </cell>
          <cell r="AJ98">
            <v>19.90626</v>
          </cell>
          <cell r="AK98">
            <v>21.19875</v>
          </cell>
          <cell r="AL98">
            <v>18.134049999999998</v>
          </cell>
          <cell r="AM98">
            <v>18.436</v>
          </cell>
          <cell r="AN98">
            <v>17.330020000000001</v>
          </cell>
          <cell r="AO98">
            <v>19.0458</v>
          </cell>
          <cell r="AP98">
            <v>20.518719999999998</v>
          </cell>
          <cell r="AQ98">
            <v>18.564810000000001</v>
          </cell>
          <cell r="AR98">
            <v>16.311160000000001</v>
          </cell>
          <cell r="AS98">
            <v>18.813369999999999</v>
          </cell>
          <cell r="AT98">
            <v>17.78734</v>
          </cell>
          <cell r="AU98">
            <v>18.825890000000001</v>
          </cell>
          <cell r="AV98">
            <v>19.864450000000001</v>
          </cell>
          <cell r="AX98" t="str">
            <v>Time Spent in Queues</v>
          </cell>
          <cell r="AY98" t="str">
            <v>Mean</v>
          </cell>
          <cell r="AZ98">
            <v>18.926310000000001</v>
          </cell>
          <cell r="BA98">
            <v>20.22794</v>
          </cell>
          <cell r="BB98">
            <v>17.52665</v>
          </cell>
          <cell r="BC98">
            <v>17.464960000000001</v>
          </cell>
          <cell r="BD98">
            <v>17.64799</v>
          </cell>
          <cell r="BE98">
            <v>18.720459999999999</v>
          </cell>
          <cell r="BF98">
            <v>19.659379999999999</v>
          </cell>
          <cell r="BG98">
            <v>18.025310000000001</v>
          </cell>
          <cell r="BH98">
            <v>16.037780000000001</v>
          </cell>
          <cell r="BI98">
            <v>18.060860000000002</v>
          </cell>
          <cell r="BJ98">
            <v>17.36824</v>
          </cell>
          <cell r="BK98">
            <v>18.229759999999999</v>
          </cell>
          <cell r="BL98">
            <v>19.091290000000001</v>
          </cell>
          <cell r="BN98" t="str">
            <v>Time Spent in Queues</v>
          </cell>
          <cell r="BO98" t="str">
            <v>Mean</v>
          </cell>
          <cell r="BP98">
            <v>18.26098</v>
          </cell>
          <cell r="BQ98">
            <v>19.141190000000002</v>
          </cell>
          <cell r="BR98">
            <v>17.27261</v>
          </cell>
          <cell r="BS98">
            <v>17.326920000000001</v>
          </cell>
          <cell r="BT98">
            <v>16.34684</v>
          </cell>
          <cell r="BU98">
            <v>19.170449999999999</v>
          </cell>
          <cell r="BV98">
            <v>18.74502</v>
          </cell>
          <cell r="BW98">
            <v>17.194019999999998</v>
          </cell>
          <cell r="BX98">
            <v>15.57629</v>
          </cell>
          <cell r="BY98">
            <v>17.842269999999999</v>
          </cell>
          <cell r="BZ98">
            <v>16.841840000000001</v>
          </cell>
          <cell r="CA98">
            <v>17.687660000000001</v>
          </cell>
          <cell r="CB98">
            <v>18.533480000000001</v>
          </cell>
        </row>
        <row r="99">
          <cell r="C99" t="str">
            <v>Standard Dev</v>
          </cell>
          <cell r="D99">
            <v>13.53167</v>
          </cell>
          <cell r="E99">
            <v>14.13391</v>
          </cell>
          <cell r="F99">
            <v>12.60177</v>
          </cell>
          <cell r="G99">
            <v>12.974539999999999</v>
          </cell>
          <cell r="H99">
            <v>12.88265</v>
          </cell>
          <cell r="I99">
            <v>13.757239999999999</v>
          </cell>
          <cell r="J99">
            <v>14.352869999999999</v>
          </cell>
          <cell r="K99">
            <v>13.616569999999999</v>
          </cell>
          <cell r="L99">
            <v>11.92651</v>
          </cell>
          <cell r="M99">
            <v>13.36891</v>
          </cell>
          <cell r="N99">
            <v>12.790990000000001</v>
          </cell>
          <cell r="O99">
            <v>13.31466</v>
          </cell>
          <cell r="S99" t="str">
            <v>Standard Dev</v>
          </cell>
          <cell r="T99">
            <v>13.04649</v>
          </cell>
          <cell r="U99">
            <v>13.44397</v>
          </cell>
          <cell r="V99">
            <v>12.50281</v>
          </cell>
          <cell r="W99">
            <v>12.6395</v>
          </cell>
          <cell r="X99">
            <v>12.73518</v>
          </cell>
          <cell r="Y99">
            <v>13.47752</v>
          </cell>
          <cell r="Z99">
            <v>13.781040000000001</v>
          </cell>
          <cell r="AA99">
            <v>12.81803</v>
          </cell>
          <cell r="AB99">
            <v>11.822620000000001</v>
          </cell>
          <cell r="AC99">
            <v>12.973129999999999</v>
          </cell>
          <cell r="AD99">
            <v>12.52172</v>
          </cell>
          <cell r="AE99">
            <v>12.92403</v>
          </cell>
          <cell r="AF99">
            <v>13.32634</v>
          </cell>
          <cell r="AI99" t="str">
            <v>Standard Dev</v>
          </cell>
          <cell r="AJ99">
            <v>12.82043</v>
          </cell>
          <cell r="AK99">
            <v>12.70083</v>
          </cell>
          <cell r="AL99">
            <v>12.16231</v>
          </cell>
          <cell r="AM99">
            <v>12.23207</v>
          </cell>
          <cell r="AN99">
            <v>12.342599999999999</v>
          </cell>
          <cell r="AO99">
            <v>12.503220000000001</v>
          </cell>
          <cell r="AP99">
            <v>13.072979999999999</v>
          </cell>
          <cell r="AQ99">
            <v>12.50906</v>
          </cell>
          <cell r="AR99">
            <v>11.64737</v>
          </cell>
          <cell r="AS99">
            <v>12.44148</v>
          </cell>
          <cell r="AT99">
            <v>12.16311</v>
          </cell>
          <cell r="AU99">
            <v>12.44323</v>
          </cell>
          <cell r="AV99">
            <v>12.72335</v>
          </cell>
          <cell r="AY99" t="str">
            <v>Standard Dev</v>
          </cell>
          <cell r="AZ99">
            <v>12.22076</v>
          </cell>
          <cell r="BA99">
            <v>12.00788</v>
          </cell>
          <cell r="BB99">
            <v>11.51432</v>
          </cell>
          <cell r="BC99">
            <v>11.50779</v>
          </cell>
          <cell r="BD99">
            <v>12.214880000000001</v>
          </cell>
          <cell r="BE99">
            <v>12.04142</v>
          </cell>
          <cell r="BF99">
            <v>12.368729999999999</v>
          </cell>
          <cell r="BG99">
            <v>12.03322</v>
          </cell>
          <cell r="BH99">
            <v>11.15935</v>
          </cell>
          <cell r="BI99">
            <v>11.683120000000001</v>
          </cell>
          <cell r="BJ99">
            <v>11.596769999999999</v>
          </cell>
          <cell r="BK99">
            <v>11.87515</v>
          </cell>
          <cell r="BL99">
            <v>12.15353</v>
          </cell>
          <cell r="BO99" t="str">
            <v>Standard Dev</v>
          </cell>
          <cell r="BP99">
            <v>11.304970000000001</v>
          </cell>
          <cell r="BQ99">
            <v>11.51207</v>
          </cell>
          <cell r="BR99">
            <v>11.15169</v>
          </cell>
          <cell r="BS99">
            <v>11.07851</v>
          </cell>
          <cell r="BT99">
            <v>11.181940000000001</v>
          </cell>
          <cell r="BU99">
            <v>11.779019999999999</v>
          </cell>
          <cell r="BV99">
            <v>11.79217</v>
          </cell>
          <cell r="BW99">
            <v>11.41297</v>
          </cell>
          <cell r="BX99">
            <v>10.575469999999999</v>
          </cell>
          <cell r="BY99">
            <v>11.284039999999999</v>
          </cell>
          <cell r="BZ99">
            <v>11.052809999999999</v>
          </cell>
          <cell r="CA99">
            <v>11.30729</v>
          </cell>
          <cell r="CB99">
            <v>11.561769999999999</v>
          </cell>
        </row>
        <row r="100">
          <cell r="B100" t="str">
            <v>% Of Jobs Delivered In Time</v>
          </cell>
          <cell r="D100">
            <v>0.77103999999999995</v>
          </cell>
          <cell r="E100">
            <v>0.67757999999999996</v>
          </cell>
          <cell r="F100">
            <v>0.80762</v>
          </cell>
          <cell r="G100">
            <v>0.78107000000000004</v>
          </cell>
          <cell r="H100">
            <v>0.81201999999999996</v>
          </cell>
          <cell r="I100">
            <v>0.73355999999999999</v>
          </cell>
          <cell r="J100">
            <v>0.69926999999999995</v>
          </cell>
          <cell r="K100">
            <v>0.76876999999999995</v>
          </cell>
          <cell r="L100">
            <v>0.85306999999999999</v>
          </cell>
          <cell r="M100">
            <v>0.77117000000000002</v>
          </cell>
          <cell r="N100">
            <v>0.7298</v>
          </cell>
          <cell r="O100">
            <v>0.76751999999999998</v>
          </cell>
          <cell r="R100" t="str">
            <v>% Of Jobs Delivered In Time</v>
          </cell>
          <cell r="T100">
            <v>0.76942999999999995</v>
          </cell>
          <cell r="U100">
            <v>0.68542000000000003</v>
          </cell>
          <cell r="V100">
            <v>0.80286999999999997</v>
          </cell>
          <cell r="W100">
            <v>0.78125999999999995</v>
          </cell>
          <cell r="X100">
            <v>0.79440999999999995</v>
          </cell>
          <cell r="Y100">
            <v>0.69930999999999999</v>
          </cell>
          <cell r="Z100">
            <v>0.68825000000000003</v>
          </cell>
          <cell r="AA100">
            <v>0.79085000000000005</v>
          </cell>
          <cell r="AB100">
            <v>0.84672000000000003</v>
          </cell>
          <cell r="AC100">
            <v>0.76902999999999999</v>
          </cell>
          <cell r="AD100">
            <v>0.72399000000000002</v>
          </cell>
          <cell r="AE100">
            <v>0.76275000000000004</v>
          </cell>
          <cell r="AF100">
            <v>0.80152000000000001</v>
          </cell>
          <cell r="AH100" t="str">
            <v>% Of Jobs Delivered In Time</v>
          </cell>
          <cell r="AJ100">
            <v>0.75046999999999997</v>
          </cell>
          <cell r="AK100">
            <v>0.67850999999999995</v>
          </cell>
          <cell r="AL100">
            <v>0.79234000000000004</v>
          </cell>
          <cell r="AM100">
            <v>0.77688000000000001</v>
          </cell>
          <cell r="AN100">
            <v>0.79076999999999997</v>
          </cell>
          <cell r="AO100">
            <v>0.73026999999999997</v>
          </cell>
          <cell r="AP100">
            <v>0.69889000000000001</v>
          </cell>
          <cell r="AQ100">
            <v>0.77937000000000001</v>
          </cell>
          <cell r="AR100">
            <v>0.84665999999999997</v>
          </cell>
          <cell r="AS100">
            <v>0.77310999999999996</v>
          </cell>
          <cell r="AT100">
            <v>0.72663999999999995</v>
          </cell>
          <cell r="AU100">
            <v>0.76173000000000002</v>
          </cell>
          <cell r="AV100">
            <v>0.79681000000000002</v>
          </cell>
          <cell r="AX100" t="str">
            <v>% Of Jobs Delivered In Time</v>
          </cell>
          <cell r="AZ100">
            <v>0.75455000000000005</v>
          </cell>
          <cell r="BA100">
            <v>0.66976000000000002</v>
          </cell>
          <cell r="BB100">
            <v>0.80083000000000004</v>
          </cell>
          <cell r="BC100">
            <v>0.79181999999999997</v>
          </cell>
          <cell r="BD100">
            <v>0.74348999999999998</v>
          </cell>
          <cell r="BE100">
            <v>0.71026</v>
          </cell>
          <cell r="BF100">
            <v>0.70365999999999995</v>
          </cell>
          <cell r="BG100">
            <v>0.76832</v>
          </cell>
          <cell r="BH100">
            <v>0.84106999999999998</v>
          </cell>
          <cell r="BI100">
            <v>0.78534000000000004</v>
          </cell>
          <cell r="BJ100">
            <v>0.72</v>
          </cell>
          <cell r="BK100">
            <v>0.75690999999999997</v>
          </cell>
          <cell r="BL100">
            <v>0.79381999999999997</v>
          </cell>
          <cell r="BN100" t="str">
            <v>% Of Jobs Delivered In Time</v>
          </cell>
          <cell r="BP100">
            <v>0.76829999999999998</v>
          </cell>
          <cell r="BQ100">
            <v>0.66102000000000005</v>
          </cell>
          <cell r="BR100">
            <v>0.78646000000000005</v>
          </cell>
          <cell r="BS100">
            <v>0.77300000000000002</v>
          </cell>
          <cell r="BT100">
            <v>0.77412000000000003</v>
          </cell>
          <cell r="BU100">
            <v>0.64671999999999996</v>
          </cell>
          <cell r="BV100">
            <v>0.67927999999999999</v>
          </cell>
          <cell r="BW100">
            <v>0.79063000000000005</v>
          </cell>
          <cell r="BX100">
            <v>0.84484999999999999</v>
          </cell>
          <cell r="BY100">
            <v>0.76900000000000002</v>
          </cell>
          <cell r="BZ100">
            <v>0.70325000000000004</v>
          </cell>
          <cell r="CA100">
            <v>0.74934000000000001</v>
          </cell>
          <cell r="CB100">
            <v>0.79542999999999997</v>
          </cell>
        </row>
        <row r="101">
          <cell r="B101" t="str">
            <v>Tardiness</v>
          </cell>
          <cell r="C101" t="str">
            <v>Mean</v>
          </cell>
          <cell r="D101">
            <v>16.663910000000001</v>
          </cell>
          <cell r="E101">
            <v>22.349399999999999</v>
          </cell>
          <cell r="F101">
            <v>15.9902</v>
          </cell>
          <cell r="G101">
            <v>16.55039</v>
          </cell>
          <cell r="H101">
            <v>18.324850000000001</v>
          </cell>
          <cell r="I101">
            <v>26.205159999999999</v>
          </cell>
          <cell r="J101">
            <v>19.909490000000002</v>
          </cell>
          <cell r="K101">
            <v>17.146360000000001</v>
          </cell>
          <cell r="L101">
            <v>11.47444</v>
          </cell>
          <cell r="M101">
            <v>15.43046</v>
          </cell>
          <cell r="N101">
            <v>15.105399999999999</v>
          </cell>
          <cell r="O101">
            <v>18.004470000000001</v>
          </cell>
          <cell r="R101" t="str">
            <v>Tardiness</v>
          </cell>
          <cell r="S101" t="str">
            <v>Mean</v>
          </cell>
          <cell r="T101">
            <v>16.714639999999999</v>
          </cell>
          <cell r="U101">
            <v>23.167649999999998</v>
          </cell>
          <cell r="V101">
            <v>16.751200000000001</v>
          </cell>
          <cell r="W101">
            <v>17.956900000000001</v>
          </cell>
          <cell r="X101">
            <v>22.495339999999999</v>
          </cell>
          <cell r="Y101">
            <v>28.431930000000001</v>
          </cell>
          <cell r="Z101">
            <v>23.115590000000001</v>
          </cell>
          <cell r="AA101">
            <v>16.550630000000002</v>
          </cell>
          <cell r="AB101">
            <v>11.708539999999999</v>
          </cell>
          <cell r="AC101">
            <v>15.79918</v>
          </cell>
          <cell r="AD101">
            <v>15.76862</v>
          </cell>
          <cell r="AE101">
            <v>19.269159999999999</v>
          </cell>
          <cell r="AF101">
            <v>22.7697</v>
          </cell>
          <cell r="AH101" t="str">
            <v>Tardiness</v>
          </cell>
          <cell r="AI101" t="str">
            <v>Mean</v>
          </cell>
          <cell r="AJ101">
            <v>18.571429999999999</v>
          </cell>
          <cell r="AK101">
            <v>28.975239999999999</v>
          </cell>
          <cell r="AL101">
            <v>17.16621</v>
          </cell>
          <cell r="AM101">
            <v>20.726970000000001</v>
          </cell>
          <cell r="AN101">
            <v>22.721869999999999</v>
          </cell>
          <cell r="AO101">
            <v>29.279119999999999</v>
          </cell>
          <cell r="AP101">
            <v>26.973189999999999</v>
          </cell>
          <cell r="AQ101">
            <v>19.015409999999999</v>
          </cell>
          <cell r="AR101">
            <v>12.807790000000001</v>
          </cell>
          <cell r="AS101">
            <v>17.31636</v>
          </cell>
          <cell r="AT101">
            <v>17.402640000000002</v>
          </cell>
          <cell r="AU101">
            <v>21.355360000000001</v>
          </cell>
          <cell r="AV101">
            <v>25.308070000000001</v>
          </cell>
          <cell r="AX101" t="str">
            <v>Tardiness</v>
          </cell>
          <cell r="AY101" t="str">
            <v>Mean</v>
          </cell>
          <cell r="AZ101">
            <v>20.146719999999998</v>
          </cell>
          <cell r="BA101">
            <v>32.247190000000003</v>
          </cell>
          <cell r="BB101">
            <v>19.01042</v>
          </cell>
          <cell r="BC101">
            <v>21.77083</v>
          </cell>
          <cell r="BD101">
            <v>35.268659999999997</v>
          </cell>
          <cell r="BE101">
            <v>31.22935</v>
          </cell>
          <cell r="BF101">
            <v>28.447189999999999</v>
          </cell>
          <cell r="BG101">
            <v>21.083939999999998</v>
          </cell>
          <cell r="BH101">
            <v>14.19394</v>
          </cell>
          <cell r="BI101">
            <v>16.950569999999999</v>
          </cell>
          <cell r="BJ101">
            <v>18.887219999999999</v>
          </cell>
          <cell r="BK101">
            <v>24.034880000000001</v>
          </cell>
          <cell r="BL101">
            <v>29.182539999999999</v>
          </cell>
          <cell r="BN101" t="str">
            <v>Tardiness</v>
          </cell>
          <cell r="BO101" t="str">
            <v>Mean</v>
          </cell>
          <cell r="BP101">
            <v>19.893619999999999</v>
          </cell>
          <cell r="BQ101">
            <v>44.491759999999999</v>
          </cell>
          <cell r="BR101">
            <v>20.123670000000001</v>
          </cell>
          <cell r="BS101">
            <v>24.67193</v>
          </cell>
          <cell r="BT101">
            <v>30.911020000000001</v>
          </cell>
          <cell r="BU101">
            <v>40.69218</v>
          </cell>
          <cell r="BV101">
            <v>36.923079999999999</v>
          </cell>
          <cell r="BW101">
            <v>22.630870000000002</v>
          </cell>
          <cell r="BX101">
            <v>15.459059999999999</v>
          </cell>
          <cell r="BY101">
            <v>18.900739999999999</v>
          </cell>
          <cell r="BZ101">
            <v>20.213819999999998</v>
          </cell>
          <cell r="CA101">
            <v>27.46979</v>
          </cell>
          <cell r="CB101">
            <v>34.725760000000001</v>
          </cell>
        </row>
        <row r="102">
          <cell r="C102" t="str">
            <v>Standard Dev</v>
          </cell>
          <cell r="D102">
            <v>16.374790000000001</v>
          </cell>
          <cell r="E102">
            <v>28.374939999999999</v>
          </cell>
          <cell r="F102">
            <v>16.628879999999999</v>
          </cell>
          <cell r="G102">
            <v>16.030740000000002</v>
          </cell>
          <cell r="H102">
            <v>22.148350000000001</v>
          </cell>
          <cell r="I102">
            <v>38.033389999999997</v>
          </cell>
          <cell r="J102">
            <v>22.755849999999999</v>
          </cell>
          <cell r="K102">
            <v>14.97315</v>
          </cell>
          <cell r="L102">
            <v>7.10954</v>
          </cell>
          <cell r="M102">
            <v>13.411350000000001</v>
          </cell>
          <cell r="N102">
            <v>13.362209999999999</v>
          </cell>
          <cell r="O102">
            <v>19.584099999999999</v>
          </cell>
          <cell r="S102" t="str">
            <v>Standard Dev</v>
          </cell>
          <cell r="T102">
            <v>17.221710000000002</v>
          </cell>
          <cell r="U102">
            <v>36.80247</v>
          </cell>
          <cell r="V102">
            <v>18.4895</v>
          </cell>
          <cell r="W102">
            <v>18.838190000000001</v>
          </cell>
          <cell r="X102">
            <v>50.785380000000004</v>
          </cell>
          <cell r="Y102">
            <v>40.56071</v>
          </cell>
          <cell r="Z102">
            <v>29.74963</v>
          </cell>
          <cell r="AA102">
            <v>15.80326</v>
          </cell>
          <cell r="AB102">
            <v>8.0182300000000009</v>
          </cell>
          <cell r="AC102">
            <v>13.47115</v>
          </cell>
          <cell r="AD102">
            <v>15.098050000000001</v>
          </cell>
          <cell r="AE102">
            <v>24.974019999999999</v>
          </cell>
          <cell r="AF102">
            <v>34.849989999999998</v>
          </cell>
          <cell r="AI102" t="str">
            <v>Standard Dev</v>
          </cell>
          <cell r="AJ102">
            <v>21.60125</v>
          </cell>
          <cell r="AK102">
            <v>55.542679999999997</v>
          </cell>
          <cell r="AL102">
            <v>21.021989999999999</v>
          </cell>
          <cell r="AM102">
            <v>27.25657</v>
          </cell>
          <cell r="AN102">
            <v>48.380240000000001</v>
          </cell>
          <cell r="AO102">
            <v>47.760899999999999</v>
          </cell>
          <cell r="AP102">
            <v>41.769460000000002</v>
          </cell>
          <cell r="AQ102">
            <v>21.847809999999999</v>
          </cell>
          <cell r="AR102">
            <v>9.8512599999999999</v>
          </cell>
          <cell r="AS102">
            <v>16.919409999999999</v>
          </cell>
          <cell r="AT102">
            <v>19.930109999999999</v>
          </cell>
          <cell r="AU102">
            <v>31.195160000000001</v>
          </cell>
          <cell r="AV102">
            <v>42.4602</v>
          </cell>
          <cell r="AY102" t="str">
            <v>Standard Dev</v>
          </cell>
          <cell r="AZ102">
            <v>23.10914</v>
          </cell>
          <cell r="BA102">
            <v>58.764009999999999</v>
          </cell>
          <cell r="BB102">
            <v>27.554880000000001</v>
          </cell>
          <cell r="BC102">
            <v>32.330419999999997</v>
          </cell>
          <cell r="BD102">
            <v>69.618110000000001</v>
          </cell>
          <cell r="BE102">
            <v>47.572000000000003</v>
          </cell>
          <cell r="BF102">
            <v>46.030700000000003</v>
          </cell>
          <cell r="BG102">
            <v>30.54862</v>
          </cell>
          <cell r="BH102">
            <v>14.21007</v>
          </cell>
          <cell r="BI102">
            <v>18.329129999999999</v>
          </cell>
          <cell r="BJ102">
            <v>23.869209999999999</v>
          </cell>
          <cell r="BK102">
            <v>36.806710000000002</v>
          </cell>
          <cell r="BL102">
            <v>49.744199999999999</v>
          </cell>
          <cell r="BO102" t="str">
            <v>Standard Dev</v>
          </cell>
          <cell r="BP102">
            <v>26.069369999999999</v>
          </cell>
          <cell r="BQ102">
            <v>79.554060000000007</v>
          </cell>
          <cell r="BR102">
            <v>31.080829999999999</v>
          </cell>
          <cell r="BS102">
            <v>41.729590000000002</v>
          </cell>
          <cell r="BT102">
            <v>66.222499999999997</v>
          </cell>
          <cell r="BU102">
            <v>69.525660000000002</v>
          </cell>
          <cell r="BV102">
            <v>60.293259999999997</v>
          </cell>
          <cell r="BW102">
            <v>33.234290000000001</v>
          </cell>
          <cell r="BX102">
            <v>19.682030000000001</v>
          </cell>
          <cell r="BY102">
            <v>23.56596</v>
          </cell>
          <cell r="BZ102">
            <v>29.494450000000001</v>
          </cell>
          <cell r="CA102">
            <v>45.095759999999999</v>
          </cell>
          <cell r="CB102">
            <v>60.69706</v>
          </cell>
        </row>
        <row r="103">
          <cell r="B103" t="str">
            <v>Lateness</v>
          </cell>
          <cell r="C103" t="str">
            <v>Mean</v>
          </cell>
          <cell r="D103">
            <v>3.8153899999999998</v>
          </cell>
          <cell r="E103">
            <v>7.2058799999999996</v>
          </cell>
          <cell r="F103">
            <v>3.0762</v>
          </cell>
          <cell r="G103">
            <v>3.6234199999999999</v>
          </cell>
          <cell r="H103">
            <v>3.44468</v>
          </cell>
          <cell r="I103">
            <v>6.98203</v>
          </cell>
          <cell r="J103">
            <v>5.9874200000000002</v>
          </cell>
          <cell r="K103">
            <v>3.9648300000000001</v>
          </cell>
          <cell r="L103">
            <v>1.6859200000000001</v>
          </cell>
          <cell r="M103">
            <v>3.5309699999999999</v>
          </cell>
          <cell r="N103">
            <v>3.0491299999999999</v>
          </cell>
          <cell r="O103">
            <v>4.3316800000000004</v>
          </cell>
          <cell r="R103" t="str">
            <v>Lateness</v>
          </cell>
          <cell r="S103" t="str">
            <v>Mean</v>
          </cell>
          <cell r="T103">
            <v>3.8538100000000002</v>
          </cell>
          <cell r="U103">
            <v>7.2881200000000002</v>
          </cell>
          <cell r="V103">
            <v>3.3022100000000001</v>
          </cell>
          <cell r="W103">
            <v>3.9279700000000002</v>
          </cell>
          <cell r="X103">
            <v>4.6248100000000001</v>
          </cell>
          <cell r="Y103">
            <v>8.5491600000000005</v>
          </cell>
          <cell r="Z103">
            <v>7.20627</v>
          </cell>
          <cell r="AA103">
            <v>3.4616099999999999</v>
          </cell>
          <cell r="AB103">
            <v>1.7947200000000001</v>
          </cell>
          <cell r="AC103">
            <v>3.6491899999999999</v>
          </cell>
          <cell r="AD103">
            <v>3.2186599999999999</v>
          </cell>
          <cell r="AE103">
            <v>4.76579</v>
          </cell>
          <cell r="AF103">
            <v>6.3129099999999996</v>
          </cell>
          <cell r="AH103" t="str">
            <v>Lateness</v>
          </cell>
          <cell r="AI103" t="str">
            <v>Mean</v>
          </cell>
          <cell r="AJ103">
            <v>4.6340500000000002</v>
          </cell>
          <cell r="AK103">
            <v>9.3152000000000008</v>
          </cell>
          <cell r="AL103">
            <v>3.5646900000000001</v>
          </cell>
          <cell r="AM103">
            <v>4.6246700000000001</v>
          </cell>
          <cell r="AN103">
            <v>4.7540199999999997</v>
          </cell>
          <cell r="AO103">
            <v>7.8975099999999996</v>
          </cell>
          <cell r="AP103">
            <v>8.1218299999999992</v>
          </cell>
          <cell r="AQ103">
            <v>4.1953199999999997</v>
          </cell>
          <cell r="AR103">
            <v>1.9639800000000001</v>
          </cell>
          <cell r="AS103">
            <v>3.9289800000000001</v>
          </cell>
          <cell r="AT103">
            <v>3.6263899999999998</v>
          </cell>
          <cell r="AU103">
            <v>5.30002</v>
          </cell>
          <cell r="AV103">
            <v>6.9736599999999997</v>
          </cell>
          <cell r="AX103" t="str">
            <v>Lateness</v>
          </cell>
          <cell r="AY103" t="str">
            <v>Mean</v>
          </cell>
          <cell r="AZ103">
            <v>4.94503</v>
          </cell>
          <cell r="BA103">
            <v>10.64935</v>
          </cell>
          <cell r="BB103">
            <v>3.7863099999999998</v>
          </cell>
          <cell r="BC103">
            <v>4.5323399999999996</v>
          </cell>
          <cell r="BD103">
            <v>9.0467099999999991</v>
          </cell>
          <cell r="BE103">
            <v>9.0482600000000009</v>
          </cell>
          <cell r="BF103">
            <v>8.43018</v>
          </cell>
          <cell r="BG103">
            <v>4.8848200000000004</v>
          </cell>
          <cell r="BH103">
            <v>2.25583</v>
          </cell>
          <cell r="BI103">
            <v>3.63869</v>
          </cell>
          <cell r="BJ103">
            <v>4.0574700000000004</v>
          </cell>
          <cell r="BK103">
            <v>6.1217499999999996</v>
          </cell>
          <cell r="BL103">
            <v>8.1860300000000006</v>
          </cell>
          <cell r="BN103" t="str">
            <v>Lateness</v>
          </cell>
          <cell r="BO103" t="str">
            <v>Mean</v>
          </cell>
          <cell r="BP103">
            <v>4.6093999999999999</v>
          </cell>
          <cell r="BQ103">
            <v>15.081950000000001</v>
          </cell>
          <cell r="BR103">
            <v>4.2972999999999999</v>
          </cell>
          <cell r="BS103">
            <v>5.6004899999999997</v>
          </cell>
          <cell r="BT103">
            <v>6.9821999999999997</v>
          </cell>
          <cell r="BU103">
            <v>14.375719999999999</v>
          </cell>
          <cell r="BV103">
            <v>11.841810000000001</v>
          </cell>
          <cell r="BW103">
            <v>4.7382799999999996</v>
          </cell>
          <cell r="BX103">
            <v>2.39846</v>
          </cell>
          <cell r="BY103">
            <v>4.3661199999999996</v>
          </cell>
          <cell r="BZ103">
            <v>4.1466700000000003</v>
          </cell>
          <cell r="CA103">
            <v>7.4291700000000001</v>
          </cell>
          <cell r="CB103">
            <v>10.711679999999999</v>
          </cell>
        </row>
        <row r="104">
          <cell r="C104" t="str">
            <v>Standard Dev</v>
          </cell>
          <cell r="D104">
            <v>10.507820000000001</v>
          </cell>
          <cell r="E104">
            <v>19.20194</v>
          </cell>
          <cell r="F104">
            <v>9.6396499999999996</v>
          </cell>
          <cell r="G104">
            <v>10.153930000000001</v>
          </cell>
          <cell r="H104">
            <v>11.9779</v>
          </cell>
          <cell r="I104">
            <v>22.795359999999999</v>
          </cell>
          <cell r="J104">
            <v>15.46238</v>
          </cell>
          <cell r="K104">
            <v>10.203150000000001</v>
          </cell>
          <cell r="L104">
            <v>4.8917599999999997</v>
          </cell>
          <cell r="M104">
            <v>9.1200500000000009</v>
          </cell>
          <cell r="N104">
            <v>8.6096800000000009</v>
          </cell>
          <cell r="O104">
            <v>12.395390000000001</v>
          </cell>
          <cell r="S104" t="str">
            <v>Standard Dev</v>
          </cell>
          <cell r="T104">
            <v>10.860290000000001</v>
          </cell>
          <cell r="U104">
            <v>23.276779999999999</v>
          </cell>
          <cell r="V104">
            <v>10.57371</v>
          </cell>
          <cell r="W104">
            <v>11.520960000000001</v>
          </cell>
          <cell r="X104">
            <v>24.756720000000001</v>
          </cell>
          <cell r="Y104">
            <v>25.781099999999999</v>
          </cell>
          <cell r="Z104">
            <v>19.762530000000002</v>
          </cell>
          <cell r="AA104">
            <v>9.8764099999999999</v>
          </cell>
          <cell r="AB104">
            <v>5.2580799999999996</v>
          </cell>
          <cell r="AC104">
            <v>9.2872400000000006</v>
          </cell>
          <cell r="AD104">
            <v>9.7364300000000004</v>
          </cell>
          <cell r="AE104">
            <v>15.09538</v>
          </cell>
          <cell r="AF104">
            <v>20.454329999999999</v>
          </cell>
          <cell r="AI104" t="str">
            <v>Standard Dev</v>
          </cell>
          <cell r="AJ104">
            <v>13.454330000000001</v>
          </cell>
          <cell r="AK104">
            <v>34.277169999999998</v>
          </cell>
          <cell r="AL104">
            <v>11.842890000000001</v>
          </cell>
          <cell r="AM104">
            <v>15.49938</v>
          </cell>
          <cell r="AN104">
            <v>23.982189999999999</v>
          </cell>
          <cell r="AO104">
            <v>28.00263</v>
          </cell>
          <cell r="AP104">
            <v>26.047000000000001</v>
          </cell>
          <cell r="AQ104">
            <v>12.941649999999999</v>
          </cell>
          <cell r="AR104">
            <v>6.01485</v>
          </cell>
          <cell r="AS104">
            <v>10.842090000000001</v>
          </cell>
          <cell r="AT104">
            <v>11.760630000000001</v>
          </cell>
          <cell r="AU104">
            <v>18.290420000000001</v>
          </cell>
          <cell r="AV104">
            <v>24.8202</v>
          </cell>
          <cell r="AY104" t="str">
            <v>Standard Dev</v>
          </cell>
          <cell r="AZ104">
            <v>14.361470000000001</v>
          </cell>
          <cell r="BA104">
            <v>37.018839999999997</v>
          </cell>
          <cell r="BB104">
            <v>14.452249999999999</v>
          </cell>
          <cell r="BC104">
            <v>17.19699</v>
          </cell>
          <cell r="BD104">
            <v>38.47645</v>
          </cell>
          <cell r="BE104">
            <v>29.264309999999998</v>
          </cell>
          <cell r="BF104">
            <v>28.224989999999998</v>
          </cell>
          <cell r="BG104">
            <v>17.185510000000001</v>
          </cell>
          <cell r="BH104">
            <v>7.6825900000000003</v>
          </cell>
          <cell r="BI104">
            <v>10.979789999999999</v>
          </cell>
          <cell r="BJ104">
            <v>13.67069</v>
          </cell>
          <cell r="BK104">
            <v>21.48432</v>
          </cell>
          <cell r="BL104">
            <v>29.29795</v>
          </cell>
          <cell r="BO104" t="str">
            <v>Standard Dev</v>
          </cell>
          <cell r="BP104">
            <v>15.09699</v>
          </cell>
          <cell r="BQ104">
            <v>50.881529999999998</v>
          </cell>
          <cell r="BR104">
            <v>16.561969999999999</v>
          </cell>
          <cell r="BS104">
            <v>22.40748</v>
          </cell>
          <cell r="BT104">
            <v>34.024360000000001</v>
          </cell>
          <cell r="BU104">
            <v>45.672829999999998</v>
          </cell>
          <cell r="BV104">
            <v>38.24785</v>
          </cell>
          <cell r="BW104">
            <v>17.7774</v>
          </cell>
          <cell r="BX104">
            <v>9.5617699999999992</v>
          </cell>
          <cell r="BY104">
            <v>13.84731</v>
          </cell>
          <cell r="BZ104">
            <v>15.94603</v>
          </cell>
          <cell r="CA104">
            <v>26.40795</v>
          </cell>
          <cell r="CB104">
            <v>36.869869999999999</v>
          </cell>
        </row>
        <row r="105">
          <cell r="B105" t="str">
            <v>Max Lateness</v>
          </cell>
          <cell r="D105">
            <v>255</v>
          </cell>
          <cell r="E105">
            <v>485</v>
          </cell>
          <cell r="F105">
            <v>270</v>
          </cell>
          <cell r="G105">
            <v>170</v>
          </cell>
          <cell r="H105">
            <v>285</v>
          </cell>
          <cell r="I105">
            <v>625</v>
          </cell>
          <cell r="J105">
            <v>250</v>
          </cell>
          <cell r="K105">
            <v>205</v>
          </cell>
          <cell r="L105">
            <v>40</v>
          </cell>
          <cell r="M105">
            <v>150</v>
          </cell>
          <cell r="N105">
            <v>153.21337</v>
          </cell>
          <cell r="O105">
            <v>273.5</v>
          </cell>
          <cell r="R105" t="str">
            <v>Max Lateness</v>
          </cell>
          <cell r="T105">
            <v>240</v>
          </cell>
          <cell r="U105">
            <v>710</v>
          </cell>
          <cell r="V105">
            <v>185</v>
          </cell>
          <cell r="W105">
            <v>195</v>
          </cell>
          <cell r="X105">
            <v>1175</v>
          </cell>
          <cell r="Y105">
            <v>540</v>
          </cell>
          <cell r="Z105">
            <v>465</v>
          </cell>
          <cell r="AA105">
            <v>205</v>
          </cell>
          <cell r="AB105">
            <v>50</v>
          </cell>
          <cell r="AC105">
            <v>135</v>
          </cell>
          <cell r="AD105">
            <v>144.03531000000001</v>
          </cell>
          <cell r="AE105">
            <v>390</v>
          </cell>
          <cell r="AF105">
            <v>635.96469000000002</v>
          </cell>
          <cell r="AH105" t="str">
            <v>Max Lateness</v>
          </cell>
          <cell r="AJ105">
            <v>315</v>
          </cell>
          <cell r="AK105">
            <v>1055</v>
          </cell>
          <cell r="AL105">
            <v>305</v>
          </cell>
          <cell r="AM105">
            <v>315</v>
          </cell>
          <cell r="AN105">
            <v>1205</v>
          </cell>
          <cell r="AO105">
            <v>575</v>
          </cell>
          <cell r="AP105">
            <v>640</v>
          </cell>
          <cell r="AQ105">
            <v>265</v>
          </cell>
          <cell r="AR105">
            <v>85</v>
          </cell>
          <cell r="AS105">
            <v>190</v>
          </cell>
          <cell r="AT105">
            <v>227.35123999999999</v>
          </cell>
          <cell r="AU105">
            <v>495</v>
          </cell>
          <cell r="AV105">
            <v>762.64876000000004</v>
          </cell>
          <cell r="AX105" t="str">
            <v>Max Lateness</v>
          </cell>
          <cell r="AZ105">
            <v>315</v>
          </cell>
          <cell r="BA105">
            <v>920</v>
          </cell>
          <cell r="BB105">
            <v>405</v>
          </cell>
          <cell r="BC105">
            <v>595</v>
          </cell>
          <cell r="BD105">
            <v>1055</v>
          </cell>
          <cell r="BE105">
            <v>665</v>
          </cell>
          <cell r="BF105">
            <v>740</v>
          </cell>
          <cell r="BG105">
            <v>460</v>
          </cell>
          <cell r="BH105">
            <v>175</v>
          </cell>
          <cell r="BI105">
            <v>225</v>
          </cell>
          <cell r="BJ105">
            <v>345.78868999999997</v>
          </cell>
          <cell r="BK105">
            <v>555.5</v>
          </cell>
          <cell r="BL105">
            <v>765.21131000000003</v>
          </cell>
          <cell r="BN105" t="str">
            <v>Max Lateness</v>
          </cell>
          <cell r="BP105">
            <v>400</v>
          </cell>
          <cell r="BQ105">
            <v>1040</v>
          </cell>
          <cell r="BR105">
            <v>445</v>
          </cell>
          <cell r="BS105">
            <v>900</v>
          </cell>
          <cell r="BT105">
            <v>1450</v>
          </cell>
          <cell r="BU105">
            <v>960</v>
          </cell>
          <cell r="BV105">
            <v>895</v>
          </cell>
          <cell r="BW105">
            <v>420</v>
          </cell>
          <cell r="BX105">
            <v>245</v>
          </cell>
          <cell r="BY105">
            <v>400</v>
          </cell>
          <cell r="BZ105">
            <v>438.28089999999997</v>
          </cell>
          <cell r="CA105">
            <v>715.5</v>
          </cell>
          <cell r="CB105">
            <v>992.71910000000003</v>
          </cell>
        </row>
        <row r="106">
          <cell r="B106" t="str">
            <v>Anticipation</v>
          </cell>
          <cell r="C106" t="str">
            <v>Mean</v>
          </cell>
          <cell r="D106">
            <v>21.48732</v>
          </cell>
          <cell r="E106">
            <v>20.383649999999999</v>
          </cell>
          <cell r="F106">
            <v>21.812809999999999</v>
          </cell>
          <cell r="G106">
            <v>21.994800000000001</v>
          </cell>
          <cell r="H106">
            <v>22.834710000000001</v>
          </cell>
          <cell r="I106">
            <v>21.692060000000001</v>
          </cell>
          <cell r="J106">
            <v>21.328700000000001</v>
          </cell>
          <cell r="K106">
            <v>22.017520000000001</v>
          </cell>
          <cell r="L106">
            <v>22.336939999999998</v>
          </cell>
          <cell r="M106">
            <v>21.6495</v>
          </cell>
          <cell r="N106">
            <v>21.290030000000002</v>
          </cell>
          <cell r="O106">
            <v>21.753799999999998</v>
          </cell>
          <cell r="R106" t="str">
            <v>Anticipation</v>
          </cell>
          <cell r="S106" t="str">
            <v>Mean</v>
          </cell>
          <cell r="T106">
            <v>21.539300000000001</v>
          </cell>
          <cell r="U106">
            <v>20.570679999999999</v>
          </cell>
          <cell r="V106">
            <v>21.92877</v>
          </cell>
          <cell r="W106">
            <v>22.008009999999999</v>
          </cell>
          <cell r="X106">
            <v>22.522749999999998</v>
          </cell>
          <cell r="Y106">
            <v>21.669329999999999</v>
          </cell>
          <cell r="Z106">
            <v>21.266549999999999</v>
          </cell>
          <cell r="AA106">
            <v>22.10473</v>
          </cell>
          <cell r="AB106">
            <v>22.39114</v>
          </cell>
          <cell r="AC106">
            <v>21.48002</v>
          </cell>
          <cell r="AD106">
            <v>21.336469999999998</v>
          </cell>
          <cell r="AE106">
            <v>21.74813</v>
          </cell>
          <cell r="AF106">
            <v>22.159790000000001</v>
          </cell>
          <cell r="AH106" t="str">
            <v>Anticipation</v>
          </cell>
          <cell r="AI106" t="str">
            <v>Mean</v>
          </cell>
          <cell r="AJ106">
            <v>21.219670000000001</v>
          </cell>
          <cell r="AK106">
            <v>20.469049999999999</v>
          </cell>
          <cell r="AL106">
            <v>21.66976</v>
          </cell>
          <cell r="AM106">
            <v>21.619910000000001</v>
          </cell>
          <cell r="AN106">
            <v>22.777360000000002</v>
          </cell>
          <cell r="AO106">
            <v>21.56277</v>
          </cell>
          <cell r="AP106">
            <v>21.177099999999999</v>
          </cell>
          <cell r="AQ106">
            <v>21.895669999999999</v>
          </cell>
          <cell r="AR106">
            <v>22.308060000000001</v>
          </cell>
          <cell r="AS106">
            <v>21.519829999999999</v>
          </cell>
          <cell r="AT106">
            <v>21.17041</v>
          </cell>
          <cell r="AU106">
            <v>21.621919999999999</v>
          </cell>
          <cell r="AV106">
            <v>22.073419999999999</v>
          </cell>
          <cell r="AX106" t="str">
            <v>Anticipation</v>
          </cell>
          <cell r="AY106" t="str">
            <v>Mean</v>
          </cell>
          <cell r="AZ106">
            <v>21.449680000000001</v>
          </cell>
          <cell r="BA106">
            <v>20.645189999999999</v>
          </cell>
          <cell r="BB106">
            <v>21.66676</v>
          </cell>
          <cell r="BC106">
            <v>21.855149999999998</v>
          </cell>
          <cell r="BD106">
            <v>22.409759999999999</v>
          </cell>
          <cell r="BE106">
            <v>21.508189999999999</v>
          </cell>
          <cell r="BF106">
            <v>21.086490000000001</v>
          </cell>
          <cell r="BG106">
            <v>22.09066</v>
          </cell>
          <cell r="BH106">
            <v>22.267980000000001</v>
          </cell>
          <cell r="BI106">
            <v>21.561599999999999</v>
          </cell>
          <cell r="BJ106">
            <v>21.27036</v>
          </cell>
          <cell r="BK106">
            <v>21.654150000000001</v>
          </cell>
          <cell r="BL106">
            <v>22.037929999999999</v>
          </cell>
          <cell r="BN106" t="str">
            <v>Anticipation</v>
          </cell>
          <cell r="BO106" t="str">
            <v>Mean</v>
          </cell>
          <cell r="BP106">
            <v>21.140750000000001</v>
          </cell>
          <cell r="BQ106">
            <v>20.804020000000001</v>
          </cell>
          <cell r="BR106">
            <v>21.57094</v>
          </cell>
          <cell r="BS106">
            <v>21.699940000000002</v>
          </cell>
          <cell r="BT106">
            <v>22.554649999999999</v>
          </cell>
          <cell r="BU106">
            <v>20.97879</v>
          </cell>
          <cell r="BV106">
            <v>21.253589999999999</v>
          </cell>
          <cell r="BW106">
            <v>21.839950000000002</v>
          </cell>
          <cell r="BX106">
            <v>22.306989999999999</v>
          </cell>
          <cell r="BY106">
            <v>21.327729999999999</v>
          </cell>
          <cell r="BZ106">
            <v>21.143319999999999</v>
          </cell>
          <cell r="CA106">
            <v>21.547740000000001</v>
          </cell>
          <cell r="CB106">
            <v>21.95215</v>
          </cell>
        </row>
        <row r="107">
          <cell r="C107" t="str">
            <v>Standard Dev</v>
          </cell>
          <cell r="D107">
            <v>12.336539999999999</v>
          </cell>
          <cell r="E107">
            <v>12.63429</v>
          </cell>
          <cell r="F107">
            <v>12.13866</v>
          </cell>
          <cell r="G107">
            <v>12.236980000000001</v>
          </cell>
          <cell r="H107">
            <v>12.3278</v>
          </cell>
          <cell r="I107">
            <v>12.49691</v>
          </cell>
          <cell r="J107">
            <v>12.41254</v>
          </cell>
          <cell r="K107">
            <v>12.38935</v>
          </cell>
          <cell r="L107">
            <v>12.45994</v>
          </cell>
          <cell r="M107">
            <v>12.415330000000001</v>
          </cell>
          <cell r="N107">
            <v>12.28647</v>
          </cell>
          <cell r="O107">
            <v>12.384829999999999</v>
          </cell>
          <cell r="S107" t="str">
            <v>Standard Dev</v>
          </cell>
          <cell r="T107">
            <v>12.28232</v>
          </cell>
          <cell r="U107">
            <v>12.60291</v>
          </cell>
          <cell r="V107">
            <v>12.134320000000001</v>
          </cell>
          <cell r="W107">
            <v>12.29369</v>
          </cell>
          <cell r="X107">
            <v>12.427479999999999</v>
          </cell>
          <cell r="Y107">
            <v>12.39364</v>
          </cell>
          <cell r="Z107">
            <v>12.477830000000001</v>
          </cell>
          <cell r="AA107">
            <v>12.39554</v>
          </cell>
          <cell r="AB107">
            <v>12.41803</v>
          </cell>
          <cell r="AC107">
            <v>12.47611</v>
          </cell>
          <cell r="AD107">
            <v>12.298170000000001</v>
          </cell>
          <cell r="AE107">
            <v>12.39019</v>
          </cell>
          <cell r="AF107">
            <v>12.48221</v>
          </cell>
          <cell r="AI107" t="str">
            <v>Standard Dev</v>
          </cell>
          <cell r="AJ107">
            <v>12.332520000000001</v>
          </cell>
          <cell r="AK107">
            <v>12.65762</v>
          </cell>
          <cell r="AL107">
            <v>12.214180000000001</v>
          </cell>
          <cell r="AM107">
            <v>12.332179999999999</v>
          </cell>
          <cell r="AN107">
            <v>12.3445</v>
          </cell>
          <cell r="AO107">
            <v>12.486829999999999</v>
          </cell>
          <cell r="AP107">
            <v>12.37973</v>
          </cell>
          <cell r="AQ107">
            <v>12.351940000000001</v>
          </cell>
          <cell r="AR107">
            <v>12.49968</v>
          </cell>
          <cell r="AS107">
            <v>12.42109</v>
          </cell>
          <cell r="AT107">
            <v>12.314830000000001</v>
          </cell>
          <cell r="AU107">
            <v>12.40203</v>
          </cell>
          <cell r="AV107">
            <v>12.48922</v>
          </cell>
          <cell r="AY107" t="str">
            <v>Standard Dev</v>
          </cell>
          <cell r="AZ107">
            <v>12.3446</v>
          </cell>
          <cell r="BA107">
            <v>12.5115</v>
          </cell>
          <cell r="BB107">
            <v>12.16868</v>
          </cell>
          <cell r="BC107">
            <v>12.31734</v>
          </cell>
          <cell r="BD107">
            <v>12.53551</v>
          </cell>
          <cell r="BE107">
            <v>12.55922</v>
          </cell>
          <cell r="BF107">
            <v>12.42999</v>
          </cell>
          <cell r="BG107">
            <v>12.34398</v>
          </cell>
          <cell r="BH107">
            <v>12.45351</v>
          </cell>
          <cell r="BI107">
            <v>12.322850000000001</v>
          </cell>
          <cell r="BJ107">
            <v>12.311959999999999</v>
          </cell>
          <cell r="BK107">
            <v>12.398720000000001</v>
          </cell>
          <cell r="BL107">
            <v>12.485469999999999</v>
          </cell>
          <cell r="BO107" t="str">
            <v>Standard Dev</v>
          </cell>
          <cell r="BP107">
            <v>12.23935</v>
          </cell>
          <cell r="BQ107">
            <v>12.56779</v>
          </cell>
          <cell r="BR107">
            <v>12.14451</v>
          </cell>
          <cell r="BS107">
            <v>12.287839999999999</v>
          </cell>
          <cell r="BT107">
            <v>12.3733</v>
          </cell>
          <cell r="BU107">
            <v>12.59132</v>
          </cell>
          <cell r="BV107">
            <v>12.434229999999999</v>
          </cell>
          <cell r="BW107">
            <v>12.42109</v>
          </cell>
          <cell r="BX107">
            <v>12.41718</v>
          </cell>
          <cell r="BY107">
            <v>12.35102</v>
          </cell>
          <cell r="BZ107">
            <v>12.284319999999999</v>
          </cell>
          <cell r="CA107">
            <v>12.382759999999999</v>
          </cell>
          <cell r="CB107">
            <v>12.481210000000001</v>
          </cell>
        </row>
        <row r="108">
          <cell r="B108" t="str">
            <v>Time  in Warehouse (All)</v>
          </cell>
          <cell r="C108" t="str">
            <v>Mean</v>
          </cell>
          <cell r="D108">
            <v>17.16977</v>
          </cell>
          <cell r="E108">
            <v>14.65986</v>
          </cell>
          <cell r="F108">
            <v>18.130289999999999</v>
          </cell>
          <cell r="G108">
            <v>17.742709999999999</v>
          </cell>
          <cell r="H108">
            <v>19.039200000000001</v>
          </cell>
          <cell r="I108">
            <v>16.605419999999999</v>
          </cell>
          <cell r="J108">
            <v>15.69111</v>
          </cell>
          <cell r="K108">
            <v>17.533770000000001</v>
          </cell>
          <cell r="L108">
            <v>19.45393</v>
          </cell>
          <cell r="M108">
            <v>17.312999999999999</v>
          </cell>
          <cell r="N108">
            <v>16.304169999999999</v>
          </cell>
          <cell r="O108">
            <v>17.3339</v>
          </cell>
          <cell r="R108" t="str">
            <v>Time  in Warehouse (All)</v>
          </cell>
          <cell r="S108" t="str">
            <v>Mean</v>
          </cell>
          <cell r="T108">
            <v>17.185929999999999</v>
          </cell>
          <cell r="U108">
            <v>14.925599999999999</v>
          </cell>
          <cell r="V108">
            <v>18.11683</v>
          </cell>
          <cell r="W108">
            <v>17.767769999999999</v>
          </cell>
          <cell r="X108">
            <v>18.427330000000001</v>
          </cell>
          <cell r="Y108">
            <v>15.9132</v>
          </cell>
          <cell r="Z108">
            <v>15.44407</v>
          </cell>
          <cell r="AA108">
            <v>18.03809</v>
          </cell>
          <cell r="AB108">
            <v>19.376860000000001</v>
          </cell>
          <cell r="AC108">
            <v>17.132950000000001</v>
          </cell>
          <cell r="AD108">
            <v>16.22081</v>
          </cell>
          <cell r="AE108">
            <v>17.232859999999999</v>
          </cell>
          <cell r="AF108">
            <v>18.24492</v>
          </cell>
          <cell r="AH108" t="str">
            <v>Time  in Warehouse (All)</v>
          </cell>
          <cell r="AI108" t="str">
            <v>Mean</v>
          </cell>
          <cell r="AJ108">
            <v>16.580190000000002</v>
          </cell>
          <cell r="AK108">
            <v>14.731949999999999</v>
          </cell>
          <cell r="AL108">
            <v>17.723780000000001</v>
          </cell>
          <cell r="AM108">
            <v>17.384630000000001</v>
          </cell>
          <cell r="AN108">
            <v>18.560390000000002</v>
          </cell>
          <cell r="AO108">
            <v>16.44828</v>
          </cell>
          <cell r="AP108">
            <v>15.586220000000001</v>
          </cell>
          <cell r="AQ108">
            <v>17.642410000000002</v>
          </cell>
          <cell r="AR108">
            <v>19.297830000000001</v>
          </cell>
          <cell r="AS108">
            <v>17.221360000000001</v>
          </cell>
          <cell r="AT108">
            <v>16.15408</v>
          </cell>
          <cell r="AU108">
            <v>17.117699999999999</v>
          </cell>
          <cell r="AV108">
            <v>18.081330000000001</v>
          </cell>
          <cell r="AX108" t="str">
            <v>Time  in Warehouse (All)</v>
          </cell>
          <cell r="AY108" t="str">
            <v>Mean</v>
          </cell>
          <cell r="AZ108">
            <v>16.82649</v>
          </cell>
          <cell r="BA108">
            <v>14.682550000000001</v>
          </cell>
          <cell r="BB108">
            <v>17.88411</v>
          </cell>
          <cell r="BC108">
            <v>17.856919999999999</v>
          </cell>
          <cell r="BD108">
            <v>17.300899999999999</v>
          </cell>
          <cell r="BE108">
            <v>16.053899999999999</v>
          </cell>
          <cell r="BF108">
            <v>15.604660000000001</v>
          </cell>
          <cell r="BG108">
            <v>17.594339999999999</v>
          </cell>
          <cell r="BH108">
            <v>19.164239999999999</v>
          </cell>
          <cell r="BI108">
            <v>17.503679999999999</v>
          </cell>
          <cell r="BJ108">
            <v>16.120100000000001</v>
          </cell>
          <cell r="BK108">
            <v>17.047180000000001</v>
          </cell>
          <cell r="BL108">
            <v>17.974260000000001</v>
          </cell>
          <cell r="BN108" t="str">
            <v>Time  in Warehouse (All)</v>
          </cell>
          <cell r="BO108" t="str">
            <v>Mean</v>
          </cell>
          <cell r="BP108">
            <v>16.843489999999999</v>
          </cell>
          <cell r="BQ108">
            <v>14.62876</v>
          </cell>
          <cell r="BR108">
            <v>17.520420000000001</v>
          </cell>
          <cell r="BS108">
            <v>17.36232</v>
          </cell>
          <cell r="BT108">
            <v>18.043030000000002</v>
          </cell>
          <cell r="BU108">
            <v>14.46442</v>
          </cell>
          <cell r="BV108">
            <v>15.25909</v>
          </cell>
          <cell r="BW108">
            <v>17.804749999999999</v>
          </cell>
          <cell r="BX108">
            <v>19.255310000000001</v>
          </cell>
          <cell r="BY108">
            <v>17.009989999999998</v>
          </cell>
          <cell r="BZ108">
            <v>15.70069</v>
          </cell>
          <cell r="CA108">
            <v>16.81916</v>
          </cell>
          <cell r="CB108">
            <v>17.937629999999999</v>
          </cell>
        </row>
        <row r="109">
          <cell r="C109" t="str">
            <v>Standard Dev</v>
          </cell>
          <cell r="D109">
            <v>13.43839</v>
          </cell>
          <cell r="E109">
            <v>13.33005</v>
          </cell>
          <cell r="F109">
            <v>13.27924</v>
          </cell>
          <cell r="G109">
            <v>13.487690000000001</v>
          </cell>
          <cell r="H109">
            <v>13.63926</v>
          </cell>
          <cell r="I109">
            <v>13.65034</v>
          </cell>
          <cell r="J109">
            <v>13.49953</v>
          </cell>
          <cell r="K109">
            <v>13.613060000000001</v>
          </cell>
          <cell r="L109">
            <v>13.45374</v>
          </cell>
          <cell r="M109">
            <v>13.51688</v>
          </cell>
          <cell r="N109">
            <v>13.40227</v>
          </cell>
          <cell r="O109">
            <v>13.490819999999999</v>
          </cell>
          <cell r="S109" t="str">
            <v>Standard Dev</v>
          </cell>
          <cell r="T109">
            <v>13.4087</v>
          </cell>
          <cell r="U109">
            <v>13.376620000000001</v>
          </cell>
          <cell r="V109">
            <v>13.334709999999999</v>
          </cell>
          <cell r="W109">
            <v>13.518610000000001</v>
          </cell>
          <cell r="X109">
            <v>13.70867</v>
          </cell>
          <cell r="Y109">
            <v>13.604480000000001</v>
          </cell>
          <cell r="Z109">
            <v>13.51571</v>
          </cell>
          <cell r="AA109">
            <v>13.58192</v>
          </cell>
          <cell r="AB109">
            <v>13.456469999999999</v>
          </cell>
          <cell r="AC109">
            <v>13.531779999999999</v>
          </cell>
          <cell r="AD109">
            <v>13.42277</v>
          </cell>
          <cell r="AE109">
            <v>13.503769999999999</v>
          </cell>
          <cell r="AF109">
            <v>13.584770000000001</v>
          </cell>
          <cell r="AI109" t="str">
            <v>Standard Dev</v>
          </cell>
          <cell r="AJ109">
            <v>13.394159999999999</v>
          </cell>
          <cell r="AK109">
            <v>13.37294</v>
          </cell>
          <cell r="AL109">
            <v>13.34403</v>
          </cell>
          <cell r="AM109">
            <v>13.45622</v>
          </cell>
          <cell r="AN109">
            <v>13.71627</v>
          </cell>
          <cell r="AO109">
            <v>13.610569999999999</v>
          </cell>
          <cell r="AP109">
            <v>13.42665</v>
          </cell>
          <cell r="AQ109">
            <v>13.53754</v>
          </cell>
          <cell r="AR109">
            <v>13.514239999999999</v>
          </cell>
          <cell r="AS109">
            <v>13.51807</v>
          </cell>
          <cell r="AT109">
            <v>13.40692</v>
          </cell>
          <cell r="AU109">
            <v>13.48907</v>
          </cell>
          <cell r="AV109">
            <v>13.57122</v>
          </cell>
          <cell r="AY109" t="str">
            <v>Standard Dev</v>
          </cell>
          <cell r="AZ109">
            <v>13.46125</v>
          </cell>
          <cell r="BA109">
            <v>13.328580000000001</v>
          </cell>
          <cell r="BB109">
            <v>13.286110000000001</v>
          </cell>
          <cell r="BC109">
            <v>13.467510000000001</v>
          </cell>
          <cell r="BD109">
            <v>13.89279</v>
          </cell>
          <cell r="BE109">
            <v>13.62251</v>
          </cell>
          <cell r="BF109">
            <v>13.442119999999999</v>
          </cell>
          <cell r="BG109">
            <v>13.58595</v>
          </cell>
          <cell r="BH109">
            <v>13.480969999999999</v>
          </cell>
          <cell r="BI109">
            <v>13.415139999999999</v>
          </cell>
          <cell r="BJ109">
            <v>13.375489999999999</v>
          </cell>
          <cell r="BK109">
            <v>13.498290000000001</v>
          </cell>
          <cell r="BL109">
            <v>13.6211</v>
          </cell>
          <cell r="BO109" t="str">
            <v>Standard Dev</v>
          </cell>
          <cell r="BP109">
            <v>13.29711</v>
          </cell>
          <cell r="BQ109">
            <v>13.397080000000001</v>
          </cell>
          <cell r="BR109">
            <v>13.298959999999999</v>
          </cell>
          <cell r="BS109">
            <v>13.46377</v>
          </cell>
          <cell r="BT109">
            <v>13.738530000000001</v>
          </cell>
          <cell r="BU109">
            <v>13.452360000000001</v>
          </cell>
          <cell r="BV109">
            <v>13.483320000000001</v>
          </cell>
          <cell r="BW109">
            <v>13.560969999999999</v>
          </cell>
          <cell r="BX109">
            <v>13.464560000000001</v>
          </cell>
          <cell r="BY109">
            <v>13.41099</v>
          </cell>
          <cell r="BZ109">
            <v>13.3653</v>
          </cell>
          <cell r="CA109">
            <v>13.456770000000001</v>
          </cell>
          <cell r="CB109">
            <v>13.54823</v>
          </cell>
        </row>
        <row r="110">
          <cell r="B110" t="str">
            <v>Time in Warehouse (On Time Jobs)</v>
          </cell>
          <cell r="C110" t="str">
            <v>Mean</v>
          </cell>
          <cell r="D110">
            <v>21.48732</v>
          </cell>
          <cell r="E110">
            <v>20.383649999999999</v>
          </cell>
          <cell r="F110">
            <v>21.812809999999999</v>
          </cell>
          <cell r="G110">
            <v>21.994800000000001</v>
          </cell>
          <cell r="H110">
            <v>22.834710000000001</v>
          </cell>
          <cell r="I110">
            <v>21.692060000000001</v>
          </cell>
          <cell r="J110">
            <v>21.328700000000001</v>
          </cell>
          <cell r="K110">
            <v>22.017520000000001</v>
          </cell>
          <cell r="L110">
            <v>22.336939999999998</v>
          </cell>
          <cell r="M110">
            <v>21.6495</v>
          </cell>
          <cell r="N110">
            <v>21.290030000000002</v>
          </cell>
          <cell r="O110">
            <v>21.753799999999998</v>
          </cell>
          <cell r="R110" t="str">
            <v>Time in Warehouse (On Time Jobs)</v>
          </cell>
          <cell r="S110" t="str">
            <v>Mean</v>
          </cell>
          <cell r="T110">
            <v>21.539300000000001</v>
          </cell>
          <cell r="U110">
            <v>20.570679999999999</v>
          </cell>
          <cell r="V110">
            <v>21.92877</v>
          </cell>
          <cell r="W110">
            <v>22.008009999999999</v>
          </cell>
          <cell r="X110">
            <v>22.522749999999998</v>
          </cell>
          <cell r="Y110">
            <v>21.669329999999999</v>
          </cell>
          <cell r="Z110">
            <v>21.266549999999999</v>
          </cell>
          <cell r="AA110">
            <v>22.10473</v>
          </cell>
          <cell r="AB110">
            <v>22.39114</v>
          </cell>
          <cell r="AC110">
            <v>21.48002</v>
          </cell>
          <cell r="AD110">
            <v>21.336469999999998</v>
          </cell>
          <cell r="AE110">
            <v>21.74813</v>
          </cell>
          <cell r="AF110">
            <v>22.159790000000001</v>
          </cell>
          <cell r="AH110" t="str">
            <v>Time in Warehouse (On Time Jobs)</v>
          </cell>
          <cell r="AI110" t="str">
            <v>Mean</v>
          </cell>
          <cell r="AJ110">
            <v>21.219670000000001</v>
          </cell>
          <cell r="AK110">
            <v>20.469049999999999</v>
          </cell>
          <cell r="AL110">
            <v>21.66976</v>
          </cell>
          <cell r="AM110">
            <v>21.619910000000001</v>
          </cell>
          <cell r="AN110">
            <v>22.777360000000002</v>
          </cell>
          <cell r="AO110">
            <v>21.56277</v>
          </cell>
          <cell r="AP110">
            <v>21.177099999999999</v>
          </cell>
          <cell r="AQ110">
            <v>21.895669999999999</v>
          </cell>
          <cell r="AR110">
            <v>22.308060000000001</v>
          </cell>
          <cell r="AS110">
            <v>21.519829999999999</v>
          </cell>
          <cell r="AT110">
            <v>21.17041</v>
          </cell>
          <cell r="AU110">
            <v>21.621919999999999</v>
          </cell>
          <cell r="AV110">
            <v>22.073419999999999</v>
          </cell>
          <cell r="AX110" t="str">
            <v>Time in Warehouse (On Time Jobs)</v>
          </cell>
          <cell r="AY110" t="str">
            <v>Mean</v>
          </cell>
          <cell r="AZ110">
            <v>21.449680000000001</v>
          </cell>
          <cell r="BA110">
            <v>20.645189999999999</v>
          </cell>
          <cell r="BB110">
            <v>21.66676</v>
          </cell>
          <cell r="BC110">
            <v>21.855149999999998</v>
          </cell>
          <cell r="BD110">
            <v>22.409759999999999</v>
          </cell>
          <cell r="BE110">
            <v>21.508189999999999</v>
          </cell>
          <cell r="BF110">
            <v>21.086490000000001</v>
          </cell>
          <cell r="BG110">
            <v>22.09066</v>
          </cell>
          <cell r="BH110">
            <v>22.267980000000001</v>
          </cell>
          <cell r="BI110">
            <v>21.561599999999999</v>
          </cell>
          <cell r="BJ110">
            <v>21.27036</v>
          </cell>
          <cell r="BK110">
            <v>21.654150000000001</v>
          </cell>
          <cell r="BL110">
            <v>22.037929999999999</v>
          </cell>
          <cell r="BN110" t="str">
            <v>Time in Warehouse (On Time Jobs)</v>
          </cell>
          <cell r="BO110" t="str">
            <v>Mean</v>
          </cell>
          <cell r="BP110">
            <v>21.140750000000001</v>
          </cell>
          <cell r="BQ110">
            <v>20.804020000000001</v>
          </cell>
          <cell r="BR110">
            <v>21.57094</v>
          </cell>
          <cell r="BS110">
            <v>21.699940000000002</v>
          </cell>
          <cell r="BT110">
            <v>22.554649999999999</v>
          </cell>
          <cell r="BU110">
            <v>20.97879</v>
          </cell>
          <cell r="BV110">
            <v>21.253589999999999</v>
          </cell>
          <cell r="BW110">
            <v>21.839950000000002</v>
          </cell>
          <cell r="BX110">
            <v>22.306989999999999</v>
          </cell>
          <cell r="BY110">
            <v>21.327729999999999</v>
          </cell>
          <cell r="BZ110">
            <v>21.143319999999999</v>
          </cell>
          <cell r="CA110">
            <v>21.547740000000001</v>
          </cell>
          <cell r="CB110">
            <v>21.95215</v>
          </cell>
        </row>
        <row r="111">
          <cell r="C111" t="str">
            <v>Standard Dev</v>
          </cell>
          <cell r="D111">
            <v>12.336539999999999</v>
          </cell>
          <cell r="E111">
            <v>12.63429</v>
          </cell>
          <cell r="F111">
            <v>12.13866</v>
          </cell>
          <cell r="G111">
            <v>12.236980000000001</v>
          </cell>
          <cell r="H111">
            <v>12.3278</v>
          </cell>
          <cell r="I111">
            <v>12.49691</v>
          </cell>
          <cell r="J111">
            <v>12.41254</v>
          </cell>
          <cell r="K111">
            <v>12.38935</v>
          </cell>
          <cell r="L111">
            <v>12.45994</v>
          </cell>
          <cell r="M111">
            <v>12.415330000000001</v>
          </cell>
          <cell r="N111">
            <v>12.28647</v>
          </cell>
          <cell r="O111">
            <v>12.384829999999999</v>
          </cell>
          <cell r="S111" t="str">
            <v>Standard Dev</v>
          </cell>
          <cell r="T111">
            <v>12.28232</v>
          </cell>
          <cell r="U111">
            <v>12.60291</v>
          </cell>
          <cell r="V111">
            <v>12.134320000000001</v>
          </cell>
          <cell r="W111">
            <v>12.29369</v>
          </cell>
          <cell r="X111">
            <v>12.427479999999999</v>
          </cell>
          <cell r="Y111">
            <v>12.39364</v>
          </cell>
          <cell r="Z111">
            <v>12.477830000000001</v>
          </cell>
          <cell r="AA111">
            <v>12.39554</v>
          </cell>
          <cell r="AB111">
            <v>12.41803</v>
          </cell>
          <cell r="AC111">
            <v>12.47611</v>
          </cell>
          <cell r="AD111">
            <v>12.298170000000001</v>
          </cell>
          <cell r="AE111">
            <v>12.39019</v>
          </cell>
          <cell r="AF111">
            <v>12.48221</v>
          </cell>
          <cell r="AI111" t="str">
            <v>Standard Dev</v>
          </cell>
          <cell r="AJ111">
            <v>12.332520000000001</v>
          </cell>
          <cell r="AK111">
            <v>12.65762</v>
          </cell>
          <cell r="AL111">
            <v>12.214180000000001</v>
          </cell>
          <cell r="AM111">
            <v>12.332179999999999</v>
          </cell>
          <cell r="AN111">
            <v>12.3445</v>
          </cell>
          <cell r="AO111">
            <v>12.486829999999999</v>
          </cell>
          <cell r="AP111">
            <v>12.37973</v>
          </cell>
          <cell r="AQ111">
            <v>12.351940000000001</v>
          </cell>
          <cell r="AR111">
            <v>12.49968</v>
          </cell>
          <cell r="AS111">
            <v>12.42109</v>
          </cell>
          <cell r="AT111">
            <v>12.314830000000001</v>
          </cell>
          <cell r="AU111">
            <v>12.40203</v>
          </cell>
          <cell r="AV111">
            <v>12.48922</v>
          </cell>
          <cell r="AY111" t="str">
            <v>Standard Dev</v>
          </cell>
          <cell r="AZ111">
            <v>12.3446</v>
          </cell>
          <cell r="BA111">
            <v>12.5115</v>
          </cell>
          <cell r="BB111">
            <v>12.16868</v>
          </cell>
          <cell r="BC111">
            <v>12.31734</v>
          </cell>
          <cell r="BD111">
            <v>12.53551</v>
          </cell>
          <cell r="BE111">
            <v>12.55922</v>
          </cell>
          <cell r="BF111">
            <v>12.42999</v>
          </cell>
          <cell r="BG111">
            <v>12.34398</v>
          </cell>
          <cell r="BH111">
            <v>12.45351</v>
          </cell>
          <cell r="BI111">
            <v>12.322850000000001</v>
          </cell>
          <cell r="BJ111">
            <v>12.311959999999999</v>
          </cell>
          <cell r="BK111">
            <v>12.398720000000001</v>
          </cell>
          <cell r="BL111">
            <v>12.485469999999999</v>
          </cell>
          <cell r="BO111" t="str">
            <v>Standard Dev</v>
          </cell>
          <cell r="BP111">
            <v>12.23935</v>
          </cell>
          <cell r="BQ111">
            <v>12.56779</v>
          </cell>
          <cell r="BR111">
            <v>12.14451</v>
          </cell>
          <cell r="BS111">
            <v>12.287839999999999</v>
          </cell>
          <cell r="BT111">
            <v>12.3733</v>
          </cell>
          <cell r="BU111">
            <v>12.59132</v>
          </cell>
          <cell r="BV111">
            <v>12.434229999999999</v>
          </cell>
          <cell r="BW111">
            <v>12.42109</v>
          </cell>
          <cell r="BX111">
            <v>12.41718</v>
          </cell>
          <cell r="BY111">
            <v>12.35102</v>
          </cell>
          <cell r="BZ111">
            <v>12.284319999999999</v>
          </cell>
          <cell r="CA111">
            <v>12.382759999999999</v>
          </cell>
          <cell r="CB111">
            <v>12.481210000000001</v>
          </cell>
        </row>
        <row r="112">
          <cell r="B112" t="str">
            <v>Time in Warehouse (Late Jobs)</v>
          </cell>
          <cell r="C112" t="str">
            <v>Mean</v>
          </cell>
          <cell r="D112">
            <v>2.63022</v>
          </cell>
          <cell r="E112">
            <v>2.63104</v>
          </cell>
          <cell r="F112">
            <v>2.6709100000000001</v>
          </cell>
          <cell r="G112">
            <v>2.57287</v>
          </cell>
          <cell r="H112">
            <v>2.64351</v>
          </cell>
          <cell r="I112">
            <v>2.60073</v>
          </cell>
          <cell r="J112">
            <v>2.5824799999999999</v>
          </cell>
          <cell r="K112">
            <v>2.6270099999999998</v>
          </cell>
          <cell r="L112">
            <v>2.7151000000000001</v>
          </cell>
          <cell r="M112">
            <v>2.6988400000000001</v>
          </cell>
          <cell r="N112">
            <v>2.6038000000000001</v>
          </cell>
          <cell r="O112">
            <v>2.63727</v>
          </cell>
          <cell r="R112" t="str">
            <v>Time in Warehouse (Late Jobs)</v>
          </cell>
          <cell r="S112" t="str">
            <v>Mean</v>
          </cell>
          <cell r="T112">
            <v>2.6579999999999999</v>
          </cell>
          <cell r="U112">
            <v>2.6259700000000001</v>
          </cell>
          <cell r="V112">
            <v>2.59185</v>
          </cell>
          <cell r="W112">
            <v>2.6235400000000002</v>
          </cell>
          <cell r="X112">
            <v>2.6023999999999998</v>
          </cell>
          <cell r="Y112">
            <v>2.5261800000000001</v>
          </cell>
          <cell r="Z112">
            <v>2.58975</v>
          </cell>
          <cell r="AA112">
            <v>2.6613199999999999</v>
          </cell>
          <cell r="AB112">
            <v>2.7263600000000001</v>
          </cell>
          <cell r="AC112">
            <v>2.6593200000000001</v>
          </cell>
          <cell r="AD112">
            <v>2.5876800000000002</v>
          </cell>
          <cell r="AE112">
            <v>2.6264699999999999</v>
          </cell>
          <cell r="AF112">
            <v>2.6652499999999999</v>
          </cell>
          <cell r="AH112" t="str">
            <v>Time in Warehouse (Late Jobs)</v>
          </cell>
          <cell r="AI112" t="str">
            <v>Mean</v>
          </cell>
          <cell r="AJ112">
            <v>2.6265100000000001</v>
          </cell>
          <cell r="AK112">
            <v>2.6235900000000001</v>
          </cell>
          <cell r="AL112">
            <v>2.6673900000000001</v>
          </cell>
          <cell r="AM112">
            <v>2.6381299999999999</v>
          </cell>
          <cell r="AN112">
            <v>2.6223200000000002</v>
          </cell>
          <cell r="AO112">
            <v>2.6013700000000002</v>
          </cell>
          <cell r="AP112">
            <v>2.6093700000000002</v>
          </cell>
          <cell r="AQ112">
            <v>2.6176300000000001</v>
          </cell>
          <cell r="AR112">
            <v>2.6772900000000002</v>
          </cell>
          <cell r="AS112">
            <v>2.5749900000000001</v>
          </cell>
          <cell r="AT112">
            <v>2.6044399999999999</v>
          </cell>
          <cell r="AU112">
            <v>2.6258599999999999</v>
          </cell>
          <cell r="AV112">
            <v>2.6472699999999998</v>
          </cell>
          <cell r="AX112" t="str">
            <v>Time in Warehouse (Late Jobs)</v>
          </cell>
          <cell r="AY112" t="str">
            <v>Mean</v>
          </cell>
          <cell r="AZ112">
            <v>2.6142099999999999</v>
          </cell>
          <cell r="BA112">
            <v>2.5897700000000001</v>
          </cell>
          <cell r="BB112">
            <v>2.6747200000000002</v>
          </cell>
          <cell r="BC112">
            <v>2.6498699999999999</v>
          </cell>
          <cell r="BD112">
            <v>2.4928499999999998</v>
          </cell>
          <cell r="BE112">
            <v>2.6831399999999999</v>
          </cell>
          <cell r="BF112">
            <v>2.58833</v>
          </cell>
          <cell r="BG112">
            <v>2.6835599999999999</v>
          </cell>
          <cell r="BH112">
            <v>2.7389100000000002</v>
          </cell>
          <cell r="BI112">
            <v>2.6580699999999999</v>
          </cell>
          <cell r="BJ112">
            <v>2.58812</v>
          </cell>
          <cell r="BK112">
            <v>2.63734</v>
          </cell>
          <cell r="BL112">
            <v>2.6865600000000001</v>
          </cell>
          <cell r="BN112" t="str">
            <v>Time in Warehouse (Late Jobs)</v>
          </cell>
          <cell r="BO112" t="str">
            <v>Mean</v>
          </cell>
          <cell r="BP112">
            <v>2.59429</v>
          </cell>
          <cell r="BQ112">
            <v>2.5870099999999998</v>
          </cell>
          <cell r="BR112">
            <v>2.6029499999999999</v>
          </cell>
          <cell r="BS112">
            <v>2.59137</v>
          </cell>
          <cell r="BT112">
            <v>2.5811700000000002</v>
          </cell>
          <cell r="BU112">
            <v>2.5390799999999998</v>
          </cell>
          <cell r="BV112">
            <v>2.56257</v>
          </cell>
          <cell r="BW112">
            <v>2.5671499999999998</v>
          </cell>
          <cell r="BX112">
            <v>2.6376499999999998</v>
          </cell>
          <cell r="BY112">
            <v>2.6364200000000002</v>
          </cell>
          <cell r="BZ112">
            <v>2.5678899999999998</v>
          </cell>
          <cell r="CA112">
            <v>2.58996</v>
          </cell>
          <cell r="CB112">
            <v>2.6120299999999999</v>
          </cell>
        </row>
        <row r="113">
          <cell r="C113" t="str">
            <v>Standard Dev</v>
          </cell>
          <cell r="D113">
            <v>1.4335199999999999</v>
          </cell>
          <cell r="E113">
            <v>1.4533400000000001</v>
          </cell>
          <cell r="F113">
            <v>1.45675</v>
          </cell>
          <cell r="G113">
            <v>1.4402699999999999</v>
          </cell>
          <cell r="H113">
            <v>1.44536</v>
          </cell>
          <cell r="I113">
            <v>1.4137599999999999</v>
          </cell>
          <cell r="J113">
            <v>1.4116500000000001</v>
          </cell>
          <cell r="K113">
            <v>1.4329700000000001</v>
          </cell>
          <cell r="L113">
            <v>1.4418299999999999</v>
          </cell>
          <cell r="M113">
            <v>1.4231499999999999</v>
          </cell>
          <cell r="N113">
            <v>1.42425</v>
          </cell>
          <cell r="O113">
            <v>1.43526</v>
          </cell>
          <cell r="S113" t="str">
            <v>Standard Dev</v>
          </cell>
          <cell r="T113">
            <v>1.4343600000000001</v>
          </cell>
          <cell r="U113">
            <v>1.41978</v>
          </cell>
          <cell r="V113">
            <v>1.4572700000000001</v>
          </cell>
          <cell r="W113">
            <v>1.45469</v>
          </cell>
          <cell r="X113">
            <v>1.4415500000000001</v>
          </cell>
          <cell r="Y113">
            <v>1.4225399999999999</v>
          </cell>
          <cell r="Z113">
            <v>1.4688300000000001</v>
          </cell>
          <cell r="AA113">
            <v>1.4229499999999999</v>
          </cell>
          <cell r="AB113">
            <v>1.43852</v>
          </cell>
          <cell r="AC113">
            <v>1.45583</v>
          </cell>
          <cell r="AD113">
            <v>1.4294500000000001</v>
          </cell>
          <cell r="AE113">
            <v>1.44163</v>
          </cell>
          <cell r="AF113">
            <v>1.45381</v>
          </cell>
          <cell r="AI113" t="str">
            <v>Standard Dev</v>
          </cell>
          <cell r="AJ113">
            <v>1.4511099999999999</v>
          </cell>
          <cell r="AK113">
            <v>1.4334800000000001</v>
          </cell>
          <cell r="AL113">
            <v>1.4628000000000001</v>
          </cell>
          <cell r="AM113">
            <v>1.4432100000000001</v>
          </cell>
          <cell r="AN113">
            <v>1.4207000000000001</v>
          </cell>
          <cell r="AO113">
            <v>1.44546</v>
          </cell>
          <cell r="AP113">
            <v>1.4258599999999999</v>
          </cell>
          <cell r="AQ113">
            <v>1.4304699999999999</v>
          </cell>
          <cell r="AR113">
            <v>1.4437</v>
          </cell>
          <cell r="AS113">
            <v>1.4901</v>
          </cell>
          <cell r="AT113">
            <v>1.4301999999999999</v>
          </cell>
          <cell r="AU113">
            <v>1.44469</v>
          </cell>
          <cell r="AV113">
            <v>1.4591799999999999</v>
          </cell>
          <cell r="AY113" t="str">
            <v>Standard Dev</v>
          </cell>
          <cell r="AZ113">
            <v>1.4472</v>
          </cell>
          <cell r="BA113">
            <v>1.45966</v>
          </cell>
          <cell r="BB113">
            <v>1.4256</v>
          </cell>
          <cell r="BC113">
            <v>1.45462</v>
          </cell>
          <cell r="BD113">
            <v>1.4319</v>
          </cell>
          <cell r="BE113">
            <v>1.45339</v>
          </cell>
          <cell r="BF113">
            <v>1.44556</v>
          </cell>
          <cell r="BG113">
            <v>1.4140999999999999</v>
          </cell>
          <cell r="BH113">
            <v>1.40818</v>
          </cell>
          <cell r="BI113">
            <v>1.4771300000000001</v>
          </cell>
          <cell r="BJ113">
            <v>1.4263399999999999</v>
          </cell>
          <cell r="BK113">
            <v>1.44173</v>
          </cell>
          <cell r="BL113">
            <v>1.45712</v>
          </cell>
          <cell r="BO113" t="str">
            <v>Standard Dev</v>
          </cell>
          <cell r="BP113">
            <v>1.45153</v>
          </cell>
          <cell r="BQ113">
            <v>1.45095</v>
          </cell>
          <cell r="BR113">
            <v>1.4440999999999999</v>
          </cell>
          <cell r="BS113">
            <v>1.46323</v>
          </cell>
          <cell r="BT113">
            <v>1.4466300000000001</v>
          </cell>
          <cell r="BU113">
            <v>1.45502</v>
          </cell>
          <cell r="BV113">
            <v>1.44133</v>
          </cell>
          <cell r="BW113">
            <v>1.43713</v>
          </cell>
          <cell r="BX113">
            <v>1.43188</v>
          </cell>
          <cell r="BY113">
            <v>1.4484300000000001</v>
          </cell>
          <cell r="BZ113">
            <v>1.4405699999999999</v>
          </cell>
          <cell r="CA113">
            <v>1.44702</v>
          </cell>
          <cell r="CB113">
            <v>1.4534800000000001</v>
          </cell>
        </row>
        <row r="114">
          <cell r="B114" t="str">
            <v>Total Cost</v>
          </cell>
          <cell r="C114" t="str">
            <v>Mean</v>
          </cell>
          <cell r="D114">
            <v>90.184929999999994</v>
          </cell>
          <cell r="E114">
            <v>92.473529999999997</v>
          </cell>
          <cell r="F114">
            <v>90.023840000000007</v>
          </cell>
          <cell r="G114">
            <v>90.571529999999996</v>
          </cell>
          <cell r="H114">
            <v>90.037499999999994</v>
          </cell>
          <cell r="I114">
            <v>92.841719999999995</v>
          </cell>
          <cell r="J114">
            <v>91.471490000000003</v>
          </cell>
          <cell r="K114">
            <v>89.612009999999998</v>
          </cell>
          <cell r="L114">
            <v>89.013940000000005</v>
          </cell>
          <cell r="M114">
            <v>90.25497</v>
          </cell>
          <cell r="N114">
            <v>89.765900000000002</v>
          </cell>
          <cell r="O114">
            <v>90.64855</v>
          </cell>
          <cell r="R114" t="str">
            <v>Total Cost</v>
          </cell>
          <cell r="S114" t="str">
            <v>Mean</v>
          </cell>
          <cell r="T114">
            <v>90.21781</v>
          </cell>
          <cell r="U114">
            <v>92.645420000000001</v>
          </cell>
          <cell r="V114">
            <v>90.172719999999998</v>
          </cell>
          <cell r="W114">
            <v>90.767859999999999</v>
          </cell>
          <cell r="X114">
            <v>90.866100000000003</v>
          </cell>
          <cell r="Y114">
            <v>93.667299999999997</v>
          </cell>
          <cell r="Z114">
            <v>92.208299999999994</v>
          </cell>
          <cell r="AA114">
            <v>89.336699999999993</v>
          </cell>
          <cell r="AB114">
            <v>89.096010000000007</v>
          </cell>
          <cell r="AC114">
            <v>90.308520000000001</v>
          </cell>
          <cell r="AD114">
            <v>89.876609999999999</v>
          </cell>
          <cell r="AE114">
            <v>90.928669999999997</v>
          </cell>
          <cell r="AF114">
            <v>91.980739999999997</v>
          </cell>
          <cell r="AH114" t="str">
            <v>Total Cost</v>
          </cell>
          <cell r="AI114" t="str">
            <v>Mean</v>
          </cell>
          <cell r="AJ114">
            <v>90.669640000000001</v>
          </cell>
          <cell r="AK114">
            <v>93.745199999999997</v>
          </cell>
          <cell r="AL114">
            <v>90.290629999999993</v>
          </cell>
          <cell r="AM114">
            <v>91.198449999999994</v>
          </cell>
          <cell r="AN114">
            <v>90.953190000000006</v>
          </cell>
          <cell r="AO114">
            <v>93.475790000000003</v>
          </cell>
          <cell r="AP114">
            <v>92.7898</v>
          </cell>
          <cell r="AQ114">
            <v>89.808070000000001</v>
          </cell>
          <cell r="AR114">
            <v>89.198790000000002</v>
          </cell>
          <cell r="AS114">
            <v>90.475949999999997</v>
          </cell>
          <cell r="AT114">
            <v>90.1477</v>
          </cell>
          <cell r="AU114">
            <v>91.260549999999995</v>
          </cell>
          <cell r="AV114">
            <v>92.373400000000004</v>
          </cell>
          <cell r="AX114" t="str">
            <v>Total Cost</v>
          </cell>
          <cell r="AY114" t="str">
            <v>Mean</v>
          </cell>
          <cell r="AZ114">
            <v>90.831360000000004</v>
          </cell>
          <cell r="BA114">
            <v>94.444270000000003</v>
          </cell>
          <cell r="BB114">
            <v>90.46705</v>
          </cell>
          <cell r="BC114">
            <v>91.168189999999996</v>
          </cell>
          <cell r="BD114">
            <v>93.668390000000002</v>
          </cell>
          <cell r="BE114">
            <v>93.864239999999995</v>
          </cell>
          <cell r="BF114">
            <v>93.027339999999995</v>
          </cell>
          <cell r="BG114">
            <v>90.262680000000003</v>
          </cell>
          <cell r="BH114">
            <v>89.360169999999997</v>
          </cell>
          <cell r="BI114">
            <v>90.290229999999994</v>
          </cell>
          <cell r="BJ114">
            <v>90.434119999999993</v>
          </cell>
          <cell r="BK114">
            <v>91.738389999999995</v>
          </cell>
          <cell r="BL114">
            <v>93.042670000000001</v>
          </cell>
          <cell r="BN114" t="str">
            <v>Total Cost</v>
          </cell>
          <cell r="BO114" t="str">
            <v>Mean</v>
          </cell>
          <cell r="BP114">
            <v>90.668170000000003</v>
          </cell>
          <cell r="BQ114">
            <v>96.597830000000002</v>
          </cell>
          <cell r="BR114">
            <v>90.815600000000003</v>
          </cell>
          <cell r="BS114">
            <v>91.810910000000007</v>
          </cell>
          <cell r="BT114">
            <v>92.238659999999996</v>
          </cell>
          <cell r="BU114">
            <v>97.00564</v>
          </cell>
          <cell r="BV114">
            <v>94.705699999999993</v>
          </cell>
          <cell r="BW114">
            <v>90.216899999999995</v>
          </cell>
          <cell r="BX114">
            <v>89.463189999999997</v>
          </cell>
          <cell r="BY114">
            <v>90.661450000000002</v>
          </cell>
          <cell r="BZ114">
            <v>90.474860000000007</v>
          </cell>
          <cell r="CA114">
            <v>92.418400000000005</v>
          </cell>
          <cell r="CB114">
            <v>94.361949999999993</v>
          </cell>
        </row>
        <row r="115">
          <cell r="C115" t="str">
            <v>Standard Dev</v>
          </cell>
          <cell r="D115">
            <v>44.897480000000002</v>
          </cell>
          <cell r="E115">
            <v>50.604810000000001</v>
          </cell>
          <cell r="F115">
            <v>45.45984</v>
          </cell>
          <cell r="G115">
            <v>46.164870000000001</v>
          </cell>
          <cell r="H115">
            <v>46.065869999999997</v>
          </cell>
          <cell r="I115">
            <v>50.368040000000001</v>
          </cell>
          <cell r="J115">
            <v>48.582949999999997</v>
          </cell>
          <cell r="K115">
            <v>46.028449999999999</v>
          </cell>
          <cell r="L115">
            <v>42.961539999999999</v>
          </cell>
          <cell r="M115">
            <v>44.598179999999999</v>
          </cell>
          <cell r="N115">
            <v>44.782440000000001</v>
          </cell>
          <cell r="O115">
            <v>46.5732</v>
          </cell>
          <cell r="S115" t="str">
            <v>Standard Dev</v>
          </cell>
          <cell r="T115">
            <v>45.191859999999998</v>
          </cell>
          <cell r="U115">
            <v>53.807969999999997</v>
          </cell>
          <cell r="V115">
            <v>45.914059999999999</v>
          </cell>
          <cell r="W115">
            <v>46.708080000000002</v>
          </cell>
          <cell r="X115">
            <v>53.315530000000003</v>
          </cell>
          <cell r="Y115">
            <v>52.500070000000001</v>
          </cell>
          <cell r="Z115">
            <v>50.963140000000003</v>
          </cell>
          <cell r="AA115">
            <v>45.713329999999999</v>
          </cell>
          <cell r="AB115">
            <v>43.112920000000003</v>
          </cell>
          <cell r="AC115">
            <v>44.752850000000002</v>
          </cell>
          <cell r="AD115">
            <v>45.334879999999998</v>
          </cell>
          <cell r="AE115">
            <v>48.197980000000001</v>
          </cell>
          <cell r="AF115">
            <v>51.061079999999997</v>
          </cell>
          <cell r="AI115" t="str">
            <v>Standard Dev</v>
          </cell>
          <cell r="AJ115">
            <v>46.495049999999999</v>
          </cell>
          <cell r="AK115">
            <v>60.64038</v>
          </cell>
          <cell r="AL115">
            <v>46.385680000000001</v>
          </cell>
          <cell r="AM115">
            <v>48.385179999999998</v>
          </cell>
          <cell r="AN115">
            <v>52.956420000000001</v>
          </cell>
          <cell r="AO115">
            <v>53.886069999999997</v>
          </cell>
          <cell r="AP115">
            <v>53.09966</v>
          </cell>
          <cell r="AQ115">
            <v>47.544530000000002</v>
          </cell>
          <cell r="AR115">
            <v>43.432650000000002</v>
          </cell>
          <cell r="AS115">
            <v>45.34684</v>
          </cell>
          <cell r="AT115">
            <v>46.08437</v>
          </cell>
          <cell r="AU115">
            <v>49.817250000000001</v>
          </cell>
          <cell r="AV115">
            <v>53.55012</v>
          </cell>
          <cell r="AY115" t="str">
            <v>Standard Dev</v>
          </cell>
          <cell r="AZ115">
            <v>46.890790000000003</v>
          </cell>
          <cell r="BA115">
            <v>61.033499999999997</v>
          </cell>
          <cell r="BB115">
            <v>47.470709999999997</v>
          </cell>
          <cell r="BC115">
            <v>48.890419999999999</v>
          </cell>
          <cell r="BD115">
            <v>62.646389999999997</v>
          </cell>
          <cell r="BE115">
            <v>53.980170000000001</v>
          </cell>
          <cell r="BF115">
            <v>54.968640000000001</v>
          </cell>
          <cell r="BG115">
            <v>49.719009999999997</v>
          </cell>
          <cell r="BH115">
            <v>44.001820000000002</v>
          </cell>
          <cell r="BI115">
            <v>45.425040000000003</v>
          </cell>
          <cell r="BJ115">
            <v>46.892130000000002</v>
          </cell>
          <cell r="BK115">
            <v>51.502650000000003</v>
          </cell>
          <cell r="BL115">
            <v>56.113169999999997</v>
          </cell>
          <cell r="BO115" t="str">
            <v>Standard Dev</v>
          </cell>
          <cell r="BP115">
            <v>47.063040000000001</v>
          </cell>
          <cell r="BQ115">
            <v>67.311019999999999</v>
          </cell>
          <cell r="BR115">
            <v>49.325209999999998</v>
          </cell>
          <cell r="BS115">
            <v>51.801600000000001</v>
          </cell>
          <cell r="BT115">
            <v>59.09384</v>
          </cell>
          <cell r="BU115">
            <v>65.549340000000001</v>
          </cell>
          <cell r="BV115">
            <v>60.132199999999997</v>
          </cell>
          <cell r="BW115">
            <v>50.07799</v>
          </cell>
          <cell r="BX115">
            <v>44.545879999999997</v>
          </cell>
          <cell r="BY115">
            <v>46.687370000000001</v>
          </cell>
          <cell r="BZ115">
            <v>48.284730000000003</v>
          </cell>
          <cell r="CA115">
            <v>54.158749999999998</v>
          </cell>
          <cell r="CB115">
            <v>60.032769999999999</v>
          </cell>
        </row>
        <row r="116">
          <cell r="B116" t="str">
            <v>Direct Cost</v>
          </cell>
          <cell r="C116" t="str">
            <v>Mean</v>
          </cell>
          <cell r="D116">
            <v>85.023690000000002</v>
          </cell>
          <cell r="E116">
            <v>85.271940000000001</v>
          </cell>
          <cell r="F116">
            <v>85.188969999999998</v>
          </cell>
          <cell r="G116">
            <v>85.440389999999994</v>
          </cell>
          <cell r="H116">
            <v>84.930930000000004</v>
          </cell>
          <cell r="I116">
            <v>85.768180000000001</v>
          </cell>
          <cell r="J116">
            <v>84.98048</v>
          </cell>
          <cell r="K116">
            <v>84.355829999999997</v>
          </cell>
          <cell r="L116">
            <v>85.028139999999993</v>
          </cell>
          <cell r="M116">
            <v>85.254620000000003</v>
          </cell>
          <cell r="N116">
            <v>84.860370000000003</v>
          </cell>
          <cell r="O116">
            <v>85.124319999999997</v>
          </cell>
          <cell r="R116" t="str">
            <v>Direct Cost</v>
          </cell>
          <cell r="S116" t="str">
            <v>Mean</v>
          </cell>
          <cell r="T116">
            <v>85.030730000000005</v>
          </cell>
          <cell r="U116">
            <v>85.248679999999993</v>
          </cell>
          <cell r="V116">
            <v>85.194710000000001</v>
          </cell>
          <cell r="W116">
            <v>85.454449999999994</v>
          </cell>
          <cell r="X116">
            <v>84.930930000000004</v>
          </cell>
          <cell r="Y116">
            <v>85.683139999999995</v>
          </cell>
          <cell r="Z116">
            <v>84.990859999999998</v>
          </cell>
          <cell r="AA116">
            <v>84.348650000000006</v>
          </cell>
          <cell r="AB116">
            <v>85.053420000000003</v>
          </cell>
          <cell r="AC116">
            <v>85.256950000000003</v>
          </cell>
          <cell r="AD116">
            <v>84.865830000000003</v>
          </cell>
          <cell r="AE116">
            <v>85.119249999999994</v>
          </cell>
          <cell r="AF116">
            <v>85.372680000000003</v>
          </cell>
          <cell r="AH116" t="str">
            <v>Direct Cost</v>
          </cell>
          <cell r="AI116" t="str">
            <v>Mean</v>
          </cell>
          <cell r="AJ116">
            <v>85.017340000000004</v>
          </cell>
          <cell r="AK116">
            <v>85.085639999999998</v>
          </cell>
          <cell r="AL116">
            <v>85.188969999999998</v>
          </cell>
          <cell r="AM116">
            <v>85.437669999999997</v>
          </cell>
          <cell r="AN116">
            <v>84.930930000000004</v>
          </cell>
          <cell r="AO116">
            <v>85.737679999999997</v>
          </cell>
          <cell r="AP116">
            <v>84.99794</v>
          </cell>
          <cell r="AQ116">
            <v>84.31277</v>
          </cell>
          <cell r="AR116">
            <v>85.052639999999997</v>
          </cell>
          <cell r="AS116">
            <v>85.257530000000003</v>
          </cell>
          <cell r="AT116">
            <v>84.838399999999993</v>
          </cell>
          <cell r="AU116">
            <v>85.101910000000004</v>
          </cell>
          <cell r="AV116">
            <v>85.36542</v>
          </cell>
          <cell r="AX116" t="str">
            <v>Direct Cost</v>
          </cell>
          <cell r="AY116" t="str">
            <v>Mean</v>
          </cell>
          <cell r="AZ116">
            <v>85.016829999999999</v>
          </cell>
          <cell r="BA116">
            <v>85.020439999999994</v>
          </cell>
          <cell r="BB116">
            <v>85.188969999999998</v>
          </cell>
          <cell r="BC116">
            <v>85.440389999999994</v>
          </cell>
          <cell r="BD116">
            <v>84.930930000000004</v>
          </cell>
          <cell r="BE116">
            <v>85.564179999999993</v>
          </cell>
          <cell r="BF116">
            <v>85.010540000000006</v>
          </cell>
          <cell r="BG116">
            <v>84.319059999999993</v>
          </cell>
          <cell r="BH116">
            <v>85.049890000000005</v>
          </cell>
          <cell r="BI116">
            <v>85.206199999999995</v>
          </cell>
          <cell r="BJ116">
            <v>84.835549999999998</v>
          </cell>
          <cell r="BK116">
            <v>85.074740000000006</v>
          </cell>
          <cell r="BL116">
            <v>85.313929999999999</v>
          </cell>
          <cell r="BN116" t="str">
            <v>Direct Cost</v>
          </cell>
          <cell r="BO116" t="str">
            <v>Mean</v>
          </cell>
          <cell r="BP116">
            <v>85.03031</v>
          </cell>
          <cell r="BQ116">
            <v>84.71293</v>
          </cell>
          <cell r="BR116">
            <v>85.190690000000004</v>
          </cell>
          <cell r="BS116">
            <v>85.434030000000007</v>
          </cell>
          <cell r="BT116">
            <v>84.930930000000004</v>
          </cell>
          <cell r="BU116">
            <v>85.51388</v>
          </cell>
          <cell r="BV116">
            <v>84.754559999999998</v>
          </cell>
          <cell r="BW116">
            <v>84.318969999999993</v>
          </cell>
          <cell r="BX116">
            <v>85.0535</v>
          </cell>
          <cell r="BY116">
            <v>85.167509999999993</v>
          </cell>
          <cell r="BZ116">
            <v>84.757189999999994</v>
          </cell>
          <cell r="CA116">
            <v>85.010729999999995</v>
          </cell>
          <cell r="CB116">
            <v>85.264269999999996</v>
          </cell>
        </row>
        <row r="117">
          <cell r="C117" t="str">
            <v>Standard Dev</v>
          </cell>
          <cell r="D117">
            <v>40.474530000000001</v>
          </cell>
          <cell r="E117">
            <v>40.897880000000001</v>
          </cell>
          <cell r="F117">
            <v>41.10895</v>
          </cell>
          <cell r="G117">
            <v>41.57011</v>
          </cell>
          <cell r="H117">
            <v>40.921689999999998</v>
          </cell>
          <cell r="I117">
            <v>40.111060000000002</v>
          </cell>
          <cell r="J117">
            <v>40.857700000000001</v>
          </cell>
          <cell r="K117">
            <v>41.216839999999998</v>
          </cell>
          <cell r="L117">
            <v>40.600639999999999</v>
          </cell>
          <cell r="M117">
            <v>40.606879999999997</v>
          </cell>
          <cell r="N117">
            <v>40.5413</v>
          </cell>
          <cell r="O117">
            <v>40.83663</v>
          </cell>
          <cell r="S117" t="str">
            <v>Standard Dev</v>
          </cell>
          <cell r="T117">
            <v>40.480339999999998</v>
          </cell>
          <cell r="U117">
            <v>40.888440000000003</v>
          </cell>
          <cell r="V117">
            <v>41.108519999999999</v>
          </cell>
          <cell r="W117">
            <v>41.5779</v>
          </cell>
          <cell r="X117">
            <v>40.921689999999998</v>
          </cell>
          <cell r="Y117">
            <v>40.096969999999999</v>
          </cell>
          <cell r="Z117">
            <v>40.833829999999999</v>
          </cell>
          <cell r="AA117">
            <v>41.21743</v>
          </cell>
          <cell r="AB117">
            <v>40.622070000000001</v>
          </cell>
          <cell r="AC117">
            <v>40.592219999999998</v>
          </cell>
          <cell r="AD117">
            <v>40.536320000000003</v>
          </cell>
          <cell r="AE117">
            <v>40.833939999999998</v>
          </cell>
          <cell r="AF117">
            <v>41.13156</v>
          </cell>
          <cell r="AI117" t="str">
            <v>Standard Dev</v>
          </cell>
          <cell r="AJ117">
            <v>40.476599999999998</v>
          </cell>
          <cell r="AK117">
            <v>40.69876</v>
          </cell>
          <cell r="AL117">
            <v>41.10895</v>
          </cell>
          <cell r="AM117">
            <v>41.573560000000001</v>
          </cell>
          <cell r="AN117">
            <v>40.921689999999998</v>
          </cell>
          <cell r="AO117">
            <v>40.100459999999998</v>
          </cell>
          <cell r="AP117">
            <v>40.84872</v>
          </cell>
          <cell r="AQ117">
            <v>41.178739999999998</v>
          </cell>
          <cell r="AR117">
            <v>40.628749999999997</v>
          </cell>
          <cell r="AS117">
            <v>40.598689999999998</v>
          </cell>
          <cell r="AT117">
            <v>40.518880000000003</v>
          </cell>
          <cell r="AU117">
            <v>40.813490000000002</v>
          </cell>
          <cell r="AV117">
            <v>41.1081</v>
          </cell>
          <cell r="AY117" t="str">
            <v>Standard Dev</v>
          </cell>
          <cell r="AZ117">
            <v>40.47974</v>
          </cell>
          <cell r="BA117">
            <v>40.665179999999999</v>
          </cell>
          <cell r="BB117">
            <v>41.10895</v>
          </cell>
          <cell r="BC117">
            <v>41.57011</v>
          </cell>
          <cell r="BD117">
            <v>40.921689999999998</v>
          </cell>
          <cell r="BE117">
            <v>39.987589999999997</v>
          </cell>
          <cell r="BF117">
            <v>40.845309999999998</v>
          </cell>
          <cell r="BG117">
            <v>41.172420000000002</v>
          </cell>
          <cell r="BH117">
            <v>40.61636</v>
          </cell>
          <cell r="BI117">
            <v>40.598199999999999</v>
          </cell>
          <cell r="BJ117">
            <v>40.485750000000003</v>
          </cell>
          <cell r="BK117">
            <v>40.796550000000003</v>
          </cell>
          <cell r="BL117">
            <v>41.10736</v>
          </cell>
          <cell r="BO117" t="str">
            <v>Standard Dev</v>
          </cell>
          <cell r="BP117">
            <v>40.480600000000003</v>
          </cell>
          <cell r="BQ117">
            <v>40.345230000000001</v>
          </cell>
          <cell r="BR117">
            <v>41.092959999999998</v>
          </cell>
          <cell r="BS117">
            <v>41.568770000000001</v>
          </cell>
          <cell r="BT117">
            <v>40.921689999999998</v>
          </cell>
          <cell r="BU117">
            <v>39.901620000000001</v>
          </cell>
          <cell r="BV117">
            <v>40.650060000000003</v>
          </cell>
          <cell r="BW117">
            <v>41.186599999999999</v>
          </cell>
          <cell r="BX117">
            <v>40.610729999999997</v>
          </cell>
          <cell r="BY117">
            <v>40.517530000000001</v>
          </cell>
          <cell r="BZ117">
            <v>40.386800000000001</v>
          </cell>
          <cell r="CA117">
            <v>40.727580000000003</v>
          </cell>
          <cell r="CB117">
            <v>41.068359999999998</v>
          </cell>
        </row>
        <row r="118">
          <cell r="B118" t="str">
            <v>WIP Stock Holding Cost</v>
          </cell>
          <cell r="C118" t="str">
            <v>Mean</v>
          </cell>
          <cell r="D118">
            <v>1.71025</v>
          </cell>
          <cell r="E118">
            <v>1.94031</v>
          </cell>
          <cell r="F118">
            <v>1.61084</v>
          </cell>
          <cell r="G118">
            <v>1.66605</v>
          </cell>
          <cell r="H118">
            <v>1.54305</v>
          </cell>
          <cell r="I118">
            <v>1.73553</v>
          </cell>
          <cell r="J118">
            <v>1.8583799999999999</v>
          </cell>
          <cell r="K118">
            <v>1.6825600000000001</v>
          </cell>
          <cell r="L118">
            <v>1.4712499999999999</v>
          </cell>
          <cell r="M118">
            <v>1.69736</v>
          </cell>
          <cell r="N118">
            <v>1.5932900000000001</v>
          </cell>
          <cell r="O118">
            <v>1.69156</v>
          </cell>
          <cell r="R118" t="str">
            <v>WIP Stock Holding Cost</v>
          </cell>
          <cell r="S118" t="str">
            <v>Mean</v>
          </cell>
          <cell r="T118">
            <v>1.6837200000000001</v>
          </cell>
          <cell r="U118">
            <v>1.87069</v>
          </cell>
          <cell r="V118">
            <v>1.5943499999999999</v>
          </cell>
          <cell r="W118">
            <v>1.6363700000000001</v>
          </cell>
          <cell r="X118">
            <v>1.5605</v>
          </cell>
          <cell r="Y118">
            <v>1.7537499999999999</v>
          </cell>
          <cell r="Z118">
            <v>1.82131</v>
          </cell>
          <cell r="AA118">
            <v>1.6093900000000001</v>
          </cell>
          <cell r="AB118">
            <v>1.46835</v>
          </cell>
          <cell r="AC118">
            <v>1.6826399999999999</v>
          </cell>
          <cell r="AD118">
            <v>1.5809299999999999</v>
          </cell>
          <cell r="AE118">
            <v>1.66811</v>
          </cell>
          <cell r="AF118">
            <v>1.75528</v>
          </cell>
          <cell r="AH118" t="str">
            <v>WIP Stock Holding Cost</v>
          </cell>
          <cell r="AI118" t="str">
            <v>Mean</v>
          </cell>
          <cell r="AJ118">
            <v>1.704</v>
          </cell>
          <cell r="AK118">
            <v>1.8054600000000001</v>
          </cell>
          <cell r="AL118">
            <v>1.5945800000000001</v>
          </cell>
          <cell r="AM118">
            <v>1.6277600000000001</v>
          </cell>
          <cell r="AN118">
            <v>1.5306500000000001</v>
          </cell>
          <cell r="AO118">
            <v>1.6631</v>
          </cell>
          <cell r="AP118">
            <v>1.76505</v>
          </cell>
          <cell r="AQ118">
            <v>1.61</v>
          </cell>
          <cell r="AR118">
            <v>1.45841</v>
          </cell>
          <cell r="AS118">
            <v>1.63856</v>
          </cell>
          <cell r="AT118">
            <v>1.5660000000000001</v>
          </cell>
          <cell r="AU118">
            <v>1.6397600000000001</v>
          </cell>
          <cell r="AV118">
            <v>1.7135199999999999</v>
          </cell>
          <cell r="AX118" t="str">
            <v>WIP Stock Holding Cost</v>
          </cell>
          <cell r="AY118" t="str">
            <v>Mean</v>
          </cell>
          <cell r="AZ118">
            <v>1.6327</v>
          </cell>
          <cell r="BA118">
            <v>1.7349699999999999</v>
          </cell>
          <cell r="BB118">
            <v>1.5492900000000001</v>
          </cell>
          <cell r="BC118">
            <v>1.55647</v>
          </cell>
          <cell r="BD118">
            <v>1.55549</v>
          </cell>
          <cell r="BE118">
            <v>1.6325400000000001</v>
          </cell>
          <cell r="BF118">
            <v>1.70024</v>
          </cell>
          <cell r="BG118">
            <v>1.57087</v>
          </cell>
          <cell r="BH118">
            <v>1.4377</v>
          </cell>
          <cell r="BI118">
            <v>1.5832200000000001</v>
          </cell>
          <cell r="BJ118">
            <v>1.53498</v>
          </cell>
          <cell r="BK118">
            <v>1.59535</v>
          </cell>
          <cell r="BL118">
            <v>1.65571</v>
          </cell>
          <cell r="BN118" t="str">
            <v>WIP Stock Holding Cost</v>
          </cell>
          <cell r="BO118" t="str">
            <v>Mean</v>
          </cell>
          <cell r="BP118">
            <v>1.5842799999999999</v>
          </cell>
          <cell r="BQ118">
            <v>1.64893</v>
          </cell>
          <cell r="BR118">
            <v>1.52755</v>
          </cell>
          <cell r="BS118">
            <v>1.54298</v>
          </cell>
          <cell r="BT118">
            <v>1.4589799999999999</v>
          </cell>
          <cell r="BU118">
            <v>1.6631800000000001</v>
          </cell>
          <cell r="BV118">
            <v>1.6282700000000001</v>
          </cell>
          <cell r="BW118">
            <v>1.5119199999999999</v>
          </cell>
          <cell r="BX118">
            <v>1.40289</v>
          </cell>
          <cell r="BY118">
            <v>1.5660499999999999</v>
          </cell>
          <cell r="BZ118">
            <v>1.4941500000000001</v>
          </cell>
          <cell r="CA118">
            <v>1.5535000000000001</v>
          </cell>
          <cell r="CB118">
            <v>1.61286</v>
          </cell>
        </row>
        <row r="119">
          <cell r="C119" t="str">
            <v>Standard Dev</v>
          </cell>
          <cell r="D119">
            <v>1.4638100000000001</v>
          </cell>
          <cell r="E119">
            <v>1.5892999999999999</v>
          </cell>
          <cell r="F119">
            <v>1.4259599999999999</v>
          </cell>
          <cell r="G119">
            <v>1.4676100000000001</v>
          </cell>
          <cell r="H119">
            <v>1.3971100000000001</v>
          </cell>
          <cell r="I119">
            <v>1.49827</v>
          </cell>
          <cell r="J119">
            <v>1.5950800000000001</v>
          </cell>
          <cell r="K119">
            <v>1.50014</v>
          </cell>
          <cell r="L119">
            <v>1.3127500000000001</v>
          </cell>
          <cell r="M119">
            <v>1.4561599999999999</v>
          </cell>
          <cell r="N119">
            <v>1.4104000000000001</v>
          </cell>
          <cell r="O119">
            <v>1.47062</v>
          </cell>
          <cell r="S119" t="str">
            <v>Standard Dev</v>
          </cell>
          <cell r="T119">
            <v>1.4238299999999999</v>
          </cell>
          <cell r="U119">
            <v>1.5306299999999999</v>
          </cell>
          <cell r="V119">
            <v>1.4124399999999999</v>
          </cell>
          <cell r="W119">
            <v>1.42886</v>
          </cell>
          <cell r="X119">
            <v>1.39578</v>
          </cell>
          <cell r="Y119">
            <v>1.4870300000000001</v>
          </cell>
          <cell r="Z119">
            <v>1.5340100000000001</v>
          </cell>
          <cell r="AA119">
            <v>1.4304300000000001</v>
          </cell>
          <cell r="AB119">
            <v>1.30881</v>
          </cell>
          <cell r="AC119">
            <v>1.4276899999999999</v>
          </cell>
          <cell r="AD119">
            <v>1.3904000000000001</v>
          </cell>
          <cell r="AE119">
            <v>1.4379500000000001</v>
          </cell>
          <cell r="AF119">
            <v>1.4855</v>
          </cell>
          <cell r="AI119" t="str">
            <v>Standard Dev</v>
          </cell>
          <cell r="AJ119">
            <v>1.4209499999999999</v>
          </cell>
          <cell r="AK119">
            <v>1.4645699999999999</v>
          </cell>
          <cell r="AL119">
            <v>1.3879600000000001</v>
          </cell>
          <cell r="AM119">
            <v>1.40608</v>
          </cell>
          <cell r="AN119">
            <v>1.3597699999999999</v>
          </cell>
          <cell r="AO119">
            <v>1.40385</v>
          </cell>
          <cell r="AP119">
            <v>1.4799100000000001</v>
          </cell>
          <cell r="AQ119">
            <v>1.41204</v>
          </cell>
          <cell r="AR119">
            <v>1.29142</v>
          </cell>
          <cell r="AS119">
            <v>1.3864700000000001</v>
          </cell>
          <cell r="AT119">
            <v>1.3636699999999999</v>
          </cell>
          <cell r="AU119">
            <v>1.4013</v>
          </cell>
          <cell r="AV119">
            <v>1.4389400000000001</v>
          </cell>
          <cell r="AY119" t="str">
            <v>Standard Dev</v>
          </cell>
          <cell r="AZ119">
            <v>1.3571899999999999</v>
          </cell>
          <cell r="BA119">
            <v>1.4013199999999999</v>
          </cell>
          <cell r="BB119">
            <v>1.33111</v>
          </cell>
          <cell r="BC119">
            <v>1.33893</v>
          </cell>
          <cell r="BD119">
            <v>1.3594299999999999</v>
          </cell>
          <cell r="BE119">
            <v>1.35209</v>
          </cell>
          <cell r="BF119">
            <v>1.4089700000000001</v>
          </cell>
          <cell r="BG119">
            <v>1.3618399999999999</v>
          </cell>
          <cell r="BH119">
            <v>1.25118</v>
          </cell>
          <cell r="BI119">
            <v>1.32802</v>
          </cell>
          <cell r="BJ119">
            <v>1.3178099999999999</v>
          </cell>
          <cell r="BK119">
            <v>1.34901</v>
          </cell>
          <cell r="BL119">
            <v>1.3802000000000001</v>
          </cell>
          <cell r="BO119" t="str">
            <v>Standard Dev</v>
          </cell>
          <cell r="BP119">
            <v>1.2928900000000001</v>
          </cell>
          <cell r="BQ119">
            <v>1.3351299999999999</v>
          </cell>
          <cell r="BR119">
            <v>1.29244</v>
          </cell>
          <cell r="BS119">
            <v>1.3008599999999999</v>
          </cell>
          <cell r="BT119">
            <v>1.2633799999999999</v>
          </cell>
          <cell r="BU119">
            <v>1.34066</v>
          </cell>
          <cell r="BV119">
            <v>1.3514299999999999</v>
          </cell>
          <cell r="BW119">
            <v>1.30925</v>
          </cell>
          <cell r="BX119">
            <v>1.19998</v>
          </cell>
          <cell r="BY119">
            <v>1.29766</v>
          </cell>
          <cell r="BZ119">
            <v>1.2672300000000001</v>
          </cell>
          <cell r="CA119">
            <v>1.29837</v>
          </cell>
          <cell r="CB119">
            <v>1.3294999999999999</v>
          </cell>
        </row>
        <row r="120">
          <cell r="B120" t="str">
            <v>FP Stock Holding Cost (All)</v>
          </cell>
          <cell r="C120" t="str">
            <v>Mean</v>
          </cell>
          <cell r="D120">
            <v>1.41272</v>
          </cell>
          <cell r="E120">
            <v>1.1213</v>
          </cell>
          <cell r="F120">
            <v>1.50325</v>
          </cell>
          <cell r="G120">
            <v>1.44553</v>
          </cell>
          <cell r="H120">
            <v>1.59842</v>
          </cell>
          <cell r="I120">
            <v>1.3540099999999999</v>
          </cell>
          <cell r="J120">
            <v>1.22993</v>
          </cell>
          <cell r="K120">
            <v>1.4137</v>
          </cell>
          <cell r="L120">
            <v>1.65059</v>
          </cell>
          <cell r="M120">
            <v>1.4197500000000001</v>
          </cell>
          <cell r="N120">
            <v>1.3025500000000001</v>
          </cell>
          <cell r="O120">
            <v>1.41492</v>
          </cell>
          <cell r="R120" t="str">
            <v>FP Stock Holding Cost (All)</v>
          </cell>
          <cell r="S120" t="str">
            <v>Mean</v>
          </cell>
          <cell r="T120">
            <v>1.4101300000000001</v>
          </cell>
          <cell r="U120">
            <v>1.1403799999999999</v>
          </cell>
          <cell r="V120">
            <v>1.50051</v>
          </cell>
          <cell r="W120">
            <v>1.4442900000000001</v>
          </cell>
          <cell r="X120">
            <v>1.52782</v>
          </cell>
          <cell r="Y120">
            <v>1.2722599999999999</v>
          </cell>
          <cell r="Z120">
            <v>1.1949000000000001</v>
          </cell>
          <cell r="AA120">
            <v>1.46163</v>
          </cell>
          <cell r="AB120">
            <v>1.6384099999999999</v>
          </cell>
          <cell r="AC120">
            <v>1.3936999999999999</v>
          </cell>
          <cell r="AD120">
            <v>1.28786</v>
          </cell>
          <cell r="AE120">
            <v>1.3984000000000001</v>
          </cell>
          <cell r="AF120">
            <v>1.50895</v>
          </cell>
          <cell r="AH120" t="str">
            <v>FP Stock Holding Cost (All)</v>
          </cell>
          <cell r="AI120" t="str">
            <v>Mean</v>
          </cell>
          <cell r="AJ120">
            <v>1.3364799999999999</v>
          </cell>
          <cell r="AK120">
            <v>1.11009</v>
          </cell>
          <cell r="AL120">
            <v>1.4535100000000001</v>
          </cell>
          <cell r="AM120">
            <v>1.39577</v>
          </cell>
          <cell r="AN120">
            <v>1.5356799999999999</v>
          </cell>
          <cell r="AO120">
            <v>1.3269899999999999</v>
          </cell>
          <cell r="AP120">
            <v>1.20469</v>
          </cell>
          <cell r="AQ120">
            <v>1.41842</v>
          </cell>
          <cell r="AR120">
            <v>1.62619</v>
          </cell>
          <cell r="AS120">
            <v>1.3973500000000001</v>
          </cell>
          <cell r="AT120">
            <v>1.2737400000000001</v>
          </cell>
          <cell r="AU120">
            <v>1.38052</v>
          </cell>
          <cell r="AV120">
            <v>1.4873000000000001</v>
          </cell>
          <cell r="AX120" t="str">
            <v>FP Stock Holding Cost (All)</v>
          </cell>
          <cell r="AY120" t="str">
            <v>Mean</v>
          </cell>
          <cell r="AZ120">
            <v>1.3575699999999999</v>
          </cell>
          <cell r="BA120">
            <v>1.0971200000000001</v>
          </cell>
          <cell r="BB120">
            <v>1.4696199999999999</v>
          </cell>
          <cell r="BC120">
            <v>1.44221</v>
          </cell>
          <cell r="BD120">
            <v>1.3875</v>
          </cell>
          <cell r="BE120">
            <v>1.27857</v>
          </cell>
          <cell r="BF120">
            <v>1.20306</v>
          </cell>
          <cell r="BG120">
            <v>1.40351</v>
          </cell>
          <cell r="BH120">
            <v>1.6087199999999999</v>
          </cell>
          <cell r="BI120">
            <v>1.42286</v>
          </cell>
          <cell r="BJ120">
            <v>1.2639400000000001</v>
          </cell>
          <cell r="BK120">
            <v>1.36707</v>
          </cell>
          <cell r="BL120">
            <v>1.47021</v>
          </cell>
          <cell r="BN120" t="str">
            <v>FP Stock Holding Cost (All)</v>
          </cell>
          <cell r="BO120" t="str">
            <v>Mean</v>
          </cell>
          <cell r="BP120">
            <v>1.35358</v>
          </cell>
          <cell r="BQ120">
            <v>1.09284</v>
          </cell>
          <cell r="BR120">
            <v>1.4210799999999999</v>
          </cell>
          <cell r="BS120">
            <v>1.3807400000000001</v>
          </cell>
          <cell r="BT120">
            <v>1.46898</v>
          </cell>
          <cell r="BU120">
            <v>1.09735</v>
          </cell>
          <cell r="BV120">
            <v>1.15621</v>
          </cell>
          <cell r="BW120">
            <v>1.4176599999999999</v>
          </cell>
          <cell r="BX120">
            <v>1.61107</v>
          </cell>
          <cell r="BY120">
            <v>1.36283</v>
          </cell>
          <cell r="BZ120">
            <v>1.21496</v>
          </cell>
          <cell r="CA120">
            <v>1.33623</v>
          </cell>
          <cell r="CB120">
            <v>1.4575100000000001</v>
          </cell>
        </row>
        <row r="121">
          <cell r="C121" t="str">
            <v>Standard Dev</v>
          </cell>
          <cell r="D121">
            <v>1.1462399999999999</v>
          </cell>
          <cell r="E121">
            <v>0.96475</v>
          </cell>
          <cell r="F121">
            <v>1.1395900000000001</v>
          </cell>
          <cell r="G121">
            <v>1.14605</v>
          </cell>
          <cell r="H121">
            <v>1.2325200000000001</v>
          </cell>
          <cell r="I121">
            <v>1.1273599999999999</v>
          </cell>
          <cell r="J121">
            <v>1.0542800000000001</v>
          </cell>
          <cell r="K121">
            <v>1.1436599999999999</v>
          </cell>
          <cell r="L121">
            <v>1.22299</v>
          </cell>
          <cell r="M121">
            <v>1.15439</v>
          </cell>
          <cell r="N121">
            <v>1.0780400000000001</v>
          </cell>
          <cell r="O121">
            <v>1.1331800000000001</v>
          </cell>
          <cell r="S121" t="str">
            <v>Standard Dev</v>
          </cell>
          <cell r="T121">
            <v>1.1376599999999999</v>
          </cell>
          <cell r="U121">
            <v>0.96650000000000003</v>
          </cell>
          <cell r="V121">
            <v>1.14971</v>
          </cell>
          <cell r="W121">
            <v>1.14283</v>
          </cell>
          <cell r="X121">
            <v>1.2130099999999999</v>
          </cell>
          <cell r="Y121">
            <v>1.0889899999999999</v>
          </cell>
          <cell r="Z121">
            <v>1.0335300000000001</v>
          </cell>
          <cell r="AA121">
            <v>1.1477299999999999</v>
          </cell>
          <cell r="AB121">
            <v>1.2146600000000001</v>
          </cell>
          <cell r="AC121">
            <v>1.1367499999999999</v>
          </cell>
          <cell r="AD121">
            <v>1.0686199999999999</v>
          </cell>
          <cell r="AE121">
            <v>1.12314</v>
          </cell>
          <cell r="AF121">
            <v>1.1776500000000001</v>
          </cell>
          <cell r="AI121" t="str">
            <v>Standard Dev</v>
          </cell>
          <cell r="AJ121">
            <v>1.0943099999999999</v>
          </cell>
          <cell r="AK121">
            <v>0.93933</v>
          </cell>
          <cell r="AL121">
            <v>1.1214900000000001</v>
          </cell>
          <cell r="AM121">
            <v>1.10632</v>
          </cell>
          <cell r="AN121">
            <v>1.2115899999999999</v>
          </cell>
          <cell r="AO121">
            <v>1.0989</v>
          </cell>
          <cell r="AP121">
            <v>1.0176799999999999</v>
          </cell>
          <cell r="AQ121">
            <v>1.12182</v>
          </cell>
          <cell r="AR121">
            <v>1.2116400000000001</v>
          </cell>
          <cell r="AS121">
            <v>1.1338999999999999</v>
          </cell>
          <cell r="AT121">
            <v>1.0476099999999999</v>
          </cell>
          <cell r="AU121">
            <v>1.1056999999999999</v>
          </cell>
          <cell r="AV121">
            <v>1.16378</v>
          </cell>
          <cell r="AY121" t="str">
            <v>Standard Dev</v>
          </cell>
          <cell r="AZ121">
            <v>1.1112500000000001</v>
          </cell>
          <cell r="BA121">
            <v>0.91583999999999999</v>
          </cell>
          <cell r="BB121">
            <v>1.1156299999999999</v>
          </cell>
          <cell r="BC121">
            <v>1.1193900000000001</v>
          </cell>
          <cell r="BD121">
            <v>1.1598900000000001</v>
          </cell>
          <cell r="BE121">
            <v>1.0784199999999999</v>
          </cell>
          <cell r="BF121">
            <v>1.0084500000000001</v>
          </cell>
          <cell r="BG121">
            <v>1.1023700000000001</v>
          </cell>
          <cell r="BH121">
            <v>1.19303</v>
          </cell>
          <cell r="BI121">
            <v>1.1135299999999999</v>
          </cell>
          <cell r="BJ121">
            <v>1.03573</v>
          </cell>
          <cell r="BK121">
            <v>1.09178</v>
          </cell>
          <cell r="BL121">
            <v>1.1478299999999999</v>
          </cell>
          <cell r="BO121" t="str">
            <v>Standard Dev</v>
          </cell>
          <cell r="BP121">
            <v>1.0762700000000001</v>
          </cell>
          <cell r="BQ121">
            <v>0.92691000000000001</v>
          </cell>
          <cell r="BR121">
            <v>1.0924799999999999</v>
          </cell>
          <cell r="BS121">
            <v>1.0815999999999999</v>
          </cell>
          <cell r="BT121">
            <v>1.17615</v>
          </cell>
          <cell r="BU121">
            <v>0.96338999999999997</v>
          </cell>
          <cell r="BV121">
            <v>0.98141</v>
          </cell>
          <cell r="BW121">
            <v>1.1003499999999999</v>
          </cell>
          <cell r="BX121">
            <v>1.18231</v>
          </cell>
          <cell r="BY121">
            <v>1.0788800000000001</v>
          </cell>
          <cell r="BZ121">
            <v>1.0051399999999999</v>
          </cell>
          <cell r="CA121">
            <v>1.0659700000000001</v>
          </cell>
          <cell r="CB121">
            <v>1.1268100000000001</v>
          </cell>
        </row>
        <row r="122">
          <cell r="B122" t="str">
            <v>FP Stock Holding Cost (On Time Jobs)</v>
          </cell>
          <cell r="C122" t="str">
            <v>Mean</v>
          </cell>
          <cell r="D122">
            <v>1.7242299999999999</v>
          </cell>
          <cell r="E122">
            <v>1.48166</v>
          </cell>
          <cell r="F122">
            <v>1.7710600000000001</v>
          </cell>
          <cell r="G122">
            <v>1.7482599999999999</v>
          </cell>
          <cell r="H122">
            <v>1.8824700000000001</v>
          </cell>
          <cell r="I122">
            <v>1.7175800000000001</v>
          </cell>
          <cell r="J122">
            <v>1.6033599999999999</v>
          </cell>
          <cell r="K122">
            <v>1.7292799999999999</v>
          </cell>
          <cell r="L122">
            <v>1.86965</v>
          </cell>
          <cell r="M122">
            <v>1.7296100000000001</v>
          </cell>
          <cell r="N122">
            <v>1.6422699999999999</v>
          </cell>
          <cell r="O122">
            <v>1.7257199999999999</v>
          </cell>
          <cell r="R122" t="str">
            <v>FP Stock Holding Cost (On Time Jobs)</v>
          </cell>
          <cell r="S122" t="str">
            <v>Mean</v>
          </cell>
          <cell r="T122">
            <v>1.72193</v>
          </cell>
          <cell r="U122">
            <v>1.49465</v>
          </cell>
          <cell r="V122">
            <v>1.77779</v>
          </cell>
          <cell r="W122">
            <v>1.7427900000000001</v>
          </cell>
          <cell r="X122">
            <v>1.82911</v>
          </cell>
          <cell r="Y122">
            <v>1.6718999999999999</v>
          </cell>
          <cell r="Z122">
            <v>1.5732900000000001</v>
          </cell>
          <cell r="AA122">
            <v>1.7487600000000001</v>
          </cell>
          <cell r="AB122">
            <v>1.86581</v>
          </cell>
          <cell r="AC122">
            <v>1.7010400000000001</v>
          </cell>
          <cell r="AD122">
            <v>1.6328</v>
          </cell>
          <cell r="AE122">
            <v>1.71271</v>
          </cell>
          <cell r="AF122">
            <v>1.79261</v>
          </cell>
          <cell r="AH122" t="str">
            <v>FP Stock Holding Cost (On Time Jobs)</v>
          </cell>
          <cell r="AI122" t="str">
            <v>Mean</v>
          </cell>
          <cell r="AJ122">
            <v>1.65926</v>
          </cell>
          <cell r="AK122">
            <v>1.46309</v>
          </cell>
          <cell r="AL122">
            <v>1.73634</v>
          </cell>
          <cell r="AM122">
            <v>1.6873400000000001</v>
          </cell>
          <cell r="AN122">
            <v>1.8439399999999999</v>
          </cell>
          <cell r="AO122">
            <v>1.6836100000000001</v>
          </cell>
          <cell r="AP122">
            <v>1.5660700000000001</v>
          </cell>
          <cell r="AQ122">
            <v>1.7150700000000001</v>
          </cell>
          <cell r="AR122">
            <v>1.8517699999999999</v>
          </cell>
          <cell r="AS122">
            <v>1.7018</v>
          </cell>
          <cell r="AT122">
            <v>1.60802</v>
          </cell>
          <cell r="AU122">
            <v>1.6908300000000001</v>
          </cell>
          <cell r="AV122">
            <v>1.7736400000000001</v>
          </cell>
          <cell r="AX122" t="str">
            <v>FP Stock Holding Cost (On Time Jobs)</v>
          </cell>
          <cell r="AY122" t="str">
            <v>Mean</v>
          </cell>
          <cell r="AZ122">
            <v>1.6790499999999999</v>
          </cell>
          <cell r="BA122">
            <v>1.45841</v>
          </cell>
          <cell r="BB122">
            <v>1.7383999999999999</v>
          </cell>
          <cell r="BC122">
            <v>1.72078</v>
          </cell>
          <cell r="BD122">
            <v>1.7440800000000001</v>
          </cell>
          <cell r="BE122">
            <v>1.6492899999999999</v>
          </cell>
          <cell r="BF122">
            <v>1.55603</v>
          </cell>
          <cell r="BG122">
            <v>1.71126</v>
          </cell>
          <cell r="BH122">
            <v>1.8386400000000001</v>
          </cell>
          <cell r="BI122">
            <v>1.70801</v>
          </cell>
          <cell r="BJ122">
            <v>1.60442</v>
          </cell>
          <cell r="BK122">
            <v>1.6803900000000001</v>
          </cell>
          <cell r="BL122">
            <v>1.75637</v>
          </cell>
          <cell r="BN122" t="str">
            <v>FP Stock Holding Cost (On Time Jobs)</v>
          </cell>
          <cell r="BO122" t="str">
            <v>Mean</v>
          </cell>
          <cell r="BP122">
            <v>1.6495599999999999</v>
          </cell>
          <cell r="BQ122">
            <v>1.47062</v>
          </cell>
          <cell r="BR122">
            <v>1.7038599999999999</v>
          </cell>
          <cell r="BS122">
            <v>1.6766300000000001</v>
          </cell>
          <cell r="BT122">
            <v>1.78982</v>
          </cell>
          <cell r="BU122">
            <v>1.50661</v>
          </cell>
          <cell r="BV122">
            <v>1.5335099999999999</v>
          </cell>
          <cell r="BW122">
            <v>1.6952199999999999</v>
          </cell>
          <cell r="BX122">
            <v>1.83666</v>
          </cell>
          <cell r="BY122">
            <v>1.6580900000000001</v>
          </cell>
          <cell r="BZ122">
            <v>1.5672999999999999</v>
          </cell>
          <cell r="CA122">
            <v>1.6520600000000001</v>
          </cell>
          <cell r="CB122">
            <v>1.73682</v>
          </cell>
        </row>
        <row r="123">
          <cell r="C123" t="str">
            <v>Standard Dev</v>
          </cell>
          <cell r="D123">
            <v>1.1240600000000001</v>
          </cell>
          <cell r="E123">
            <v>0.97204000000000002</v>
          </cell>
          <cell r="F123">
            <v>1.10473</v>
          </cell>
          <cell r="G123">
            <v>1.1165799999999999</v>
          </cell>
          <cell r="H123">
            <v>1.19509</v>
          </cell>
          <cell r="I123">
            <v>1.10355</v>
          </cell>
          <cell r="J123">
            <v>1.04976</v>
          </cell>
          <cell r="K123">
            <v>1.12005</v>
          </cell>
          <cell r="L123">
            <v>1.19021</v>
          </cell>
          <cell r="M123">
            <v>1.13659</v>
          </cell>
          <cell r="N123">
            <v>1.0651299999999999</v>
          </cell>
          <cell r="O123">
            <v>1.11127</v>
          </cell>
          <cell r="S123" t="str">
            <v>Standard Dev</v>
          </cell>
          <cell r="T123">
            <v>1.1151599999999999</v>
          </cell>
          <cell r="U123">
            <v>0.96845999999999999</v>
          </cell>
          <cell r="V123">
            <v>1.1140699999999999</v>
          </cell>
          <cell r="W123">
            <v>1.1163799999999999</v>
          </cell>
          <cell r="X123">
            <v>1.1818</v>
          </cell>
          <cell r="Y123">
            <v>1.0691299999999999</v>
          </cell>
          <cell r="Z123">
            <v>1.0331600000000001</v>
          </cell>
          <cell r="AA123">
            <v>1.12077</v>
          </cell>
          <cell r="AB123">
            <v>1.1808700000000001</v>
          </cell>
          <cell r="AC123">
            <v>1.1199600000000001</v>
          </cell>
          <cell r="AD123">
            <v>1.0558399999999999</v>
          </cell>
          <cell r="AE123">
            <v>1.10198</v>
          </cell>
          <cell r="AF123">
            <v>1.14811</v>
          </cell>
          <cell r="AI123" t="str">
            <v>Standard Dev</v>
          </cell>
          <cell r="AJ123">
            <v>1.0768599999999999</v>
          </cell>
          <cell r="AK123">
            <v>0.94176000000000004</v>
          </cell>
          <cell r="AL123">
            <v>1.08948</v>
          </cell>
          <cell r="AM123">
            <v>1.0851299999999999</v>
          </cell>
          <cell r="AN123">
            <v>1.17804</v>
          </cell>
          <cell r="AO123">
            <v>1.0777000000000001</v>
          </cell>
          <cell r="AP123">
            <v>1.0122800000000001</v>
          </cell>
          <cell r="AQ123">
            <v>1.09514</v>
          </cell>
          <cell r="AR123">
            <v>1.1795</v>
          </cell>
          <cell r="AS123">
            <v>1.1127499999999999</v>
          </cell>
          <cell r="AT123">
            <v>1.0346200000000001</v>
          </cell>
          <cell r="AU123">
            <v>1.0848599999999999</v>
          </cell>
          <cell r="AV123">
            <v>1.1351100000000001</v>
          </cell>
          <cell r="AY123" t="str">
            <v>Standard Dev</v>
          </cell>
          <cell r="AZ123">
            <v>1.09412</v>
          </cell>
          <cell r="BA123">
            <v>0.91056999999999999</v>
          </cell>
          <cell r="BB123">
            <v>1.08446</v>
          </cell>
          <cell r="BC123">
            <v>1.0926800000000001</v>
          </cell>
          <cell r="BD123">
            <v>1.13784</v>
          </cell>
          <cell r="BE123">
            <v>1.0677000000000001</v>
          </cell>
          <cell r="BF123">
            <v>1.0000800000000001</v>
          </cell>
          <cell r="BG123">
            <v>1.0747500000000001</v>
          </cell>
          <cell r="BH123">
            <v>1.1611</v>
          </cell>
          <cell r="BI123">
            <v>1.0878699999999999</v>
          </cell>
          <cell r="BJ123">
            <v>1.0206200000000001</v>
          </cell>
          <cell r="BK123">
            <v>1.0711200000000001</v>
          </cell>
          <cell r="BL123">
            <v>1.12161</v>
          </cell>
          <cell r="BO123" t="str">
            <v>Standard Dev</v>
          </cell>
          <cell r="BP123">
            <v>1.05457</v>
          </cell>
          <cell r="BQ123">
            <v>0.92237999999999998</v>
          </cell>
          <cell r="BR123">
            <v>1.0612900000000001</v>
          </cell>
          <cell r="BS123">
            <v>1.0540099999999999</v>
          </cell>
          <cell r="BT123">
            <v>1.14656</v>
          </cell>
          <cell r="BU123">
            <v>0.96523999999999999</v>
          </cell>
          <cell r="BV123">
            <v>0.97363</v>
          </cell>
          <cell r="BW123">
            <v>1.07135</v>
          </cell>
          <cell r="BX123">
            <v>1.147</v>
          </cell>
          <cell r="BY123">
            <v>1.0577799999999999</v>
          </cell>
          <cell r="BZ123">
            <v>0.99287000000000003</v>
          </cell>
          <cell r="CA123">
            <v>1.04538</v>
          </cell>
          <cell r="CB123">
            <v>1.0979000000000001</v>
          </cell>
        </row>
        <row r="124">
          <cell r="B124" t="str">
            <v>FP Stock Holding Cost (Late Jobs)</v>
          </cell>
          <cell r="C124" t="str">
            <v>Mean</v>
          </cell>
          <cell r="D124">
            <v>0.36368</v>
          </cell>
          <cell r="E124">
            <v>0.36399999999999999</v>
          </cell>
          <cell r="F124">
            <v>0.37895000000000001</v>
          </cell>
          <cell r="G124">
            <v>0.36548999999999998</v>
          </cell>
          <cell r="H124">
            <v>0.37140000000000001</v>
          </cell>
          <cell r="I124">
            <v>0.35302</v>
          </cell>
          <cell r="J124">
            <v>0.36164000000000002</v>
          </cell>
          <cell r="K124">
            <v>0.36451</v>
          </cell>
          <cell r="L124">
            <v>0.37874999999999998</v>
          </cell>
          <cell r="M124">
            <v>0.37552999999999997</v>
          </cell>
          <cell r="N124">
            <v>0.36176000000000003</v>
          </cell>
          <cell r="O124">
            <v>0.36770000000000003</v>
          </cell>
          <cell r="R124" t="str">
            <v>FP Stock Holding Cost (Late Jobs)</v>
          </cell>
          <cell r="S124" t="str">
            <v>Mean</v>
          </cell>
          <cell r="T124">
            <v>0.36958000000000002</v>
          </cell>
          <cell r="U124">
            <v>0.36849999999999999</v>
          </cell>
          <cell r="V124">
            <v>0.37119999999999997</v>
          </cell>
          <cell r="W124">
            <v>0.37818000000000002</v>
          </cell>
          <cell r="X124">
            <v>0.36360999999999999</v>
          </cell>
          <cell r="Y124">
            <v>0.34283999999999998</v>
          </cell>
          <cell r="Z124">
            <v>0.35954000000000003</v>
          </cell>
          <cell r="AA124">
            <v>0.37592999999999999</v>
          </cell>
          <cell r="AB124">
            <v>0.38229000000000002</v>
          </cell>
          <cell r="AC124">
            <v>0.37037999999999999</v>
          </cell>
          <cell r="AD124">
            <v>0.36025000000000001</v>
          </cell>
          <cell r="AE124">
            <v>0.36820000000000003</v>
          </cell>
          <cell r="AF124">
            <v>0.37615999999999999</v>
          </cell>
          <cell r="AH124" t="str">
            <v>FP Stock Holding Cost (Late Jobs)</v>
          </cell>
          <cell r="AI124" t="str">
            <v>Mean</v>
          </cell>
          <cell r="AJ124">
            <v>0.36568000000000001</v>
          </cell>
          <cell r="AK124">
            <v>0.36504999999999999</v>
          </cell>
          <cell r="AL124">
            <v>0.37435000000000002</v>
          </cell>
          <cell r="AM124">
            <v>0.38056000000000001</v>
          </cell>
          <cell r="AN124">
            <v>0.37062</v>
          </cell>
          <cell r="AO124">
            <v>0.36148999999999998</v>
          </cell>
          <cell r="AP124">
            <v>0.36591000000000001</v>
          </cell>
          <cell r="AQ124">
            <v>0.37051000000000001</v>
          </cell>
          <cell r="AR124">
            <v>0.38066</v>
          </cell>
          <cell r="AS124">
            <v>0.35998999999999998</v>
          </cell>
          <cell r="AT124">
            <v>0.36429</v>
          </cell>
          <cell r="AU124">
            <v>0.36947999999999998</v>
          </cell>
          <cell r="AV124">
            <v>0.37468000000000001</v>
          </cell>
          <cell r="AX124" t="str">
            <v>FP Stock Holding Cost (Late Jobs)</v>
          </cell>
          <cell r="AY124" t="str">
            <v>Mean</v>
          </cell>
          <cell r="AZ124">
            <v>0.36930000000000002</v>
          </cell>
          <cell r="BA124">
            <v>0.36438999999999999</v>
          </cell>
          <cell r="BB124">
            <v>0.38888</v>
          </cell>
          <cell r="BC124">
            <v>0.38268999999999997</v>
          </cell>
          <cell r="BD124">
            <v>0.35394999999999999</v>
          </cell>
          <cell r="BE124">
            <v>0.36980000000000002</v>
          </cell>
          <cell r="BF124">
            <v>0.36496000000000001</v>
          </cell>
          <cell r="BG124">
            <v>0.38291999999999998</v>
          </cell>
          <cell r="BH124">
            <v>0.39194000000000001</v>
          </cell>
          <cell r="BI124">
            <v>0.37964999999999999</v>
          </cell>
          <cell r="BJ124">
            <v>0.36612</v>
          </cell>
          <cell r="BK124">
            <v>0.37485000000000002</v>
          </cell>
          <cell r="BL124">
            <v>0.38357000000000002</v>
          </cell>
          <cell r="BN124" t="str">
            <v>FP Stock Holding Cost (Late Jobs)</v>
          </cell>
          <cell r="BO124" t="str">
            <v>Mean</v>
          </cell>
          <cell r="BP124">
            <v>0.37214000000000003</v>
          </cell>
          <cell r="BQ124">
            <v>0.35615000000000002</v>
          </cell>
          <cell r="BR124">
            <v>0.37967000000000001</v>
          </cell>
          <cell r="BS124">
            <v>0.37314000000000003</v>
          </cell>
          <cell r="BT124">
            <v>0.36942999999999998</v>
          </cell>
          <cell r="BU124">
            <v>0.34815000000000002</v>
          </cell>
          <cell r="BV124">
            <v>0.35707</v>
          </cell>
          <cell r="BW124">
            <v>0.36956</v>
          </cell>
          <cell r="BX124">
            <v>0.38261000000000001</v>
          </cell>
          <cell r="BY124">
            <v>0.37990000000000002</v>
          </cell>
          <cell r="BZ124">
            <v>0.36057</v>
          </cell>
          <cell r="CA124">
            <v>0.36878</v>
          </cell>
          <cell r="CB124">
            <v>0.377</v>
          </cell>
        </row>
        <row r="125">
          <cell r="C125" t="str">
            <v>Standard Dev</v>
          </cell>
          <cell r="D125">
            <v>0.23705000000000001</v>
          </cell>
          <cell r="E125">
            <v>0.23379</v>
          </cell>
          <cell r="F125">
            <v>0.24889</v>
          </cell>
          <cell r="G125">
            <v>0.24067</v>
          </cell>
          <cell r="H125">
            <v>0.23960999999999999</v>
          </cell>
          <cell r="I125">
            <v>0.22656000000000001</v>
          </cell>
          <cell r="J125">
            <v>0.23552000000000001</v>
          </cell>
          <cell r="K125">
            <v>0.23188</v>
          </cell>
          <cell r="L125">
            <v>0.24263999999999999</v>
          </cell>
          <cell r="M125">
            <v>0.23691000000000001</v>
          </cell>
          <cell r="N125">
            <v>0.23294999999999999</v>
          </cell>
          <cell r="O125">
            <v>0.23735000000000001</v>
          </cell>
          <cell r="S125" t="str">
            <v>Standard Dev</v>
          </cell>
          <cell r="T125">
            <v>0.23698</v>
          </cell>
          <cell r="U125">
            <v>0.23785000000000001</v>
          </cell>
          <cell r="V125">
            <v>0.24881</v>
          </cell>
          <cell r="W125">
            <v>0.25428000000000001</v>
          </cell>
          <cell r="X125">
            <v>0.23244999999999999</v>
          </cell>
          <cell r="Y125">
            <v>0.22425999999999999</v>
          </cell>
          <cell r="Z125">
            <v>0.23649000000000001</v>
          </cell>
          <cell r="AA125">
            <v>0.24092</v>
          </cell>
          <cell r="AB125">
            <v>0.24324999999999999</v>
          </cell>
          <cell r="AC125">
            <v>0.23808000000000001</v>
          </cell>
          <cell r="AD125">
            <v>0.23338</v>
          </cell>
          <cell r="AE125">
            <v>0.23934</v>
          </cell>
          <cell r="AF125">
            <v>0.24529000000000001</v>
          </cell>
          <cell r="AI125" t="str">
            <v>Standard Dev</v>
          </cell>
          <cell r="AJ125">
            <v>0.23591000000000001</v>
          </cell>
          <cell r="AK125">
            <v>0.23369000000000001</v>
          </cell>
          <cell r="AL125">
            <v>0.24085999999999999</v>
          </cell>
          <cell r="AM125">
            <v>0.24288000000000001</v>
          </cell>
          <cell r="AN125">
            <v>0.23318</v>
          </cell>
          <cell r="AO125">
            <v>0.23657</v>
          </cell>
          <cell r="AP125">
            <v>0.23327999999999999</v>
          </cell>
          <cell r="AQ125">
            <v>0.24173</v>
          </cell>
          <cell r="AR125">
            <v>0.24512</v>
          </cell>
          <cell r="AS125">
            <v>0.2361</v>
          </cell>
          <cell r="AT125">
            <v>0.23482</v>
          </cell>
          <cell r="AU125">
            <v>0.23793</v>
          </cell>
          <cell r="AV125">
            <v>0.24104999999999999</v>
          </cell>
          <cell r="AY125" t="str">
            <v>Standard Dev</v>
          </cell>
          <cell r="AZ125">
            <v>0.23798</v>
          </cell>
          <cell r="BA125">
            <v>0.23802000000000001</v>
          </cell>
          <cell r="BB125">
            <v>0.24879000000000001</v>
          </cell>
          <cell r="BC125">
            <v>0.24498</v>
          </cell>
          <cell r="BD125">
            <v>0.23541000000000001</v>
          </cell>
          <cell r="BE125">
            <v>0.23799000000000001</v>
          </cell>
          <cell r="BF125">
            <v>0.24210999999999999</v>
          </cell>
          <cell r="BG125">
            <v>0.24282999999999999</v>
          </cell>
          <cell r="BH125">
            <v>0.24651000000000001</v>
          </cell>
          <cell r="BI125">
            <v>0.24662000000000001</v>
          </cell>
          <cell r="BJ125">
            <v>0.23885000000000001</v>
          </cell>
          <cell r="BK125">
            <v>0.24212</v>
          </cell>
          <cell r="BL125">
            <v>0.24540000000000001</v>
          </cell>
          <cell r="BO125" t="str">
            <v>Standard Dev</v>
          </cell>
          <cell r="BP125">
            <v>0.24065</v>
          </cell>
          <cell r="BQ125">
            <v>0.23344000000000001</v>
          </cell>
          <cell r="BR125">
            <v>0.24883</v>
          </cell>
          <cell r="BS125">
            <v>0.23898</v>
          </cell>
          <cell r="BT125">
            <v>0.23899999999999999</v>
          </cell>
          <cell r="BU125">
            <v>0.23163</v>
          </cell>
          <cell r="BV125">
            <v>0.23502000000000001</v>
          </cell>
          <cell r="BW125">
            <v>0.24310999999999999</v>
          </cell>
          <cell r="BX125">
            <v>0.24385999999999999</v>
          </cell>
          <cell r="BY125">
            <v>0.24010999999999999</v>
          </cell>
          <cell r="BZ125">
            <v>0.23577000000000001</v>
          </cell>
          <cell r="CA125">
            <v>0.23946000000000001</v>
          </cell>
          <cell r="CB125">
            <v>0.24315999999999999</v>
          </cell>
        </row>
        <row r="126">
          <cell r="B126" t="str">
            <v>Penalty Cost (All)</v>
          </cell>
          <cell r="C126" t="str">
            <v>Mean</v>
          </cell>
          <cell r="D126">
            <v>2.0382799999999999</v>
          </cell>
          <cell r="E126">
            <v>4.1399800000000004</v>
          </cell>
          <cell r="F126">
            <v>1.72078</v>
          </cell>
          <cell r="G126">
            <v>2.0195699999999999</v>
          </cell>
          <cell r="H126">
            <v>1.9651000000000001</v>
          </cell>
          <cell r="I126">
            <v>3.9840100000000001</v>
          </cell>
          <cell r="J126">
            <v>3.4026999999999998</v>
          </cell>
          <cell r="K126">
            <v>2.1599200000000001</v>
          </cell>
          <cell r="L126">
            <v>0.86395999999999995</v>
          </cell>
          <cell r="M126">
            <v>1.88324</v>
          </cell>
          <cell r="N126">
            <v>1.6581600000000001</v>
          </cell>
          <cell r="O126">
            <v>2.4177499999999998</v>
          </cell>
          <cell r="R126" t="str">
            <v>Penalty Cost (All)</v>
          </cell>
          <cell r="S126" t="str">
            <v>Mean</v>
          </cell>
          <cell r="T126">
            <v>2.0932400000000002</v>
          </cell>
          <cell r="U126">
            <v>4.3856700000000002</v>
          </cell>
          <cell r="V126">
            <v>1.8831500000000001</v>
          </cell>
          <cell r="W126">
            <v>2.2327499999999998</v>
          </cell>
          <cell r="X126">
            <v>2.8468499999999999</v>
          </cell>
          <cell r="Y126">
            <v>4.9581400000000002</v>
          </cell>
          <cell r="Z126">
            <v>4.2012400000000003</v>
          </cell>
          <cell r="AA126">
            <v>1.91703</v>
          </cell>
          <cell r="AB126">
            <v>0.93581999999999999</v>
          </cell>
          <cell r="AC126">
            <v>1.97523</v>
          </cell>
          <cell r="AD126">
            <v>1.7981</v>
          </cell>
          <cell r="AE126">
            <v>2.7429100000000002</v>
          </cell>
          <cell r="AF126">
            <v>3.6877300000000002</v>
          </cell>
          <cell r="AH126" t="str">
            <v>Penalty Cost (All)</v>
          </cell>
          <cell r="AI126" t="str">
            <v>Mean</v>
          </cell>
          <cell r="AJ126">
            <v>2.6118100000000002</v>
          </cell>
          <cell r="AK126">
            <v>5.7440100000000003</v>
          </cell>
          <cell r="AL126">
            <v>2.0535600000000001</v>
          </cell>
          <cell r="AM126">
            <v>2.73726</v>
          </cell>
          <cell r="AN126">
            <v>2.95594</v>
          </cell>
          <cell r="AO126">
            <v>4.7480099999999998</v>
          </cell>
          <cell r="AP126">
            <v>4.8221100000000003</v>
          </cell>
          <cell r="AQ126">
            <v>2.4668700000000001</v>
          </cell>
          <cell r="AR126">
            <v>1.06155</v>
          </cell>
          <cell r="AS126">
            <v>2.1825100000000002</v>
          </cell>
          <cell r="AT126">
            <v>2.0843400000000001</v>
          </cell>
          <cell r="AU126">
            <v>3.13836</v>
          </cell>
          <cell r="AV126">
            <v>4.19238</v>
          </cell>
          <cell r="AX126" t="str">
            <v>Penalty Cost (All)</v>
          </cell>
          <cell r="AY126" t="str">
            <v>Mean</v>
          </cell>
          <cell r="AZ126">
            <v>2.8242600000000002</v>
          </cell>
          <cell r="BA126">
            <v>6.5917500000000002</v>
          </cell>
          <cell r="BB126">
            <v>2.2591600000000001</v>
          </cell>
          <cell r="BC126">
            <v>2.72912</v>
          </cell>
          <cell r="BD126">
            <v>5.7944699999999996</v>
          </cell>
          <cell r="BE126">
            <v>5.3889500000000004</v>
          </cell>
          <cell r="BF126">
            <v>5.1135000000000002</v>
          </cell>
          <cell r="BG126">
            <v>2.9692400000000001</v>
          </cell>
          <cell r="BH126">
            <v>1.26386</v>
          </cell>
          <cell r="BI126">
            <v>2.07796</v>
          </cell>
          <cell r="BJ126">
            <v>2.3847499999999999</v>
          </cell>
          <cell r="BK126">
            <v>3.7012299999999998</v>
          </cell>
          <cell r="BL126">
            <v>5.0177100000000001</v>
          </cell>
          <cell r="BN126" t="str">
            <v>Penalty Cost (All)</v>
          </cell>
          <cell r="BO126" t="str">
            <v>Mean</v>
          </cell>
          <cell r="BP126">
            <v>2.7</v>
          </cell>
          <cell r="BQ126">
            <v>9.1431299999999993</v>
          </cell>
          <cell r="BR126">
            <v>2.6762700000000001</v>
          </cell>
          <cell r="BS126">
            <v>3.4531499999999999</v>
          </cell>
          <cell r="BT126">
            <v>4.3797699999999997</v>
          </cell>
          <cell r="BU126">
            <v>8.73123</v>
          </cell>
          <cell r="BV126">
            <v>7.1666600000000003</v>
          </cell>
          <cell r="BW126">
            <v>2.96835</v>
          </cell>
          <cell r="BX126">
            <v>1.39574</v>
          </cell>
          <cell r="BY126">
            <v>2.5650599999999999</v>
          </cell>
          <cell r="BZ126">
            <v>2.5234299999999998</v>
          </cell>
          <cell r="CA126">
            <v>4.5179299999999998</v>
          </cell>
          <cell r="CB126">
            <v>6.5124399999999998</v>
          </cell>
        </row>
        <row r="127">
          <cell r="C127" t="str">
            <v>Standard Dev</v>
          </cell>
          <cell r="D127">
            <v>6.9570299999999996</v>
          </cell>
          <cell r="E127">
            <v>15.1015</v>
          </cell>
          <cell r="F127">
            <v>7.0300900000000004</v>
          </cell>
          <cell r="G127">
            <v>6.99125</v>
          </cell>
          <cell r="H127">
            <v>9.0136299999999991</v>
          </cell>
          <cell r="I127">
            <v>17.693300000000001</v>
          </cell>
          <cell r="J127">
            <v>11.66357</v>
          </cell>
          <cell r="K127">
            <v>7.1001500000000002</v>
          </cell>
          <cell r="L127">
            <v>2.7396400000000001</v>
          </cell>
          <cell r="M127">
            <v>5.7768800000000002</v>
          </cell>
          <cell r="N127">
            <v>5.7620899999999997</v>
          </cell>
          <cell r="O127">
            <v>9.0067000000000004</v>
          </cell>
          <cell r="S127" t="str">
            <v>Standard Dev</v>
          </cell>
          <cell r="T127">
            <v>7.6686399999999999</v>
          </cell>
          <cell r="U127">
            <v>21.279250000000001</v>
          </cell>
          <cell r="V127">
            <v>7.8263999999999996</v>
          </cell>
          <cell r="W127">
            <v>7.9677600000000002</v>
          </cell>
          <cell r="X127">
            <v>24.42249</v>
          </cell>
          <cell r="Y127">
            <v>19.811769999999999</v>
          </cell>
          <cell r="Z127">
            <v>15.742570000000001</v>
          </cell>
          <cell r="AA127">
            <v>6.9685499999999996</v>
          </cell>
          <cell r="AB127">
            <v>3.0267200000000001</v>
          </cell>
          <cell r="AC127">
            <v>5.9198500000000003</v>
          </cell>
          <cell r="AD127">
            <v>6.6753</v>
          </cell>
          <cell r="AE127">
            <v>12.0634</v>
          </cell>
          <cell r="AF127">
            <v>17.451499999999999</v>
          </cell>
          <cell r="AI127" t="str">
            <v>Standard Dev</v>
          </cell>
          <cell r="AJ127">
            <v>9.8215500000000002</v>
          </cell>
          <cell r="AK127">
            <v>31.896509999999999</v>
          </cell>
          <cell r="AL127">
            <v>9.0272699999999997</v>
          </cell>
          <cell r="AM127">
            <v>11.572509999999999</v>
          </cell>
          <cell r="AN127">
            <v>23.45919</v>
          </cell>
          <cell r="AO127">
            <v>22.74765</v>
          </cell>
          <cell r="AP127">
            <v>19.586020000000001</v>
          </cell>
          <cell r="AQ127">
            <v>10.227370000000001</v>
          </cell>
          <cell r="AR127">
            <v>3.7503899999999999</v>
          </cell>
          <cell r="AS127">
            <v>7.3005599999999999</v>
          </cell>
          <cell r="AT127">
            <v>8.5369100000000007</v>
          </cell>
          <cell r="AU127">
            <v>14.9389</v>
          </cell>
          <cell r="AV127">
            <v>21.340890000000002</v>
          </cell>
          <cell r="AY127" t="str">
            <v>Standard Dev</v>
          </cell>
          <cell r="AZ127">
            <v>10.434950000000001</v>
          </cell>
          <cell r="BA127">
            <v>31.210509999999999</v>
          </cell>
          <cell r="BB127">
            <v>11.632720000000001</v>
          </cell>
          <cell r="BC127">
            <v>13.24361</v>
          </cell>
          <cell r="BD127">
            <v>34.437730000000002</v>
          </cell>
          <cell r="BE127">
            <v>21.989889999999999</v>
          </cell>
          <cell r="BF127">
            <v>22.52441</v>
          </cell>
          <cell r="BG127">
            <v>14.69904</v>
          </cell>
          <cell r="BH127">
            <v>5.5013399999999999</v>
          </cell>
          <cell r="BI127">
            <v>7.6505200000000002</v>
          </cell>
          <cell r="BJ127">
            <v>10.294499999999999</v>
          </cell>
          <cell r="BK127">
            <v>17.332470000000001</v>
          </cell>
          <cell r="BL127">
            <v>24.370450000000002</v>
          </cell>
          <cell r="BO127" t="str">
            <v>Standard Dev</v>
          </cell>
          <cell r="BP127">
            <v>11.224270000000001</v>
          </cell>
          <cell r="BQ127">
            <v>38.866540000000001</v>
          </cell>
          <cell r="BR127">
            <v>14.787649999999999</v>
          </cell>
          <cell r="BS127">
            <v>18.569389999999999</v>
          </cell>
          <cell r="BT127">
            <v>31.905080000000002</v>
          </cell>
          <cell r="BU127">
            <v>36.907080000000001</v>
          </cell>
          <cell r="BV127">
            <v>29.092040000000001</v>
          </cell>
          <cell r="BW127">
            <v>15.184850000000001</v>
          </cell>
          <cell r="BX127">
            <v>7.2825699999999998</v>
          </cell>
          <cell r="BY127">
            <v>10.35308</v>
          </cell>
          <cell r="BZ127">
            <v>13.05391</v>
          </cell>
          <cell r="CA127">
            <v>21.417249999999999</v>
          </cell>
          <cell r="CB127">
            <v>29.78059</v>
          </cell>
        </row>
        <row r="128">
          <cell r="B128" t="str">
            <v>Penalty Cost (Late)</v>
          </cell>
          <cell r="C128" t="str">
            <v>Mean</v>
          </cell>
          <cell r="D128">
            <v>8.9022900000000007</v>
          </cell>
          <cell r="E128">
            <v>12.840350000000001</v>
          </cell>
          <cell r="F128">
            <v>8.9446899999999996</v>
          </cell>
          <cell r="G128">
            <v>9.2246100000000002</v>
          </cell>
          <cell r="H128">
            <v>10.45384</v>
          </cell>
          <cell r="I128">
            <v>14.95288</v>
          </cell>
          <cell r="J128">
            <v>11.31474</v>
          </cell>
          <cell r="K128">
            <v>9.3408099999999994</v>
          </cell>
          <cell r="L128">
            <v>5.8801500000000004</v>
          </cell>
          <cell r="M128">
            <v>8.2298299999999998</v>
          </cell>
          <cell r="N128">
            <v>8.1926500000000004</v>
          </cell>
          <cell r="O128">
            <v>10.008419999999999</v>
          </cell>
          <cell r="R128" t="str">
            <v>Penalty Cost (Late)</v>
          </cell>
          <cell r="S128" t="str">
            <v>Mean</v>
          </cell>
          <cell r="T128">
            <v>9.0787300000000002</v>
          </cell>
          <cell r="U128">
            <v>13.94126</v>
          </cell>
          <cell r="V128">
            <v>9.5527300000000004</v>
          </cell>
          <cell r="W128">
            <v>10.20712</v>
          </cell>
          <cell r="X128">
            <v>13.84727</v>
          </cell>
          <cell r="Y128">
            <v>16.48929</v>
          </cell>
          <cell r="Z128">
            <v>13.476330000000001</v>
          </cell>
          <cell r="AA128">
            <v>9.1657200000000003</v>
          </cell>
          <cell r="AB128">
            <v>6.1051799999999998</v>
          </cell>
          <cell r="AC128">
            <v>8.5517900000000004</v>
          </cell>
          <cell r="AD128">
            <v>8.7454000000000001</v>
          </cell>
          <cell r="AE128">
            <v>11.041539999999999</v>
          </cell>
          <cell r="AF128">
            <v>13.337680000000001</v>
          </cell>
          <cell r="AH128" t="str">
            <v>Penalty Cost (Late)</v>
          </cell>
          <cell r="AI128" t="str">
            <v>Mean</v>
          </cell>
          <cell r="AJ128">
            <v>10.467090000000001</v>
          </cell>
          <cell r="AK128">
            <v>17.866959999999999</v>
          </cell>
          <cell r="AL128">
            <v>9.8891799999999996</v>
          </cell>
          <cell r="AM128">
            <v>12.267899999999999</v>
          </cell>
          <cell r="AN128">
            <v>14.12791</v>
          </cell>
          <cell r="AO128">
            <v>17.602720000000001</v>
          </cell>
          <cell r="AP128">
            <v>16.014569999999999</v>
          </cell>
          <cell r="AQ128">
            <v>11.181190000000001</v>
          </cell>
          <cell r="AR128">
            <v>6.92272</v>
          </cell>
          <cell r="AS128">
            <v>9.6190899999999999</v>
          </cell>
          <cell r="AT128">
            <v>9.9634</v>
          </cell>
          <cell r="AU128">
            <v>12.595929999999999</v>
          </cell>
          <cell r="AV128">
            <v>15.22847</v>
          </cell>
          <cell r="AX128" t="str">
            <v>Penalty Cost (Late)</v>
          </cell>
          <cell r="AY128" t="str">
            <v>Mean</v>
          </cell>
          <cell r="AZ128">
            <v>11.50639</v>
          </cell>
          <cell r="BA128">
            <v>19.96041</v>
          </cell>
          <cell r="BB128">
            <v>11.342879999999999</v>
          </cell>
          <cell r="BC128">
            <v>13.10918</v>
          </cell>
          <cell r="BD128">
            <v>22.589790000000001</v>
          </cell>
          <cell r="BE128">
            <v>18.599540000000001</v>
          </cell>
          <cell r="BF128">
            <v>17.255240000000001</v>
          </cell>
          <cell r="BG128">
            <v>12.815910000000001</v>
          </cell>
          <cell r="BH128">
            <v>7.9523599999999997</v>
          </cell>
          <cell r="BI128">
            <v>9.6800300000000004</v>
          </cell>
          <cell r="BJ128">
            <v>11.03037</v>
          </cell>
          <cell r="BK128">
            <v>14.481170000000001</v>
          </cell>
          <cell r="BL128">
            <v>17.93197</v>
          </cell>
          <cell r="BN128" t="str">
            <v>Penalty Cost (Late)</v>
          </cell>
          <cell r="BO128" t="str">
            <v>Mean</v>
          </cell>
          <cell r="BP128">
            <v>11.65287</v>
          </cell>
          <cell r="BQ128">
            <v>26.97223</v>
          </cell>
          <cell r="BR128">
            <v>12.532590000000001</v>
          </cell>
          <cell r="BS128">
            <v>15.21223</v>
          </cell>
          <cell r="BT128">
            <v>19.389749999999999</v>
          </cell>
          <cell r="BU128">
            <v>24.714770000000001</v>
          </cell>
          <cell r="BV128">
            <v>22.345829999999999</v>
          </cell>
          <cell r="BW128">
            <v>14.177350000000001</v>
          </cell>
          <cell r="BX128">
            <v>8.9961099999999998</v>
          </cell>
          <cell r="BY128">
            <v>11.10403</v>
          </cell>
          <cell r="BZ128">
            <v>12.24302</v>
          </cell>
          <cell r="CA128">
            <v>16.709779999999999</v>
          </cell>
          <cell r="CB128">
            <v>21.17653</v>
          </cell>
        </row>
        <row r="129">
          <cell r="C129" t="str">
            <v>Standard Dev</v>
          </cell>
          <cell r="D129">
            <v>12.259069999999999</v>
          </cell>
          <cell r="E129">
            <v>24.405100000000001</v>
          </cell>
          <cell r="F129">
            <v>13.8666</v>
          </cell>
          <cell r="G129">
            <v>12.52159</v>
          </cell>
          <cell r="H129">
            <v>18.53284</v>
          </cell>
          <cell r="I129">
            <v>31.795310000000001</v>
          </cell>
          <cell r="J129">
            <v>19.048269999999999</v>
          </cell>
          <cell r="K129">
            <v>12.28567</v>
          </cell>
          <cell r="L129">
            <v>4.6462399999999997</v>
          </cell>
          <cell r="M129">
            <v>9.6750699999999998</v>
          </cell>
          <cell r="N129">
            <v>10.31631</v>
          </cell>
          <cell r="O129">
            <v>15.90358</v>
          </cell>
          <cell r="S129" t="str">
            <v>Standard Dev</v>
          </cell>
          <cell r="T129">
            <v>13.843439999999999</v>
          </cell>
          <cell r="U129">
            <v>36.141039999999997</v>
          </cell>
          <cell r="V129">
            <v>15.409470000000001</v>
          </cell>
          <cell r="W129">
            <v>14.45096</v>
          </cell>
          <cell r="X129">
            <v>52.429780000000001</v>
          </cell>
          <cell r="Y129">
            <v>33.394880000000001</v>
          </cell>
          <cell r="Z129">
            <v>25.88372</v>
          </cell>
          <cell r="AA129">
            <v>12.873950000000001</v>
          </cell>
          <cell r="AB129">
            <v>5.3109000000000002</v>
          </cell>
          <cell r="AC129">
            <v>9.7716200000000004</v>
          </cell>
          <cell r="AD129">
            <v>11.42426</v>
          </cell>
          <cell r="AE129">
            <v>21.950980000000001</v>
          </cell>
          <cell r="AF129">
            <v>32.477690000000003</v>
          </cell>
          <cell r="AI129" t="str">
            <v>Standard Dev</v>
          </cell>
          <cell r="AJ129">
            <v>17.445979999999999</v>
          </cell>
          <cell r="AK129">
            <v>54.295670000000001</v>
          </cell>
          <cell r="AL129">
            <v>17.746700000000001</v>
          </cell>
          <cell r="AM129">
            <v>21.984059999999999</v>
          </cell>
          <cell r="AN129">
            <v>49.724089999999997</v>
          </cell>
          <cell r="AO129">
            <v>41.1355</v>
          </cell>
          <cell r="AP129">
            <v>33.08717</v>
          </cell>
          <cell r="AQ129">
            <v>19.407789999999999</v>
          </cell>
          <cell r="AR129">
            <v>7.1519500000000003</v>
          </cell>
          <cell r="AS129">
            <v>12.781650000000001</v>
          </cell>
          <cell r="AT129">
            <v>15.91291</v>
          </cell>
          <cell r="AU129">
            <v>27.47606</v>
          </cell>
          <cell r="AV129">
            <v>39.039200000000001</v>
          </cell>
          <cell r="AY129" t="str">
            <v>Standard Dev</v>
          </cell>
          <cell r="AZ129">
            <v>18.539809999999999</v>
          </cell>
          <cell r="BA129">
            <v>51.795819999999999</v>
          </cell>
          <cell r="BB129">
            <v>24.008009999999999</v>
          </cell>
          <cell r="BC129">
            <v>26.578510000000001</v>
          </cell>
          <cell r="BD129">
            <v>65.146450000000002</v>
          </cell>
          <cell r="BE129">
            <v>37.72589</v>
          </cell>
          <cell r="BF129">
            <v>38.762279999999997</v>
          </cell>
          <cell r="BG129">
            <v>28.39676</v>
          </cell>
          <cell r="BH129">
            <v>11.71494</v>
          </cell>
          <cell r="BI129">
            <v>14.10929</v>
          </cell>
          <cell r="BJ129">
            <v>19.550270000000001</v>
          </cell>
          <cell r="BK129">
            <v>31.677779999999998</v>
          </cell>
          <cell r="BL129">
            <v>43.805280000000003</v>
          </cell>
          <cell r="BO129" t="str">
            <v>Standard Dev</v>
          </cell>
          <cell r="BP129">
            <v>20.962</v>
          </cell>
          <cell r="BQ129">
            <v>63.050789999999999</v>
          </cell>
          <cell r="BR129">
            <v>30.008279999999999</v>
          </cell>
          <cell r="BS129">
            <v>36.608319999999999</v>
          </cell>
          <cell r="BT129">
            <v>64.926689999999994</v>
          </cell>
          <cell r="BU129">
            <v>58.827269999999999</v>
          </cell>
          <cell r="BV129">
            <v>47.95561</v>
          </cell>
          <cell r="BW129">
            <v>30.69811</v>
          </cell>
          <cell r="BX129">
            <v>16.536740000000002</v>
          </cell>
          <cell r="BY129">
            <v>19.214259999999999</v>
          </cell>
          <cell r="BZ129">
            <v>25.601669999999999</v>
          </cell>
          <cell r="CA129">
            <v>38.878810000000001</v>
          </cell>
          <cell r="CB129">
            <v>52.155940000000001</v>
          </cell>
        </row>
        <row r="130">
          <cell r="B130" t="str">
            <v>Sale Price</v>
          </cell>
          <cell r="C130" t="str">
            <v>Mean</v>
          </cell>
          <cell r="D130">
            <v>99.902829999999994</v>
          </cell>
          <cell r="E130">
            <v>100.19452</v>
          </cell>
          <cell r="F130">
            <v>100.09704000000001</v>
          </cell>
          <cell r="G130">
            <v>100.39245</v>
          </cell>
          <cell r="H130">
            <v>99.793840000000003</v>
          </cell>
          <cell r="I130">
            <v>100.77761</v>
          </cell>
          <cell r="J130">
            <v>99.852069999999998</v>
          </cell>
          <cell r="K130">
            <v>99.118099999999998</v>
          </cell>
          <cell r="L130">
            <v>99.908069999999995</v>
          </cell>
          <cell r="M130">
            <v>100.17418000000001</v>
          </cell>
          <cell r="N130">
            <v>99.710930000000005</v>
          </cell>
          <cell r="O130">
            <v>100.02106999999999</v>
          </cell>
          <cell r="R130" t="str">
            <v>Sale Price</v>
          </cell>
          <cell r="S130" t="str">
            <v>Mean</v>
          </cell>
          <cell r="T130">
            <v>99.911100000000005</v>
          </cell>
          <cell r="U130">
            <v>100.16719999999999</v>
          </cell>
          <cell r="V130">
            <v>100.10378</v>
          </cell>
          <cell r="W130">
            <v>100.40898</v>
          </cell>
          <cell r="X130">
            <v>99.793840000000003</v>
          </cell>
          <cell r="Y130">
            <v>100.67769</v>
          </cell>
          <cell r="Z130">
            <v>99.864260000000002</v>
          </cell>
          <cell r="AA130">
            <v>99.109660000000005</v>
          </cell>
          <cell r="AB130">
            <v>99.93777</v>
          </cell>
          <cell r="AC130">
            <v>100.17692</v>
          </cell>
          <cell r="AD130">
            <v>99.717349999999996</v>
          </cell>
          <cell r="AE130">
            <v>100.01512</v>
          </cell>
          <cell r="AF130">
            <v>100.3129</v>
          </cell>
          <cell r="AH130" t="str">
            <v>Sale Price</v>
          </cell>
          <cell r="AI130" t="str">
            <v>Mean</v>
          </cell>
          <cell r="AJ130">
            <v>99.895380000000003</v>
          </cell>
          <cell r="AK130">
            <v>99.975620000000006</v>
          </cell>
          <cell r="AL130">
            <v>100.09704000000001</v>
          </cell>
          <cell r="AM130">
            <v>100.38925999999999</v>
          </cell>
          <cell r="AN130">
            <v>99.793840000000003</v>
          </cell>
          <cell r="AO130">
            <v>100.74178000000001</v>
          </cell>
          <cell r="AP130">
            <v>99.872579999999999</v>
          </cell>
          <cell r="AQ130">
            <v>99.067509999999999</v>
          </cell>
          <cell r="AR130">
            <v>99.936859999999996</v>
          </cell>
          <cell r="AS130">
            <v>100.17759</v>
          </cell>
          <cell r="AT130">
            <v>99.685130000000001</v>
          </cell>
          <cell r="AU130">
            <v>99.994749999999996</v>
          </cell>
          <cell r="AV130">
            <v>100.30437000000001</v>
          </cell>
          <cell r="AX130" t="str">
            <v>Sale Price</v>
          </cell>
          <cell r="AY130" t="str">
            <v>Mean</v>
          </cell>
          <cell r="AZ130">
            <v>99.894779999999997</v>
          </cell>
          <cell r="BA130">
            <v>99.899019999999993</v>
          </cell>
          <cell r="BB130">
            <v>100.09704000000001</v>
          </cell>
          <cell r="BC130">
            <v>100.39245</v>
          </cell>
          <cell r="BD130">
            <v>99.793840000000003</v>
          </cell>
          <cell r="BE130">
            <v>100.53791</v>
          </cell>
          <cell r="BF130">
            <v>99.887389999999996</v>
          </cell>
          <cell r="BG130">
            <v>99.0749</v>
          </cell>
          <cell r="BH130">
            <v>99.933620000000005</v>
          </cell>
          <cell r="BI130">
            <v>100.11727999999999</v>
          </cell>
          <cell r="BJ130">
            <v>99.68177</v>
          </cell>
          <cell r="BK130">
            <v>99.962819999999994</v>
          </cell>
          <cell r="BL130">
            <v>100.24387</v>
          </cell>
          <cell r="BN130" t="str">
            <v>Sale Price</v>
          </cell>
          <cell r="BO130" t="str">
            <v>Mean</v>
          </cell>
          <cell r="BP130">
            <v>99.910619999999994</v>
          </cell>
          <cell r="BQ130">
            <v>99.537700000000001</v>
          </cell>
          <cell r="BR130">
            <v>100.09905999999999</v>
          </cell>
          <cell r="BS130">
            <v>100.38499</v>
          </cell>
          <cell r="BT130">
            <v>99.793840000000003</v>
          </cell>
          <cell r="BU130">
            <v>100.47881</v>
          </cell>
          <cell r="BV130">
            <v>99.586609999999993</v>
          </cell>
          <cell r="BW130">
            <v>99.074789999999993</v>
          </cell>
          <cell r="BX130">
            <v>99.937860000000001</v>
          </cell>
          <cell r="BY130">
            <v>100.07182</v>
          </cell>
          <cell r="BZ130">
            <v>99.589699999999993</v>
          </cell>
          <cell r="CA130">
            <v>99.887609999999995</v>
          </cell>
          <cell r="CB130">
            <v>100.18552</v>
          </cell>
        </row>
        <row r="131">
          <cell r="C131" t="str">
            <v>Standard Dev</v>
          </cell>
          <cell r="D131">
            <v>47.557569999999998</v>
          </cell>
          <cell r="E131">
            <v>48.055010000000003</v>
          </cell>
          <cell r="F131">
            <v>48.303019999999997</v>
          </cell>
          <cell r="G131">
            <v>48.844880000000003</v>
          </cell>
          <cell r="H131">
            <v>48.082990000000002</v>
          </cell>
          <cell r="I131">
            <v>47.130490000000002</v>
          </cell>
          <cell r="J131">
            <v>48.007800000000003</v>
          </cell>
          <cell r="K131">
            <v>48.429789999999997</v>
          </cell>
          <cell r="L131">
            <v>47.705759999999998</v>
          </cell>
          <cell r="M131">
            <v>47.713079999999998</v>
          </cell>
          <cell r="N131">
            <v>47.636020000000002</v>
          </cell>
          <cell r="O131">
            <v>47.983040000000003</v>
          </cell>
          <cell r="S131" t="str">
            <v>Standard Dev</v>
          </cell>
          <cell r="T131">
            <v>47.564399999999999</v>
          </cell>
          <cell r="U131">
            <v>48.04392</v>
          </cell>
          <cell r="V131">
            <v>48.302509999999998</v>
          </cell>
          <cell r="W131">
            <v>48.854030000000002</v>
          </cell>
          <cell r="X131">
            <v>48.082990000000002</v>
          </cell>
          <cell r="Y131">
            <v>47.113939999999999</v>
          </cell>
          <cell r="Z131">
            <v>47.979750000000003</v>
          </cell>
          <cell r="AA131">
            <v>48.430480000000003</v>
          </cell>
          <cell r="AB131">
            <v>47.730930000000001</v>
          </cell>
          <cell r="AC131">
            <v>47.69585</v>
          </cell>
          <cell r="AD131">
            <v>47.63017</v>
          </cell>
          <cell r="AE131">
            <v>47.979880000000001</v>
          </cell>
          <cell r="AF131">
            <v>48.329590000000003</v>
          </cell>
          <cell r="AI131" t="str">
            <v>Standard Dev</v>
          </cell>
          <cell r="AJ131">
            <v>47.560009999999998</v>
          </cell>
          <cell r="AK131">
            <v>47.82105</v>
          </cell>
          <cell r="AL131">
            <v>48.303019999999997</v>
          </cell>
          <cell r="AM131">
            <v>48.848930000000003</v>
          </cell>
          <cell r="AN131">
            <v>48.082990000000002</v>
          </cell>
          <cell r="AO131">
            <v>47.118049999999997</v>
          </cell>
          <cell r="AP131">
            <v>47.997250000000001</v>
          </cell>
          <cell r="AQ131">
            <v>48.385019999999997</v>
          </cell>
          <cell r="AR131">
            <v>47.738779999999998</v>
          </cell>
          <cell r="AS131">
            <v>47.70346</v>
          </cell>
          <cell r="AT131">
            <v>47.609690000000001</v>
          </cell>
          <cell r="AU131">
            <v>47.955860000000001</v>
          </cell>
          <cell r="AV131">
            <v>48.302019999999999</v>
          </cell>
          <cell r="AY131" t="str">
            <v>Standard Dev</v>
          </cell>
          <cell r="AZ131">
            <v>47.563690000000001</v>
          </cell>
          <cell r="BA131">
            <v>47.781579999999998</v>
          </cell>
          <cell r="BB131">
            <v>48.303019999999997</v>
          </cell>
          <cell r="BC131">
            <v>48.844880000000003</v>
          </cell>
          <cell r="BD131">
            <v>48.082990000000002</v>
          </cell>
          <cell r="BE131">
            <v>46.985419999999998</v>
          </cell>
          <cell r="BF131">
            <v>47.993229999999997</v>
          </cell>
          <cell r="BG131">
            <v>48.377600000000001</v>
          </cell>
          <cell r="BH131">
            <v>47.724220000000003</v>
          </cell>
          <cell r="BI131">
            <v>47.70288</v>
          </cell>
          <cell r="BJ131">
            <v>47.570749999999997</v>
          </cell>
          <cell r="BK131">
            <v>47.935949999999998</v>
          </cell>
          <cell r="BL131">
            <v>48.30115</v>
          </cell>
          <cell r="BO131" t="str">
            <v>Standard Dev</v>
          </cell>
          <cell r="BP131">
            <v>47.564700000000002</v>
          </cell>
          <cell r="BQ131">
            <v>47.405650000000001</v>
          </cell>
          <cell r="BR131">
            <v>48.284219999999998</v>
          </cell>
          <cell r="BS131">
            <v>48.843299999999999</v>
          </cell>
          <cell r="BT131">
            <v>48.082990000000002</v>
          </cell>
          <cell r="BU131">
            <v>46.884410000000003</v>
          </cell>
          <cell r="BV131">
            <v>47.763829999999999</v>
          </cell>
          <cell r="BW131">
            <v>48.394260000000003</v>
          </cell>
          <cell r="BX131">
            <v>47.717610000000001</v>
          </cell>
          <cell r="BY131">
            <v>47.6081</v>
          </cell>
          <cell r="BZ131">
            <v>47.45449</v>
          </cell>
          <cell r="CA131">
            <v>47.854909999999997</v>
          </cell>
          <cell r="CB131">
            <v>48.255319999999998</v>
          </cell>
        </row>
        <row r="132">
          <cell r="B132" t="str">
            <v>Revenue</v>
          </cell>
          <cell r="C132" t="str">
            <v>Mean</v>
          </cell>
          <cell r="D132">
            <v>9.7179000000000002</v>
          </cell>
          <cell r="E132">
            <v>7.7209899999999996</v>
          </cell>
          <cell r="F132">
            <v>10.0732</v>
          </cell>
          <cell r="G132">
            <v>9.8209199999999992</v>
          </cell>
          <cell r="H132">
            <v>9.7563499999999994</v>
          </cell>
          <cell r="I132">
            <v>7.93588</v>
          </cell>
          <cell r="J132">
            <v>8.3805700000000005</v>
          </cell>
          <cell r="K132">
            <v>9.5060900000000004</v>
          </cell>
          <cell r="L132">
            <v>10.894119999999999</v>
          </cell>
          <cell r="M132">
            <v>9.9192099999999996</v>
          </cell>
          <cell r="N132">
            <v>8.6428100000000008</v>
          </cell>
          <cell r="O132">
            <v>9.3725199999999997</v>
          </cell>
          <cell r="R132" t="str">
            <v>Revenue</v>
          </cell>
          <cell r="S132" t="str">
            <v>Mean</v>
          </cell>
          <cell r="T132">
            <v>9.6932899999999993</v>
          </cell>
          <cell r="U132">
            <v>7.5217799999999997</v>
          </cell>
          <cell r="V132">
            <v>9.9310600000000004</v>
          </cell>
          <cell r="W132">
            <v>9.6411200000000008</v>
          </cell>
          <cell r="X132">
            <v>8.9277499999999996</v>
          </cell>
          <cell r="Y132">
            <v>7.0103900000000001</v>
          </cell>
          <cell r="Z132">
            <v>7.6559499999999998</v>
          </cell>
          <cell r="AA132">
            <v>9.7729599999999994</v>
          </cell>
          <cell r="AB132">
            <v>10.841760000000001</v>
          </cell>
          <cell r="AC132">
            <v>9.8683999999999994</v>
          </cell>
          <cell r="AD132">
            <v>8.1821800000000007</v>
          </cell>
          <cell r="AE132">
            <v>9.0864499999999992</v>
          </cell>
          <cell r="AF132">
            <v>9.99071</v>
          </cell>
          <cell r="AH132" t="str">
            <v>Revenue</v>
          </cell>
          <cell r="AI132" t="str">
            <v>Mean</v>
          </cell>
          <cell r="AJ132">
            <v>9.2257400000000001</v>
          </cell>
          <cell r="AK132">
            <v>6.2304300000000001</v>
          </cell>
          <cell r="AL132">
            <v>9.8064099999999996</v>
          </cell>
          <cell r="AM132">
            <v>9.1908100000000008</v>
          </cell>
          <cell r="AN132">
            <v>8.8406500000000001</v>
          </cell>
          <cell r="AO132">
            <v>7.2659799999999999</v>
          </cell>
          <cell r="AP132">
            <v>7.0827900000000001</v>
          </cell>
          <cell r="AQ132">
            <v>9.2594399999999997</v>
          </cell>
          <cell r="AR132">
            <v>10.73807</v>
          </cell>
          <cell r="AS132">
            <v>9.7016500000000008</v>
          </cell>
          <cell r="AT132">
            <v>7.72288</v>
          </cell>
          <cell r="AU132">
            <v>8.7341999999999995</v>
          </cell>
          <cell r="AV132">
            <v>9.7455200000000008</v>
          </cell>
          <cell r="AX132" t="str">
            <v>Revenue</v>
          </cell>
          <cell r="AY132" t="str">
            <v>Mean</v>
          </cell>
          <cell r="AZ132">
            <v>9.0634200000000007</v>
          </cell>
          <cell r="BA132">
            <v>5.4547400000000001</v>
          </cell>
          <cell r="BB132">
            <v>9.6299899999999994</v>
          </cell>
          <cell r="BC132">
            <v>9.2242700000000006</v>
          </cell>
          <cell r="BD132">
            <v>6.1254600000000003</v>
          </cell>
          <cell r="BE132">
            <v>6.6736700000000004</v>
          </cell>
          <cell r="BF132">
            <v>6.8600399999999997</v>
          </cell>
          <cell r="BG132">
            <v>8.8122100000000003</v>
          </cell>
          <cell r="BH132">
            <v>10.573449999999999</v>
          </cell>
          <cell r="BI132">
            <v>9.8270499999999998</v>
          </cell>
          <cell r="BJ132">
            <v>6.9525499999999996</v>
          </cell>
          <cell r="BK132">
            <v>8.2244299999999999</v>
          </cell>
          <cell r="BL132">
            <v>9.4963099999999994</v>
          </cell>
          <cell r="BN132" t="str">
            <v>Revenue</v>
          </cell>
          <cell r="BO132" t="str">
            <v>Mean</v>
          </cell>
          <cell r="BP132">
            <v>9.2424499999999998</v>
          </cell>
          <cell r="BQ132">
            <v>2.93987</v>
          </cell>
          <cell r="BR132">
            <v>9.2834699999999994</v>
          </cell>
          <cell r="BS132">
            <v>8.5740800000000004</v>
          </cell>
          <cell r="BT132">
            <v>7.5551899999999996</v>
          </cell>
          <cell r="BU132">
            <v>3.4731700000000001</v>
          </cell>
          <cell r="BV132">
            <v>4.8809100000000001</v>
          </cell>
          <cell r="BW132">
            <v>8.8578899999999994</v>
          </cell>
          <cell r="BX132">
            <v>10.47467</v>
          </cell>
          <cell r="BY132">
            <v>9.41038</v>
          </cell>
          <cell r="BZ132">
            <v>5.5383800000000001</v>
          </cell>
          <cell r="CA132">
            <v>7.4692100000000003</v>
          </cell>
          <cell r="CB132">
            <v>9.4000299999999992</v>
          </cell>
        </row>
        <row r="133">
          <cell r="C133" t="str">
            <v>Standard Dev</v>
          </cell>
          <cell r="D133">
            <v>7.2007199999999996</v>
          </cell>
          <cell r="E133">
            <v>13.68449</v>
          </cell>
          <cell r="F133">
            <v>7.3799700000000001</v>
          </cell>
          <cell r="G133">
            <v>7.1816300000000002</v>
          </cell>
          <cell r="H133">
            <v>8.9756</v>
          </cell>
          <cell r="I133">
            <v>16.5944</v>
          </cell>
          <cell r="J133">
            <v>10.51169</v>
          </cell>
          <cell r="K133">
            <v>7.1008100000000001</v>
          </cell>
          <cell r="L133">
            <v>5.5111699999999999</v>
          </cell>
          <cell r="M133">
            <v>6.3287100000000001</v>
          </cell>
          <cell r="N133">
            <v>6.5015000000000001</v>
          </cell>
          <cell r="O133">
            <v>9.0469200000000001</v>
          </cell>
          <cell r="S133" t="str">
            <v>Standard Dev</v>
          </cell>
          <cell r="T133">
            <v>7.7275600000000004</v>
          </cell>
          <cell r="U133">
            <v>19.915289999999999</v>
          </cell>
          <cell r="V133">
            <v>7.8694499999999996</v>
          </cell>
          <cell r="W133">
            <v>7.7685500000000003</v>
          </cell>
          <cell r="X133">
            <v>23.80668</v>
          </cell>
          <cell r="Y133">
            <v>18.291869999999999</v>
          </cell>
          <cell r="Z133">
            <v>14.250310000000001</v>
          </cell>
          <cell r="AA133">
            <v>7.1895600000000002</v>
          </cell>
          <cell r="AB133">
            <v>5.5335099999999997</v>
          </cell>
          <cell r="AC133">
            <v>6.2628000000000004</v>
          </cell>
          <cell r="AD133">
            <v>7.10717</v>
          </cell>
          <cell r="AE133">
            <v>11.861560000000001</v>
          </cell>
          <cell r="AF133">
            <v>16.615950000000002</v>
          </cell>
          <cell r="AI133" t="str">
            <v>Standard Dev</v>
          </cell>
          <cell r="AJ133">
            <v>9.2182399999999998</v>
          </cell>
          <cell r="AK133">
            <v>30.402080000000002</v>
          </cell>
          <cell r="AL133">
            <v>8.8221600000000002</v>
          </cell>
          <cell r="AM133">
            <v>10.858790000000001</v>
          </cell>
          <cell r="AN133">
            <v>22.7531</v>
          </cell>
          <cell r="AO133">
            <v>21.317620000000002</v>
          </cell>
          <cell r="AP133">
            <v>17.994340000000001</v>
          </cell>
          <cell r="AQ133">
            <v>9.5308899999999994</v>
          </cell>
          <cell r="AR133">
            <v>5.6793800000000001</v>
          </cell>
          <cell r="AS133">
            <v>7.1821400000000004</v>
          </cell>
          <cell r="AT133">
            <v>8.4919399999999996</v>
          </cell>
          <cell r="AU133">
            <v>14.375870000000001</v>
          </cell>
          <cell r="AV133">
            <v>20.259810000000002</v>
          </cell>
          <cell r="AY133" t="str">
            <v>Standard Dev</v>
          </cell>
          <cell r="AZ133">
            <v>9.6292399999999994</v>
          </cell>
          <cell r="BA133">
            <v>29.411619999999999</v>
          </cell>
          <cell r="BB133">
            <v>11.11679</v>
          </cell>
          <cell r="BC133">
            <v>12.511570000000001</v>
          </cell>
          <cell r="BD133">
            <v>32.857289999999999</v>
          </cell>
          <cell r="BE133">
            <v>20.244440000000001</v>
          </cell>
          <cell r="BF133">
            <v>20.85351</v>
          </cell>
          <cell r="BG133">
            <v>13.663500000000001</v>
          </cell>
          <cell r="BH133">
            <v>6.5525099999999998</v>
          </cell>
          <cell r="BI133">
            <v>7.4737400000000003</v>
          </cell>
          <cell r="BJ133">
            <v>9.9113299999999995</v>
          </cell>
          <cell r="BK133">
            <v>16.431419999999999</v>
          </cell>
          <cell r="BL133">
            <v>22.951509999999999</v>
          </cell>
          <cell r="BO133" t="str">
            <v>Standard Dev</v>
          </cell>
          <cell r="BP133">
            <v>10.444750000000001</v>
          </cell>
          <cell r="BQ133">
            <v>36.826500000000003</v>
          </cell>
          <cell r="BR133">
            <v>13.85258</v>
          </cell>
          <cell r="BS133">
            <v>17.51709</v>
          </cell>
          <cell r="BT133">
            <v>30.802820000000001</v>
          </cell>
          <cell r="BU133">
            <v>34.83511</v>
          </cell>
          <cell r="BV133">
            <v>27.05752</v>
          </cell>
          <cell r="BW133">
            <v>14.029540000000001</v>
          </cell>
          <cell r="BX133">
            <v>7.8251099999999996</v>
          </cell>
          <cell r="BY133">
            <v>9.6315600000000003</v>
          </cell>
          <cell r="BZ133">
            <v>12.39021</v>
          </cell>
          <cell r="CA133">
            <v>20.282260000000001</v>
          </cell>
          <cell r="CB133">
            <v>28.174309999999998</v>
          </cell>
        </row>
        <row r="134">
          <cell r="B134" t="str">
            <v>Max Revenue</v>
          </cell>
          <cell r="D134">
            <v>37.046660000000003</v>
          </cell>
          <cell r="E134">
            <v>31.999669999999998</v>
          </cell>
          <cell r="F134">
            <v>33.506779999999999</v>
          </cell>
          <cell r="G134">
            <v>34.075589999999998</v>
          </cell>
          <cell r="H134">
            <v>36.958570000000002</v>
          </cell>
          <cell r="I134">
            <v>38.793019999999999</v>
          </cell>
          <cell r="J134">
            <v>30.646159999999998</v>
          </cell>
          <cell r="K134">
            <v>38.670769999999997</v>
          </cell>
          <cell r="L134">
            <v>34.883409999999998</v>
          </cell>
          <cell r="M134">
            <v>34.265700000000002</v>
          </cell>
          <cell r="N134">
            <v>33.127000000000002</v>
          </cell>
          <cell r="O134">
            <v>35.084629999999997</v>
          </cell>
          <cell r="R134" t="str">
            <v>Max Revenue</v>
          </cell>
          <cell r="T134">
            <v>37.046660000000003</v>
          </cell>
          <cell r="U134">
            <v>31.827839999999998</v>
          </cell>
          <cell r="V134">
            <v>32.904020000000003</v>
          </cell>
          <cell r="W134">
            <v>32.683990000000001</v>
          </cell>
          <cell r="X134">
            <v>36.863079999999997</v>
          </cell>
          <cell r="Y134">
            <v>32.689729999999997</v>
          </cell>
          <cell r="Z134">
            <v>31.435780000000001</v>
          </cell>
          <cell r="AA134">
            <v>42.373429999999999</v>
          </cell>
          <cell r="AB134">
            <v>34.829830000000001</v>
          </cell>
          <cell r="AC134">
            <v>34.265700000000002</v>
          </cell>
          <cell r="AD134">
            <v>32.313519999999997</v>
          </cell>
          <cell r="AE134">
            <v>34.692</v>
          </cell>
          <cell r="AF134">
            <v>37.070480000000003</v>
          </cell>
          <cell r="AH134" t="str">
            <v>Max Revenue</v>
          </cell>
          <cell r="AJ134">
            <v>37.046660000000003</v>
          </cell>
          <cell r="AK134">
            <v>32.171610000000001</v>
          </cell>
          <cell r="AL134">
            <v>34.353470000000002</v>
          </cell>
          <cell r="AM134">
            <v>32.90457</v>
          </cell>
          <cell r="AN134">
            <v>36.82658</v>
          </cell>
          <cell r="AO134">
            <v>33.125349999999997</v>
          </cell>
          <cell r="AP134">
            <v>32.811010000000003</v>
          </cell>
          <cell r="AQ134">
            <v>38.593150000000001</v>
          </cell>
          <cell r="AR134">
            <v>33.761290000000002</v>
          </cell>
          <cell r="AS134">
            <v>34.265700000000002</v>
          </cell>
          <cell r="AT134">
            <v>33.042360000000002</v>
          </cell>
          <cell r="AU134">
            <v>34.585940000000001</v>
          </cell>
          <cell r="AV134">
            <v>36.129519999999999</v>
          </cell>
          <cell r="AX134" t="str">
            <v>Max Revenue</v>
          </cell>
          <cell r="AZ134">
            <v>37.063630000000003</v>
          </cell>
          <cell r="BA134">
            <v>32.489440000000002</v>
          </cell>
          <cell r="BB134">
            <v>35.337359999999997</v>
          </cell>
          <cell r="BC134">
            <v>32.454790000000003</v>
          </cell>
          <cell r="BD134">
            <v>36.82658</v>
          </cell>
          <cell r="BE134">
            <v>32.692839999999997</v>
          </cell>
          <cell r="BF134">
            <v>31.39123</v>
          </cell>
          <cell r="BG134">
            <v>38.666179999999997</v>
          </cell>
          <cell r="BH134">
            <v>33.814889999999998</v>
          </cell>
          <cell r="BI134">
            <v>34.265700000000002</v>
          </cell>
          <cell r="BJ134">
            <v>32.78546</v>
          </cell>
          <cell r="BK134">
            <v>34.500259999999997</v>
          </cell>
          <cell r="BL134">
            <v>36.215069999999997</v>
          </cell>
          <cell r="BN134" t="str">
            <v>Max Revenue</v>
          </cell>
          <cell r="BP134">
            <v>37.117370000000001</v>
          </cell>
          <cell r="BQ134">
            <v>32.28669</v>
          </cell>
          <cell r="BR134">
            <v>36.476900000000001</v>
          </cell>
          <cell r="BS134">
            <v>32.90457</v>
          </cell>
          <cell r="BT134">
            <v>36.863079999999997</v>
          </cell>
          <cell r="BU134">
            <v>29.506779999999999</v>
          </cell>
          <cell r="BV134">
            <v>31.39123</v>
          </cell>
          <cell r="BW134">
            <v>38.415979999999998</v>
          </cell>
          <cell r="BX134">
            <v>34.185809999999996</v>
          </cell>
          <cell r="BY134">
            <v>34.265700000000002</v>
          </cell>
          <cell r="BZ134">
            <v>32.295569999999998</v>
          </cell>
          <cell r="CA134">
            <v>34.341410000000003</v>
          </cell>
          <cell r="CB134">
            <v>36.387250000000002</v>
          </cell>
        </row>
        <row r="135">
          <cell r="B135" t="str">
            <v>Min Revenue</v>
          </cell>
          <cell r="D135">
            <v>-199.45856000000001</v>
          </cell>
          <cell r="E135">
            <v>-497.90402</v>
          </cell>
          <cell r="F135">
            <v>-211.98302000000001</v>
          </cell>
          <cell r="G135">
            <v>-118.66134</v>
          </cell>
          <cell r="H135">
            <v>-225.79534000000001</v>
          </cell>
          <cell r="I135">
            <v>-564.06552999999997</v>
          </cell>
          <cell r="J135">
            <v>-223.89607000000001</v>
          </cell>
          <cell r="K135">
            <v>-210.06148999999999</v>
          </cell>
          <cell r="L135">
            <v>-6.7695999999999996</v>
          </cell>
          <cell r="M135">
            <v>-97.251199999999997</v>
          </cell>
          <cell r="N135">
            <v>-358.23905000000002</v>
          </cell>
          <cell r="O135">
            <v>-235.58462</v>
          </cell>
          <cell r="R135" t="str">
            <v>Min Revenue</v>
          </cell>
          <cell r="T135">
            <v>-221.6953</v>
          </cell>
          <cell r="U135">
            <v>-743.82367999999997</v>
          </cell>
          <cell r="V135">
            <v>-137.74905000000001</v>
          </cell>
          <cell r="W135">
            <v>-107.58542</v>
          </cell>
          <cell r="X135">
            <v>-1321.1548399999999</v>
          </cell>
          <cell r="Y135">
            <v>-554.28580999999997</v>
          </cell>
          <cell r="Z135">
            <v>-450.70220999999998</v>
          </cell>
          <cell r="AA135">
            <v>-170.43389999999999</v>
          </cell>
          <cell r="AB135">
            <v>-12.565630000000001</v>
          </cell>
          <cell r="AC135">
            <v>-80.528570000000002</v>
          </cell>
          <cell r="AD135">
            <v>-670.12978999999996</v>
          </cell>
          <cell r="AE135">
            <v>-380.05243999999999</v>
          </cell>
          <cell r="AF135">
            <v>-89.975099999999998</v>
          </cell>
          <cell r="AH135" t="str">
            <v>Min Revenue</v>
          </cell>
          <cell r="AJ135">
            <v>-300.66109</v>
          </cell>
          <cell r="AK135">
            <v>-1249.70685</v>
          </cell>
          <cell r="AL135">
            <v>-258.36415</v>
          </cell>
          <cell r="AM135">
            <v>-246.47832</v>
          </cell>
          <cell r="AN135">
            <v>-1355.15679</v>
          </cell>
          <cell r="AO135">
            <v>-605.76378999999997</v>
          </cell>
          <cell r="AP135">
            <v>-474.79486000000003</v>
          </cell>
          <cell r="AQ135">
            <v>-284.33314999999999</v>
          </cell>
          <cell r="AR135">
            <v>-41.87</v>
          </cell>
          <cell r="AS135">
            <v>-150.03559999999999</v>
          </cell>
          <cell r="AT135">
            <v>-820.70267000000001</v>
          </cell>
          <cell r="AU135">
            <v>-496.71645999999998</v>
          </cell>
          <cell r="AV135">
            <v>-172.73024000000001</v>
          </cell>
          <cell r="AX135" t="str">
            <v>Min Revenue</v>
          </cell>
          <cell r="AZ135">
            <v>-300.50058000000001</v>
          </cell>
          <cell r="BA135">
            <v>-971.49519999999995</v>
          </cell>
          <cell r="BB135">
            <v>-305.42424999999997</v>
          </cell>
          <cell r="BC135">
            <v>-488.16768999999999</v>
          </cell>
          <cell r="BD135">
            <v>-995.44041000000004</v>
          </cell>
          <cell r="BE135">
            <v>-599.79650000000004</v>
          </cell>
          <cell r="BF135">
            <v>-681.20146</v>
          </cell>
          <cell r="BG135">
            <v>-453.99675000000002</v>
          </cell>
          <cell r="BH135">
            <v>-122.96677</v>
          </cell>
          <cell r="BI135">
            <v>-143.58545000000001</v>
          </cell>
          <cell r="BJ135">
            <v>-727.28012000000001</v>
          </cell>
          <cell r="BK135">
            <v>-506.25751000000002</v>
          </cell>
          <cell r="BL135">
            <v>-285.23489999999998</v>
          </cell>
          <cell r="BN135" t="str">
            <v>Min Revenue</v>
          </cell>
          <cell r="BP135">
            <v>-315.39935000000003</v>
          </cell>
          <cell r="BQ135">
            <v>-825.18609000000004</v>
          </cell>
          <cell r="BR135">
            <v>-557.80390999999997</v>
          </cell>
          <cell r="BS135">
            <v>-849.60140000000001</v>
          </cell>
          <cell r="BT135">
            <v>-1636.6580300000001</v>
          </cell>
          <cell r="BU135">
            <v>-934.18250999999998</v>
          </cell>
          <cell r="BV135">
            <v>-681.64772000000005</v>
          </cell>
          <cell r="BW135">
            <v>-472.50653999999997</v>
          </cell>
          <cell r="BX135">
            <v>-233.28274999999999</v>
          </cell>
          <cell r="BY135">
            <v>-349.04070999999999</v>
          </cell>
          <cell r="BZ135">
            <v>-980.39727000000005</v>
          </cell>
          <cell r="CA135">
            <v>-685.53089999999997</v>
          </cell>
          <cell r="CB135">
            <v>-390.66453000000001</v>
          </cell>
        </row>
        <row r="136">
          <cell r="B136" t="str">
            <v>Total Revenue</v>
          </cell>
          <cell r="D136">
            <v>51271.634039999997</v>
          </cell>
          <cell r="E136">
            <v>41739.683850000001</v>
          </cell>
          <cell r="F136">
            <v>53408.08642</v>
          </cell>
          <cell r="G136">
            <v>52080.33178</v>
          </cell>
          <cell r="H136">
            <v>50967.152990000002</v>
          </cell>
          <cell r="I136">
            <v>41520.541259999998</v>
          </cell>
          <cell r="J136">
            <v>44643.305789999999</v>
          </cell>
          <cell r="K136">
            <v>50277.726439999999</v>
          </cell>
          <cell r="L136">
            <v>56573.185940000003</v>
          </cell>
          <cell r="M136">
            <v>52363.485460000004</v>
          </cell>
          <cell r="N136">
            <v>45840.764479999998</v>
          </cell>
          <cell r="O136">
            <v>49484.513400000003</v>
          </cell>
          <cell r="R136" t="str">
            <v>Total Revenue</v>
          </cell>
          <cell r="T136">
            <v>51122.427739999999</v>
          </cell>
          <cell r="U136">
            <v>40647.705589999998</v>
          </cell>
          <cell r="V136">
            <v>52644.545270000002</v>
          </cell>
          <cell r="W136">
            <v>51126.879580000001</v>
          </cell>
          <cell r="X136">
            <v>46638.54492</v>
          </cell>
          <cell r="Y136">
            <v>36650.307760000003</v>
          </cell>
          <cell r="Z136">
            <v>40790.922769999997</v>
          </cell>
          <cell r="AA136">
            <v>51679.403969999999</v>
          </cell>
          <cell r="AB136">
            <v>56301.258099999999</v>
          </cell>
          <cell r="AC136">
            <v>52124.893020000003</v>
          </cell>
          <cell r="AD136">
            <v>43341.563320000001</v>
          </cell>
          <cell r="AE136">
            <v>47972.688869999998</v>
          </cell>
          <cell r="AF136">
            <v>52603.814420000002</v>
          </cell>
          <cell r="AH136" t="str">
            <v>Total Revenue</v>
          </cell>
          <cell r="AJ136">
            <v>48656.555229999998</v>
          </cell>
          <cell r="AK136">
            <v>33662.99955</v>
          </cell>
          <cell r="AL136">
            <v>51993.601139999999</v>
          </cell>
          <cell r="AM136">
            <v>48729.683250000002</v>
          </cell>
          <cell r="AN136">
            <v>46183.57127</v>
          </cell>
          <cell r="AO136">
            <v>37928.425150000003</v>
          </cell>
          <cell r="AP136">
            <v>37729.997499999998</v>
          </cell>
          <cell r="AQ136">
            <v>49019.460290000003</v>
          </cell>
          <cell r="AR136">
            <v>55741.306620000003</v>
          </cell>
          <cell r="AS136">
            <v>51224.697590000003</v>
          </cell>
          <cell r="AT136">
            <v>40931.95117</v>
          </cell>
          <cell r="AU136">
            <v>46087.029759999998</v>
          </cell>
          <cell r="AV136">
            <v>51242.108350000002</v>
          </cell>
          <cell r="AX136" t="str">
            <v>Total Revenue</v>
          </cell>
          <cell r="AZ136">
            <v>47818.5916</v>
          </cell>
          <cell r="BA136">
            <v>29401.071909999999</v>
          </cell>
          <cell r="BB136">
            <v>51058.227400000003</v>
          </cell>
          <cell r="BC136">
            <v>48916.28686</v>
          </cell>
          <cell r="BD136">
            <v>31999.387019999998</v>
          </cell>
          <cell r="BE136">
            <v>34849.906869999999</v>
          </cell>
          <cell r="BF136">
            <v>36598.32415</v>
          </cell>
          <cell r="BG136">
            <v>46669.473680000003</v>
          </cell>
          <cell r="BH136">
            <v>54886.794190000001</v>
          </cell>
          <cell r="BI136">
            <v>51867.169800000003</v>
          </cell>
          <cell r="BJ136">
            <v>36797.761270000003</v>
          </cell>
          <cell r="BK136">
            <v>43406.523350000003</v>
          </cell>
          <cell r="BL136">
            <v>50015.28542</v>
          </cell>
          <cell r="BN136" t="str">
            <v>Total Revenue</v>
          </cell>
          <cell r="BP136">
            <v>48744.65913</v>
          </cell>
          <cell r="BQ136">
            <v>15784.168900000001</v>
          </cell>
          <cell r="BR136">
            <v>49211.660519999998</v>
          </cell>
          <cell r="BS136">
            <v>45476.914360000002</v>
          </cell>
          <cell r="BT136">
            <v>39468.286509999998</v>
          </cell>
          <cell r="BU136">
            <v>18109.10211</v>
          </cell>
          <cell r="BV136">
            <v>25917.629209999999</v>
          </cell>
          <cell r="BW136">
            <v>46875.936930000003</v>
          </cell>
          <cell r="BX136">
            <v>54415.888480000001</v>
          </cell>
          <cell r="BY136">
            <v>49658.559179999997</v>
          </cell>
          <cell r="BZ136">
            <v>29250.583739999998</v>
          </cell>
          <cell r="CA136">
            <v>39366.280530000004</v>
          </cell>
          <cell r="CB136">
            <v>49481.977319999998</v>
          </cell>
        </row>
        <row r="137">
          <cell r="B137" t="str">
            <v>System WIP as #Jobs</v>
          </cell>
          <cell r="C137" t="str">
            <v>Mean</v>
          </cell>
          <cell r="D137">
            <v>34.55151</v>
          </cell>
          <cell r="E137">
            <v>39.974519999999998</v>
          </cell>
          <cell r="F137">
            <v>32.067950000000003</v>
          </cell>
          <cell r="G137">
            <v>33.021099999999997</v>
          </cell>
          <cell r="H137">
            <v>30.372330000000002</v>
          </cell>
          <cell r="I137">
            <v>34.643560000000001</v>
          </cell>
          <cell r="J137">
            <v>37.51041</v>
          </cell>
          <cell r="K137">
            <v>34.083840000000002</v>
          </cell>
          <cell r="L137">
            <v>29.095890000000001</v>
          </cell>
          <cell r="M137">
            <v>33.998080000000002</v>
          </cell>
          <cell r="N137">
            <v>31.662410000000001</v>
          </cell>
          <cell r="O137">
            <v>33.931919999999998</v>
          </cell>
          <cell r="R137" t="str">
            <v>System WIP as #Jobs</v>
          </cell>
          <cell r="S137" t="str">
            <v>Mean</v>
          </cell>
          <cell r="T137">
            <v>34.050960000000003</v>
          </cell>
          <cell r="U137">
            <v>38.47589</v>
          </cell>
          <cell r="V137">
            <v>31.728490000000001</v>
          </cell>
          <cell r="W137">
            <v>32.438899999999997</v>
          </cell>
          <cell r="X137">
            <v>30.70411</v>
          </cell>
          <cell r="Y137">
            <v>35.053420000000003</v>
          </cell>
          <cell r="Z137">
            <v>36.800550000000001</v>
          </cell>
          <cell r="AA137">
            <v>32.642740000000003</v>
          </cell>
          <cell r="AB137">
            <v>29.03096</v>
          </cell>
          <cell r="AC137">
            <v>33.716160000000002</v>
          </cell>
          <cell r="AD137">
            <v>31.45241</v>
          </cell>
          <cell r="AE137">
            <v>33.464219999999997</v>
          </cell>
          <cell r="AF137">
            <v>35.476030000000002</v>
          </cell>
          <cell r="AH137" t="str">
            <v>System WIP as #Jobs</v>
          </cell>
          <cell r="AI137" t="str">
            <v>Mean</v>
          </cell>
          <cell r="AJ137">
            <v>34.467120000000001</v>
          </cell>
          <cell r="AK137">
            <v>37.189860000000003</v>
          </cell>
          <cell r="AL137">
            <v>31.777529999999999</v>
          </cell>
          <cell r="AM137">
            <v>32.25808</v>
          </cell>
          <cell r="AN137">
            <v>30.16685</v>
          </cell>
          <cell r="AO137">
            <v>33.10877</v>
          </cell>
          <cell r="AP137">
            <v>35.650680000000001</v>
          </cell>
          <cell r="AQ137">
            <v>32.61589</v>
          </cell>
          <cell r="AR137">
            <v>28.807670000000002</v>
          </cell>
          <cell r="AS137">
            <v>32.80274</v>
          </cell>
          <cell r="AT137">
            <v>31.125170000000001</v>
          </cell>
          <cell r="AU137">
            <v>32.884520000000002</v>
          </cell>
          <cell r="AV137">
            <v>34.64387</v>
          </cell>
          <cell r="AX137" t="str">
            <v>System WIP as #Jobs</v>
          </cell>
          <cell r="AY137" t="str">
            <v>Mean</v>
          </cell>
          <cell r="AZ137">
            <v>33.011229999999998</v>
          </cell>
          <cell r="BA137">
            <v>35.581099999999999</v>
          </cell>
          <cell r="BB137">
            <v>30.909040000000001</v>
          </cell>
          <cell r="BC137">
            <v>30.872330000000002</v>
          </cell>
          <cell r="BD137">
            <v>30.627120000000001</v>
          </cell>
          <cell r="BE137">
            <v>32.668219999999998</v>
          </cell>
          <cell r="BF137">
            <v>34.38767</v>
          </cell>
          <cell r="BG137">
            <v>31.8674</v>
          </cell>
          <cell r="BH137">
            <v>28.417809999999999</v>
          </cell>
          <cell r="BI137">
            <v>31.695070000000001</v>
          </cell>
          <cell r="BJ137">
            <v>30.547809999999998</v>
          </cell>
          <cell r="BK137">
            <v>32.003700000000002</v>
          </cell>
          <cell r="BL137">
            <v>33.459589999999999</v>
          </cell>
          <cell r="BN137" t="str">
            <v>System WIP as #Jobs</v>
          </cell>
          <cell r="BO137" t="str">
            <v>Mean</v>
          </cell>
          <cell r="BP137">
            <v>32.038359999999997</v>
          </cell>
          <cell r="BQ137">
            <v>33.836440000000003</v>
          </cell>
          <cell r="BR137">
            <v>30.521920000000001</v>
          </cell>
          <cell r="BS137">
            <v>30.651779999999999</v>
          </cell>
          <cell r="BT137">
            <v>28.727119999999999</v>
          </cell>
          <cell r="BU137">
            <v>33.28904</v>
          </cell>
          <cell r="BV137">
            <v>32.938360000000003</v>
          </cell>
          <cell r="BW137">
            <v>30.624659999999999</v>
          </cell>
          <cell r="BX137">
            <v>27.74877</v>
          </cell>
          <cell r="BY137">
            <v>31.330410000000001</v>
          </cell>
          <cell r="BZ137">
            <v>29.777000000000001</v>
          </cell>
          <cell r="CA137">
            <v>31.170680000000001</v>
          </cell>
          <cell r="CB137">
            <v>32.564369999999997</v>
          </cell>
        </row>
        <row r="138">
          <cell r="C138" t="str">
            <v>Standard Dev</v>
          </cell>
          <cell r="D138">
            <v>10.05237</v>
          </cell>
          <cell r="E138">
            <v>7.0586700000000002</v>
          </cell>
          <cell r="F138">
            <v>9.9913799999999995</v>
          </cell>
          <cell r="G138">
            <v>10.290940000000001</v>
          </cell>
          <cell r="H138">
            <v>11.74938</v>
          </cell>
          <cell r="I138">
            <v>10.22992</v>
          </cell>
          <cell r="J138">
            <v>9.0221999999999998</v>
          </cell>
          <cell r="K138">
            <v>10.818099999999999</v>
          </cell>
          <cell r="L138">
            <v>10.28256</v>
          </cell>
          <cell r="M138">
            <v>10.5199</v>
          </cell>
          <cell r="N138">
            <v>9.1149100000000001</v>
          </cell>
          <cell r="O138">
            <v>10.00154</v>
          </cell>
          <cell r="S138" t="str">
            <v>Standard Dev</v>
          </cell>
          <cell r="T138">
            <v>9.3880199999999991</v>
          </cell>
          <cell r="U138">
            <v>6.43825</v>
          </cell>
          <cell r="V138">
            <v>9.5360300000000002</v>
          </cell>
          <cell r="W138">
            <v>9.3629200000000008</v>
          </cell>
          <cell r="X138">
            <v>10.993650000000001</v>
          </cell>
          <cell r="Y138">
            <v>8.6336200000000005</v>
          </cell>
          <cell r="Z138">
            <v>7.6950900000000004</v>
          </cell>
          <cell r="AA138">
            <v>9.8747199999999999</v>
          </cell>
          <cell r="AB138">
            <v>9.9661799999999996</v>
          </cell>
          <cell r="AC138">
            <v>9.6033899999999992</v>
          </cell>
          <cell r="AD138">
            <v>8.2324000000000002</v>
          </cell>
          <cell r="AE138">
            <v>9.1491900000000008</v>
          </cell>
          <cell r="AF138">
            <v>10.06597</v>
          </cell>
          <cell r="AI138" t="str">
            <v>Standard Dev</v>
          </cell>
          <cell r="AJ138">
            <v>8.1825799999999997</v>
          </cell>
          <cell r="AK138">
            <v>5.1016399999999997</v>
          </cell>
          <cell r="AL138">
            <v>8.6994199999999999</v>
          </cell>
          <cell r="AM138">
            <v>8.3169900000000005</v>
          </cell>
          <cell r="AN138">
            <v>10.168089999999999</v>
          </cell>
          <cell r="AO138">
            <v>8.2095099999999999</v>
          </cell>
          <cell r="AP138">
            <v>6.4013200000000001</v>
          </cell>
          <cell r="AQ138">
            <v>9.0028199999999998</v>
          </cell>
          <cell r="AR138">
            <v>9.4788999999999994</v>
          </cell>
          <cell r="AS138">
            <v>8.6649700000000003</v>
          </cell>
          <cell r="AT138">
            <v>7.1707099999999997</v>
          </cell>
          <cell r="AU138">
            <v>8.2226199999999992</v>
          </cell>
          <cell r="AV138">
            <v>9.2745300000000004</v>
          </cell>
          <cell r="AY138" t="str">
            <v>Standard Dev</v>
          </cell>
          <cell r="AZ138">
            <v>7.3915300000000004</v>
          </cell>
          <cell r="BA138">
            <v>4.3622399999999999</v>
          </cell>
          <cell r="BB138">
            <v>7.9631299999999996</v>
          </cell>
          <cell r="BC138">
            <v>7.6139799999999997</v>
          </cell>
          <cell r="BD138">
            <v>9.1072399999999991</v>
          </cell>
          <cell r="BE138">
            <v>7.2319899999999997</v>
          </cell>
          <cell r="BF138">
            <v>5.3317500000000004</v>
          </cell>
          <cell r="BG138">
            <v>8.0669799999999992</v>
          </cell>
          <cell r="BH138">
            <v>8.5902399999999997</v>
          </cell>
          <cell r="BI138">
            <v>7.8626199999999997</v>
          </cell>
          <cell r="BJ138">
            <v>6.3165699999999996</v>
          </cell>
          <cell r="BK138">
            <v>7.3521700000000001</v>
          </cell>
          <cell r="BL138">
            <v>8.3877699999999997</v>
          </cell>
          <cell r="BO138" t="str">
            <v>Standard Dev</v>
          </cell>
          <cell r="BP138">
            <v>6.2581199999999999</v>
          </cell>
          <cell r="BQ138">
            <v>3.9088699999999998</v>
          </cell>
          <cell r="BR138">
            <v>7.00753</v>
          </cell>
          <cell r="BS138">
            <v>6.4382900000000003</v>
          </cell>
          <cell r="BT138">
            <v>8.5591299999999997</v>
          </cell>
          <cell r="BU138">
            <v>4.2767999999999997</v>
          </cell>
          <cell r="BV138">
            <v>4.6823199999999998</v>
          </cell>
          <cell r="BW138">
            <v>7.1267500000000004</v>
          </cell>
          <cell r="BX138">
            <v>7.7228500000000002</v>
          </cell>
          <cell r="BY138">
            <v>6.4718</v>
          </cell>
          <cell r="BZ138">
            <v>5.1588500000000002</v>
          </cell>
          <cell r="CA138">
            <v>6.2452500000000004</v>
          </cell>
          <cell r="CB138">
            <v>7.3316400000000002</v>
          </cell>
        </row>
        <row r="139">
          <cell r="B139" t="str">
            <v>System Max #Jobs</v>
          </cell>
          <cell r="D139">
            <v>53</v>
          </cell>
          <cell r="E139">
            <v>54</v>
          </cell>
          <cell r="F139">
            <v>50</v>
          </cell>
          <cell r="G139">
            <v>52</v>
          </cell>
          <cell r="H139">
            <v>54</v>
          </cell>
          <cell r="I139">
            <v>52</v>
          </cell>
          <cell r="J139">
            <v>54</v>
          </cell>
          <cell r="K139">
            <v>51</v>
          </cell>
          <cell r="L139">
            <v>51</v>
          </cell>
          <cell r="M139">
            <v>51</v>
          </cell>
          <cell r="N139">
            <v>51.144399999999997</v>
          </cell>
          <cell r="O139">
            <v>52.2</v>
          </cell>
          <cell r="R139" t="str">
            <v>System Max #Jobs</v>
          </cell>
          <cell r="T139">
            <v>50</v>
          </cell>
          <cell r="U139">
            <v>51</v>
          </cell>
          <cell r="V139">
            <v>48</v>
          </cell>
          <cell r="W139">
            <v>49</v>
          </cell>
          <cell r="X139">
            <v>49</v>
          </cell>
          <cell r="Y139">
            <v>50</v>
          </cell>
          <cell r="Z139">
            <v>49</v>
          </cell>
          <cell r="AA139">
            <v>50</v>
          </cell>
          <cell r="AB139">
            <v>49</v>
          </cell>
          <cell r="AC139">
            <v>50</v>
          </cell>
          <cell r="AD139">
            <v>48.892110000000002</v>
          </cell>
          <cell r="AE139">
            <v>49.5</v>
          </cell>
          <cell r="AF139">
            <v>50.107889999999998</v>
          </cell>
          <cell r="AH139" t="str">
            <v>System Max #Jobs</v>
          </cell>
          <cell r="AJ139">
            <v>50</v>
          </cell>
          <cell r="AK139">
            <v>50</v>
          </cell>
          <cell r="AL139">
            <v>46</v>
          </cell>
          <cell r="AM139">
            <v>49</v>
          </cell>
          <cell r="AN139">
            <v>47</v>
          </cell>
          <cell r="AO139">
            <v>48</v>
          </cell>
          <cell r="AP139">
            <v>46</v>
          </cell>
          <cell r="AQ139">
            <v>50</v>
          </cell>
          <cell r="AR139">
            <v>48</v>
          </cell>
          <cell r="AS139">
            <v>48</v>
          </cell>
          <cell r="AT139">
            <v>47.091850000000001</v>
          </cell>
          <cell r="AU139">
            <v>48.2</v>
          </cell>
          <cell r="AV139">
            <v>49.308149999999998</v>
          </cell>
          <cell r="AX139" t="str">
            <v>System Max #Jobs</v>
          </cell>
          <cell r="AZ139">
            <v>48</v>
          </cell>
          <cell r="BA139">
            <v>47</v>
          </cell>
          <cell r="BB139">
            <v>45</v>
          </cell>
          <cell r="BC139">
            <v>44</v>
          </cell>
          <cell r="BD139">
            <v>46</v>
          </cell>
          <cell r="BE139">
            <v>44</v>
          </cell>
          <cell r="BF139">
            <v>44</v>
          </cell>
          <cell r="BG139">
            <v>47</v>
          </cell>
          <cell r="BH139">
            <v>45</v>
          </cell>
          <cell r="BI139">
            <v>46</v>
          </cell>
          <cell r="BJ139">
            <v>44.577219999999997</v>
          </cell>
          <cell r="BK139">
            <v>45.6</v>
          </cell>
          <cell r="BL139">
            <v>46.622779999999999</v>
          </cell>
          <cell r="BN139" t="str">
            <v>System Max #Jobs</v>
          </cell>
          <cell r="BP139">
            <v>43</v>
          </cell>
          <cell r="BQ139">
            <v>45</v>
          </cell>
          <cell r="BR139">
            <v>43</v>
          </cell>
          <cell r="BS139">
            <v>45</v>
          </cell>
          <cell r="BT139">
            <v>45</v>
          </cell>
          <cell r="BU139">
            <v>43</v>
          </cell>
          <cell r="BV139">
            <v>45</v>
          </cell>
          <cell r="BW139">
            <v>44</v>
          </cell>
          <cell r="BX139">
            <v>42</v>
          </cell>
          <cell r="BY139">
            <v>44</v>
          </cell>
          <cell r="BZ139">
            <v>43.1128</v>
          </cell>
          <cell r="CA139">
            <v>43.9</v>
          </cell>
          <cell r="CB139">
            <v>44.687199999999997</v>
          </cell>
        </row>
        <row r="140">
          <cell r="B140" t="str">
            <v>System Min #Jobs</v>
          </cell>
          <cell r="D140">
            <v>3</v>
          </cell>
          <cell r="E140">
            <v>13</v>
          </cell>
          <cell r="F140">
            <v>3</v>
          </cell>
          <cell r="G140">
            <v>4</v>
          </cell>
          <cell r="H140">
            <v>3</v>
          </cell>
          <cell r="I140">
            <v>5</v>
          </cell>
          <cell r="J140">
            <v>6</v>
          </cell>
          <cell r="K140">
            <v>2</v>
          </cell>
          <cell r="L140">
            <v>1</v>
          </cell>
          <cell r="M140">
            <v>2</v>
          </cell>
          <cell r="N140">
            <v>1.74979</v>
          </cell>
          <cell r="O140">
            <v>4.2</v>
          </cell>
          <cell r="R140" t="str">
            <v>System Min #Jobs</v>
          </cell>
          <cell r="T140">
            <v>3</v>
          </cell>
          <cell r="U140">
            <v>12</v>
          </cell>
          <cell r="V140">
            <v>4</v>
          </cell>
          <cell r="W140">
            <v>4</v>
          </cell>
          <cell r="X140">
            <v>3</v>
          </cell>
          <cell r="Y140">
            <v>8</v>
          </cell>
          <cell r="Z140">
            <v>9</v>
          </cell>
          <cell r="AA140">
            <v>4</v>
          </cell>
          <cell r="AB140">
            <v>1</v>
          </cell>
          <cell r="AC140">
            <v>2</v>
          </cell>
          <cell r="AD140">
            <v>2.49926</v>
          </cell>
          <cell r="AE140">
            <v>5</v>
          </cell>
          <cell r="AF140">
            <v>7.5007400000000004</v>
          </cell>
          <cell r="AH140" t="str">
            <v>System Min #Jobs</v>
          </cell>
          <cell r="AJ140">
            <v>3</v>
          </cell>
          <cell r="AK140">
            <v>14</v>
          </cell>
          <cell r="AL140">
            <v>2</v>
          </cell>
          <cell r="AM140">
            <v>4</v>
          </cell>
          <cell r="AN140">
            <v>3</v>
          </cell>
          <cell r="AO140">
            <v>7</v>
          </cell>
          <cell r="AP140">
            <v>9</v>
          </cell>
          <cell r="AQ140">
            <v>4</v>
          </cell>
          <cell r="AR140">
            <v>1</v>
          </cell>
          <cell r="AS140">
            <v>2</v>
          </cell>
          <cell r="AT140">
            <v>2.0298400000000001</v>
          </cell>
          <cell r="AU140">
            <v>4.9000000000000004</v>
          </cell>
          <cell r="AV140">
            <v>7.7701599999999997</v>
          </cell>
          <cell r="AX140" t="str">
            <v>System Min #Jobs</v>
          </cell>
          <cell r="AZ140">
            <v>3</v>
          </cell>
          <cell r="BA140">
            <v>18</v>
          </cell>
          <cell r="BB140">
            <v>3</v>
          </cell>
          <cell r="BC140">
            <v>4</v>
          </cell>
          <cell r="BD140">
            <v>3</v>
          </cell>
          <cell r="BE140">
            <v>7</v>
          </cell>
          <cell r="BF140">
            <v>9</v>
          </cell>
          <cell r="BG140">
            <v>2</v>
          </cell>
          <cell r="BH140">
            <v>1</v>
          </cell>
          <cell r="BI140">
            <v>2</v>
          </cell>
          <cell r="BJ140">
            <v>1.5401899999999999</v>
          </cell>
          <cell r="BK140">
            <v>5.2</v>
          </cell>
          <cell r="BL140">
            <v>8.8598099999999995</v>
          </cell>
          <cell r="BN140" t="str">
            <v>System Min #Jobs</v>
          </cell>
          <cell r="BP140">
            <v>5</v>
          </cell>
          <cell r="BQ140">
            <v>17</v>
          </cell>
          <cell r="BR140">
            <v>7</v>
          </cell>
          <cell r="BS140">
            <v>4</v>
          </cell>
          <cell r="BT140">
            <v>3</v>
          </cell>
          <cell r="BU140">
            <v>10</v>
          </cell>
          <cell r="BV140">
            <v>9</v>
          </cell>
          <cell r="BW140">
            <v>2</v>
          </cell>
          <cell r="BX140">
            <v>1</v>
          </cell>
          <cell r="BY140">
            <v>2</v>
          </cell>
          <cell r="BZ140">
            <v>2.4795400000000001</v>
          </cell>
          <cell r="CA140">
            <v>6</v>
          </cell>
          <cell r="CB140">
            <v>9.5204599999999999</v>
          </cell>
        </row>
        <row r="141">
          <cell r="B141" t="str">
            <v>System WIP as Work Load</v>
          </cell>
          <cell r="C141" t="str">
            <v>Mean</v>
          </cell>
          <cell r="D141">
            <v>99.340109999999996</v>
          </cell>
          <cell r="E141">
            <v>118.22403</v>
          </cell>
          <cell r="F141">
            <v>94.000870000000006</v>
          </cell>
          <cell r="G141">
            <v>94.834980000000002</v>
          </cell>
          <cell r="H141">
            <v>89.828190000000006</v>
          </cell>
          <cell r="I141">
            <v>104.22595</v>
          </cell>
          <cell r="J141">
            <v>111.19059</v>
          </cell>
          <cell r="K141">
            <v>99.120069999999998</v>
          </cell>
          <cell r="L141">
            <v>83.917140000000003</v>
          </cell>
          <cell r="M141">
            <v>96.561599999999999</v>
          </cell>
          <cell r="N141">
            <v>91.950019999999995</v>
          </cell>
          <cell r="O141">
            <v>99.124350000000007</v>
          </cell>
          <cell r="R141" t="str">
            <v>System WIP as Work Load</v>
          </cell>
          <cell r="S141" t="str">
            <v>Mean</v>
          </cell>
          <cell r="T141">
            <v>97.350459999999998</v>
          </cell>
          <cell r="U141">
            <v>113.35201000000001</v>
          </cell>
          <cell r="V141">
            <v>92.882660000000001</v>
          </cell>
          <cell r="W141">
            <v>93.762569999999997</v>
          </cell>
          <cell r="X141">
            <v>90.402299999999997</v>
          </cell>
          <cell r="Y141">
            <v>104.85021999999999</v>
          </cell>
          <cell r="Z141">
            <v>109.72463999999999</v>
          </cell>
          <cell r="AA141">
            <v>95.185659999999999</v>
          </cell>
          <cell r="AB141">
            <v>83.677509999999998</v>
          </cell>
          <cell r="AC141">
            <v>96.234089999999995</v>
          </cell>
          <cell r="AD141">
            <v>91.265379999999993</v>
          </cell>
          <cell r="AE141">
            <v>97.74221</v>
          </cell>
          <cell r="AF141">
            <v>104.21905</v>
          </cell>
          <cell r="AH141" t="str">
            <v>System WIP as Work Load</v>
          </cell>
          <cell r="AI141" t="str">
            <v>Mean</v>
          </cell>
          <cell r="AJ141">
            <v>98.677220000000005</v>
          </cell>
          <cell r="AK141">
            <v>109.2098</v>
          </cell>
          <cell r="AL141">
            <v>93.141329999999996</v>
          </cell>
          <cell r="AM141">
            <v>92.788899999999998</v>
          </cell>
          <cell r="AN141">
            <v>89.820920000000001</v>
          </cell>
          <cell r="AO141">
            <v>98.484909999999999</v>
          </cell>
          <cell r="AP141">
            <v>105.62116</v>
          </cell>
          <cell r="AQ141">
            <v>95.339650000000006</v>
          </cell>
          <cell r="AR141">
            <v>82.789169999999999</v>
          </cell>
          <cell r="AS141">
            <v>93.032210000000006</v>
          </cell>
          <cell r="AT141">
            <v>90.449579999999997</v>
          </cell>
          <cell r="AU141">
            <v>95.890529999999998</v>
          </cell>
          <cell r="AV141">
            <v>101.33147</v>
          </cell>
          <cell r="AX141" t="str">
            <v>System WIP as Work Load</v>
          </cell>
          <cell r="AY141" t="str">
            <v>Mean</v>
          </cell>
          <cell r="AZ141">
            <v>94.941950000000006</v>
          </cell>
          <cell r="BA141">
            <v>104.12441</v>
          </cell>
          <cell r="BB141">
            <v>89.627170000000007</v>
          </cell>
          <cell r="BC141">
            <v>88.779579999999996</v>
          </cell>
          <cell r="BD141">
            <v>89.844999999999999</v>
          </cell>
          <cell r="BE141">
            <v>97.368049999999997</v>
          </cell>
          <cell r="BF141">
            <v>101.73981000000001</v>
          </cell>
          <cell r="BG141">
            <v>92.793499999999995</v>
          </cell>
          <cell r="BH141">
            <v>81.896919999999994</v>
          </cell>
          <cell r="BI141">
            <v>90.820670000000007</v>
          </cell>
          <cell r="BJ141">
            <v>88.48603</v>
          </cell>
          <cell r="BK141">
            <v>93.193709999999996</v>
          </cell>
          <cell r="BL141">
            <v>97.901380000000003</v>
          </cell>
          <cell r="BN141" t="str">
            <v>System WIP as Work Load</v>
          </cell>
          <cell r="BO141" t="str">
            <v>Mean</v>
          </cell>
          <cell r="BP141">
            <v>92.742040000000003</v>
          </cell>
          <cell r="BQ141">
            <v>98.112909999999999</v>
          </cell>
          <cell r="BR141">
            <v>88.956590000000006</v>
          </cell>
          <cell r="BS141">
            <v>87.805620000000005</v>
          </cell>
          <cell r="BT141">
            <v>84.253839999999997</v>
          </cell>
          <cell r="BU141">
            <v>99.025869999999998</v>
          </cell>
          <cell r="BV141">
            <v>96.350809999999996</v>
          </cell>
          <cell r="BW141">
            <v>88.668199999999999</v>
          </cell>
          <cell r="BX141">
            <v>79.537090000000006</v>
          </cell>
          <cell r="BY141">
            <v>90.394289999999998</v>
          </cell>
          <cell r="BZ141">
            <v>86.174999999999997</v>
          </cell>
          <cell r="CA141">
            <v>90.584729999999993</v>
          </cell>
          <cell r="CB141">
            <v>94.994450000000001</v>
          </cell>
        </row>
        <row r="142">
          <cell r="C142" t="str">
            <v>Standard Dev</v>
          </cell>
          <cell r="D142">
            <v>29.453189999999999</v>
          </cell>
          <cell r="E142">
            <v>22.290310000000002</v>
          </cell>
          <cell r="F142">
            <v>31.341090000000001</v>
          </cell>
          <cell r="G142">
            <v>29.50827</v>
          </cell>
          <cell r="H142">
            <v>36.255519999999997</v>
          </cell>
          <cell r="I142">
            <v>31.613389999999999</v>
          </cell>
          <cell r="J142">
            <v>28.28463</v>
          </cell>
          <cell r="K142">
            <v>32.665840000000003</v>
          </cell>
          <cell r="L142">
            <v>30.411359999999998</v>
          </cell>
          <cell r="M142">
            <v>30.728539999999999</v>
          </cell>
          <cell r="N142">
            <v>27.71377</v>
          </cell>
          <cell r="O142">
            <v>30.255210000000002</v>
          </cell>
          <cell r="S142" t="str">
            <v>Standard Dev</v>
          </cell>
          <cell r="T142">
            <v>27.281300000000002</v>
          </cell>
          <cell r="U142">
            <v>19.672049999999999</v>
          </cell>
          <cell r="V142">
            <v>29.96529</v>
          </cell>
          <cell r="W142">
            <v>27.525310000000001</v>
          </cell>
          <cell r="X142">
            <v>33.620809999999999</v>
          </cell>
          <cell r="Y142">
            <v>26.671140000000001</v>
          </cell>
          <cell r="Z142">
            <v>25.104040000000001</v>
          </cell>
          <cell r="AA142">
            <v>30.237749999999998</v>
          </cell>
          <cell r="AB142">
            <v>29.359570000000001</v>
          </cell>
          <cell r="AC142">
            <v>28.125240000000002</v>
          </cell>
          <cell r="AD142">
            <v>25.12283</v>
          </cell>
          <cell r="AE142">
            <v>27.756250000000001</v>
          </cell>
          <cell r="AF142">
            <v>30.389669999999999</v>
          </cell>
          <cell r="AI142" t="str">
            <v>Standard Dev</v>
          </cell>
          <cell r="AJ142">
            <v>24.04271</v>
          </cell>
          <cell r="AK142">
            <v>16.255710000000001</v>
          </cell>
          <cell r="AL142">
            <v>27.552289999999999</v>
          </cell>
          <cell r="AM142">
            <v>24.135339999999999</v>
          </cell>
          <cell r="AN142">
            <v>32.399520000000003</v>
          </cell>
          <cell r="AO142">
            <v>25.116869999999999</v>
          </cell>
          <cell r="AP142">
            <v>21.239799999999999</v>
          </cell>
          <cell r="AQ142">
            <v>27.045069999999999</v>
          </cell>
          <cell r="AR142">
            <v>27.90222</v>
          </cell>
          <cell r="AS142">
            <v>25.22064</v>
          </cell>
          <cell r="AT142">
            <v>22.017900000000001</v>
          </cell>
          <cell r="AU142">
            <v>25.09102</v>
          </cell>
          <cell r="AV142">
            <v>28.16413</v>
          </cell>
          <cell r="AY142" t="str">
            <v>Standard Dev</v>
          </cell>
          <cell r="AZ142">
            <v>22.07405</v>
          </cell>
          <cell r="BA142">
            <v>13.765029999999999</v>
          </cell>
          <cell r="BB142">
            <v>24.37115</v>
          </cell>
          <cell r="BC142">
            <v>22.329190000000001</v>
          </cell>
          <cell r="BD142">
            <v>28.677399999999999</v>
          </cell>
          <cell r="BE142">
            <v>22.020679999999999</v>
          </cell>
          <cell r="BF142">
            <v>18.011600000000001</v>
          </cell>
          <cell r="BG142">
            <v>24.33201</v>
          </cell>
          <cell r="BH142">
            <v>25.598310000000001</v>
          </cell>
          <cell r="BI142">
            <v>23.438510000000001</v>
          </cell>
          <cell r="BJ142">
            <v>19.51859</v>
          </cell>
          <cell r="BK142">
            <v>22.461790000000001</v>
          </cell>
          <cell r="BL142">
            <v>25.404990000000002</v>
          </cell>
          <cell r="BO142" t="str">
            <v>Standard Dev</v>
          </cell>
          <cell r="BP142">
            <v>19.213139999999999</v>
          </cell>
          <cell r="BQ142">
            <v>12.533189999999999</v>
          </cell>
          <cell r="BR142">
            <v>21.48021</v>
          </cell>
          <cell r="BS142">
            <v>18.301729999999999</v>
          </cell>
          <cell r="BT142">
            <v>26.442769999999999</v>
          </cell>
          <cell r="BU142">
            <v>14.535030000000001</v>
          </cell>
          <cell r="BV142">
            <v>15.740209999999999</v>
          </cell>
          <cell r="BW142">
            <v>21.43412</v>
          </cell>
          <cell r="BX142">
            <v>23.118860000000002</v>
          </cell>
          <cell r="BY142">
            <v>19.739930000000001</v>
          </cell>
          <cell r="BZ142">
            <v>16.263909999999999</v>
          </cell>
          <cell r="CA142">
            <v>19.253920000000001</v>
          </cell>
          <cell r="CB142">
            <v>22.243919999999999</v>
          </cell>
        </row>
        <row r="143">
          <cell r="B143" t="str">
            <v>System Max Work Load</v>
          </cell>
          <cell r="D143">
            <v>156.35964999999999</v>
          </cell>
          <cell r="E143">
            <v>165.38314</v>
          </cell>
          <cell r="F143">
            <v>161.79436000000001</v>
          </cell>
          <cell r="G143">
            <v>157.71114</v>
          </cell>
          <cell r="H143">
            <v>171.42645999999999</v>
          </cell>
          <cell r="I143">
            <v>161.00789</v>
          </cell>
          <cell r="J143">
            <v>165.62450000000001</v>
          </cell>
          <cell r="K143">
            <v>163.85396</v>
          </cell>
          <cell r="L143">
            <v>152.17627999999999</v>
          </cell>
          <cell r="M143">
            <v>155.96168</v>
          </cell>
          <cell r="N143">
            <v>157.04499999999999</v>
          </cell>
          <cell r="O143">
            <v>161.12991</v>
          </cell>
          <cell r="R143" t="str">
            <v>System Max Work Load</v>
          </cell>
          <cell r="T143">
            <v>160.68548000000001</v>
          </cell>
          <cell r="U143">
            <v>156.71869000000001</v>
          </cell>
          <cell r="V143">
            <v>159.12127000000001</v>
          </cell>
          <cell r="W143">
            <v>147.52332999999999</v>
          </cell>
          <cell r="X143">
            <v>164.48983000000001</v>
          </cell>
          <cell r="Y143">
            <v>154.07954000000001</v>
          </cell>
          <cell r="Z143">
            <v>161.03541000000001</v>
          </cell>
          <cell r="AA143">
            <v>155.55549999999999</v>
          </cell>
          <cell r="AB143">
            <v>145.34795</v>
          </cell>
          <cell r="AC143">
            <v>144.99673999999999</v>
          </cell>
          <cell r="AD143">
            <v>150.01676</v>
          </cell>
          <cell r="AE143">
            <v>154.95536999999999</v>
          </cell>
          <cell r="AF143">
            <v>159.89399</v>
          </cell>
          <cell r="AH143" t="str">
            <v>System Max Work Load</v>
          </cell>
          <cell r="AJ143">
            <v>147.73084</v>
          </cell>
          <cell r="AK143">
            <v>149.72166999999999</v>
          </cell>
          <cell r="AL143">
            <v>150.23471000000001</v>
          </cell>
          <cell r="AM143">
            <v>143.66104999999999</v>
          </cell>
          <cell r="AN143">
            <v>150.77726999999999</v>
          </cell>
          <cell r="AO143">
            <v>145.75483</v>
          </cell>
          <cell r="AP143">
            <v>148.57937000000001</v>
          </cell>
          <cell r="AQ143">
            <v>154.19216</v>
          </cell>
          <cell r="AR143">
            <v>142.23688000000001</v>
          </cell>
          <cell r="AS143">
            <v>138.14150000000001</v>
          </cell>
          <cell r="AT143">
            <v>143.72558000000001</v>
          </cell>
          <cell r="AU143">
            <v>147.10302999999999</v>
          </cell>
          <cell r="AV143">
            <v>150.48047</v>
          </cell>
          <cell r="AX143" t="str">
            <v>System Max Work Load</v>
          </cell>
          <cell r="AZ143">
            <v>147.91557</v>
          </cell>
          <cell r="BA143">
            <v>139.44801000000001</v>
          </cell>
          <cell r="BB143">
            <v>144.83357000000001</v>
          </cell>
          <cell r="BC143">
            <v>142.81448</v>
          </cell>
          <cell r="BD143">
            <v>149.36914999999999</v>
          </cell>
          <cell r="BE143">
            <v>140.16487000000001</v>
          </cell>
          <cell r="BF143">
            <v>143.66448</v>
          </cell>
          <cell r="BG143">
            <v>146.0454</v>
          </cell>
          <cell r="BH143">
            <v>141.74178000000001</v>
          </cell>
          <cell r="BI143">
            <v>133.60229000000001</v>
          </cell>
          <cell r="BJ143">
            <v>139.68738999999999</v>
          </cell>
          <cell r="BK143">
            <v>142.95996</v>
          </cell>
          <cell r="BL143">
            <v>146.23253</v>
          </cell>
          <cell r="BN143" t="str">
            <v>System Max Work Load</v>
          </cell>
          <cell r="BP143">
            <v>135.52814000000001</v>
          </cell>
          <cell r="BQ143">
            <v>140.51316</v>
          </cell>
          <cell r="BR143">
            <v>136.98921000000001</v>
          </cell>
          <cell r="BS143">
            <v>128.67668</v>
          </cell>
          <cell r="BT143">
            <v>137.92350999999999</v>
          </cell>
          <cell r="BU143">
            <v>136.94605999999999</v>
          </cell>
          <cell r="BV143">
            <v>131.6694</v>
          </cell>
          <cell r="BW143">
            <v>140.63672</v>
          </cell>
          <cell r="BX143">
            <v>129.85525999999999</v>
          </cell>
          <cell r="BY143">
            <v>130.1722</v>
          </cell>
          <cell r="BZ143">
            <v>131.69677999999999</v>
          </cell>
          <cell r="CA143">
            <v>134.89103</v>
          </cell>
          <cell r="CB143">
            <v>138.08528999999999</v>
          </cell>
        </row>
        <row r="144">
          <cell r="B144" t="str">
            <v>System Min Work Laod</v>
          </cell>
          <cell r="D144">
            <v>5.5553699999999999</v>
          </cell>
          <cell r="E144">
            <v>39.649659999999997</v>
          </cell>
          <cell r="F144">
            <v>6.4150600000000004</v>
          </cell>
          <cell r="G144">
            <v>14.571260000000001</v>
          </cell>
          <cell r="H144">
            <v>10.06324</v>
          </cell>
          <cell r="I144">
            <v>14.967269999999999</v>
          </cell>
          <cell r="J144">
            <v>15.35065</v>
          </cell>
          <cell r="K144">
            <v>7.6957399999999998</v>
          </cell>
          <cell r="L144">
            <v>2.94048</v>
          </cell>
          <cell r="M144">
            <v>3.3730000000000002</v>
          </cell>
          <cell r="N144">
            <v>4.3591899999999999</v>
          </cell>
          <cell r="O144">
            <v>12.05817</v>
          </cell>
          <cell r="R144" t="str">
            <v>System Min Work Laod</v>
          </cell>
          <cell r="T144">
            <v>5.5553699999999999</v>
          </cell>
          <cell r="U144">
            <v>36.006740000000001</v>
          </cell>
          <cell r="V144">
            <v>9.2164400000000004</v>
          </cell>
          <cell r="W144">
            <v>14.69965</v>
          </cell>
          <cell r="X144">
            <v>10.06324</v>
          </cell>
          <cell r="Y144">
            <v>22.32497</v>
          </cell>
          <cell r="Z144">
            <v>30.877369999999999</v>
          </cell>
          <cell r="AA144">
            <v>9.3593200000000003</v>
          </cell>
          <cell r="AB144">
            <v>2.94048</v>
          </cell>
          <cell r="AC144">
            <v>2.8312300000000001</v>
          </cell>
          <cell r="AD144">
            <v>6.0739099999999997</v>
          </cell>
          <cell r="AE144">
            <v>14.38748</v>
          </cell>
          <cell r="AF144">
            <v>22.701059999999998</v>
          </cell>
          <cell r="AH144" t="str">
            <v>System Min Work Laod</v>
          </cell>
          <cell r="AJ144">
            <v>5.5553699999999999</v>
          </cell>
          <cell r="AK144">
            <v>41.662750000000003</v>
          </cell>
          <cell r="AL144">
            <v>6.4150600000000004</v>
          </cell>
          <cell r="AM144">
            <v>14.571260000000001</v>
          </cell>
          <cell r="AN144">
            <v>6.9694799999999999</v>
          </cell>
          <cell r="AO144">
            <v>20.389330000000001</v>
          </cell>
          <cell r="AP144">
            <v>31.79485</v>
          </cell>
          <cell r="AQ144">
            <v>6.20364</v>
          </cell>
          <cell r="AR144">
            <v>2.94048</v>
          </cell>
          <cell r="AS144">
            <v>2.8312300000000001</v>
          </cell>
          <cell r="AT144">
            <v>4.3688399999999996</v>
          </cell>
          <cell r="AU144">
            <v>13.933350000000001</v>
          </cell>
          <cell r="AV144">
            <v>23.497859999999999</v>
          </cell>
          <cell r="AX144" t="str">
            <v>System Min Work Laod</v>
          </cell>
          <cell r="AZ144">
            <v>5.5553699999999999</v>
          </cell>
          <cell r="BA144">
            <v>45.393680000000003</v>
          </cell>
          <cell r="BB144">
            <v>6.4150600000000004</v>
          </cell>
          <cell r="BC144">
            <v>15.094049999999999</v>
          </cell>
          <cell r="BD144">
            <v>10.06324</v>
          </cell>
          <cell r="BE144">
            <v>22.429659999999998</v>
          </cell>
          <cell r="BF144">
            <v>30.941379999999999</v>
          </cell>
          <cell r="BG144">
            <v>9.6334199999999992</v>
          </cell>
          <cell r="BH144">
            <v>2.94048</v>
          </cell>
          <cell r="BI144">
            <v>3.3730000000000002</v>
          </cell>
          <cell r="BJ144">
            <v>5.2681399999999998</v>
          </cell>
          <cell r="BK144">
            <v>15.18394</v>
          </cell>
          <cell r="BL144">
            <v>25.099730000000001</v>
          </cell>
          <cell r="BN144" t="str">
            <v>System Min Work Laod</v>
          </cell>
          <cell r="BP144">
            <v>7.3993399999999996</v>
          </cell>
          <cell r="BQ144">
            <v>45.132620000000003</v>
          </cell>
          <cell r="BR144">
            <v>14.9582</v>
          </cell>
          <cell r="BS144">
            <v>14.571260000000001</v>
          </cell>
          <cell r="BT144">
            <v>7.6380600000000003</v>
          </cell>
          <cell r="BU144">
            <v>27.05396</v>
          </cell>
          <cell r="BV144">
            <v>31.577449999999999</v>
          </cell>
          <cell r="BW144">
            <v>9.6334199999999992</v>
          </cell>
          <cell r="BX144">
            <v>2.94048</v>
          </cell>
          <cell r="BY144">
            <v>3.3730000000000002</v>
          </cell>
          <cell r="BZ144">
            <v>6.5125400000000004</v>
          </cell>
          <cell r="CA144">
            <v>16.427779999999998</v>
          </cell>
          <cell r="CB144">
            <v>26.34301</v>
          </cell>
        </row>
        <row r="145">
          <cell r="B145" t="str">
            <v>System Norm</v>
          </cell>
          <cell r="C145" t="str">
            <v>Mean</v>
          </cell>
          <cell r="D145">
            <v>157.61735999999999</v>
          </cell>
          <cell r="E145">
            <v>183.14618999999999</v>
          </cell>
          <cell r="F145">
            <v>148.43135000000001</v>
          </cell>
          <cell r="G145">
            <v>153.53896</v>
          </cell>
          <cell r="H145">
            <v>139.54463999999999</v>
          </cell>
          <cell r="I145">
            <v>160.32691</v>
          </cell>
          <cell r="J145">
            <v>172.22883999999999</v>
          </cell>
          <cell r="K145">
            <v>156.01095000000001</v>
          </cell>
          <cell r="L145">
            <v>133.83859000000001</v>
          </cell>
          <cell r="M145">
            <v>156.32684</v>
          </cell>
          <cell r="N145">
            <v>145.85419999999999</v>
          </cell>
          <cell r="O145">
            <v>156.10105999999999</v>
          </cell>
          <cell r="R145" t="str">
            <v>System Norm</v>
          </cell>
          <cell r="S145" t="str">
            <v>Mean</v>
          </cell>
          <cell r="T145">
            <v>155.23328000000001</v>
          </cell>
          <cell r="U145">
            <v>176.61747</v>
          </cell>
          <cell r="V145">
            <v>146.85073</v>
          </cell>
          <cell r="W145">
            <v>150.72931</v>
          </cell>
          <cell r="X145">
            <v>141.13482999999999</v>
          </cell>
          <cell r="Y145">
            <v>162.01166000000001</v>
          </cell>
          <cell r="Z145">
            <v>168.80080000000001</v>
          </cell>
          <cell r="AA145">
            <v>149.57696999999999</v>
          </cell>
          <cell r="AB145">
            <v>133.75101000000001</v>
          </cell>
          <cell r="AC145">
            <v>154.86610999999999</v>
          </cell>
          <cell r="AD145">
            <v>144.86546999999999</v>
          </cell>
          <cell r="AE145">
            <v>153.95722000000001</v>
          </cell>
          <cell r="AF145">
            <v>163.04897</v>
          </cell>
          <cell r="AH145" t="str">
            <v>System Norm</v>
          </cell>
          <cell r="AI145" t="str">
            <v>Mean</v>
          </cell>
          <cell r="AJ145">
            <v>157.20681999999999</v>
          </cell>
          <cell r="AK145">
            <v>170.40702999999999</v>
          </cell>
          <cell r="AL145">
            <v>146.81697</v>
          </cell>
          <cell r="AM145">
            <v>149.90082000000001</v>
          </cell>
          <cell r="AN145">
            <v>138.63664</v>
          </cell>
          <cell r="AO145">
            <v>153.23339999999999</v>
          </cell>
          <cell r="AP145">
            <v>163.71339</v>
          </cell>
          <cell r="AQ145">
            <v>149.25058000000001</v>
          </cell>
          <cell r="AR145">
            <v>132.68646000000001</v>
          </cell>
          <cell r="AS145">
            <v>150.85126</v>
          </cell>
          <cell r="AT145">
            <v>143.39447000000001</v>
          </cell>
          <cell r="AU145">
            <v>151.27034</v>
          </cell>
          <cell r="AV145">
            <v>159.14619999999999</v>
          </cell>
          <cell r="AX145" t="str">
            <v>System Norm</v>
          </cell>
          <cell r="AY145" t="str">
            <v>Mean</v>
          </cell>
          <cell r="AZ145">
            <v>150.73831000000001</v>
          </cell>
          <cell r="BA145">
            <v>162.92805999999999</v>
          </cell>
          <cell r="BB145">
            <v>142.59613999999999</v>
          </cell>
          <cell r="BC145">
            <v>143.48227</v>
          </cell>
          <cell r="BD145">
            <v>140.80463</v>
          </cell>
          <cell r="BE145">
            <v>150.57624999999999</v>
          </cell>
          <cell r="BF145">
            <v>157.64058</v>
          </cell>
          <cell r="BG145">
            <v>145.982</v>
          </cell>
          <cell r="BH145">
            <v>130.71207000000001</v>
          </cell>
          <cell r="BI145">
            <v>145.88371000000001</v>
          </cell>
          <cell r="BJ145">
            <v>140.68675999999999</v>
          </cell>
          <cell r="BK145">
            <v>147.1344</v>
          </cell>
          <cell r="BL145">
            <v>153.58205000000001</v>
          </cell>
          <cell r="BN145" t="str">
            <v>System Norm</v>
          </cell>
          <cell r="BO145" t="str">
            <v>Mean</v>
          </cell>
          <cell r="BP145">
            <v>146.10195999999999</v>
          </cell>
          <cell r="BQ145">
            <v>154.30000000000001</v>
          </cell>
          <cell r="BR145">
            <v>140.31846999999999</v>
          </cell>
          <cell r="BS145">
            <v>142.16949</v>
          </cell>
          <cell r="BT145">
            <v>132.00721999999999</v>
          </cell>
          <cell r="BU145">
            <v>153.00805</v>
          </cell>
          <cell r="BV145">
            <v>150.41901999999999</v>
          </cell>
          <cell r="BW145">
            <v>140.30054000000001</v>
          </cell>
          <cell r="BX145">
            <v>127.72459000000001</v>
          </cell>
          <cell r="BY145">
            <v>143.95180999999999</v>
          </cell>
          <cell r="BZ145">
            <v>136.89179999999999</v>
          </cell>
          <cell r="CA145">
            <v>143.03012000000001</v>
          </cell>
          <cell r="CB145">
            <v>149.16843</v>
          </cell>
        </row>
        <row r="146">
          <cell r="C146" t="str">
            <v>Standard Dev</v>
          </cell>
          <cell r="D146">
            <v>43.965119999999999</v>
          </cell>
          <cell r="E146">
            <v>28.011880000000001</v>
          </cell>
          <cell r="F146">
            <v>46.986660000000001</v>
          </cell>
          <cell r="G146">
            <v>47.269370000000002</v>
          </cell>
          <cell r="H146">
            <v>53.258029999999998</v>
          </cell>
          <cell r="I146">
            <v>47.244140000000002</v>
          </cell>
          <cell r="J146">
            <v>40.567839999999997</v>
          </cell>
          <cell r="K146">
            <v>48.715060000000001</v>
          </cell>
          <cell r="L146">
            <v>47.36</v>
          </cell>
          <cell r="M146">
            <v>47.340240000000001</v>
          </cell>
          <cell r="N146">
            <v>40.206130000000002</v>
          </cell>
          <cell r="O146">
            <v>45.071829999999999</v>
          </cell>
          <cell r="S146" t="str">
            <v>Standard Dev</v>
          </cell>
          <cell r="T146">
            <v>40.704250000000002</v>
          </cell>
          <cell r="U146">
            <v>24.813510000000001</v>
          </cell>
          <cell r="V146">
            <v>44.564830000000001</v>
          </cell>
          <cell r="W146">
            <v>42.716360000000002</v>
          </cell>
          <cell r="X146">
            <v>50.021630000000002</v>
          </cell>
          <cell r="Y146">
            <v>39.149880000000003</v>
          </cell>
          <cell r="Z146">
            <v>34.054029999999997</v>
          </cell>
          <cell r="AA146">
            <v>44.439439999999998</v>
          </cell>
          <cell r="AB146">
            <v>46.086779999999997</v>
          </cell>
          <cell r="AC146">
            <v>42.896140000000003</v>
          </cell>
          <cell r="AD146">
            <v>35.875059999999998</v>
          </cell>
          <cell r="AE146">
            <v>40.944679999999998</v>
          </cell>
          <cell r="AF146">
            <v>46.014310000000002</v>
          </cell>
          <cell r="AI146" t="str">
            <v>Standard Dev</v>
          </cell>
          <cell r="AJ146">
            <v>34.546120000000002</v>
          </cell>
          <cell r="AK146">
            <v>18.633559999999999</v>
          </cell>
          <cell r="AL146">
            <v>40.227200000000003</v>
          </cell>
          <cell r="AM146">
            <v>37.334699999999998</v>
          </cell>
          <cell r="AN146">
            <v>46.486759999999997</v>
          </cell>
          <cell r="AO146">
            <v>37.3718</v>
          </cell>
          <cell r="AP146">
            <v>28.105869999999999</v>
          </cell>
          <cell r="AQ146">
            <v>39.242460000000001</v>
          </cell>
          <cell r="AR146">
            <v>43.718499999999999</v>
          </cell>
          <cell r="AS146">
            <v>38.790309999999998</v>
          </cell>
          <cell r="AT146">
            <v>30.73612</v>
          </cell>
          <cell r="AU146">
            <v>36.445729999999998</v>
          </cell>
          <cell r="AV146">
            <v>42.155340000000002</v>
          </cell>
          <cell r="AY146" t="str">
            <v>Standard Dev</v>
          </cell>
          <cell r="AZ146">
            <v>31.063009999999998</v>
          </cell>
          <cell r="BA146">
            <v>13.863670000000001</v>
          </cell>
          <cell r="BB146">
            <v>36.327159999999999</v>
          </cell>
          <cell r="BC146">
            <v>34.21951</v>
          </cell>
          <cell r="BD146">
            <v>41.512059999999998</v>
          </cell>
          <cell r="BE146">
            <v>31.782820000000001</v>
          </cell>
          <cell r="BF146">
            <v>22.502300000000002</v>
          </cell>
          <cell r="BG146">
            <v>34.856290000000001</v>
          </cell>
          <cell r="BH146">
            <v>39.364280000000001</v>
          </cell>
          <cell r="BI146">
            <v>35.001550000000002</v>
          </cell>
          <cell r="BJ146">
            <v>26.181789999999999</v>
          </cell>
          <cell r="BK146">
            <v>32.04927</v>
          </cell>
          <cell r="BL146">
            <v>37.916739999999997</v>
          </cell>
          <cell r="BO146" t="str">
            <v>Standard Dev</v>
          </cell>
          <cell r="BP146">
            <v>25.70063</v>
          </cell>
          <cell r="BQ146">
            <v>11.305529999999999</v>
          </cell>
          <cell r="BR146">
            <v>31.09628</v>
          </cell>
          <cell r="BS146">
            <v>27.50873</v>
          </cell>
          <cell r="BT146">
            <v>38.898719999999997</v>
          </cell>
          <cell r="BU146">
            <v>16.28528</v>
          </cell>
          <cell r="BV146">
            <v>18.549420000000001</v>
          </cell>
          <cell r="BW146">
            <v>29.974889999999998</v>
          </cell>
          <cell r="BX146">
            <v>35.255600000000001</v>
          </cell>
          <cell r="BY146">
            <v>27.753419999999998</v>
          </cell>
          <cell r="BZ146">
            <v>20.086349999999999</v>
          </cell>
          <cell r="CA146">
            <v>26.232849999999999</v>
          </cell>
          <cell r="CB146">
            <v>32.379350000000002</v>
          </cell>
        </row>
        <row r="147">
          <cell r="B147" t="str">
            <v>PSP WIP as #Jobs</v>
          </cell>
          <cell r="C147" t="str">
            <v>Mean</v>
          </cell>
          <cell r="D147">
            <v>2.3901400000000002</v>
          </cell>
          <cell r="E147">
            <v>7.2150699999999999</v>
          </cell>
          <cell r="F147">
            <v>1.7769900000000001</v>
          </cell>
          <cell r="G147">
            <v>2.4312299999999998</v>
          </cell>
          <cell r="H147">
            <v>2.6463000000000001</v>
          </cell>
          <cell r="I147">
            <v>8.24329</v>
          </cell>
          <cell r="J147">
            <v>4.8369900000000001</v>
          </cell>
          <cell r="K147">
            <v>2.6323300000000001</v>
          </cell>
          <cell r="L147">
            <v>0.30795</v>
          </cell>
          <cell r="M147">
            <v>2.1142500000000002</v>
          </cell>
          <cell r="N147">
            <v>1.6592100000000001</v>
          </cell>
          <cell r="O147">
            <v>3.4594499999999999</v>
          </cell>
          <cell r="R147" t="str">
            <v>PSP WIP as #Jobs</v>
          </cell>
          <cell r="S147" t="str">
            <v>Mean</v>
          </cell>
          <cell r="T147">
            <v>2.9462999999999999</v>
          </cell>
          <cell r="U147">
            <v>8.4430099999999992</v>
          </cell>
          <cell r="V147">
            <v>2.4638399999999998</v>
          </cell>
          <cell r="W147">
            <v>3.4095900000000001</v>
          </cell>
          <cell r="X147">
            <v>4.8775300000000001</v>
          </cell>
          <cell r="Y147">
            <v>11.359450000000001</v>
          </cell>
          <cell r="Z147">
            <v>7.6665799999999997</v>
          </cell>
          <cell r="AA147">
            <v>2.71068</v>
          </cell>
          <cell r="AB147">
            <v>0.66932000000000003</v>
          </cell>
          <cell r="AC147">
            <v>2.8446600000000002</v>
          </cell>
          <cell r="AD147">
            <v>2.3480400000000001</v>
          </cell>
          <cell r="AE147">
            <v>4.7390999999999996</v>
          </cell>
          <cell r="AF147">
            <v>7.1301500000000004</v>
          </cell>
          <cell r="AH147" t="str">
            <v>PSP WIP as #Jobs</v>
          </cell>
          <cell r="AI147" t="str">
            <v>Mean</v>
          </cell>
          <cell r="AJ147">
            <v>4.5084900000000001</v>
          </cell>
          <cell r="AK147">
            <v>13.34822</v>
          </cell>
          <cell r="AL147">
            <v>3.3734199999999999</v>
          </cell>
          <cell r="AM147">
            <v>5.1668500000000002</v>
          </cell>
          <cell r="AN147">
            <v>5.4167100000000001</v>
          </cell>
          <cell r="AO147">
            <v>11.53425</v>
          </cell>
          <cell r="AP147">
            <v>9.9909599999999994</v>
          </cell>
          <cell r="AQ147">
            <v>4.3202699999999998</v>
          </cell>
          <cell r="AR147">
            <v>1.22712</v>
          </cell>
          <cell r="AS147">
            <v>4.0315099999999999</v>
          </cell>
          <cell r="AT147">
            <v>3.4772799999999999</v>
          </cell>
          <cell r="AU147">
            <v>6.2917800000000002</v>
          </cell>
          <cell r="AV147">
            <v>9.1062799999999999</v>
          </cell>
          <cell r="AX147" t="str">
            <v>PSP WIP as #Jobs</v>
          </cell>
          <cell r="AY147" t="str">
            <v>Mean</v>
          </cell>
          <cell r="AZ147">
            <v>6.2619199999999999</v>
          </cell>
          <cell r="BA147">
            <v>17.442740000000001</v>
          </cell>
          <cell r="BB147">
            <v>4.3331499999999998</v>
          </cell>
          <cell r="BC147">
            <v>5.7265800000000002</v>
          </cell>
          <cell r="BD147">
            <v>12.903560000000001</v>
          </cell>
          <cell r="BE147">
            <v>15.45973</v>
          </cell>
          <cell r="BF147">
            <v>11.68932</v>
          </cell>
          <cell r="BG147">
            <v>6.2183599999999997</v>
          </cell>
          <cell r="BH147">
            <v>2.2580800000000001</v>
          </cell>
          <cell r="BI147">
            <v>4.3643799999999997</v>
          </cell>
          <cell r="BJ147">
            <v>4.9030800000000001</v>
          </cell>
          <cell r="BK147">
            <v>8.6657799999999998</v>
          </cell>
          <cell r="BL147">
            <v>12.42848</v>
          </cell>
          <cell r="BN147" t="str">
            <v>PSP WIP as #Jobs</v>
          </cell>
          <cell r="BO147" t="str">
            <v>Mean</v>
          </cell>
          <cell r="BP147">
            <v>6.7430099999999999</v>
          </cell>
          <cell r="BQ147">
            <v>27.389589999999998</v>
          </cell>
          <cell r="BR147">
            <v>5.9737</v>
          </cell>
          <cell r="BS147">
            <v>8.2139699999999998</v>
          </cell>
          <cell r="BT147">
            <v>10.779450000000001</v>
          </cell>
          <cell r="BU147">
            <v>25.029859999999999</v>
          </cell>
          <cell r="BV147">
            <v>19.48</v>
          </cell>
          <cell r="BW147">
            <v>6.8917799999999998</v>
          </cell>
          <cell r="BX147">
            <v>3.0435599999999998</v>
          </cell>
          <cell r="BY147">
            <v>6.5802699999999996</v>
          </cell>
          <cell r="BZ147">
            <v>5.8039100000000001</v>
          </cell>
          <cell r="CA147">
            <v>12.01252</v>
          </cell>
          <cell r="CB147">
            <v>18.221139999999998</v>
          </cell>
        </row>
        <row r="148">
          <cell r="C148" t="str">
            <v>Standard Dev</v>
          </cell>
          <cell r="D148">
            <v>4.8634599999999999</v>
          </cell>
          <cell r="E148">
            <v>7.6498400000000002</v>
          </cell>
          <cell r="F148">
            <v>4.0635500000000002</v>
          </cell>
          <cell r="G148">
            <v>4.22553</v>
          </cell>
          <cell r="H148">
            <v>4.7410300000000003</v>
          </cell>
          <cell r="I148">
            <v>11.47466</v>
          </cell>
          <cell r="J148">
            <v>6.0225099999999996</v>
          </cell>
          <cell r="K148">
            <v>4.4930000000000003</v>
          </cell>
          <cell r="L148">
            <v>1.0904199999999999</v>
          </cell>
          <cell r="M148">
            <v>3.5897600000000001</v>
          </cell>
          <cell r="N148">
            <v>3.2466499999999998</v>
          </cell>
          <cell r="O148">
            <v>5.2213799999999999</v>
          </cell>
          <cell r="S148" t="str">
            <v>Standard Dev</v>
          </cell>
          <cell r="T148">
            <v>5.4938900000000004</v>
          </cell>
          <cell r="U148">
            <v>7.4713799999999999</v>
          </cell>
          <cell r="V148">
            <v>4.6062399999999997</v>
          </cell>
          <cell r="W148">
            <v>5.3168800000000003</v>
          </cell>
          <cell r="X148">
            <v>7.53207</v>
          </cell>
          <cell r="Y148">
            <v>12.7074</v>
          </cell>
          <cell r="Z148">
            <v>8.20092</v>
          </cell>
          <cell r="AA148">
            <v>4.5101599999999999</v>
          </cell>
          <cell r="AB148">
            <v>1.67527</v>
          </cell>
          <cell r="AC148">
            <v>4.2482199999999999</v>
          </cell>
          <cell r="AD148">
            <v>4.0344100000000003</v>
          </cell>
          <cell r="AE148">
            <v>6.17624</v>
          </cell>
          <cell r="AF148">
            <v>8.3180800000000001</v>
          </cell>
          <cell r="AI148" t="str">
            <v>Standard Dev</v>
          </cell>
          <cell r="AJ148">
            <v>6.2699600000000002</v>
          </cell>
          <cell r="AK148">
            <v>10.475339999999999</v>
          </cell>
          <cell r="AL148">
            <v>5.6206100000000001</v>
          </cell>
          <cell r="AM148">
            <v>7.0186299999999999</v>
          </cell>
          <cell r="AN148">
            <v>7.2793000000000001</v>
          </cell>
          <cell r="AO148">
            <v>13.47739</v>
          </cell>
          <cell r="AP148">
            <v>10.4588</v>
          </cell>
          <cell r="AQ148">
            <v>5.5229699999999999</v>
          </cell>
          <cell r="AR148">
            <v>2.3874499999999999</v>
          </cell>
          <cell r="AS148">
            <v>5.2292500000000004</v>
          </cell>
          <cell r="AT148">
            <v>5.0658700000000003</v>
          </cell>
          <cell r="AU148">
            <v>7.3739699999999999</v>
          </cell>
          <cell r="AV148">
            <v>9.6820699999999995</v>
          </cell>
          <cell r="AY148" t="str">
            <v>Standard Dev</v>
          </cell>
          <cell r="AZ148">
            <v>7.0648200000000001</v>
          </cell>
          <cell r="BA148">
            <v>12.83258</v>
          </cell>
          <cell r="BB148">
            <v>6.6191700000000004</v>
          </cell>
          <cell r="BC148">
            <v>7.4034300000000002</v>
          </cell>
          <cell r="BD148">
            <v>13.16629</v>
          </cell>
          <cell r="BE148">
            <v>15.56653</v>
          </cell>
          <cell r="BF148">
            <v>11.02383</v>
          </cell>
          <cell r="BG148">
            <v>7.4047599999999996</v>
          </cell>
          <cell r="BH148">
            <v>3.7760899999999999</v>
          </cell>
          <cell r="BI148">
            <v>5.2920600000000002</v>
          </cell>
          <cell r="BJ148">
            <v>6.2465900000000003</v>
          </cell>
          <cell r="BK148">
            <v>9.0149600000000003</v>
          </cell>
          <cell r="BL148">
            <v>11.783329999999999</v>
          </cell>
          <cell r="BO148" t="str">
            <v>Standard Dev</v>
          </cell>
          <cell r="BP148">
            <v>7.0298600000000002</v>
          </cell>
          <cell r="BQ148">
            <v>21.447299999999998</v>
          </cell>
          <cell r="BR148">
            <v>6.7628199999999996</v>
          </cell>
          <cell r="BS148">
            <v>9.1380300000000005</v>
          </cell>
          <cell r="BT148">
            <v>12.28891</v>
          </cell>
          <cell r="BU148">
            <v>16.85324</v>
          </cell>
          <cell r="BV148">
            <v>15.58216</v>
          </cell>
          <cell r="BW148">
            <v>7.2998799999999999</v>
          </cell>
          <cell r="BX148">
            <v>4.7639699999999996</v>
          </cell>
          <cell r="BY148">
            <v>6.64886</v>
          </cell>
          <cell r="BZ148">
            <v>6.8326700000000002</v>
          </cell>
          <cell r="CA148">
            <v>10.781499999999999</v>
          </cell>
          <cell r="CB148">
            <v>14.73034</v>
          </cell>
        </row>
        <row r="149">
          <cell r="B149" t="str">
            <v>PSP Max #Jobs</v>
          </cell>
          <cell r="D149">
            <v>26</v>
          </cell>
          <cell r="E149">
            <v>35</v>
          </cell>
          <cell r="F149">
            <v>24</v>
          </cell>
          <cell r="G149">
            <v>23</v>
          </cell>
          <cell r="H149">
            <v>25</v>
          </cell>
          <cell r="I149">
            <v>50</v>
          </cell>
          <cell r="J149">
            <v>30</v>
          </cell>
          <cell r="K149">
            <v>25</v>
          </cell>
          <cell r="L149">
            <v>11</v>
          </cell>
          <cell r="M149">
            <v>19</v>
          </cell>
          <cell r="N149">
            <v>19.429290000000002</v>
          </cell>
          <cell r="O149">
            <v>26.8</v>
          </cell>
          <cell r="R149" t="str">
            <v>PSP Max #Jobs</v>
          </cell>
          <cell r="T149">
            <v>31</v>
          </cell>
          <cell r="U149">
            <v>33</v>
          </cell>
          <cell r="V149">
            <v>26</v>
          </cell>
          <cell r="W149">
            <v>28</v>
          </cell>
          <cell r="X149">
            <v>34</v>
          </cell>
          <cell r="Y149">
            <v>49</v>
          </cell>
          <cell r="Z149">
            <v>35</v>
          </cell>
          <cell r="AA149">
            <v>26</v>
          </cell>
          <cell r="AB149">
            <v>11</v>
          </cell>
          <cell r="AC149">
            <v>19</v>
          </cell>
          <cell r="AD149">
            <v>21.953749999999999</v>
          </cell>
          <cell r="AE149">
            <v>29.2</v>
          </cell>
          <cell r="AF149">
            <v>36.446249999999999</v>
          </cell>
          <cell r="AH149" t="str">
            <v>PSP Max #Jobs</v>
          </cell>
          <cell r="AJ149">
            <v>33</v>
          </cell>
          <cell r="AK149">
            <v>42</v>
          </cell>
          <cell r="AL149">
            <v>28</v>
          </cell>
          <cell r="AM149">
            <v>29</v>
          </cell>
          <cell r="AN149">
            <v>32</v>
          </cell>
          <cell r="AO149">
            <v>56</v>
          </cell>
          <cell r="AP149">
            <v>44</v>
          </cell>
          <cell r="AQ149">
            <v>27</v>
          </cell>
          <cell r="AR149">
            <v>14</v>
          </cell>
          <cell r="AS149">
            <v>25</v>
          </cell>
          <cell r="AT149">
            <v>24.62415</v>
          </cell>
          <cell r="AU149">
            <v>33</v>
          </cell>
          <cell r="AV149">
            <v>41.37585</v>
          </cell>
          <cell r="AX149" t="str">
            <v>PSP Max #Jobs</v>
          </cell>
          <cell r="AZ149">
            <v>35</v>
          </cell>
          <cell r="BA149">
            <v>53</v>
          </cell>
          <cell r="BB149">
            <v>32</v>
          </cell>
          <cell r="BC149">
            <v>31</v>
          </cell>
          <cell r="BD149">
            <v>49</v>
          </cell>
          <cell r="BE149">
            <v>63</v>
          </cell>
          <cell r="BF149">
            <v>42</v>
          </cell>
          <cell r="BG149">
            <v>33</v>
          </cell>
          <cell r="BH149">
            <v>19</v>
          </cell>
          <cell r="BI149">
            <v>21</v>
          </cell>
          <cell r="BJ149">
            <v>27.809570000000001</v>
          </cell>
          <cell r="BK149">
            <v>37.799999999999997</v>
          </cell>
          <cell r="BL149">
            <v>47.790430000000001</v>
          </cell>
          <cell r="BN149" t="str">
            <v>PSP Max #Jobs</v>
          </cell>
          <cell r="BP149">
            <v>33</v>
          </cell>
          <cell r="BQ149">
            <v>74</v>
          </cell>
          <cell r="BR149">
            <v>35</v>
          </cell>
          <cell r="BS149">
            <v>37</v>
          </cell>
          <cell r="BT149">
            <v>43</v>
          </cell>
          <cell r="BU149">
            <v>63</v>
          </cell>
          <cell r="BV149">
            <v>59</v>
          </cell>
          <cell r="BW149">
            <v>32</v>
          </cell>
          <cell r="BX149">
            <v>22</v>
          </cell>
          <cell r="BY149">
            <v>28</v>
          </cell>
          <cell r="BZ149">
            <v>30.436509999999998</v>
          </cell>
          <cell r="CA149">
            <v>42.6</v>
          </cell>
          <cell r="CB149">
            <v>54.763489999999997</v>
          </cell>
        </row>
        <row r="150">
          <cell r="B150" t="str">
            <v>PSP  Min #Jobs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R150" t="str">
            <v>PSP  Min #Jobs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H150" t="str">
            <v>PSP  Min #Jobs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X150" t="str">
            <v>PSP  Min #Jobs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N150" t="str">
            <v>PSP  Min #Jobs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</row>
        <row r="151">
          <cell r="B151" t="str">
            <v>PSP  WIP as Work Load</v>
          </cell>
          <cell r="C151" t="str">
            <v>Mean</v>
          </cell>
          <cell r="D151">
            <v>15.69492</v>
          </cell>
          <cell r="E151">
            <v>48.208759999999998</v>
          </cell>
          <cell r="F151">
            <v>12.2521</v>
          </cell>
          <cell r="G151">
            <v>15.927300000000001</v>
          </cell>
          <cell r="H151">
            <v>18.121390000000002</v>
          </cell>
          <cell r="I151">
            <v>54.710079999999998</v>
          </cell>
          <cell r="J151">
            <v>32.631270000000001</v>
          </cell>
          <cell r="K151">
            <v>16.793340000000001</v>
          </cell>
          <cell r="L151">
            <v>1.72068</v>
          </cell>
          <cell r="M151">
            <v>13.277979999999999</v>
          </cell>
          <cell r="N151">
            <v>10.8644</v>
          </cell>
          <cell r="O151">
            <v>22.933779999999999</v>
          </cell>
          <cell r="R151" t="str">
            <v>PSP  WIP as Work Load</v>
          </cell>
          <cell r="S151" t="str">
            <v>Mean</v>
          </cell>
          <cell r="T151">
            <v>19.289300000000001</v>
          </cell>
          <cell r="U151">
            <v>58.578159999999997</v>
          </cell>
          <cell r="V151">
            <v>16.789110000000001</v>
          </cell>
          <cell r="W151">
            <v>22.471250000000001</v>
          </cell>
          <cell r="X151">
            <v>35.253300000000003</v>
          </cell>
          <cell r="Y151">
            <v>75.33605</v>
          </cell>
          <cell r="Z151">
            <v>51.477040000000002</v>
          </cell>
          <cell r="AA151">
            <v>17.566770000000002</v>
          </cell>
          <cell r="AB151">
            <v>3.9266700000000001</v>
          </cell>
          <cell r="AC151">
            <v>17.821960000000001</v>
          </cell>
          <cell r="AD151">
            <v>15.58254</v>
          </cell>
          <cell r="AE151">
            <v>31.850960000000001</v>
          </cell>
          <cell r="AF151">
            <v>48.11938</v>
          </cell>
          <cell r="AH151" t="str">
            <v>PSP  WIP as Work Load</v>
          </cell>
          <cell r="AI151" t="str">
            <v>Mean</v>
          </cell>
          <cell r="AJ151">
            <v>29.407399999999999</v>
          </cell>
          <cell r="AK151">
            <v>92.91216</v>
          </cell>
          <cell r="AL151">
            <v>22.231549999999999</v>
          </cell>
          <cell r="AM151">
            <v>34.642760000000003</v>
          </cell>
          <cell r="AN151">
            <v>39.42606</v>
          </cell>
          <cell r="AO151">
            <v>77.894890000000004</v>
          </cell>
          <cell r="AP151">
            <v>66.779470000000003</v>
          </cell>
          <cell r="AQ151">
            <v>29.513549999999999</v>
          </cell>
          <cell r="AR151">
            <v>7.6875499999999999</v>
          </cell>
          <cell r="AS151">
            <v>25.298850000000002</v>
          </cell>
          <cell r="AT151">
            <v>23.043030000000002</v>
          </cell>
          <cell r="AU151">
            <v>42.579430000000002</v>
          </cell>
          <cell r="AV151">
            <v>62.115830000000003</v>
          </cell>
          <cell r="AX151" t="str">
            <v>PSP  WIP as Work Load</v>
          </cell>
          <cell r="AY151" t="str">
            <v>Mean</v>
          </cell>
          <cell r="AZ151">
            <v>41.076799999999999</v>
          </cell>
          <cell r="BA151">
            <v>121.85106</v>
          </cell>
          <cell r="BB151">
            <v>29.393910000000002</v>
          </cell>
          <cell r="BC151">
            <v>38.575099999999999</v>
          </cell>
          <cell r="BD151">
            <v>92.386080000000007</v>
          </cell>
          <cell r="BE151">
            <v>104.88043</v>
          </cell>
          <cell r="BF151">
            <v>78.394540000000006</v>
          </cell>
          <cell r="BG151">
            <v>42.942279999999997</v>
          </cell>
          <cell r="BH151">
            <v>14.134880000000001</v>
          </cell>
          <cell r="BI151">
            <v>27.817699999999999</v>
          </cell>
          <cell r="BJ151">
            <v>32.590089999999996</v>
          </cell>
          <cell r="BK151">
            <v>59.14528</v>
          </cell>
          <cell r="BL151">
            <v>85.700469999999996</v>
          </cell>
          <cell r="BN151" t="str">
            <v>PSP  WIP as Work Load</v>
          </cell>
          <cell r="BO151" t="str">
            <v>Mean</v>
          </cell>
          <cell r="BP151">
            <v>44.303139999999999</v>
          </cell>
          <cell r="BQ151">
            <v>189.02418</v>
          </cell>
          <cell r="BR151">
            <v>41.365319999999997</v>
          </cell>
          <cell r="BS151">
            <v>55.650390000000002</v>
          </cell>
          <cell r="BT151">
            <v>73.399929999999998</v>
          </cell>
          <cell r="BU151">
            <v>170.36303000000001</v>
          </cell>
          <cell r="BV151">
            <v>131.21134000000001</v>
          </cell>
          <cell r="BW151">
            <v>47.734589999999997</v>
          </cell>
          <cell r="BX151">
            <v>20.30237</v>
          </cell>
          <cell r="BY151">
            <v>41.83596</v>
          </cell>
          <cell r="BZ151">
            <v>38.789110000000001</v>
          </cell>
          <cell r="CA151">
            <v>81.519030000000001</v>
          </cell>
          <cell r="CB151">
            <v>124.24894999999999</v>
          </cell>
        </row>
        <row r="152">
          <cell r="C152" t="str">
            <v>Standard Dev</v>
          </cell>
          <cell r="D152">
            <v>31.57227</v>
          </cell>
          <cell r="E152">
            <v>49.842059999999996</v>
          </cell>
          <cell r="F152">
            <v>27.965170000000001</v>
          </cell>
          <cell r="G152">
            <v>27.813359999999999</v>
          </cell>
          <cell r="H152">
            <v>31.991499999999998</v>
          </cell>
          <cell r="I152">
            <v>75.260909999999996</v>
          </cell>
          <cell r="J152">
            <v>41.017189999999999</v>
          </cell>
          <cell r="K152">
            <v>28.40314</v>
          </cell>
          <cell r="L152">
            <v>5.9546400000000004</v>
          </cell>
          <cell r="M152">
            <v>22.37743</v>
          </cell>
          <cell r="N152">
            <v>21.073830000000001</v>
          </cell>
          <cell r="O152">
            <v>34.219760000000001</v>
          </cell>
          <cell r="S152" t="str">
            <v>Standard Dev</v>
          </cell>
          <cell r="T152">
            <v>35.617179999999998</v>
          </cell>
          <cell r="U152">
            <v>50.351309999999998</v>
          </cell>
          <cell r="V152">
            <v>31.885249999999999</v>
          </cell>
          <cell r="W152">
            <v>34.868310000000001</v>
          </cell>
          <cell r="X152">
            <v>52.5124</v>
          </cell>
          <cell r="Y152">
            <v>82.304609999999997</v>
          </cell>
          <cell r="Z152">
            <v>54.558639999999997</v>
          </cell>
          <cell r="AA152">
            <v>29.06578</v>
          </cell>
          <cell r="AB152">
            <v>9.8148300000000006</v>
          </cell>
          <cell r="AC152">
            <v>26.3232</v>
          </cell>
          <cell r="AD152">
            <v>26.44556</v>
          </cell>
          <cell r="AE152">
            <v>40.730150000000002</v>
          </cell>
          <cell r="AF152">
            <v>55.014740000000003</v>
          </cell>
          <cell r="AI152" t="str">
            <v>Standard Dev</v>
          </cell>
          <cell r="AJ152">
            <v>40.226210000000002</v>
          </cell>
          <cell r="AK152">
            <v>72.598259999999996</v>
          </cell>
          <cell r="AL152">
            <v>37.295070000000003</v>
          </cell>
          <cell r="AM152">
            <v>46.84986</v>
          </cell>
          <cell r="AN152">
            <v>52.287140000000001</v>
          </cell>
          <cell r="AO152">
            <v>89.106470000000002</v>
          </cell>
          <cell r="AP152">
            <v>68.739710000000002</v>
          </cell>
          <cell r="AQ152">
            <v>36.989359999999998</v>
          </cell>
          <cell r="AR152">
            <v>14.777990000000001</v>
          </cell>
          <cell r="AS152">
            <v>32.147039999999997</v>
          </cell>
          <cell r="AT152">
            <v>33.314819999999997</v>
          </cell>
          <cell r="AU152">
            <v>49.101709999999997</v>
          </cell>
          <cell r="AV152">
            <v>64.888599999999997</v>
          </cell>
          <cell r="AY152" t="str">
            <v>Standard Dev</v>
          </cell>
          <cell r="AZ152">
            <v>46.16836</v>
          </cell>
          <cell r="BA152">
            <v>90.790480000000002</v>
          </cell>
          <cell r="BB152">
            <v>45.10127</v>
          </cell>
          <cell r="BC152">
            <v>50.025930000000002</v>
          </cell>
          <cell r="BD152">
            <v>92.633979999999994</v>
          </cell>
          <cell r="BE152">
            <v>103.48669</v>
          </cell>
          <cell r="BF152">
            <v>73.008529999999993</v>
          </cell>
          <cell r="BG152">
            <v>50.205739999999999</v>
          </cell>
          <cell r="BH152">
            <v>22.982420000000001</v>
          </cell>
          <cell r="BI152">
            <v>33.362070000000003</v>
          </cell>
          <cell r="BJ152">
            <v>41.1785</v>
          </cell>
          <cell r="BK152">
            <v>60.77655</v>
          </cell>
          <cell r="BL152">
            <v>80.374589999999998</v>
          </cell>
          <cell r="BO152" t="str">
            <v>Standard Dev</v>
          </cell>
          <cell r="BP152">
            <v>47.734470000000002</v>
          </cell>
          <cell r="BQ152">
            <v>148.25342000000001</v>
          </cell>
          <cell r="BR152">
            <v>47.500100000000003</v>
          </cell>
          <cell r="BS152">
            <v>61.262079999999997</v>
          </cell>
          <cell r="BT152">
            <v>83.066919999999996</v>
          </cell>
          <cell r="BU152">
            <v>112.00144</v>
          </cell>
          <cell r="BV152">
            <v>103.14812000000001</v>
          </cell>
          <cell r="BW152">
            <v>50.377920000000003</v>
          </cell>
          <cell r="BX152">
            <v>31.157620000000001</v>
          </cell>
          <cell r="BY152">
            <v>41.762729999999998</v>
          </cell>
          <cell r="BZ152">
            <v>45.589790000000001</v>
          </cell>
          <cell r="CA152">
            <v>72.626480000000001</v>
          </cell>
          <cell r="CB152">
            <v>99.663169999999994</v>
          </cell>
        </row>
        <row r="153">
          <cell r="B153" t="str">
            <v>PSP  Max Work Load</v>
          </cell>
          <cell r="D153">
            <v>163.7218</v>
          </cell>
          <cell r="E153">
            <v>200.30891</v>
          </cell>
          <cell r="F153">
            <v>152.89299</v>
          </cell>
          <cell r="G153">
            <v>140.83590000000001</v>
          </cell>
          <cell r="H153">
            <v>151.97318999999999</v>
          </cell>
          <cell r="I153">
            <v>290.97363000000001</v>
          </cell>
          <cell r="J153">
            <v>190.27680000000001</v>
          </cell>
          <cell r="K153">
            <v>146.37826000000001</v>
          </cell>
          <cell r="L153">
            <v>50.842379999999999</v>
          </cell>
          <cell r="M153">
            <v>110.22658</v>
          </cell>
          <cell r="N153">
            <v>115.38279</v>
          </cell>
          <cell r="O153">
            <v>159.84304</v>
          </cell>
          <cell r="R153" t="str">
            <v>PSP  Max Work Load</v>
          </cell>
          <cell r="T153">
            <v>182.37735000000001</v>
          </cell>
          <cell r="U153">
            <v>190.32114000000001</v>
          </cell>
          <cell r="V153">
            <v>170.10392999999999</v>
          </cell>
          <cell r="W153">
            <v>168.45304999999999</v>
          </cell>
          <cell r="X153">
            <v>227.67559</v>
          </cell>
          <cell r="Y153">
            <v>298.20729999999998</v>
          </cell>
          <cell r="Z153">
            <v>223.91982999999999</v>
          </cell>
          <cell r="AA153">
            <v>140.2423</v>
          </cell>
          <cell r="AB153">
            <v>63.231000000000002</v>
          </cell>
          <cell r="AC153">
            <v>115.98389</v>
          </cell>
          <cell r="AD153">
            <v>131.69794999999999</v>
          </cell>
          <cell r="AE153">
            <v>178.05153999999999</v>
          </cell>
          <cell r="AF153">
            <v>224.40512000000001</v>
          </cell>
          <cell r="AH153" t="str">
            <v>PSP  Max Work Load</v>
          </cell>
          <cell r="AJ153">
            <v>186.01157000000001</v>
          </cell>
          <cell r="AK153">
            <v>257.30878000000001</v>
          </cell>
          <cell r="AL153">
            <v>168.2381</v>
          </cell>
          <cell r="AM153">
            <v>185.48236</v>
          </cell>
          <cell r="AN153">
            <v>217.45327</v>
          </cell>
          <cell r="AO153">
            <v>336.63655</v>
          </cell>
          <cell r="AP153">
            <v>261.36083000000002</v>
          </cell>
          <cell r="AQ153">
            <v>174.54492999999999</v>
          </cell>
          <cell r="AR153">
            <v>84.204080000000005</v>
          </cell>
          <cell r="AS153">
            <v>136.96405999999999</v>
          </cell>
          <cell r="AT153">
            <v>149.98142999999999</v>
          </cell>
          <cell r="AU153">
            <v>200.82044999999999</v>
          </cell>
          <cell r="AV153">
            <v>251.65947</v>
          </cell>
          <cell r="AX153" t="str">
            <v>PSP  Max Work Load</v>
          </cell>
          <cell r="AZ153">
            <v>208.08799999999999</v>
          </cell>
          <cell r="BA153">
            <v>343.45812000000001</v>
          </cell>
          <cell r="BB153">
            <v>199.28883999999999</v>
          </cell>
          <cell r="BC153">
            <v>211.05260999999999</v>
          </cell>
          <cell r="BD153">
            <v>323.46937000000003</v>
          </cell>
          <cell r="BE153">
            <v>390.87999000000002</v>
          </cell>
          <cell r="BF153">
            <v>280.01281</v>
          </cell>
          <cell r="BG153">
            <v>212.24704</v>
          </cell>
          <cell r="BH153">
            <v>97.044370000000001</v>
          </cell>
          <cell r="BI153">
            <v>129.12834000000001</v>
          </cell>
          <cell r="BJ153">
            <v>172.43026</v>
          </cell>
          <cell r="BK153">
            <v>239.46695</v>
          </cell>
          <cell r="BL153">
            <v>306.50364000000002</v>
          </cell>
          <cell r="BN153" t="str">
            <v>PSP  Max Work Load</v>
          </cell>
          <cell r="BP153">
            <v>213.45424</v>
          </cell>
          <cell r="BQ153">
            <v>501.82171</v>
          </cell>
          <cell r="BR153">
            <v>222.49996999999999</v>
          </cell>
          <cell r="BS153">
            <v>238.59702999999999</v>
          </cell>
          <cell r="BT153">
            <v>293.16752000000002</v>
          </cell>
          <cell r="BU153">
            <v>419.02193999999997</v>
          </cell>
          <cell r="BV153">
            <v>372.54021</v>
          </cell>
          <cell r="BW153">
            <v>219.83861999999999</v>
          </cell>
          <cell r="BX153">
            <v>128.14296999999999</v>
          </cell>
          <cell r="BY153">
            <v>166.71849</v>
          </cell>
          <cell r="BZ153">
            <v>192.88624999999999</v>
          </cell>
          <cell r="CA153">
            <v>277.58026999999998</v>
          </cell>
          <cell r="CB153">
            <v>362.27429000000001</v>
          </cell>
        </row>
        <row r="154">
          <cell r="B154" t="str">
            <v>PSP  Min Work Laod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R154" t="str">
            <v>PSP  Min Work Laod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H154" t="str">
            <v>PSP  Min Work Laod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X154" t="str">
            <v>PSP  Min Work Laod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N154" t="str">
            <v>PSP  Min Work Laod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</row>
        <row r="155">
          <cell r="B155" t="str">
            <v>Machine Queue as #Jobs</v>
          </cell>
          <cell r="C155" t="str">
            <v>Mean</v>
          </cell>
          <cell r="D155">
            <v>5.7585800000000003</v>
          </cell>
          <cell r="E155">
            <v>6.66242</v>
          </cell>
          <cell r="F155">
            <v>5.3446600000000002</v>
          </cell>
          <cell r="G155">
            <v>5.50352</v>
          </cell>
          <cell r="H155">
            <v>5.0620500000000002</v>
          </cell>
          <cell r="I155">
            <v>5.77393</v>
          </cell>
          <cell r="J155">
            <v>6.2517399999999999</v>
          </cell>
          <cell r="K155">
            <v>5.6806400000000004</v>
          </cell>
          <cell r="L155">
            <v>4.8493199999999996</v>
          </cell>
          <cell r="M155">
            <v>5.6663500000000004</v>
          </cell>
          <cell r="N155">
            <v>5.2770700000000001</v>
          </cell>
          <cell r="O155">
            <v>5.6553199999999997</v>
          </cell>
          <cell r="R155" t="str">
            <v>Machine Queue as #Jobs</v>
          </cell>
          <cell r="S155" t="str">
            <v>Mean</v>
          </cell>
          <cell r="T155">
            <v>5.67516</v>
          </cell>
          <cell r="U155">
            <v>6.4126500000000002</v>
          </cell>
          <cell r="V155">
            <v>5.2880799999999999</v>
          </cell>
          <cell r="W155">
            <v>5.4064800000000002</v>
          </cell>
          <cell r="X155">
            <v>5.1173500000000001</v>
          </cell>
          <cell r="Y155">
            <v>5.8422400000000003</v>
          </cell>
          <cell r="Z155">
            <v>6.1334200000000001</v>
          </cell>
          <cell r="AA155">
            <v>5.4404599999999999</v>
          </cell>
          <cell r="AB155">
            <v>4.8384900000000002</v>
          </cell>
          <cell r="AC155">
            <v>5.6193600000000004</v>
          </cell>
          <cell r="AD155">
            <v>5.24207</v>
          </cell>
          <cell r="AE155">
            <v>5.5773700000000002</v>
          </cell>
          <cell r="AF155">
            <v>5.9126700000000003</v>
          </cell>
          <cell r="AH155" t="str">
            <v>Machine Queue as #Jobs</v>
          </cell>
          <cell r="AI155" t="str">
            <v>Mean</v>
          </cell>
          <cell r="AJ155">
            <v>5.7445199999999996</v>
          </cell>
          <cell r="AK155">
            <v>6.1983100000000002</v>
          </cell>
          <cell r="AL155">
            <v>5.2962600000000002</v>
          </cell>
          <cell r="AM155">
            <v>5.3763500000000004</v>
          </cell>
          <cell r="AN155">
            <v>5.0278099999999997</v>
          </cell>
          <cell r="AO155">
            <v>5.5181300000000002</v>
          </cell>
          <cell r="AP155">
            <v>5.9417799999999996</v>
          </cell>
          <cell r="AQ155">
            <v>5.4359799999999998</v>
          </cell>
          <cell r="AR155">
            <v>4.8012800000000002</v>
          </cell>
          <cell r="AS155">
            <v>5.4671200000000004</v>
          </cell>
          <cell r="AT155">
            <v>5.1875299999999998</v>
          </cell>
          <cell r="AU155">
            <v>5.4807499999999996</v>
          </cell>
          <cell r="AV155">
            <v>5.7739799999999999</v>
          </cell>
          <cell r="AX155" t="str">
            <v>Machine Queue as #Jobs</v>
          </cell>
          <cell r="AY155" t="str">
            <v>Mean</v>
          </cell>
          <cell r="AZ155">
            <v>5.5018700000000003</v>
          </cell>
          <cell r="BA155">
            <v>5.93018</v>
          </cell>
          <cell r="BB155">
            <v>5.15151</v>
          </cell>
          <cell r="BC155">
            <v>5.1453899999999999</v>
          </cell>
          <cell r="BD155">
            <v>5.1045199999999999</v>
          </cell>
          <cell r="BE155">
            <v>5.4447000000000001</v>
          </cell>
          <cell r="BF155">
            <v>5.7312799999999999</v>
          </cell>
          <cell r="BG155">
            <v>5.3112300000000001</v>
          </cell>
          <cell r="BH155">
            <v>4.7363</v>
          </cell>
          <cell r="BI155">
            <v>5.2825100000000003</v>
          </cell>
          <cell r="BJ155">
            <v>5.0913000000000004</v>
          </cell>
          <cell r="BK155">
            <v>5.3339499999999997</v>
          </cell>
          <cell r="BL155">
            <v>5.5766</v>
          </cell>
          <cell r="BN155" t="str">
            <v>Machine Queue as #Jobs</v>
          </cell>
          <cell r="BO155" t="str">
            <v>Mean</v>
          </cell>
          <cell r="BP155">
            <v>5.3397300000000003</v>
          </cell>
          <cell r="BQ155">
            <v>5.6394099999999998</v>
          </cell>
          <cell r="BR155">
            <v>5.0869900000000001</v>
          </cell>
          <cell r="BS155">
            <v>5.1086299999999998</v>
          </cell>
          <cell r="BT155">
            <v>4.7878499999999997</v>
          </cell>
          <cell r="BU155">
            <v>5.5481699999999998</v>
          </cell>
          <cell r="BV155">
            <v>5.4897299999999998</v>
          </cell>
          <cell r="BW155">
            <v>5.1041100000000004</v>
          </cell>
          <cell r="BX155">
            <v>4.62479</v>
          </cell>
          <cell r="BY155">
            <v>5.2217399999999996</v>
          </cell>
          <cell r="BZ155">
            <v>4.9628300000000003</v>
          </cell>
          <cell r="CA155">
            <v>5.1951099999999997</v>
          </cell>
          <cell r="CB155">
            <v>5.4273999999999996</v>
          </cell>
        </row>
        <row r="156">
          <cell r="C156" t="str">
            <v>Standard Dev</v>
          </cell>
          <cell r="D156">
            <v>1.6753899999999999</v>
          </cell>
          <cell r="E156">
            <v>1.17645</v>
          </cell>
          <cell r="F156">
            <v>1.66523</v>
          </cell>
          <cell r="G156">
            <v>1.71516</v>
          </cell>
          <cell r="H156">
            <v>1.9582299999999999</v>
          </cell>
          <cell r="I156">
            <v>1.70499</v>
          </cell>
          <cell r="J156">
            <v>1.5037</v>
          </cell>
          <cell r="K156">
            <v>1.8030200000000001</v>
          </cell>
          <cell r="L156">
            <v>1.71376</v>
          </cell>
          <cell r="M156">
            <v>1.75332</v>
          </cell>
          <cell r="N156">
            <v>1.51915</v>
          </cell>
          <cell r="O156">
            <v>1.66692</v>
          </cell>
          <cell r="S156" t="str">
            <v>Standard Dev</v>
          </cell>
          <cell r="T156">
            <v>1.56467</v>
          </cell>
          <cell r="U156">
            <v>1.07304</v>
          </cell>
          <cell r="V156">
            <v>1.58934</v>
          </cell>
          <cell r="W156">
            <v>1.5604899999999999</v>
          </cell>
          <cell r="X156">
            <v>1.8322799999999999</v>
          </cell>
          <cell r="Y156">
            <v>1.4389400000000001</v>
          </cell>
          <cell r="Z156">
            <v>1.2825200000000001</v>
          </cell>
          <cell r="AA156">
            <v>1.6457900000000001</v>
          </cell>
          <cell r="AB156">
            <v>1.66103</v>
          </cell>
          <cell r="AC156">
            <v>1.60057</v>
          </cell>
          <cell r="AD156">
            <v>1.3720699999999999</v>
          </cell>
          <cell r="AE156">
            <v>1.5248600000000001</v>
          </cell>
          <cell r="AF156">
            <v>1.6776599999999999</v>
          </cell>
          <cell r="AI156" t="str">
            <v>Standard Dev</v>
          </cell>
          <cell r="AJ156">
            <v>1.3637600000000001</v>
          </cell>
          <cell r="AK156">
            <v>0.85026999999999997</v>
          </cell>
          <cell r="AL156">
            <v>1.4499</v>
          </cell>
          <cell r="AM156">
            <v>1.3861600000000001</v>
          </cell>
          <cell r="AN156">
            <v>1.69468</v>
          </cell>
          <cell r="AO156">
            <v>1.36825</v>
          </cell>
          <cell r="AP156">
            <v>1.0668899999999999</v>
          </cell>
          <cell r="AQ156">
            <v>1.50047</v>
          </cell>
          <cell r="AR156">
            <v>1.57982</v>
          </cell>
          <cell r="AS156">
            <v>1.4441600000000001</v>
          </cell>
          <cell r="AT156">
            <v>1.19512</v>
          </cell>
          <cell r="AU156">
            <v>1.3704400000000001</v>
          </cell>
          <cell r="AV156">
            <v>1.54576</v>
          </cell>
          <cell r="AY156" t="str">
            <v>Standard Dev</v>
          </cell>
          <cell r="AZ156">
            <v>1.2319199999999999</v>
          </cell>
          <cell r="BA156">
            <v>0.72704000000000002</v>
          </cell>
          <cell r="BB156">
            <v>1.3271900000000001</v>
          </cell>
          <cell r="BC156">
            <v>1.2689999999999999</v>
          </cell>
          <cell r="BD156">
            <v>1.5178700000000001</v>
          </cell>
          <cell r="BE156">
            <v>1.20533</v>
          </cell>
          <cell r="BF156">
            <v>0.88861999999999997</v>
          </cell>
          <cell r="BG156">
            <v>1.3445</v>
          </cell>
          <cell r="BH156">
            <v>1.43171</v>
          </cell>
          <cell r="BI156">
            <v>1.31044</v>
          </cell>
          <cell r="BJ156">
            <v>1.0527599999999999</v>
          </cell>
          <cell r="BK156">
            <v>1.22536</v>
          </cell>
          <cell r="BL156">
            <v>1.3979600000000001</v>
          </cell>
          <cell r="BO156" t="str">
            <v>Standard Dev</v>
          </cell>
          <cell r="BP156">
            <v>1.0430200000000001</v>
          </cell>
          <cell r="BQ156">
            <v>0.65147999999999995</v>
          </cell>
          <cell r="BR156">
            <v>1.1679200000000001</v>
          </cell>
          <cell r="BS156">
            <v>1.0730500000000001</v>
          </cell>
          <cell r="BT156">
            <v>1.42652</v>
          </cell>
          <cell r="BU156">
            <v>0.71279999999999999</v>
          </cell>
          <cell r="BV156">
            <v>0.78039000000000003</v>
          </cell>
          <cell r="BW156">
            <v>1.1877899999999999</v>
          </cell>
          <cell r="BX156">
            <v>1.28714</v>
          </cell>
          <cell r="BY156">
            <v>1.07863</v>
          </cell>
          <cell r="BZ156">
            <v>0.85980999999999996</v>
          </cell>
          <cell r="CA156">
            <v>1.04087</v>
          </cell>
          <cell r="CB156">
            <v>1.22194</v>
          </cell>
        </row>
        <row r="157">
          <cell r="B157" t="str">
            <v>Machine Queue as Work Load</v>
          </cell>
          <cell r="C157" t="str">
            <v>Mean</v>
          </cell>
          <cell r="D157">
            <v>6.5069299999999997</v>
          </cell>
          <cell r="E157">
            <v>7.5055300000000003</v>
          </cell>
          <cell r="F157">
            <v>6.0544099999999998</v>
          </cell>
          <cell r="G157">
            <v>6.2881499999999999</v>
          </cell>
          <cell r="H157">
            <v>5.7806899999999999</v>
          </cell>
          <cell r="I157">
            <v>6.5208700000000004</v>
          </cell>
          <cell r="J157">
            <v>7.0488400000000002</v>
          </cell>
          <cell r="K157">
            <v>6.4438300000000002</v>
          </cell>
          <cell r="L157">
            <v>5.5787300000000002</v>
          </cell>
          <cell r="M157">
            <v>6.4078200000000001</v>
          </cell>
          <cell r="N157">
            <v>6.0103900000000001</v>
          </cell>
          <cell r="O157">
            <v>6.4135799999999996</v>
          </cell>
          <cell r="R157" t="str">
            <v>Machine Queue as Work Load</v>
          </cell>
          <cell r="S157" t="str">
            <v>Mean</v>
          </cell>
          <cell r="T157">
            <v>6.4279200000000003</v>
          </cell>
          <cell r="U157">
            <v>7.2506000000000004</v>
          </cell>
          <cell r="V157">
            <v>5.9878</v>
          </cell>
          <cell r="W157">
            <v>6.1787999999999998</v>
          </cell>
          <cell r="X157">
            <v>5.8589599999999997</v>
          </cell>
          <cell r="Y157">
            <v>6.6008899999999997</v>
          </cell>
          <cell r="Z157">
            <v>6.9308300000000003</v>
          </cell>
          <cell r="AA157">
            <v>6.1839300000000001</v>
          </cell>
          <cell r="AB157">
            <v>5.5732900000000001</v>
          </cell>
          <cell r="AC157">
            <v>6.3594299999999997</v>
          </cell>
          <cell r="AD157">
            <v>5.97776</v>
          </cell>
          <cell r="AE157">
            <v>6.3352399999999998</v>
          </cell>
          <cell r="AF157">
            <v>6.6927300000000001</v>
          </cell>
          <cell r="AH157" t="str">
            <v>Machine Queue as Work Load</v>
          </cell>
          <cell r="AI157" t="str">
            <v>Mean</v>
          </cell>
          <cell r="AJ157">
            <v>6.5121399999999996</v>
          </cell>
          <cell r="AK157">
            <v>7.0011700000000001</v>
          </cell>
          <cell r="AL157">
            <v>5.9924099999999996</v>
          </cell>
          <cell r="AM157">
            <v>6.1314900000000003</v>
          </cell>
          <cell r="AN157">
            <v>5.75732</v>
          </cell>
          <cell r="AO157">
            <v>6.2360199999999999</v>
          </cell>
          <cell r="AP157">
            <v>6.7230600000000003</v>
          </cell>
          <cell r="AQ157">
            <v>6.1901700000000002</v>
          </cell>
          <cell r="AR157">
            <v>5.5266299999999999</v>
          </cell>
          <cell r="AS157">
            <v>6.2008299999999998</v>
          </cell>
          <cell r="AT157">
            <v>5.91587</v>
          </cell>
          <cell r="AU157">
            <v>6.2271200000000002</v>
          </cell>
          <cell r="AV157">
            <v>6.5383800000000001</v>
          </cell>
          <cell r="AX157" t="str">
            <v>Machine Queue as Work Load</v>
          </cell>
          <cell r="AY157" t="str">
            <v>Mean</v>
          </cell>
          <cell r="AZ157">
            <v>6.2613700000000003</v>
          </cell>
          <cell r="BA157">
            <v>6.7326300000000003</v>
          </cell>
          <cell r="BB157">
            <v>5.8324800000000003</v>
          </cell>
          <cell r="BC157">
            <v>5.8916700000000004</v>
          </cell>
          <cell r="BD157">
            <v>5.8425700000000003</v>
          </cell>
          <cell r="BE157">
            <v>6.1498499999999998</v>
          </cell>
          <cell r="BF157">
            <v>6.4978499999999997</v>
          </cell>
          <cell r="BG157">
            <v>6.0607100000000003</v>
          </cell>
          <cell r="BH157">
            <v>5.4544699999999997</v>
          </cell>
          <cell r="BI157">
            <v>6.0022700000000002</v>
          </cell>
          <cell r="BJ157">
            <v>5.81264</v>
          </cell>
          <cell r="BK157">
            <v>6.0725899999999999</v>
          </cell>
          <cell r="BL157">
            <v>6.3325300000000002</v>
          </cell>
          <cell r="BN157" t="str">
            <v>Machine Queue as Work Load</v>
          </cell>
          <cell r="BO157" t="str">
            <v>Mean</v>
          </cell>
          <cell r="BP157">
            <v>6.0628200000000003</v>
          </cell>
          <cell r="BQ157">
            <v>6.3839399999999999</v>
          </cell>
          <cell r="BR157">
            <v>5.7594799999999999</v>
          </cell>
          <cell r="BS157">
            <v>5.8550300000000002</v>
          </cell>
          <cell r="BT157">
            <v>5.5156999999999998</v>
          </cell>
          <cell r="BU157">
            <v>6.2824400000000002</v>
          </cell>
          <cell r="BV157">
            <v>6.2520199999999999</v>
          </cell>
          <cell r="BW157">
            <v>5.8341200000000004</v>
          </cell>
          <cell r="BX157">
            <v>5.3374899999999998</v>
          </cell>
          <cell r="BY157">
            <v>5.9506699999999997</v>
          </cell>
          <cell r="BZ157">
            <v>5.6827699999999997</v>
          </cell>
          <cell r="CA157">
            <v>5.9233700000000002</v>
          </cell>
          <cell r="CB157">
            <v>6.1639699999999999</v>
          </cell>
        </row>
        <row r="158">
          <cell r="C158" t="str">
            <v>Standard Dev</v>
          </cell>
          <cell r="D158">
            <v>1.9021300000000001</v>
          </cell>
          <cell r="E158">
            <v>1.39212</v>
          </cell>
          <cell r="F158">
            <v>1.9075200000000001</v>
          </cell>
          <cell r="G158">
            <v>1.92642</v>
          </cell>
          <cell r="H158">
            <v>2.1525400000000001</v>
          </cell>
          <cell r="I158">
            <v>1.9234899999999999</v>
          </cell>
          <cell r="J158">
            <v>1.70204</v>
          </cell>
          <cell r="K158">
            <v>2.0339999999999998</v>
          </cell>
          <cell r="L158">
            <v>1.9572799999999999</v>
          </cell>
          <cell r="M158">
            <v>1.9512700000000001</v>
          </cell>
          <cell r="N158">
            <v>1.7371700000000001</v>
          </cell>
          <cell r="O158">
            <v>1.8848800000000001</v>
          </cell>
          <cell r="S158" t="str">
            <v>Standard Dev</v>
          </cell>
          <cell r="T158">
            <v>1.7807999999999999</v>
          </cell>
          <cell r="U158">
            <v>1.32098</v>
          </cell>
          <cell r="V158">
            <v>1.82375</v>
          </cell>
          <cell r="W158">
            <v>1.76745</v>
          </cell>
          <cell r="X158">
            <v>2.04935</v>
          </cell>
          <cell r="Y158">
            <v>1.6754100000000001</v>
          </cell>
          <cell r="Z158">
            <v>1.4982599999999999</v>
          </cell>
          <cell r="AA158">
            <v>1.8665</v>
          </cell>
          <cell r="AB158">
            <v>1.90086</v>
          </cell>
          <cell r="AC158">
            <v>1.79664</v>
          </cell>
          <cell r="AD158">
            <v>1.5995200000000001</v>
          </cell>
          <cell r="AE158">
            <v>1.748</v>
          </cell>
          <cell r="AF158">
            <v>1.8964799999999999</v>
          </cell>
          <cell r="AI158" t="str">
            <v>Standard Dev</v>
          </cell>
          <cell r="AJ158">
            <v>1.59544</v>
          </cell>
          <cell r="AK158">
            <v>1.08589</v>
          </cell>
          <cell r="AL158">
            <v>1.6746099999999999</v>
          </cell>
          <cell r="AM158">
            <v>1.58321</v>
          </cell>
          <cell r="AN158">
            <v>1.9172499999999999</v>
          </cell>
          <cell r="AO158">
            <v>1.5780000000000001</v>
          </cell>
          <cell r="AP158">
            <v>1.29803</v>
          </cell>
          <cell r="AQ158">
            <v>1.6936100000000001</v>
          </cell>
          <cell r="AR158">
            <v>1.82562</v>
          </cell>
          <cell r="AS158">
            <v>1.62429</v>
          </cell>
          <cell r="AT158">
            <v>1.4154599999999999</v>
          </cell>
          <cell r="AU158">
            <v>1.5875900000000001</v>
          </cell>
          <cell r="AV158">
            <v>1.75973</v>
          </cell>
          <cell r="AY158" t="str">
            <v>Standard Dev</v>
          </cell>
          <cell r="AZ158">
            <v>1.4429700000000001</v>
          </cell>
          <cell r="BA158">
            <v>0.99572000000000005</v>
          </cell>
          <cell r="BB158">
            <v>1.51797</v>
          </cell>
          <cell r="BC158">
            <v>1.4776499999999999</v>
          </cell>
          <cell r="BD158">
            <v>1.7494799999999999</v>
          </cell>
          <cell r="BE158">
            <v>1.3937999999999999</v>
          </cell>
          <cell r="BF158">
            <v>1.1291100000000001</v>
          </cell>
          <cell r="BG158">
            <v>1.54474</v>
          </cell>
          <cell r="BH158">
            <v>1.669</v>
          </cell>
          <cell r="BI158">
            <v>1.48773</v>
          </cell>
          <cell r="BJ158">
            <v>1.2782</v>
          </cell>
          <cell r="BK158">
            <v>1.44082</v>
          </cell>
          <cell r="BL158">
            <v>1.6034299999999999</v>
          </cell>
          <cell r="BO158" t="str">
            <v>Standard Dev</v>
          </cell>
          <cell r="BP158">
            <v>1.25878</v>
          </cell>
          <cell r="BQ158">
            <v>0.88705999999999996</v>
          </cell>
          <cell r="BR158">
            <v>1.36511</v>
          </cell>
          <cell r="BS158">
            <v>1.25868</v>
          </cell>
          <cell r="BT158">
            <v>1.6462399999999999</v>
          </cell>
          <cell r="BU158">
            <v>0.98936999999999997</v>
          </cell>
          <cell r="BV158">
            <v>1.02247</v>
          </cell>
          <cell r="BW158">
            <v>1.38219</v>
          </cell>
          <cell r="BX158">
            <v>1.51125</v>
          </cell>
          <cell r="BY158">
            <v>1.29098</v>
          </cell>
          <cell r="BZ158">
            <v>1.09127</v>
          </cell>
          <cell r="CA158">
            <v>1.2612099999999999</v>
          </cell>
          <cell r="CB158">
            <v>1.4311499999999999</v>
          </cell>
        </row>
        <row r="159">
          <cell r="AX159" t="str">
            <v>Saturation WC1</v>
          </cell>
          <cell r="AZ159">
            <v>88.39828</v>
          </cell>
          <cell r="BA159">
            <v>90.707400000000007</v>
          </cell>
          <cell r="BB159">
            <v>91.387839999999997</v>
          </cell>
          <cell r="BC159">
            <v>88.737380000000002</v>
          </cell>
          <cell r="BD159">
            <v>89.748050000000006</v>
          </cell>
          <cell r="BE159">
            <v>91.760980000000004</v>
          </cell>
          <cell r="BF159">
            <v>91.807109999999994</v>
          </cell>
          <cell r="BG159">
            <v>90.645039999999995</v>
          </cell>
          <cell r="BH159">
            <v>85.819400000000002</v>
          </cell>
          <cell r="BI159">
            <v>89.715289999999996</v>
          </cell>
          <cell r="BJ159">
            <v>88.548789999999997</v>
          </cell>
          <cell r="BK159">
            <v>89.872680000000003</v>
          </cell>
          <cell r="BL159">
            <v>91.196560000000005</v>
          </cell>
        </row>
        <row r="160">
          <cell r="AX160" t="str">
            <v>Saturation WC2</v>
          </cell>
          <cell r="AZ160">
            <v>89.58914</v>
          </cell>
          <cell r="BA160">
            <v>93.994569999999996</v>
          </cell>
          <cell r="BB160">
            <v>88.738870000000006</v>
          </cell>
          <cell r="BC160">
            <v>88.631780000000006</v>
          </cell>
          <cell r="BD160">
            <v>88.13109</v>
          </cell>
          <cell r="BE160">
            <v>92.529939999999996</v>
          </cell>
          <cell r="BF160">
            <v>90.976060000000004</v>
          </cell>
          <cell r="BG160">
            <v>88.513840000000002</v>
          </cell>
          <cell r="BH160">
            <v>87.557249999999996</v>
          </cell>
          <cell r="BI160">
            <v>86.531829999999999</v>
          </cell>
          <cell r="BJ160">
            <v>87.861859999999993</v>
          </cell>
          <cell r="BK160">
            <v>89.519440000000003</v>
          </cell>
          <cell r="BL160">
            <v>91.177009999999996</v>
          </cell>
        </row>
        <row r="161">
          <cell r="AX161" t="str">
            <v>Saturation WC3</v>
          </cell>
          <cell r="AZ161">
            <v>89.483090000000004</v>
          </cell>
          <cell r="BA161">
            <v>90.70823</v>
          </cell>
          <cell r="BB161">
            <v>90.041719999999998</v>
          </cell>
          <cell r="BC161">
            <v>90.752960000000002</v>
          </cell>
          <cell r="BD161">
            <v>87.373239999999996</v>
          </cell>
          <cell r="BE161">
            <v>90.286900000000003</v>
          </cell>
          <cell r="BF161">
            <v>89.98563</v>
          </cell>
          <cell r="BG161">
            <v>89.774659999999997</v>
          </cell>
          <cell r="BH161">
            <v>88.885930000000002</v>
          </cell>
          <cell r="BI161">
            <v>89.492450000000005</v>
          </cell>
          <cell r="BJ161">
            <v>88.969729999999998</v>
          </cell>
          <cell r="BK161">
            <v>89.678479999999993</v>
          </cell>
          <cell r="BL161">
            <v>90.387230000000002</v>
          </cell>
        </row>
        <row r="162">
          <cell r="AX162" t="str">
            <v>Saturation WC4</v>
          </cell>
          <cell r="AZ162">
            <v>87.598939999999999</v>
          </cell>
          <cell r="BA162">
            <v>90.985879999999995</v>
          </cell>
          <cell r="BB162">
            <v>88.069789999999998</v>
          </cell>
          <cell r="BC162">
            <v>90.141900000000007</v>
          </cell>
          <cell r="BD162">
            <v>85.672460000000001</v>
          </cell>
          <cell r="BE162">
            <v>87.061269999999993</v>
          </cell>
          <cell r="BF162">
            <v>89.541849999999997</v>
          </cell>
          <cell r="BG162">
            <v>87.118629999999996</v>
          </cell>
          <cell r="BH162">
            <v>87.565250000000006</v>
          </cell>
          <cell r="BI162">
            <v>89.339129999999997</v>
          </cell>
          <cell r="BJ162">
            <v>87.137870000000007</v>
          </cell>
          <cell r="BK162">
            <v>88.309510000000003</v>
          </cell>
          <cell r="BL162">
            <v>89.48115</v>
          </cell>
        </row>
        <row r="163">
          <cell r="AX163" t="str">
            <v>Saturation WC5</v>
          </cell>
          <cell r="AZ163">
            <v>91.636610000000005</v>
          </cell>
          <cell r="BA163">
            <v>91.045829999999995</v>
          </cell>
          <cell r="BB163">
            <v>87.809650000000005</v>
          </cell>
          <cell r="BC163">
            <v>88.877740000000003</v>
          </cell>
          <cell r="BD163">
            <v>87.587230000000005</v>
          </cell>
          <cell r="BE163">
            <v>87.64049</v>
          </cell>
          <cell r="BF163">
            <v>88.438119999999998</v>
          </cell>
          <cell r="BG163">
            <v>86.865780000000001</v>
          </cell>
          <cell r="BH163">
            <v>89.368809999999996</v>
          </cell>
          <cell r="BI163">
            <v>92.655029999999996</v>
          </cell>
          <cell r="BJ163">
            <v>87.793899999999994</v>
          </cell>
          <cell r="BK163">
            <v>89.192530000000005</v>
          </cell>
          <cell r="BL163">
            <v>90.591160000000002</v>
          </cell>
        </row>
        <row r="164">
          <cell r="AX164" t="str">
            <v>Saturation WC6</v>
          </cell>
          <cell r="AZ164">
            <v>89.952579999999998</v>
          </cell>
          <cell r="BA164">
            <v>88.963189999999997</v>
          </cell>
          <cell r="BB164">
            <v>90.236289999999997</v>
          </cell>
          <cell r="BC164">
            <v>91.14537</v>
          </cell>
          <cell r="BD164">
            <v>87.511390000000006</v>
          </cell>
          <cell r="BE164">
            <v>87.928979999999996</v>
          </cell>
          <cell r="BF164">
            <v>88.962530000000001</v>
          </cell>
          <cell r="BG164">
            <v>90.224270000000004</v>
          </cell>
          <cell r="BH164">
            <v>87.870919999999998</v>
          </cell>
          <cell r="BI164">
            <v>88.875659999999996</v>
          </cell>
          <cell r="BJ164">
            <v>88.310270000000003</v>
          </cell>
          <cell r="BK164">
            <v>89.167119999999997</v>
          </cell>
          <cell r="BL164">
            <v>90.023960000000002</v>
          </cell>
        </row>
        <row r="165">
          <cell r="AX165" t="str">
            <v>Cost depending on Policy</v>
          </cell>
          <cell r="AY165" t="str">
            <v>Mean</v>
          </cell>
          <cell r="AZ165">
            <v>5.8145300000000004</v>
          </cell>
          <cell r="BA165">
            <v>9.4238300000000006</v>
          </cell>
          <cell r="BB165">
            <v>5.2780800000000001</v>
          </cell>
          <cell r="BC165">
            <v>5.7278000000000002</v>
          </cell>
          <cell r="BD165">
            <v>8.7374600000000004</v>
          </cell>
          <cell r="BE165">
            <v>8.3000600000000002</v>
          </cell>
          <cell r="BF165">
            <v>8.0167999999999999</v>
          </cell>
          <cell r="BG165">
            <v>5.9436200000000001</v>
          </cell>
          <cell r="BH165">
            <v>4.3102799999999997</v>
          </cell>
          <cell r="BI165">
            <v>5.0840300000000003</v>
          </cell>
          <cell r="BJ165">
            <v>5.3908199999999997</v>
          </cell>
          <cell r="BK165">
            <v>6.6636499999999996</v>
          </cell>
          <cell r="BL165">
            <v>7.9364800000000004</v>
          </cell>
        </row>
        <row r="166">
          <cell r="AY166" t="str">
            <v>Standard Dev</v>
          </cell>
          <cell r="AZ166">
            <v>10.9375</v>
          </cell>
          <cell r="BA166">
            <v>31.648350000000001</v>
          </cell>
          <cell r="BB166">
            <v>12.04406</v>
          </cell>
          <cell r="BC166">
            <v>13.66785</v>
          </cell>
          <cell r="BD166">
            <v>34.788899999999998</v>
          </cell>
          <cell r="BE166">
            <v>22.426549999999999</v>
          </cell>
          <cell r="BF166">
            <v>22.981739999999999</v>
          </cell>
          <cell r="BG166">
            <v>15.178900000000001</v>
          </cell>
          <cell r="BH166">
            <v>6.0174300000000001</v>
          </cell>
          <cell r="BI166">
            <v>8.1498600000000003</v>
          </cell>
          <cell r="BJ166">
            <v>10.77242</v>
          </cell>
          <cell r="BK166">
            <v>17.784109999999998</v>
          </cell>
          <cell r="BL166">
            <v>24.795809999999999</v>
          </cell>
        </row>
        <row r="169">
          <cell r="AX169" t="str">
            <v>WL = 120</v>
          </cell>
          <cell r="AZ169" t="str">
            <v xml:space="preserve">C_Lav. 17.75 per UT, C_Mat. U[10 - 30], Kpos 0.12%, Kpen 0.36%, InterT_Cons. 5 UT, Prog_Routing 50% </v>
          </cell>
        </row>
        <row r="171">
          <cell r="AZ171" t="str">
            <v>Run 1</v>
          </cell>
          <cell r="BA171" t="str">
            <v>Run 2</v>
          </cell>
          <cell r="BB171" t="str">
            <v>Run 3</v>
          </cell>
          <cell r="BC171" t="str">
            <v>Run 4</v>
          </cell>
          <cell r="BD171" t="str">
            <v>Run 5</v>
          </cell>
          <cell r="BE171" t="str">
            <v>Run 6</v>
          </cell>
          <cell r="BF171" t="str">
            <v>Run 7</v>
          </cell>
          <cell r="BG171" t="str">
            <v>Run 8</v>
          </cell>
          <cell r="BH171" t="str">
            <v>Run 9</v>
          </cell>
          <cell r="BI171" t="str">
            <v>Run 10</v>
          </cell>
          <cell r="BJ171">
            <v>-0.95</v>
          </cell>
          <cell r="BK171" t="str">
            <v>Average</v>
          </cell>
          <cell r="BL171">
            <v>0.95</v>
          </cell>
        </row>
        <row r="172">
          <cell r="B172" t="str">
            <v>Number of Jobs</v>
          </cell>
          <cell r="D172">
            <v>5264</v>
          </cell>
          <cell r="E172">
            <v>5369</v>
          </cell>
          <cell r="F172">
            <v>5301</v>
          </cell>
          <cell r="G172">
            <v>5278</v>
          </cell>
          <cell r="H172">
            <v>5225</v>
          </cell>
          <cell r="I172">
            <v>5216</v>
          </cell>
          <cell r="J172">
            <v>5300</v>
          </cell>
          <cell r="K172">
            <v>5288</v>
          </cell>
          <cell r="L172">
            <v>5194</v>
          </cell>
          <cell r="M172">
            <v>5283</v>
          </cell>
          <cell r="N172">
            <v>5235.6869399999996</v>
          </cell>
          <cell r="O172">
            <v>5271.8</v>
          </cell>
          <cell r="P172">
            <v>5307.9130599999999</v>
          </cell>
          <cell r="R172" t="str">
            <v>Number of Jobs</v>
          </cell>
          <cell r="T172">
            <v>5258</v>
          </cell>
          <cell r="U172">
            <v>5346</v>
          </cell>
          <cell r="V172">
            <v>5295</v>
          </cell>
          <cell r="W172">
            <v>5269</v>
          </cell>
          <cell r="X172">
            <v>5203</v>
          </cell>
          <cell r="Y172">
            <v>5203</v>
          </cell>
          <cell r="Z172">
            <v>5292</v>
          </cell>
          <cell r="AA172">
            <v>5287</v>
          </cell>
          <cell r="AB172">
            <v>5195</v>
          </cell>
          <cell r="AC172">
            <v>5281</v>
          </cell>
          <cell r="AD172">
            <v>5227.9068399999996</v>
          </cell>
          <cell r="AE172">
            <v>5262.9</v>
          </cell>
          <cell r="AF172">
            <v>5297.8931599999996</v>
          </cell>
          <cell r="AH172" t="str">
            <v>Number of Jobs</v>
          </cell>
          <cell r="AJ172">
            <v>5234</v>
          </cell>
          <cell r="AK172">
            <v>5331</v>
          </cell>
          <cell r="AL172">
            <v>5267</v>
          </cell>
          <cell r="AM172">
            <v>5276</v>
          </cell>
          <cell r="AN172">
            <v>5201</v>
          </cell>
          <cell r="AO172">
            <v>5195</v>
          </cell>
          <cell r="AP172">
            <v>5282</v>
          </cell>
          <cell r="AQ172">
            <v>5277</v>
          </cell>
          <cell r="AR172">
            <v>5195</v>
          </cell>
          <cell r="AS172">
            <v>5225</v>
          </cell>
          <cell r="AT172">
            <v>5215.7973499999998</v>
          </cell>
          <cell r="AU172">
            <v>5248.3</v>
          </cell>
          <cell r="AV172">
            <v>5280.8026499999996</v>
          </cell>
          <cell r="AX172" t="str">
            <v>Number of Jobs</v>
          </cell>
          <cell r="AZ172">
            <v>5218</v>
          </cell>
          <cell r="BA172">
            <v>5291</v>
          </cell>
          <cell r="BB172">
            <v>5252</v>
          </cell>
          <cell r="BC172">
            <v>5248</v>
          </cell>
          <cell r="BD172">
            <v>5175</v>
          </cell>
          <cell r="BE172">
            <v>5144</v>
          </cell>
          <cell r="BF172">
            <v>5238</v>
          </cell>
          <cell r="BG172">
            <v>5273</v>
          </cell>
          <cell r="BH172">
            <v>5189</v>
          </cell>
          <cell r="BI172">
            <v>5237</v>
          </cell>
          <cell r="BJ172">
            <v>5193.9690300000002</v>
          </cell>
          <cell r="BK172">
            <v>5226.5</v>
          </cell>
          <cell r="BL172">
            <v>5259.0309699999998</v>
          </cell>
          <cell r="BN172" t="str">
            <v>Number of Jobs</v>
          </cell>
          <cell r="BP172">
            <v>5165</v>
          </cell>
          <cell r="BQ172">
            <v>5284</v>
          </cell>
          <cell r="BR172">
            <v>5230</v>
          </cell>
          <cell r="BS172">
            <v>5258</v>
          </cell>
          <cell r="BT172">
            <v>5168</v>
          </cell>
          <cell r="BU172">
            <v>5136</v>
          </cell>
          <cell r="BV172">
            <v>5224</v>
          </cell>
          <cell r="BW172">
            <v>5227</v>
          </cell>
          <cell r="BX172">
            <v>5174</v>
          </cell>
          <cell r="BY172">
            <v>5214</v>
          </cell>
          <cell r="BZ172">
            <v>5174.9596499999998</v>
          </cell>
          <cell r="CA172">
            <v>5208</v>
          </cell>
          <cell r="CB172">
            <v>5241.0403500000002</v>
          </cell>
        </row>
        <row r="173">
          <cell r="B173" t="str">
            <v>Total Time i.e., From Cradle to Grave</v>
          </cell>
          <cell r="C173" t="str">
            <v>Mean</v>
          </cell>
          <cell r="D173">
            <v>28.83981</v>
          </cell>
          <cell r="E173">
            <v>36.509659999999997</v>
          </cell>
          <cell r="F173">
            <v>25.759650000000001</v>
          </cell>
          <cell r="G173">
            <v>32.049120000000002</v>
          </cell>
          <cell r="H173">
            <v>32.037909999999997</v>
          </cell>
          <cell r="I173">
            <v>33.73818</v>
          </cell>
          <cell r="J173">
            <v>36.066000000000003</v>
          </cell>
          <cell r="K173">
            <v>27.977530000000002</v>
          </cell>
          <cell r="L173">
            <v>22.71359</v>
          </cell>
          <cell r="M173">
            <v>25.386340000000001</v>
          </cell>
          <cell r="N173">
            <v>26.742740000000001</v>
          </cell>
          <cell r="O173">
            <v>30.107780000000002</v>
          </cell>
          <cell r="P173">
            <v>33.472819999999999</v>
          </cell>
          <cell r="R173" t="str">
            <v>Total Time i.e., From Cradle to Grave</v>
          </cell>
          <cell r="S173" t="str">
            <v>Mean</v>
          </cell>
          <cell r="T173">
            <v>33.035029999999999</v>
          </cell>
          <cell r="U173">
            <v>44.128869999999999</v>
          </cell>
          <cell r="V173">
            <v>26.745889999999999</v>
          </cell>
          <cell r="W173">
            <v>31.389150000000001</v>
          </cell>
          <cell r="X173">
            <v>34.519680000000001</v>
          </cell>
          <cell r="Y173">
            <v>38.558999999999997</v>
          </cell>
          <cell r="Z173">
            <v>36.811970000000002</v>
          </cell>
          <cell r="AA173">
            <v>29.091609999999999</v>
          </cell>
          <cell r="AB173">
            <v>23.127009999999999</v>
          </cell>
          <cell r="AC173">
            <v>26.925640000000001</v>
          </cell>
          <cell r="AD173">
            <v>27.911000000000001</v>
          </cell>
          <cell r="AE173">
            <v>32.433390000000003</v>
          </cell>
          <cell r="AF173">
            <v>36.955770000000001</v>
          </cell>
          <cell r="AH173" t="str">
            <v>Total Time i.e., From Cradle to Grave</v>
          </cell>
          <cell r="AI173" t="str">
            <v>Mean</v>
          </cell>
          <cell r="AJ173">
            <v>38.105089999999997</v>
          </cell>
          <cell r="AK173">
            <v>49.399850000000001</v>
          </cell>
          <cell r="AL173">
            <v>30.964490000000001</v>
          </cell>
          <cell r="AM173">
            <v>31.219819999999999</v>
          </cell>
          <cell r="AN173">
            <v>37.49915</v>
          </cell>
          <cell r="AO173">
            <v>42.943930000000002</v>
          </cell>
          <cell r="AP173">
            <v>40.658639999999998</v>
          </cell>
          <cell r="AQ173">
            <v>34.704909999999998</v>
          </cell>
          <cell r="AR173">
            <v>27.774229999999999</v>
          </cell>
          <cell r="AS173">
            <v>44.590679999999999</v>
          </cell>
          <cell r="AT173">
            <v>32.925260000000002</v>
          </cell>
          <cell r="AU173">
            <v>37.786079999999998</v>
          </cell>
          <cell r="AV173">
            <v>42.646909999999998</v>
          </cell>
          <cell r="AX173" t="str">
            <v>Total Time i.e., From Cradle to Grave</v>
          </cell>
          <cell r="AY173" t="str">
            <v>Mean</v>
          </cell>
          <cell r="AZ173">
            <v>41.581789999999998</v>
          </cell>
          <cell r="BA173">
            <v>60.911200000000001</v>
          </cell>
          <cell r="BB173">
            <v>40.886809999999997</v>
          </cell>
          <cell r="BC173">
            <v>37.898870000000002</v>
          </cell>
          <cell r="BD173">
            <v>38.938519999999997</v>
          </cell>
          <cell r="BE173">
            <v>58.149590000000003</v>
          </cell>
          <cell r="BF173">
            <v>50.190950000000001</v>
          </cell>
          <cell r="BG173">
            <v>36.874589999999998</v>
          </cell>
          <cell r="BH173">
            <v>31.27093</v>
          </cell>
          <cell r="BI173">
            <v>41.47542</v>
          </cell>
          <cell r="BJ173">
            <v>36.982810000000001</v>
          </cell>
          <cell r="BK173">
            <v>43.817860000000003</v>
          </cell>
          <cell r="BL173">
            <v>50.652920000000002</v>
          </cell>
          <cell r="BN173" t="str">
            <v>Total Time i.e., From Cradle to Grave</v>
          </cell>
          <cell r="BO173" t="str">
            <v>Mean</v>
          </cell>
          <cell r="BP173">
            <v>58.43439</v>
          </cell>
          <cell r="BQ173">
            <v>63.198569999999997</v>
          </cell>
          <cell r="BR173">
            <v>43.599460000000001</v>
          </cell>
          <cell r="BS173">
            <v>36.372010000000003</v>
          </cell>
          <cell r="BT173">
            <v>40.475079999999998</v>
          </cell>
          <cell r="BU173">
            <v>62.719119999999997</v>
          </cell>
          <cell r="BV173">
            <v>54.806809999999999</v>
          </cell>
          <cell r="BW173">
            <v>50.649979999999999</v>
          </cell>
          <cell r="BX173">
            <v>32.797269999999997</v>
          </cell>
          <cell r="BY173">
            <v>51.516280000000002</v>
          </cell>
          <cell r="BZ173">
            <v>41.755229999999997</v>
          </cell>
          <cell r="CA173">
            <v>49.456899999999997</v>
          </cell>
          <cell r="CB173">
            <v>57.158560000000001</v>
          </cell>
        </row>
        <row r="174">
          <cell r="C174" t="str">
            <v>Standard Dev</v>
          </cell>
          <cell r="D174">
            <v>26.053660000000001</v>
          </cell>
          <cell r="E174">
            <v>52.361150000000002</v>
          </cell>
          <cell r="F174">
            <v>24.57272</v>
          </cell>
          <cell r="G174">
            <v>46.810250000000003</v>
          </cell>
          <cell r="H174">
            <v>51.946399999999997</v>
          </cell>
          <cell r="I174">
            <v>42.928710000000002</v>
          </cell>
          <cell r="J174">
            <v>51.345500000000001</v>
          </cell>
          <cell r="K174">
            <v>33.394759999999998</v>
          </cell>
          <cell r="L174">
            <v>22.629740000000002</v>
          </cell>
          <cell r="M174">
            <v>22.168089999999999</v>
          </cell>
          <cell r="N174">
            <v>28.160340000000001</v>
          </cell>
          <cell r="O174">
            <v>37.421100000000003</v>
          </cell>
          <cell r="P174">
            <v>46.68186</v>
          </cell>
          <cell r="S174" t="str">
            <v>Standard Dev</v>
          </cell>
          <cell r="T174">
            <v>36.527810000000002</v>
          </cell>
          <cell r="U174">
            <v>73.939449999999994</v>
          </cell>
          <cell r="V174">
            <v>30.476890000000001</v>
          </cell>
          <cell r="W174">
            <v>51.549410000000002</v>
          </cell>
          <cell r="X174">
            <v>59.128059999999998</v>
          </cell>
          <cell r="Y174">
            <v>50.397219999999997</v>
          </cell>
          <cell r="Z174">
            <v>54.31147</v>
          </cell>
          <cell r="AA174">
            <v>37.458849999999998</v>
          </cell>
          <cell r="AB174">
            <v>25.883649999999999</v>
          </cell>
          <cell r="AC174">
            <v>25.214500000000001</v>
          </cell>
          <cell r="AD174">
            <v>33.079450000000001</v>
          </cell>
          <cell r="AE174">
            <v>44.488729999999997</v>
          </cell>
          <cell r="AF174">
            <v>55.898020000000002</v>
          </cell>
          <cell r="AI174" t="str">
            <v>Standard Dev</v>
          </cell>
          <cell r="AJ174">
            <v>53.380009999999999</v>
          </cell>
          <cell r="AK174">
            <v>83.794979999999995</v>
          </cell>
          <cell r="AL174">
            <v>42.61186</v>
          </cell>
          <cell r="AM174">
            <v>45.723709999999997</v>
          </cell>
          <cell r="AN174">
            <v>68.871729999999999</v>
          </cell>
          <cell r="AO174">
            <v>64.401929999999993</v>
          </cell>
          <cell r="AP174">
            <v>63.315260000000002</v>
          </cell>
          <cell r="AQ174">
            <v>49.331409999999998</v>
          </cell>
          <cell r="AR174">
            <v>41.032820000000001</v>
          </cell>
          <cell r="AS174">
            <v>75.479550000000003</v>
          </cell>
          <cell r="AT174">
            <v>48.335949999999997</v>
          </cell>
          <cell r="AU174">
            <v>58.794330000000002</v>
          </cell>
          <cell r="AV174">
            <v>69.252700000000004</v>
          </cell>
          <cell r="AY174" t="str">
            <v>Standard Dev</v>
          </cell>
          <cell r="AZ174">
            <v>76.581040000000002</v>
          </cell>
          <cell r="BA174">
            <v>111.37676</v>
          </cell>
          <cell r="BB174">
            <v>72.29513</v>
          </cell>
          <cell r="BC174">
            <v>63.710259999999998</v>
          </cell>
          <cell r="BD174">
            <v>71.194590000000005</v>
          </cell>
          <cell r="BE174">
            <v>98.147620000000003</v>
          </cell>
          <cell r="BF174">
            <v>84.538259999999994</v>
          </cell>
          <cell r="BG174">
            <v>61.353079999999999</v>
          </cell>
          <cell r="BH174">
            <v>47.68045</v>
          </cell>
          <cell r="BI174">
            <v>65.739360000000005</v>
          </cell>
          <cell r="BJ174">
            <v>61.944459999999999</v>
          </cell>
          <cell r="BK174">
            <v>75.261650000000003</v>
          </cell>
          <cell r="BL174">
            <v>88.578850000000003</v>
          </cell>
          <cell r="BO174" t="str">
            <v>Standard Dev</v>
          </cell>
          <cell r="BP174">
            <v>101.42662</v>
          </cell>
          <cell r="BQ174">
            <v>115.07955</v>
          </cell>
          <cell r="BR174">
            <v>77.132239999999996</v>
          </cell>
          <cell r="BS174">
            <v>60.808880000000002</v>
          </cell>
          <cell r="BT174">
            <v>75.599800000000002</v>
          </cell>
          <cell r="BU174">
            <v>113.1032</v>
          </cell>
          <cell r="BV174">
            <v>99.407669999999996</v>
          </cell>
          <cell r="BW174">
            <v>85.359449999999995</v>
          </cell>
          <cell r="BX174">
            <v>50.148519999999998</v>
          </cell>
          <cell r="BY174">
            <v>93.689610000000002</v>
          </cell>
          <cell r="BZ174">
            <v>71.814679999999996</v>
          </cell>
          <cell r="CA174">
            <v>87.175550000000001</v>
          </cell>
          <cell r="CB174">
            <v>102.53643</v>
          </cell>
        </row>
        <row r="175">
          <cell r="B175" t="str">
            <v>Time Spent in PSP</v>
          </cell>
          <cell r="C175" t="str">
            <v>Mean</v>
          </cell>
          <cell r="D175">
            <v>7.36294</v>
          </cell>
          <cell r="E175">
            <v>14.86434</v>
          </cell>
          <cell r="F175">
            <v>5.3526800000000003</v>
          </cell>
          <cell r="G175">
            <v>11.78547</v>
          </cell>
          <cell r="H175">
            <v>12.31171</v>
          </cell>
          <cell r="I175">
            <v>12.62213</v>
          </cell>
          <cell r="J175">
            <v>14.94312</v>
          </cell>
          <cell r="K175">
            <v>7.3964100000000004</v>
          </cell>
          <cell r="L175">
            <v>3.5152899999999998</v>
          </cell>
          <cell r="M175">
            <v>4.99594</v>
          </cell>
          <cell r="N175">
            <v>6.4654999999999996</v>
          </cell>
          <cell r="O175">
            <v>9.5150000000000006</v>
          </cell>
          <cell r="P175">
            <v>12.564500000000001</v>
          </cell>
          <cell r="R175" t="str">
            <v>Time Spent in PSP</v>
          </cell>
          <cell r="S175" t="str">
            <v>Mean</v>
          </cell>
          <cell r="T175">
            <v>12.452579999999999</v>
          </cell>
          <cell r="U175">
            <v>23.777419999999999</v>
          </cell>
          <cell r="V175">
            <v>6.9402400000000002</v>
          </cell>
          <cell r="W175">
            <v>11.912240000000001</v>
          </cell>
          <cell r="X175">
            <v>15.301019999999999</v>
          </cell>
          <cell r="Y175">
            <v>17.863330000000001</v>
          </cell>
          <cell r="Z175">
            <v>16.742370000000001</v>
          </cell>
          <cell r="AA175">
            <v>9.2846899999999994</v>
          </cell>
          <cell r="AB175">
            <v>4.4721500000000001</v>
          </cell>
          <cell r="AC175">
            <v>7.0909700000000004</v>
          </cell>
          <cell r="AD175">
            <v>8.3383400000000005</v>
          </cell>
          <cell r="AE175">
            <v>12.5837</v>
          </cell>
          <cell r="AF175">
            <v>16.829059999999998</v>
          </cell>
          <cell r="AH175" t="str">
            <v>Time Spent in PSP</v>
          </cell>
          <cell r="AI175" t="str">
            <v>Mean</v>
          </cell>
          <cell r="AJ175">
            <v>18.810410000000001</v>
          </cell>
          <cell r="AK175">
            <v>30.300529999999998</v>
          </cell>
          <cell r="AL175">
            <v>12.21162</v>
          </cell>
          <cell r="AM175">
            <v>12.77915</v>
          </cell>
          <cell r="AN175">
            <v>19.404990000000002</v>
          </cell>
          <cell r="AO175">
            <v>23.535019999999999</v>
          </cell>
          <cell r="AP175">
            <v>21.568899999999999</v>
          </cell>
          <cell r="AQ175">
            <v>15.716620000000001</v>
          </cell>
          <cell r="AR175">
            <v>9.5674299999999999</v>
          </cell>
          <cell r="AS175">
            <v>25.10446</v>
          </cell>
          <cell r="AT175">
            <v>14.27176</v>
          </cell>
          <cell r="AU175">
            <v>18.899909999999998</v>
          </cell>
          <cell r="AV175">
            <v>23.52807</v>
          </cell>
          <cell r="AX175" t="str">
            <v>Time Spent in PSP</v>
          </cell>
          <cell r="AY175" t="str">
            <v>Mean</v>
          </cell>
          <cell r="AZ175">
            <v>23.72261</v>
          </cell>
          <cell r="BA175">
            <v>43.058880000000002</v>
          </cell>
          <cell r="BB175">
            <v>23.332409999999999</v>
          </cell>
          <cell r="BC175">
            <v>20.43798</v>
          </cell>
          <cell r="BD175">
            <v>21.963950000000001</v>
          </cell>
          <cell r="BE175">
            <v>40.186920000000001</v>
          </cell>
          <cell r="BF175">
            <v>32.413730000000001</v>
          </cell>
          <cell r="BG175">
            <v>19.321899999999999</v>
          </cell>
          <cell r="BH175">
            <v>14.09211</v>
          </cell>
          <cell r="BI175">
            <v>23.65532</v>
          </cell>
          <cell r="BJ175">
            <v>19.540880000000001</v>
          </cell>
          <cell r="BK175">
            <v>26.218579999999999</v>
          </cell>
          <cell r="BL175">
            <v>32.896279999999997</v>
          </cell>
          <cell r="BN175" t="str">
            <v>Time Spent in PSP</v>
          </cell>
          <cell r="BO175" t="str">
            <v>Mean</v>
          </cell>
          <cell r="BP175">
            <v>41.052190000000003</v>
          </cell>
          <cell r="BQ175">
            <v>46.125489999999999</v>
          </cell>
          <cell r="BR175">
            <v>26.557089999999999</v>
          </cell>
          <cell r="BS175">
            <v>19.66442</v>
          </cell>
          <cell r="BT175">
            <v>23.97766</v>
          </cell>
          <cell r="BU175">
            <v>45.377670000000002</v>
          </cell>
          <cell r="BV175">
            <v>37.63984</v>
          </cell>
          <cell r="BW175">
            <v>33.589770000000001</v>
          </cell>
          <cell r="BX175">
            <v>15.84568</v>
          </cell>
          <cell r="BY175">
            <v>34.238799999999998</v>
          </cell>
          <cell r="BZ175">
            <v>24.84714</v>
          </cell>
          <cell r="CA175">
            <v>32.406860000000002</v>
          </cell>
          <cell r="CB175">
            <v>39.96658</v>
          </cell>
        </row>
        <row r="176">
          <cell r="C176" t="str">
            <v>Standard Dev</v>
          </cell>
          <cell r="D176">
            <v>19.546220000000002</v>
          </cell>
          <cell r="E176">
            <v>47.967649999999999</v>
          </cell>
          <cell r="F176">
            <v>18.73152</v>
          </cell>
          <cell r="G176">
            <v>42.170789999999997</v>
          </cell>
          <cell r="H176">
            <v>47.584879999999998</v>
          </cell>
          <cell r="I176">
            <v>38.148389999999999</v>
          </cell>
          <cell r="J176">
            <v>46.81118</v>
          </cell>
          <cell r="K176">
            <v>28.21763</v>
          </cell>
          <cell r="L176">
            <v>17.13167</v>
          </cell>
          <cell r="M176">
            <v>16.04372</v>
          </cell>
          <cell r="N176">
            <v>22.46519</v>
          </cell>
          <cell r="O176">
            <v>32.23536</v>
          </cell>
          <cell r="P176">
            <v>42.005540000000003</v>
          </cell>
          <cell r="S176" t="str">
            <v>Standard Dev</v>
          </cell>
          <cell r="T176">
            <v>31.36834</v>
          </cell>
          <cell r="U176">
            <v>70.102270000000004</v>
          </cell>
          <cell r="V176">
            <v>25.895330000000001</v>
          </cell>
          <cell r="W176">
            <v>47.789149999999999</v>
          </cell>
          <cell r="X176">
            <v>55.203290000000003</v>
          </cell>
          <cell r="Y176">
            <v>45.800539999999998</v>
          </cell>
          <cell r="Z176">
            <v>50.073120000000003</v>
          </cell>
          <cell r="AA176">
            <v>33.005029999999998</v>
          </cell>
          <cell r="AB176">
            <v>21.459910000000001</v>
          </cell>
          <cell r="AC176">
            <v>19.499700000000001</v>
          </cell>
          <cell r="AD176">
            <v>28.291530000000002</v>
          </cell>
          <cell r="AE176">
            <v>40.019669999999998</v>
          </cell>
          <cell r="AF176">
            <v>51.747799999999998</v>
          </cell>
          <cell r="AI176" t="str">
            <v>Standard Dev</v>
          </cell>
          <cell r="AJ176">
            <v>49.10416</v>
          </cell>
          <cell r="AK176">
            <v>80.170670000000001</v>
          </cell>
          <cell r="AL176">
            <v>38.451779999999999</v>
          </cell>
          <cell r="AM176">
            <v>41.81476</v>
          </cell>
          <cell r="AN176">
            <v>65.293220000000005</v>
          </cell>
          <cell r="AO176">
            <v>60.475320000000004</v>
          </cell>
          <cell r="AP176">
            <v>59.472099999999998</v>
          </cell>
          <cell r="AQ176">
            <v>45.153019999999998</v>
          </cell>
          <cell r="AR176">
            <v>37.302280000000003</v>
          </cell>
          <cell r="AS176">
            <v>71.851740000000007</v>
          </cell>
          <cell r="AT176">
            <v>44.336709999999997</v>
          </cell>
          <cell r="AU176">
            <v>54.908909999999999</v>
          </cell>
          <cell r="AV176">
            <v>65.481099999999998</v>
          </cell>
          <cell r="AY176" t="str">
            <v>Standard Dev</v>
          </cell>
          <cell r="AZ176">
            <v>73.511020000000002</v>
          </cell>
          <cell r="BA176">
            <v>108.02521</v>
          </cell>
          <cell r="BB176">
            <v>68.928129999999996</v>
          </cell>
          <cell r="BC176">
            <v>60.285290000000003</v>
          </cell>
          <cell r="BD176">
            <v>67.563959999999994</v>
          </cell>
          <cell r="BE176">
            <v>94.477509999999995</v>
          </cell>
          <cell r="BF176">
            <v>81.133690000000001</v>
          </cell>
          <cell r="BG176">
            <v>57.90757</v>
          </cell>
          <cell r="BH176">
            <v>44.26238</v>
          </cell>
          <cell r="BI176">
            <v>62.243720000000003</v>
          </cell>
          <cell r="BJ176">
            <v>58.519840000000002</v>
          </cell>
          <cell r="BK176">
            <v>71.833849999999998</v>
          </cell>
          <cell r="BL176">
            <v>85.147850000000005</v>
          </cell>
          <cell r="BO176" t="str">
            <v>Standard Dev</v>
          </cell>
          <cell r="BP176">
            <v>97.885249999999999</v>
          </cell>
          <cell r="BQ176">
            <v>111.7129</v>
          </cell>
          <cell r="BR176">
            <v>73.752849999999995</v>
          </cell>
          <cell r="BS176">
            <v>57.486690000000003</v>
          </cell>
          <cell r="BT176">
            <v>72.201669999999993</v>
          </cell>
          <cell r="BU176">
            <v>109.85727</v>
          </cell>
          <cell r="BV176">
            <v>96.153700000000001</v>
          </cell>
          <cell r="BW176">
            <v>81.608239999999995</v>
          </cell>
          <cell r="BX176">
            <v>46.799579999999999</v>
          </cell>
          <cell r="BY176">
            <v>90.439980000000006</v>
          </cell>
          <cell r="BZ176">
            <v>68.420599999999993</v>
          </cell>
          <cell r="CA176">
            <v>83.789810000000003</v>
          </cell>
          <cell r="CB176">
            <v>99.159019999999998</v>
          </cell>
        </row>
        <row r="177">
          <cell r="B177" t="str">
            <v>Time Spent in the Shop</v>
          </cell>
          <cell r="C177" t="str">
            <v>Mean</v>
          </cell>
          <cell r="D177">
            <v>21.476870000000002</v>
          </cell>
          <cell r="E177">
            <v>21.645320000000002</v>
          </cell>
          <cell r="F177">
            <v>20.406970000000001</v>
          </cell>
          <cell r="G177">
            <v>20.263649999999998</v>
          </cell>
          <cell r="H177">
            <v>19.726199999999999</v>
          </cell>
          <cell r="I177">
            <v>21.116060000000001</v>
          </cell>
          <cell r="J177">
            <v>21.122869999999999</v>
          </cell>
          <cell r="K177">
            <v>20.581119999999999</v>
          </cell>
          <cell r="L177">
            <v>19.1983</v>
          </cell>
          <cell r="M177">
            <v>20.390409999999999</v>
          </cell>
          <cell r="N177">
            <v>20.042629999999999</v>
          </cell>
          <cell r="O177">
            <v>20.592780000000001</v>
          </cell>
          <cell r="P177">
            <v>21.14293</v>
          </cell>
          <cell r="R177" t="str">
            <v>Time Spent in the Shop</v>
          </cell>
          <cell r="S177" t="str">
            <v>Mean</v>
          </cell>
          <cell r="T177">
            <v>20.582450000000001</v>
          </cell>
          <cell r="U177">
            <v>20.35145</v>
          </cell>
          <cell r="V177">
            <v>19.80566</v>
          </cell>
          <cell r="W177">
            <v>19.47691</v>
          </cell>
          <cell r="X177">
            <v>19.21865</v>
          </cell>
          <cell r="Y177">
            <v>20.69567</v>
          </cell>
          <cell r="Z177">
            <v>20.069610000000001</v>
          </cell>
          <cell r="AA177">
            <v>19.806920000000002</v>
          </cell>
          <cell r="AB177">
            <v>18.654869999999999</v>
          </cell>
          <cell r="AC177">
            <v>19.834669999999999</v>
          </cell>
          <cell r="AD177">
            <v>19.402239999999999</v>
          </cell>
          <cell r="AE177">
            <v>19.849679999999999</v>
          </cell>
          <cell r="AF177">
            <v>20.297129999999999</v>
          </cell>
          <cell r="AH177" t="str">
            <v>Time Spent in the Shop</v>
          </cell>
          <cell r="AI177" t="str">
            <v>Mean</v>
          </cell>
          <cell r="AJ177">
            <v>19.29468</v>
          </cell>
          <cell r="AK177">
            <v>19.099319999999999</v>
          </cell>
          <cell r="AL177">
            <v>18.752880000000001</v>
          </cell>
          <cell r="AM177">
            <v>18.44068</v>
          </cell>
          <cell r="AN177">
            <v>18.094159999999999</v>
          </cell>
          <cell r="AO177">
            <v>19.408909999999999</v>
          </cell>
          <cell r="AP177">
            <v>19.089739999999999</v>
          </cell>
          <cell r="AQ177">
            <v>18.988289999999999</v>
          </cell>
          <cell r="AR177">
            <v>18.206810000000001</v>
          </cell>
          <cell r="AS177">
            <v>19.48621</v>
          </cell>
          <cell r="AT177">
            <v>18.532309999999999</v>
          </cell>
          <cell r="AU177">
            <v>18.88617</v>
          </cell>
          <cell r="AV177">
            <v>19.240030000000001</v>
          </cell>
          <cell r="AX177" t="str">
            <v>Time Spent in the Shop</v>
          </cell>
          <cell r="AY177" t="str">
            <v>Mean</v>
          </cell>
          <cell r="AZ177">
            <v>17.859169999999999</v>
          </cell>
          <cell r="BA177">
            <v>17.852319999999999</v>
          </cell>
          <cell r="BB177">
            <v>17.554400000000001</v>
          </cell>
          <cell r="BC177">
            <v>17.460889999999999</v>
          </cell>
          <cell r="BD177">
            <v>16.97457</v>
          </cell>
          <cell r="BE177">
            <v>17.962669999999999</v>
          </cell>
          <cell r="BF177">
            <v>17.77722</v>
          </cell>
          <cell r="BG177">
            <v>17.552689999999998</v>
          </cell>
          <cell r="BH177">
            <v>17.178820000000002</v>
          </cell>
          <cell r="BI177">
            <v>17.8201</v>
          </cell>
          <cell r="BJ177">
            <v>17.3688</v>
          </cell>
          <cell r="BK177">
            <v>17.59928</v>
          </cell>
          <cell r="BL177">
            <v>17.82977</v>
          </cell>
          <cell r="BN177" t="str">
            <v>Time Spent in the Shop</v>
          </cell>
          <cell r="BO177" t="str">
            <v>Mean</v>
          </cell>
          <cell r="BP177">
            <v>17.382200000000001</v>
          </cell>
          <cell r="BQ177">
            <v>17.073080000000001</v>
          </cell>
          <cell r="BR177">
            <v>17.042369999999998</v>
          </cell>
          <cell r="BS177">
            <v>16.70759</v>
          </cell>
          <cell r="BT177">
            <v>16.497420000000002</v>
          </cell>
          <cell r="BU177">
            <v>17.341449999999998</v>
          </cell>
          <cell r="BV177">
            <v>17.166979999999999</v>
          </cell>
          <cell r="BW177">
            <v>17.060210000000001</v>
          </cell>
          <cell r="BX177">
            <v>16.951589999999999</v>
          </cell>
          <cell r="BY177">
            <v>17.277480000000001</v>
          </cell>
          <cell r="BZ177">
            <v>16.85144</v>
          </cell>
          <cell r="CA177">
            <v>17.050039999999999</v>
          </cell>
          <cell r="CB177">
            <v>17.248629999999999</v>
          </cell>
        </row>
        <row r="178">
          <cell r="C178" t="str">
            <v>Standard Dev</v>
          </cell>
          <cell r="D178">
            <v>12.344049999999999</v>
          </cell>
          <cell r="E178">
            <v>12.145960000000001</v>
          </cell>
          <cell r="F178">
            <v>11.951829999999999</v>
          </cell>
          <cell r="G178">
            <v>12.243130000000001</v>
          </cell>
          <cell r="H178">
            <v>12.03673</v>
          </cell>
          <cell r="I178">
            <v>12.112690000000001</v>
          </cell>
          <cell r="J178">
            <v>12.39634</v>
          </cell>
          <cell r="K178">
            <v>12.27717</v>
          </cell>
          <cell r="L178">
            <v>11.63958</v>
          </cell>
          <cell r="M178">
            <v>11.768700000000001</v>
          </cell>
          <cell r="N178">
            <v>11.91503</v>
          </cell>
          <cell r="O178">
            <v>12.091620000000001</v>
          </cell>
          <cell r="P178">
            <v>12.26821</v>
          </cell>
          <cell r="S178" t="str">
            <v>Standard Dev</v>
          </cell>
          <cell r="T178">
            <v>11.527419999999999</v>
          </cell>
          <cell r="U178">
            <v>11.47566</v>
          </cell>
          <cell r="V178">
            <v>11.25245</v>
          </cell>
          <cell r="W178">
            <v>11.53539</v>
          </cell>
          <cell r="X178">
            <v>11.611190000000001</v>
          </cell>
          <cell r="Y178">
            <v>11.682650000000001</v>
          </cell>
          <cell r="Z178">
            <v>11.626060000000001</v>
          </cell>
          <cell r="AA178">
            <v>11.547739999999999</v>
          </cell>
          <cell r="AB178">
            <v>11.112399999999999</v>
          </cell>
          <cell r="AC178">
            <v>11.40291</v>
          </cell>
          <cell r="AD178">
            <v>11.3507</v>
          </cell>
          <cell r="AE178">
            <v>11.47738</v>
          </cell>
          <cell r="AF178">
            <v>11.60407</v>
          </cell>
          <cell r="AI178" t="str">
            <v>Standard Dev</v>
          </cell>
          <cell r="AJ178">
            <v>10.88536</v>
          </cell>
          <cell r="AK178">
            <v>10.897360000000001</v>
          </cell>
          <cell r="AL178">
            <v>10.87322</v>
          </cell>
          <cell r="AM178">
            <v>10.759840000000001</v>
          </cell>
          <cell r="AN178">
            <v>10.693720000000001</v>
          </cell>
          <cell r="AO178">
            <v>10.97297</v>
          </cell>
          <cell r="AP178">
            <v>11.06155</v>
          </cell>
          <cell r="AQ178">
            <v>10.97702</v>
          </cell>
          <cell r="AR178">
            <v>10.69295</v>
          </cell>
          <cell r="AS178">
            <v>11.011559999999999</v>
          </cell>
          <cell r="AT178">
            <v>10.78936</v>
          </cell>
          <cell r="AU178">
            <v>10.88255</v>
          </cell>
          <cell r="AV178">
            <v>10.97575</v>
          </cell>
          <cell r="AY178" t="str">
            <v>Standard Dev</v>
          </cell>
          <cell r="AZ178">
            <v>10.01976</v>
          </cell>
          <cell r="BA178">
            <v>10.055730000000001</v>
          </cell>
          <cell r="BB178">
            <v>10.07521</v>
          </cell>
          <cell r="BC178">
            <v>10.169129999999999</v>
          </cell>
          <cell r="BD178">
            <v>10.161849999999999</v>
          </cell>
          <cell r="BE178">
            <v>10.14424</v>
          </cell>
          <cell r="BF178">
            <v>10.242330000000001</v>
          </cell>
          <cell r="BG178">
            <v>10.08644</v>
          </cell>
          <cell r="BH178">
            <v>9.8018900000000002</v>
          </cell>
          <cell r="BI178">
            <v>10.16175</v>
          </cell>
          <cell r="BJ178">
            <v>10.005190000000001</v>
          </cell>
          <cell r="BK178">
            <v>10.09183</v>
          </cell>
          <cell r="BL178">
            <v>10.178470000000001</v>
          </cell>
          <cell r="BO178" t="str">
            <v>Standard Dev</v>
          </cell>
          <cell r="BP178">
            <v>9.8785100000000003</v>
          </cell>
          <cell r="BQ178">
            <v>9.7005400000000002</v>
          </cell>
          <cell r="BR178">
            <v>9.7502700000000004</v>
          </cell>
          <cell r="BS178">
            <v>9.6658200000000001</v>
          </cell>
          <cell r="BT178">
            <v>9.6401699999999995</v>
          </cell>
          <cell r="BU178">
            <v>9.6714400000000005</v>
          </cell>
          <cell r="BV178">
            <v>9.8355300000000003</v>
          </cell>
          <cell r="BW178">
            <v>9.9196899999999992</v>
          </cell>
          <cell r="BX178">
            <v>9.6243599999999994</v>
          </cell>
          <cell r="BY178">
            <v>9.9011899999999997</v>
          </cell>
          <cell r="BZ178">
            <v>9.6767500000000002</v>
          </cell>
          <cell r="CA178">
            <v>9.7587499999999991</v>
          </cell>
          <cell r="CB178">
            <v>9.8407499999999999</v>
          </cell>
        </row>
        <row r="179">
          <cell r="B179" t="str">
            <v>Processing Time</v>
          </cell>
          <cell r="C179" t="str">
            <v>Mean</v>
          </cell>
          <cell r="D179">
            <v>3.6666099999999999</v>
          </cell>
          <cell r="E179">
            <v>3.6478999999999999</v>
          </cell>
          <cell r="F179">
            <v>3.6766100000000002</v>
          </cell>
          <cell r="G179">
            <v>3.6730700000000001</v>
          </cell>
          <cell r="H179">
            <v>3.6578599999999999</v>
          </cell>
          <cell r="I179">
            <v>3.6888399999999999</v>
          </cell>
          <cell r="J179">
            <v>3.6387499999999999</v>
          </cell>
          <cell r="K179">
            <v>3.6186699999999998</v>
          </cell>
          <cell r="L179">
            <v>3.6627100000000001</v>
          </cell>
          <cell r="M179">
            <v>3.6782400000000002</v>
          </cell>
          <cell r="N179">
            <v>3.6459100000000002</v>
          </cell>
          <cell r="O179">
            <v>3.66093</v>
          </cell>
          <cell r="P179">
            <v>3.6759400000000002</v>
          </cell>
          <cell r="R179" t="str">
            <v>Processing Time</v>
          </cell>
          <cell r="S179" t="str">
            <v>Mean</v>
          </cell>
          <cell r="T179">
            <v>3.6660499999999998</v>
          </cell>
          <cell r="U179">
            <v>3.6374200000000001</v>
          </cell>
          <cell r="V179">
            <v>3.6764000000000001</v>
          </cell>
          <cell r="W179">
            <v>3.6737700000000002</v>
          </cell>
          <cell r="X179">
            <v>3.65123</v>
          </cell>
          <cell r="Y179">
            <v>3.6781700000000002</v>
          </cell>
          <cell r="Z179">
            <v>3.6339800000000002</v>
          </cell>
          <cell r="AA179">
            <v>3.61795</v>
          </cell>
          <cell r="AB179">
            <v>3.6608200000000002</v>
          </cell>
          <cell r="AC179">
            <v>3.6793900000000002</v>
          </cell>
          <cell r="AD179">
            <v>3.6421199999999998</v>
          </cell>
          <cell r="AE179">
            <v>3.6575199999999999</v>
          </cell>
          <cell r="AF179">
            <v>3.67292</v>
          </cell>
          <cell r="AH179" t="str">
            <v>Processing Time</v>
          </cell>
          <cell r="AI179" t="str">
            <v>Mean</v>
          </cell>
          <cell r="AJ179">
            <v>3.6484700000000001</v>
          </cell>
          <cell r="AK179">
            <v>3.6244000000000001</v>
          </cell>
          <cell r="AL179">
            <v>3.66255</v>
          </cell>
          <cell r="AM179">
            <v>3.66595</v>
          </cell>
          <cell r="AN179">
            <v>3.64859</v>
          </cell>
          <cell r="AO179">
            <v>3.67075</v>
          </cell>
          <cell r="AP179">
            <v>3.62574</v>
          </cell>
          <cell r="AQ179">
            <v>3.60623</v>
          </cell>
          <cell r="AR179">
            <v>3.65699</v>
          </cell>
          <cell r="AS179">
            <v>3.6460699999999999</v>
          </cell>
          <cell r="AT179">
            <v>3.6307299999999998</v>
          </cell>
          <cell r="AU179">
            <v>3.6455700000000002</v>
          </cell>
          <cell r="AV179">
            <v>3.6604199999999998</v>
          </cell>
          <cell r="AX179" t="str">
            <v>Processing Time</v>
          </cell>
          <cell r="AY179" t="str">
            <v>Mean</v>
          </cell>
          <cell r="AZ179">
            <v>3.63706</v>
          </cell>
          <cell r="BA179">
            <v>3.5990899999999999</v>
          </cell>
          <cell r="BB179">
            <v>3.6440100000000002</v>
          </cell>
          <cell r="BC179">
            <v>3.6454800000000001</v>
          </cell>
          <cell r="BD179">
            <v>3.62866</v>
          </cell>
          <cell r="BE179">
            <v>3.6407500000000002</v>
          </cell>
          <cell r="BF179">
            <v>3.60629</v>
          </cell>
          <cell r="BG179">
            <v>3.5992199999999999</v>
          </cell>
          <cell r="BH179">
            <v>3.6529699999999998</v>
          </cell>
          <cell r="BI179">
            <v>3.6594199999999999</v>
          </cell>
          <cell r="BJ179">
            <v>3.6154000000000002</v>
          </cell>
          <cell r="BK179">
            <v>3.6313</v>
          </cell>
          <cell r="BL179">
            <v>3.6471900000000002</v>
          </cell>
          <cell r="BN179" t="str">
            <v>Processing Time</v>
          </cell>
          <cell r="BO179" t="str">
            <v>Mean</v>
          </cell>
          <cell r="BP179">
            <v>3.6036999999999999</v>
          </cell>
          <cell r="BQ179">
            <v>3.6014200000000001</v>
          </cell>
          <cell r="BR179">
            <v>3.63</v>
          </cell>
          <cell r="BS179">
            <v>3.6515200000000001</v>
          </cell>
          <cell r="BT179">
            <v>3.6232600000000001</v>
          </cell>
          <cell r="BU179">
            <v>3.6368</v>
          </cell>
          <cell r="BV179">
            <v>3.5941800000000002</v>
          </cell>
          <cell r="BW179">
            <v>3.5732499999999998</v>
          </cell>
          <cell r="BX179">
            <v>3.6417899999999999</v>
          </cell>
          <cell r="BY179">
            <v>3.6327699999999998</v>
          </cell>
          <cell r="BZ179">
            <v>3.6012300000000002</v>
          </cell>
          <cell r="CA179">
            <v>3.6188699999999998</v>
          </cell>
          <cell r="CB179">
            <v>3.6365099999999999</v>
          </cell>
        </row>
        <row r="180">
          <cell r="C180" t="str">
            <v>Standard Dev</v>
          </cell>
          <cell r="D180">
            <v>2.25406</v>
          </cell>
          <cell r="E180">
            <v>2.24329</v>
          </cell>
          <cell r="F180">
            <v>2.2881399999999998</v>
          </cell>
          <cell r="G180">
            <v>2.3075700000000001</v>
          </cell>
          <cell r="H180">
            <v>2.2846899999999999</v>
          </cell>
          <cell r="I180">
            <v>2.23149</v>
          </cell>
          <cell r="J180">
            <v>2.2589800000000002</v>
          </cell>
          <cell r="K180">
            <v>2.2987299999999999</v>
          </cell>
          <cell r="L180">
            <v>2.2628599999999999</v>
          </cell>
          <cell r="M180">
            <v>2.2589199999999998</v>
          </cell>
          <cell r="N180">
            <v>2.2511700000000001</v>
          </cell>
          <cell r="O180">
            <v>2.2688700000000002</v>
          </cell>
          <cell r="P180">
            <v>2.2865799999999998</v>
          </cell>
          <cell r="S180" t="str">
            <v>Standard Dev</v>
          </cell>
          <cell r="T180">
            <v>2.2551700000000001</v>
          </cell>
          <cell r="U180">
            <v>2.2442000000000002</v>
          </cell>
          <cell r="V180">
            <v>2.2879299999999998</v>
          </cell>
          <cell r="W180">
            <v>2.30688</v>
          </cell>
          <cell r="X180">
            <v>2.2785000000000002</v>
          </cell>
          <cell r="Y180">
            <v>2.2211400000000001</v>
          </cell>
          <cell r="Z180">
            <v>2.2549600000000001</v>
          </cell>
          <cell r="AA180">
            <v>2.2957399999999999</v>
          </cell>
          <cell r="AB180">
            <v>2.26166</v>
          </cell>
          <cell r="AC180">
            <v>2.2614200000000002</v>
          </cell>
          <cell r="AD180">
            <v>2.2483599999999999</v>
          </cell>
          <cell r="AE180">
            <v>2.2667600000000001</v>
          </cell>
          <cell r="AF180">
            <v>2.2851599999999999</v>
          </cell>
          <cell r="AI180" t="str">
            <v>Standard Dev</v>
          </cell>
          <cell r="AJ180">
            <v>2.2329300000000001</v>
          </cell>
          <cell r="AK180">
            <v>2.2296399999999998</v>
          </cell>
          <cell r="AL180">
            <v>2.2808199999999998</v>
          </cell>
          <cell r="AM180">
            <v>2.2985799999999998</v>
          </cell>
          <cell r="AN180">
            <v>2.2769400000000002</v>
          </cell>
          <cell r="AO180">
            <v>2.21332</v>
          </cell>
          <cell r="AP180">
            <v>2.2461700000000002</v>
          </cell>
          <cell r="AQ180">
            <v>2.2846500000000001</v>
          </cell>
          <cell r="AR180">
            <v>2.2534299999999998</v>
          </cell>
          <cell r="AS180">
            <v>2.2313900000000002</v>
          </cell>
          <cell r="AT180">
            <v>2.2342300000000002</v>
          </cell>
          <cell r="AU180">
            <v>2.2547899999999998</v>
          </cell>
          <cell r="AV180">
            <v>2.2753399999999999</v>
          </cell>
          <cell r="AY180" t="str">
            <v>Standard Dev</v>
          </cell>
          <cell r="AZ180">
            <v>2.2248600000000001</v>
          </cell>
          <cell r="BA180">
            <v>2.21584</v>
          </cell>
          <cell r="BB180">
            <v>2.25467</v>
          </cell>
          <cell r="BC180">
            <v>2.2828400000000002</v>
          </cell>
          <cell r="BD180">
            <v>2.2531400000000001</v>
          </cell>
          <cell r="BE180">
            <v>2.1935099999999998</v>
          </cell>
          <cell r="BF180">
            <v>2.2313100000000001</v>
          </cell>
          <cell r="BG180">
            <v>2.2653400000000001</v>
          </cell>
          <cell r="BH180">
            <v>2.2522199999999999</v>
          </cell>
          <cell r="BI180">
            <v>2.2460800000000001</v>
          </cell>
          <cell r="BJ180">
            <v>2.22342</v>
          </cell>
          <cell r="BK180">
            <v>2.2419799999999999</v>
          </cell>
          <cell r="BL180">
            <v>2.2605499999999998</v>
          </cell>
          <cell r="BO180" t="str">
            <v>Standard Dev</v>
          </cell>
          <cell r="BP180">
            <v>2.20228</v>
          </cell>
          <cell r="BQ180">
            <v>2.2121300000000002</v>
          </cell>
          <cell r="BR180">
            <v>2.2447900000000001</v>
          </cell>
          <cell r="BS180">
            <v>2.2849599999999999</v>
          </cell>
          <cell r="BT180">
            <v>2.2523300000000002</v>
          </cell>
          <cell r="BU180">
            <v>2.1976100000000001</v>
          </cell>
          <cell r="BV180">
            <v>2.2221899999999999</v>
          </cell>
          <cell r="BW180">
            <v>2.25014</v>
          </cell>
          <cell r="BX180">
            <v>2.23855</v>
          </cell>
          <cell r="BY180">
            <v>2.2229199999999998</v>
          </cell>
          <cell r="BZ180">
            <v>2.21374</v>
          </cell>
          <cell r="CA180">
            <v>2.2327900000000001</v>
          </cell>
          <cell r="CB180">
            <v>2.2518500000000001</v>
          </cell>
        </row>
        <row r="181">
          <cell r="B181" t="str">
            <v>Time Spent in Queues</v>
          </cell>
          <cell r="C181" t="str">
            <v>Mean</v>
          </cell>
          <cell r="D181">
            <v>17.81026</v>
          </cell>
          <cell r="E181">
            <v>17.997420000000002</v>
          </cell>
          <cell r="F181">
            <v>16.730360000000001</v>
          </cell>
          <cell r="G181">
            <v>16.59057</v>
          </cell>
          <cell r="H181">
            <v>16.068339999999999</v>
          </cell>
          <cell r="I181">
            <v>17.427209999999999</v>
          </cell>
          <cell r="J181">
            <v>17.484120000000001</v>
          </cell>
          <cell r="K181">
            <v>16.96245</v>
          </cell>
          <cell r="L181">
            <v>15.535589999999999</v>
          </cell>
          <cell r="M181">
            <v>16.71217</v>
          </cell>
          <cell r="N181">
            <v>16.37989</v>
          </cell>
          <cell r="O181">
            <v>16.931850000000001</v>
          </cell>
          <cell r="P181">
            <v>17.483809999999998</v>
          </cell>
          <cell r="R181" t="str">
            <v>Time Spent in Queues</v>
          </cell>
          <cell r="S181" t="str">
            <v>Mean</v>
          </cell>
          <cell r="T181">
            <v>16.916399999999999</v>
          </cell>
          <cell r="U181">
            <v>16.714020000000001</v>
          </cell>
          <cell r="V181">
            <v>16.129259999999999</v>
          </cell>
          <cell r="W181">
            <v>15.80315</v>
          </cell>
          <cell r="X181">
            <v>15.56742</v>
          </cell>
          <cell r="Y181">
            <v>17.017499999999998</v>
          </cell>
          <cell r="Z181">
            <v>16.43562</v>
          </cell>
          <cell r="AA181">
            <v>16.188970000000001</v>
          </cell>
          <cell r="AB181">
            <v>14.99405</v>
          </cell>
          <cell r="AC181">
            <v>16.155280000000001</v>
          </cell>
          <cell r="AD181">
            <v>15.74484</v>
          </cell>
          <cell r="AE181">
            <v>16.192170000000001</v>
          </cell>
          <cell r="AF181">
            <v>16.639500000000002</v>
          </cell>
          <cell r="AH181" t="str">
            <v>Time Spent in Queues</v>
          </cell>
          <cell r="AI181" t="str">
            <v>Mean</v>
          </cell>
          <cell r="AJ181">
            <v>15.64621</v>
          </cell>
          <cell r="AK181">
            <v>15.474919999999999</v>
          </cell>
          <cell r="AL181">
            <v>15.09033</v>
          </cell>
          <cell r="AM181">
            <v>14.77473</v>
          </cell>
          <cell r="AN181">
            <v>14.44557</v>
          </cell>
          <cell r="AO181">
            <v>15.738160000000001</v>
          </cell>
          <cell r="AP181">
            <v>15.464</v>
          </cell>
          <cell r="AQ181">
            <v>15.382059999999999</v>
          </cell>
          <cell r="AR181">
            <v>14.549810000000001</v>
          </cell>
          <cell r="AS181">
            <v>15.84014</v>
          </cell>
          <cell r="AT181">
            <v>14.883319999999999</v>
          </cell>
          <cell r="AU181">
            <v>15.240589999999999</v>
          </cell>
          <cell r="AV181">
            <v>15.59787</v>
          </cell>
          <cell r="AX181" t="str">
            <v>Time Spent in Queues</v>
          </cell>
          <cell r="AY181" t="str">
            <v>Mean</v>
          </cell>
          <cell r="AZ181">
            <v>14.222110000000001</v>
          </cell>
          <cell r="BA181">
            <v>14.25323</v>
          </cell>
          <cell r="BB181">
            <v>13.91038</v>
          </cell>
          <cell r="BC181">
            <v>13.81541</v>
          </cell>
          <cell r="BD181">
            <v>13.3459</v>
          </cell>
          <cell r="BE181">
            <v>14.32193</v>
          </cell>
          <cell r="BF181">
            <v>14.17093</v>
          </cell>
          <cell r="BG181">
            <v>13.95346</v>
          </cell>
          <cell r="BH181">
            <v>13.525840000000001</v>
          </cell>
          <cell r="BI181">
            <v>14.160679999999999</v>
          </cell>
          <cell r="BJ181">
            <v>13.73451</v>
          </cell>
          <cell r="BK181">
            <v>13.96799</v>
          </cell>
          <cell r="BL181">
            <v>14.201460000000001</v>
          </cell>
          <cell r="BN181" t="str">
            <v>Time Spent in Queues</v>
          </cell>
          <cell r="BO181" t="str">
            <v>Mean</v>
          </cell>
          <cell r="BP181">
            <v>13.778499999999999</v>
          </cell>
          <cell r="BQ181">
            <v>13.47165</v>
          </cell>
          <cell r="BR181">
            <v>13.412369999999999</v>
          </cell>
          <cell r="BS181">
            <v>13.05606</v>
          </cell>
          <cell r="BT181">
            <v>12.87415</v>
          </cell>
          <cell r="BU181">
            <v>13.704650000000001</v>
          </cell>
          <cell r="BV181">
            <v>13.572800000000001</v>
          </cell>
          <cell r="BW181">
            <v>13.48696</v>
          </cell>
          <cell r="BX181">
            <v>13.309810000000001</v>
          </cell>
          <cell r="BY181">
            <v>13.64471</v>
          </cell>
          <cell r="BZ181">
            <v>13.227180000000001</v>
          </cell>
          <cell r="CA181">
            <v>13.43117</v>
          </cell>
          <cell r="CB181">
            <v>13.635149999999999</v>
          </cell>
        </row>
        <row r="182">
          <cell r="C182" t="str">
            <v>Standard Dev</v>
          </cell>
          <cell r="D182">
            <v>10.90709</v>
          </cell>
          <cell r="E182">
            <v>10.67914</v>
          </cell>
          <cell r="F182">
            <v>10.500489999999999</v>
          </cell>
          <cell r="G182">
            <v>10.775119999999999</v>
          </cell>
          <cell r="H182">
            <v>10.617010000000001</v>
          </cell>
          <cell r="I182">
            <v>10.682740000000001</v>
          </cell>
          <cell r="J182">
            <v>10.95429</v>
          </cell>
          <cell r="K182">
            <v>10.85159</v>
          </cell>
          <cell r="L182">
            <v>10.23418</v>
          </cell>
          <cell r="M182">
            <v>10.35026</v>
          </cell>
          <cell r="N182">
            <v>10.48611</v>
          </cell>
          <cell r="O182">
            <v>10.655189999999999</v>
          </cell>
          <cell r="P182">
            <v>10.82427</v>
          </cell>
          <cell r="S182" t="str">
            <v>Standard Dev</v>
          </cell>
          <cell r="T182">
            <v>10.075430000000001</v>
          </cell>
          <cell r="U182">
            <v>10.00554</v>
          </cell>
          <cell r="V182">
            <v>9.7736099999999997</v>
          </cell>
          <cell r="W182">
            <v>10.06209</v>
          </cell>
          <cell r="X182">
            <v>10.216609999999999</v>
          </cell>
          <cell r="Y182">
            <v>10.24619</v>
          </cell>
          <cell r="Z182">
            <v>10.17619</v>
          </cell>
          <cell r="AA182">
            <v>10.08074</v>
          </cell>
          <cell r="AB182">
            <v>9.6926600000000001</v>
          </cell>
          <cell r="AC182">
            <v>9.9828899999999994</v>
          </cell>
          <cell r="AD182">
            <v>9.90259</v>
          </cell>
          <cell r="AE182">
            <v>10.03119</v>
          </cell>
          <cell r="AF182">
            <v>10.159800000000001</v>
          </cell>
          <cell r="AI182" t="str">
            <v>Standard Dev</v>
          </cell>
          <cell r="AJ182">
            <v>9.4276300000000006</v>
          </cell>
          <cell r="AK182">
            <v>9.4569600000000005</v>
          </cell>
          <cell r="AL182">
            <v>9.4015799999999992</v>
          </cell>
          <cell r="AM182">
            <v>9.2444699999999997</v>
          </cell>
          <cell r="AN182">
            <v>9.2692300000000003</v>
          </cell>
          <cell r="AO182">
            <v>9.5761599999999998</v>
          </cell>
          <cell r="AP182">
            <v>9.6139399999999995</v>
          </cell>
          <cell r="AQ182">
            <v>9.4869500000000002</v>
          </cell>
          <cell r="AR182">
            <v>9.2727199999999996</v>
          </cell>
          <cell r="AS182">
            <v>9.5716000000000001</v>
          </cell>
          <cell r="AT182">
            <v>9.3352699999999995</v>
          </cell>
          <cell r="AU182">
            <v>9.4321199999999994</v>
          </cell>
          <cell r="AV182">
            <v>9.5289699999999993</v>
          </cell>
          <cell r="AY182" t="str">
            <v>Standard Dev</v>
          </cell>
          <cell r="AZ182">
            <v>8.57592</v>
          </cell>
          <cell r="BA182">
            <v>8.6192100000000007</v>
          </cell>
          <cell r="BB182">
            <v>8.6171100000000003</v>
          </cell>
          <cell r="BC182">
            <v>8.6761300000000006</v>
          </cell>
          <cell r="BD182">
            <v>8.7406600000000001</v>
          </cell>
          <cell r="BE182">
            <v>8.7320100000000007</v>
          </cell>
          <cell r="BF182">
            <v>8.7978799999999993</v>
          </cell>
          <cell r="BG182">
            <v>8.6377900000000007</v>
          </cell>
          <cell r="BH182">
            <v>8.3534699999999997</v>
          </cell>
          <cell r="BI182">
            <v>8.7118300000000009</v>
          </cell>
          <cell r="BJ182">
            <v>8.5580200000000008</v>
          </cell>
          <cell r="BK182">
            <v>8.6462000000000003</v>
          </cell>
          <cell r="BL182">
            <v>8.7343799999999998</v>
          </cell>
          <cell r="BO182" t="str">
            <v>Standard Dev</v>
          </cell>
          <cell r="BP182">
            <v>8.4549699999999994</v>
          </cell>
          <cell r="BQ182">
            <v>8.2591999999999999</v>
          </cell>
          <cell r="BR182">
            <v>8.2874300000000005</v>
          </cell>
          <cell r="BS182">
            <v>8.1731499999999997</v>
          </cell>
          <cell r="BT182">
            <v>8.2001500000000007</v>
          </cell>
          <cell r="BU182">
            <v>8.2648200000000003</v>
          </cell>
          <cell r="BV182">
            <v>8.4082299999999996</v>
          </cell>
          <cell r="BW182">
            <v>8.4703199999999992</v>
          </cell>
          <cell r="BX182">
            <v>8.1914499999999997</v>
          </cell>
          <cell r="BY182">
            <v>8.4723299999999995</v>
          </cell>
          <cell r="BZ182">
            <v>8.2315699999999996</v>
          </cell>
          <cell r="CA182">
            <v>8.3182100000000005</v>
          </cell>
          <cell r="CB182">
            <v>8.4048400000000001</v>
          </cell>
        </row>
        <row r="183">
          <cell r="B183" t="str">
            <v>% Of Jobs Delivered In Time</v>
          </cell>
          <cell r="D183">
            <v>0.74050000000000005</v>
          </cell>
          <cell r="E183">
            <v>0.68728</v>
          </cell>
          <cell r="F183">
            <v>0.78193000000000001</v>
          </cell>
          <cell r="G183">
            <v>0.73607</v>
          </cell>
          <cell r="H183">
            <v>0.74699000000000004</v>
          </cell>
          <cell r="I183">
            <v>0.70245000000000002</v>
          </cell>
          <cell r="J183">
            <v>0.68452999999999997</v>
          </cell>
          <cell r="K183">
            <v>0.76551000000000002</v>
          </cell>
          <cell r="L183">
            <v>0.82748999999999995</v>
          </cell>
          <cell r="M183">
            <v>0.78251000000000004</v>
          </cell>
          <cell r="N183">
            <v>0.71274999999999999</v>
          </cell>
          <cell r="O183">
            <v>0.74553000000000003</v>
          </cell>
          <cell r="P183">
            <v>0.77829999999999999</v>
          </cell>
          <cell r="R183" t="str">
            <v>% Of Jobs Delivered In Time</v>
          </cell>
          <cell r="T183">
            <v>0.70748999999999995</v>
          </cell>
          <cell r="U183">
            <v>0.66310999999999998</v>
          </cell>
          <cell r="V183">
            <v>0.78168000000000004</v>
          </cell>
          <cell r="W183">
            <v>0.74492000000000003</v>
          </cell>
          <cell r="X183">
            <v>0.72938999999999998</v>
          </cell>
          <cell r="Y183">
            <v>0.65232000000000001</v>
          </cell>
          <cell r="Z183">
            <v>0.70143999999999995</v>
          </cell>
          <cell r="AA183">
            <v>0.75732999999999995</v>
          </cell>
          <cell r="AB183">
            <v>0.82752999999999999</v>
          </cell>
          <cell r="AC183">
            <v>0.77181999999999995</v>
          </cell>
          <cell r="AD183">
            <v>0.69481999999999999</v>
          </cell>
          <cell r="AE183">
            <v>0.73370000000000002</v>
          </cell>
          <cell r="AF183">
            <v>0.77259</v>
          </cell>
          <cell r="AH183" t="str">
            <v>% Of Jobs Delivered In Time</v>
          </cell>
          <cell r="AJ183">
            <v>0.67615999999999998</v>
          </cell>
          <cell r="AK183">
            <v>0.62465000000000004</v>
          </cell>
          <cell r="AL183">
            <v>0.73665999999999998</v>
          </cell>
          <cell r="AM183">
            <v>0.74773000000000001</v>
          </cell>
          <cell r="AN183">
            <v>0.72236</v>
          </cell>
          <cell r="AO183">
            <v>0.63810999999999996</v>
          </cell>
          <cell r="AP183">
            <v>0.66735999999999995</v>
          </cell>
          <cell r="AQ183">
            <v>0.70589000000000002</v>
          </cell>
          <cell r="AR183">
            <v>0.78229000000000004</v>
          </cell>
          <cell r="AS183">
            <v>0.63426000000000005</v>
          </cell>
          <cell r="AT183">
            <v>0.65512000000000004</v>
          </cell>
          <cell r="AU183">
            <v>0.69355</v>
          </cell>
          <cell r="AV183">
            <v>0.73197999999999996</v>
          </cell>
          <cell r="AX183" t="str">
            <v>% Of Jobs Delivered In Time</v>
          </cell>
          <cell r="AZ183">
            <v>0.66059999999999997</v>
          </cell>
          <cell r="BA183">
            <v>0.58628000000000002</v>
          </cell>
          <cell r="BB183">
            <v>0.68184</v>
          </cell>
          <cell r="BC183">
            <v>0.71494000000000002</v>
          </cell>
          <cell r="BD183">
            <v>0.72116000000000002</v>
          </cell>
          <cell r="BE183">
            <v>0.57425999999999999</v>
          </cell>
          <cell r="BF183">
            <v>0.626</v>
          </cell>
          <cell r="BG183">
            <v>0.70775999999999994</v>
          </cell>
          <cell r="BH183">
            <v>0.76026000000000005</v>
          </cell>
          <cell r="BI183">
            <v>0.67405000000000004</v>
          </cell>
          <cell r="BJ183">
            <v>0.62768999999999997</v>
          </cell>
          <cell r="BK183">
            <v>0.67071000000000003</v>
          </cell>
          <cell r="BL183">
            <v>0.71374000000000004</v>
          </cell>
          <cell r="BN183" t="str">
            <v>% Of Jobs Delivered In Time</v>
          </cell>
          <cell r="BP183">
            <v>0.59321999999999997</v>
          </cell>
          <cell r="BQ183">
            <v>0.58157000000000003</v>
          </cell>
          <cell r="BR183">
            <v>0.66979</v>
          </cell>
          <cell r="BS183">
            <v>0.73297999999999996</v>
          </cell>
          <cell r="BT183">
            <v>0.71594000000000002</v>
          </cell>
          <cell r="BU183">
            <v>0.56815000000000004</v>
          </cell>
          <cell r="BV183">
            <v>0.61638999999999999</v>
          </cell>
          <cell r="BW183">
            <v>0.62100999999999995</v>
          </cell>
          <cell r="BX183">
            <v>0.74507000000000001</v>
          </cell>
          <cell r="BY183">
            <v>0.62792000000000003</v>
          </cell>
          <cell r="BZ183">
            <v>0.60094000000000003</v>
          </cell>
          <cell r="CA183">
            <v>0.6472</v>
          </cell>
          <cell r="CB183">
            <v>0.69347000000000003</v>
          </cell>
        </row>
        <row r="184">
          <cell r="B184" t="str">
            <v>Tardiness</v>
          </cell>
          <cell r="C184" t="str">
            <v>Mean</v>
          </cell>
          <cell r="D184">
            <v>24.95242</v>
          </cell>
          <cell r="E184">
            <v>40.818939999999998</v>
          </cell>
          <cell r="F184">
            <v>21.903110000000002</v>
          </cell>
          <cell r="G184">
            <v>40.057429999999997</v>
          </cell>
          <cell r="H184">
            <v>42.458399999999997</v>
          </cell>
          <cell r="I184">
            <v>36.53351</v>
          </cell>
          <cell r="J184">
            <v>41.931820000000002</v>
          </cell>
          <cell r="K184">
            <v>28.62097</v>
          </cell>
          <cell r="L184">
            <v>19.380579999999998</v>
          </cell>
          <cell r="M184">
            <v>20.239339999999999</v>
          </cell>
          <cell r="N184">
            <v>24.816659999999999</v>
          </cell>
          <cell r="O184">
            <v>31.68965</v>
          </cell>
          <cell r="P184">
            <v>38.562640000000002</v>
          </cell>
          <cell r="R184" t="str">
            <v>Tardiness</v>
          </cell>
          <cell r="S184" t="str">
            <v>Mean</v>
          </cell>
          <cell r="T184">
            <v>33.69961</v>
          </cell>
          <cell r="U184">
            <v>59.794559999999997</v>
          </cell>
          <cell r="V184">
            <v>25.62716</v>
          </cell>
          <cell r="W184">
            <v>39.181550000000001</v>
          </cell>
          <cell r="X184">
            <v>47.713070000000002</v>
          </cell>
          <cell r="Y184">
            <v>42.144829999999999</v>
          </cell>
          <cell r="Z184">
            <v>47.186709999999998</v>
          </cell>
          <cell r="AA184">
            <v>31.379580000000001</v>
          </cell>
          <cell r="AB184">
            <v>20.94866</v>
          </cell>
          <cell r="AC184">
            <v>24.71369</v>
          </cell>
          <cell r="AD184">
            <v>28.480820000000001</v>
          </cell>
          <cell r="AE184">
            <v>37.238939999999999</v>
          </cell>
          <cell r="AF184">
            <v>45.997070000000001</v>
          </cell>
          <cell r="AH184" t="str">
            <v>Tardiness</v>
          </cell>
          <cell r="AI184" t="str">
            <v>Mean</v>
          </cell>
          <cell r="AJ184">
            <v>46.023600000000002</v>
          </cell>
          <cell r="AK184">
            <v>66.711640000000003</v>
          </cell>
          <cell r="AL184">
            <v>35.407350000000001</v>
          </cell>
          <cell r="AM184">
            <v>39.714500000000001</v>
          </cell>
          <cell r="AN184">
            <v>57.29224</v>
          </cell>
          <cell r="AO184">
            <v>52.33511</v>
          </cell>
          <cell r="AP184">
            <v>52.427430000000001</v>
          </cell>
          <cell r="AQ184">
            <v>41.855670000000003</v>
          </cell>
          <cell r="AR184">
            <v>34.000880000000002</v>
          </cell>
          <cell r="AS184">
            <v>55.68289</v>
          </cell>
          <cell r="AT184">
            <v>40.61063</v>
          </cell>
          <cell r="AU184">
            <v>48.145130000000002</v>
          </cell>
          <cell r="AV184">
            <v>55.679630000000003</v>
          </cell>
          <cell r="AX184" t="str">
            <v>Tardiness</v>
          </cell>
          <cell r="AY184" t="str">
            <v>Mean</v>
          </cell>
          <cell r="AZ184">
            <v>53.339919999999999</v>
          </cell>
          <cell r="BA184">
            <v>86.975790000000003</v>
          </cell>
          <cell r="BB184">
            <v>57.202269999999999</v>
          </cell>
          <cell r="BC184">
            <v>56.945189999999997</v>
          </cell>
          <cell r="BD184">
            <v>63.101179999999999</v>
          </cell>
          <cell r="BE184">
            <v>78.54795</v>
          </cell>
          <cell r="BF184">
            <v>70.278199999999998</v>
          </cell>
          <cell r="BG184">
            <v>50.52563</v>
          </cell>
          <cell r="BH184">
            <v>43.488750000000003</v>
          </cell>
          <cell r="BI184">
            <v>56.209719999999997</v>
          </cell>
          <cell r="BJ184">
            <v>52.131059999999998</v>
          </cell>
          <cell r="BK184">
            <v>61.661459999999998</v>
          </cell>
          <cell r="BL184">
            <v>71.191860000000005</v>
          </cell>
          <cell r="BN184" t="str">
            <v>Tardiness</v>
          </cell>
          <cell r="BO184" t="str">
            <v>Mean</v>
          </cell>
          <cell r="BP184">
            <v>83.284149999999997</v>
          </cell>
          <cell r="BQ184">
            <v>91.406599999999997</v>
          </cell>
          <cell r="BR184">
            <v>63.068910000000002</v>
          </cell>
          <cell r="BS184">
            <v>56.371079999999999</v>
          </cell>
          <cell r="BT184">
            <v>67.118530000000007</v>
          </cell>
          <cell r="BU184">
            <v>87.121279999999999</v>
          </cell>
          <cell r="BV184">
            <v>80.351799999999997</v>
          </cell>
          <cell r="BW184">
            <v>71.355379999999997</v>
          </cell>
          <cell r="BX184">
            <v>45.375279999999997</v>
          </cell>
          <cell r="BY184">
            <v>73.845359999999999</v>
          </cell>
          <cell r="BZ184">
            <v>61.638750000000002</v>
          </cell>
          <cell r="CA184">
            <v>71.929839999999999</v>
          </cell>
          <cell r="CB184">
            <v>82.220920000000007</v>
          </cell>
        </row>
        <row r="185">
          <cell r="C185" t="str">
            <v>Standard Dev</v>
          </cell>
          <cell r="D185">
            <v>33.427019999999999</v>
          </cell>
          <cell r="E185">
            <v>79.123019999999997</v>
          </cell>
          <cell r="F185">
            <v>35.669730000000001</v>
          </cell>
          <cell r="G185">
            <v>74.581119999999999</v>
          </cell>
          <cell r="H185">
            <v>87.35463</v>
          </cell>
          <cell r="I185">
            <v>63.07161</v>
          </cell>
          <cell r="J185">
            <v>75.930279999999996</v>
          </cell>
          <cell r="K185">
            <v>53.116520000000001</v>
          </cell>
          <cell r="L185">
            <v>37.554740000000002</v>
          </cell>
          <cell r="M185">
            <v>29.460760000000001</v>
          </cell>
          <cell r="N185">
            <v>41.334859999999999</v>
          </cell>
          <cell r="O185">
            <v>56.928939999999997</v>
          </cell>
          <cell r="P185">
            <v>72.523030000000006</v>
          </cell>
          <cell r="S185" t="str">
            <v>Standard Dev</v>
          </cell>
          <cell r="T185">
            <v>51.120719999999999</v>
          </cell>
          <cell r="U185">
            <v>110.01154</v>
          </cell>
          <cell r="V185">
            <v>50.286119999999997</v>
          </cell>
          <cell r="W185">
            <v>87.58032</v>
          </cell>
          <cell r="X185">
            <v>97.293580000000006</v>
          </cell>
          <cell r="Y185">
            <v>69.388180000000006</v>
          </cell>
          <cell r="Z185">
            <v>82.162120000000002</v>
          </cell>
          <cell r="AA185">
            <v>61.073839999999997</v>
          </cell>
          <cell r="AB185">
            <v>46.923110000000001</v>
          </cell>
          <cell r="AC185">
            <v>33.994459999999997</v>
          </cell>
          <cell r="AD185">
            <v>51.386629999999997</v>
          </cell>
          <cell r="AE185">
            <v>68.983400000000003</v>
          </cell>
          <cell r="AF185">
            <v>86.580169999999995</v>
          </cell>
          <cell r="AI185" t="str">
            <v>Standard Dev</v>
          </cell>
          <cell r="AJ185">
            <v>76.985799999999998</v>
          </cell>
          <cell r="AK185">
            <v>118.54864000000001</v>
          </cell>
          <cell r="AL185">
            <v>67.578069999999997</v>
          </cell>
          <cell r="AM185">
            <v>73.693179999999998</v>
          </cell>
          <cell r="AN185">
            <v>112.32562</v>
          </cell>
          <cell r="AO185">
            <v>90.192760000000007</v>
          </cell>
          <cell r="AP185">
            <v>93.009569999999997</v>
          </cell>
          <cell r="AQ185">
            <v>74.462010000000006</v>
          </cell>
          <cell r="AR185">
            <v>72.653509999999997</v>
          </cell>
          <cell r="AS185">
            <v>109.47889000000001</v>
          </cell>
          <cell r="AT185">
            <v>75.468059999999994</v>
          </cell>
          <cell r="AU185">
            <v>88.892809999999997</v>
          </cell>
          <cell r="AV185">
            <v>102.31755</v>
          </cell>
          <cell r="AY185" t="str">
            <v>Standard Dev</v>
          </cell>
          <cell r="AZ185">
            <v>117.39567</v>
          </cell>
          <cell r="BA185">
            <v>152.70551</v>
          </cell>
          <cell r="BB185">
            <v>111.44982</v>
          </cell>
          <cell r="BC185">
            <v>99.646900000000002</v>
          </cell>
          <cell r="BD185">
            <v>114.38497</v>
          </cell>
          <cell r="BE185">
            <v>130.57265000000001</v>
          </cell>
          <cell r="BF185">
            <v>118.65219</v>
          </cell>
          <cell r="BG185">
            <v>96.643119999999996</v>
          </cell>
          <cell r="BH185">
            <v>79.077569999999994</v>
          </cell>
          <cell r="BI185">
            <v>96.666849999999997</v>
          </cell>
          <cell r="BJ185">
            <v>97.044830000000005</v>
          </cell>
          <cell r="BK185">
            <v>111.71953000000001</v>
          </cell>
          <cell r="BL185">
            <v>126.39422</v>
          </cell>
          <cell r="BO185" t="str">
            <v>Standard Dev</v>
          </cell>
          <cell r="BP185">
            <v>137.98929999999999</v>
          </cell>
          <cell r="BQ185">
            <v>156.48426000000001</v>
          </cell>
          <cell r="BR185">
            <v>115.21093</v>
          </cell>
          <cell r="BS185">
            <v>96.967690000000005</v>
          </cell>
          <cell r="BT185">
            <v>120.69906</v>
          </cell>
          <cell r="BU185">
            <v>152.11893000000001</v>
          </cell>
          <cell r="BV185">
            <v>140.09296000000001</v>
          </cell>
          <cell r="BW185">
            <v>118.48815</v>
          </cell>
          <cell r="BX185">
            <v>80.79795</v>
          </cell>
          <cell r="BY185">
            <v>134.70541</v>
          </cell>
          <cell r="BZ185">
            <v>108.30688000000001</v>
          </cell>
          <cell r="CA185">
            <v>125.35545999999999</v>
          </cell>
          <cell r="CB185">
            <v>142.40405000000001</v>
          </cell>
        </row>
        <row r="186">
          <cell r="B186" t="str">
            <v>Lateness</v>
          </cell>
          <cell r="C186" t="str">
            <v>Mean</v>
          </cell>
          <cell r="D186">
            <v>6.4751099999999999</v>
          </cell>
          <cell r="E186">
            <v>12.764950000000001</v>
          </cell>
          <cell r="F186">
            <v>4.7764600000000002</v>
          </cell>
          <cell r="G186">
            <v>10.572190000000001</v>
          </cell>
          <cell r="H186">
            <v>10.74258</v>
          </cell>
          <cell r="I186">
            <v>10.8704</v>
          </cell>
          <cell r="J186">
            <v>13.228300000000001</v>
          </cell>
          <cell r="K186">
            <v>6.7114200000000004</v>
          </cell>
          <cell r="L186">
            <v>3.34328</v>
          </cell>
          <cell r="M186">
            <v>4.4018600000000001</v>
          </cell>
          <cell r="N186">
            <v>5.7776500000000004</v>
          </cell>
          <cell r="O186">
            <v>8.3886500000000002</v>
          </cell>
          <cell r="P186">
            <v>10.99966</v>
          </cell>
          <cell r="R186" t="str">
            <v>Lateness</v>
          </cell>
          <cell r="S186" t="str">
            <v>Mean</v>
          </cell>
          <cell r="T186">
            <v>9.8573599999999999</v>
          </cell>
          <cell r="U186">
            <v>20.144030000000001</v>
          </cell>
          <cell r="V186">
            <v>5.5949</v>
          </cell>
          <cell r="W186">
            <v>9.9943100000000005</v>
          </cell>
          <cell r="X186">
            <v>12.91178</v>
          </cell>
          <cell r="Y186">
            <v>14.653079999999999</v>
          </cell>
          <cell r="Z186">
            <v>14.08825</v>
          </cell>
          <cell r="AA186">
            <v>7.6148999999999996</v>
          </cell>
          <cell r="AB186">
            <v>3.6130900000000001</v>
          </cell>
          <cell r="AC186">
            <v>5.6390799999999999</v>
          </cell>
          <cell r="AD186">
            <v>6.7716799999999999</v>
          </cell>
          <cell r="AE186">
            <v>10.41108</v>
          </cell>
          <cell r="AF186">
            <v>14.05048</v>
          </cell>
          <cell r="AH186" t="str">
            <v>Lateness</v>
          </cell>
          <cell r="AI186" t="str">
            <v>Mean</v>
          </cell>
          <cell r="AJ186">
            <v>14.90447</v>
          </cell>
          <cell r="AK186">
            <v>25.040330000000001</v>
          </cell>
          <cell r="AL186">
            <v>9.32409</v>
          </cell>
          <cell r="AM186">
            <v>10.01895</v>
          </cell>
          <cell r="AN186">
            <v>15.906560000000001</v>
          </cell>
          <cell r="AO186">
            <v>18.939360000000001</v>
          </cell>
          <cell r="AP186">
            <v>17.439419999999998</v>
          </cell>
          <cell r="AQ186">
            <v>12.31002</v>
          </cell>
          <cell r="AR186">
            <v>7.4023099999999999</v>
          </cell>
          <cell r="AS186">
            <v>20.365549999999999</v>
          </cell>
          <cell r="AT186">
            <v>11.221080000000001</v>
          </cell>
          <cell r="AU186">
            <v>15.16511</v>
          </cell>
          <cell r="AV186">
            <v>19.10913</v>
          </cell>
          <cell r="AX186" t="str">
            <v>Lateness</v>
          </cell>
          <cell r="AY186" t="str">
            <v>Mean</v>
          </cell>
          <cell r="AZ186">
            <v>18.103680000000001</v>
          </cell>
          <cell r="BA186">
            <v>35.983750000000001</v>
          </cell>
          <cell r="BB186">
            <v>18.199729999999999</v>
          </cell>
          <cell r="BC186">
            <v>16.232849999999999</v>
          </cell>
          <cell r="BD186">
            <v>17.59517</v>
          </cell>
          <cell r="BE186">
            <v>33.440899999999999</v>
          </cell>
          <cell r="BF186">
            <v>26.28389</v>
          </cell>
          <cell r="BG186">
            <v>14.765790000000001</v>
          </cell>
          <cell r="BH186">
            <v>10.4259</v>
          </cell>
          <cell r="BI186">
            <v>18.321560000000002</v>
          </cell>
          <cell r="BJ186">
            <v>15.019590000000001</v>
          </cell>
          <cell r="BK186">
            <v>20.935320000000001</v>
          </cell>
          <cell r="BL186">
            <v>26.85106</v>
          </cell>
          <cell r="BN186" t="str">
            <v>Lateness</v>
          </cell>
          <cell r="BO186" t="str">
            <v>Mean</v>
          </cell>
          <cell r="BP186">
            <v>33.878030000000003</v>
          </cell>
          <cell r="BQ186">
            <v>38.247540000000001</v>
          </cell>
          <cell r="BR186">
            <v>20.826000000000001</v>
          </cell>
          <cell r="BS186">
            <v>15.052300000000001</v>
          </cell>
          <cell r="BT186">
            <v>19.0654</v>
          </cell>
          <cell r="BU186">
            <v>37.623640000000002</v>
          </cell>
          <cell r="BV186">
            <v>30.824079999999999</v>
          </cell>
          <cell r="BW186">
            <v>27.043240000000001</v>
          </cell>
          <cell r="BX186">
            <v>11.567449999999999</v>
          </cell>
          <cell r="BY186">
            <v>27.476030000000002</v>
          </cell>
          <cell r="BZ186">
            <v>19.51633</v>
          </cell>
          <cell r="CA186">
            <v>26.16037</v>
          </cell>
          <cell r="CB186">
            <v>32.804409999999997</v>
          </cell>
        </row>
        <row r="187">
          <cell r="C187" t="str">
            <v>Standard Dev</v>
          </cell>
          <cell r="D187">
            <v>20.238510000000002</v>
          </cell>
          <cell r="E187">
            <v>48.123629999999999</v>
          </cell>
          <cell r="F187">
            <v>18.954270000000001</v>
          </cell>
          <cell r="G187">
            <v>42.187309999999997</v>
          </cell>
          <cell r="H187">
            <v>47.659419999999997</v>
          </cell>
          <cell r="I187">
            <v>38.244149999999998</v>
          </cell>
          <cell r="J187">
            <v>46.888390000000001</v>
          </cell>
          <cell r="K187">
            <v>28.436509999999998</v>
          </cell>
          <cell r="L187">
            <v>17.231179999999998</v>
          </cell>
          <cell r="M187">
            <v>16.077369999999998</v>
          </cell>
          <cell r="N187">
            <v>22.68694</v>
          </cell>
          <cell r="O187">
            <v>32.404069999999997</v>
          </cell>
          <cell r="P187">
            <v>42.121200000000002</v>
          </cell>
          <cell r="S187" t="str">
            <v>Standard Dev</v>
          </cell>
          <cell r="T187">
            <v>31.613880000000002</v>
          </cell>
          <cell r="U187">
            <v>69.827749999999995</v>
          </cell>
          <cell r="V187">
            <v>25.77093</v>
          </cell>
          <cell r="W187">
            <v>47.415460000000003</v>
          </cell>
          <cell r="X187">
            <v>54.872410000000002</v>
          </cell>
          <cell r="Y187">
            <v>45.572360000000003</v>
          </cell>
          <cell r="Z187">
            <v>49.817549999999997</v>
          </cell>
          <cell r="AA187">
            <v>32.956499999999998</v>
          </cell>
          <cell r="AB187">
            <v>21.032910000000001</v>
          </cell>
          <cell r="AC187">
            <v>19.26783</v>
          </cell>
          <cell r="AD187">
            <v>28.12182</v>
          </cell>
          <cell r="AE187">
            <v>39.81476</v>
          </cell>
          <cell r="AF187">
            <v>51.5077</v>
          </cell>
          <cell r="AI187" t="str">
            <v>Standard Dev</v>
          </cell>
          <cell r="AJ187">
            <v>48.817799999999998</v>
          </cell>
          <cell r="AK187">
            <v>79.489459999999994</v>
          </cell>
          <cell r="AL187">
            <v>38.02384</v>
          </cell>
          <cell r="AM187">
            <v>40.835540000000002</v>
          </cell>
          <cell r="AN187">
            <v>64.508030000000005</v>
          </cell>
          <cell r="AO187">
            <v>59.80254</v>
          </cell>
          <cell r="AP187">
            <v>59.057250000000003</v>
          </cell>
          <cell r="AQ187">
            <v>44.658790000000003</v>
          </cell>
          <cell r="AR187">
            <v>36.688920000000003</v>
          </cell>
          <cell r="AS187">
            <v>71.434579999999997</v>
          </cell>
          <cell r="AT187">
            <v>43.763379999999998</v>
          </cell>
          <cell r="AU187">
            <v>54.331679999999999</v>
          </cell>
          <cell r="AV187">
            <v>64.899969999999996</v>
          </cell>
          <cell r="AY187" t="str">
            <v>Standard Dev</v>
          </cell>
          <cell r="AZ187">
            <v>72.90719</v>
          </cell>
          <cell r="BA187">
            <v>107.15616</v>
          </cell>
          <cell r="BB187">
            <v>68.277209999999997</v>
          </cell>
          <cell r="BC187">
            <v>59.088000000000001</v>
          </cell>
          <cell r="BD187">
            <v>66.70093</v>
          </cell>
          <cell r="BE187">
            <v>93.631889999999999</v>
          </cell>
          <cell r="BF187">
            <v>80.134950000000003</v>
          </cell>
          <cell r="BG187">
            <v>57.074910000000003</v>
          </cell>
          <cell r="BH187">
            <v>42.94012</v>
          </cell>
          <cell r="BI187">
            <v>61.155569999999997</v>
          </cell>
          <cell r="BJ187">
            <v>57.51934</v>
          </cell>
          <cell r="BK187">
            <v>70.906689999999998</v>
          </cell>
          <cell r="BL187">
            <v>84.294039999999995</v>
          </cell>
          <cell r="BO187" t="str">
            <v>Standard Dev</v>
          </cell>
          <cell r="BP187">
            <v>97.052719999999994</v>
          </cell>
          <cell r="BQ187">
            <v>110.81294</v>
          </cell>
          <cell r="BR187">
            <v>72.545270000000002</v>
          </cell>
          <cell r="BS187">
            <v>55.970309999999998</v>
          </cell>
          <cell r="BT187">
            <v>71.093959999999996</v>
          </cell>
          <cell r="BU187">
            <v>108.88272000000001</v>
          </cell>
          <cell r="BV187">
            <v>95.160240000000002</v>
          </cell>
          <cell r="BW187">
            <v>80.741590000000002</v>
          </cell>
          <cell r="BX187">
            <v>45.335659999999997</v>
          </cell>
          <cell r="BY187">
            <v>89.585449999999994</v>
          </cell>
          <cell r="BZ187">
            <v>67.198210000000003</v>
          </cell>
          <cell r="CA187">
            <v>82.718090000000004</v>
          </cell>
          <cell r="CB187">
            <v>98.237960000000001</v>
          </cell>
        </row>
        <row r="188">
          <cell r="B188" t="str">
            <v>Max Lateness</v>
          </cell>
          <cell r="D188">
            <v>340</v>
          </cell>
          <cell r="E188">
            <v>1215</v>
          </cell>
          <cell r="F188">
            <v>460</v>
          </cell>
          <cell r="G188">
            <v>1495</v>
          </cell>
          <cell r="H188">
            <v>1460</v>
          </cell>
          <cell r="I188">
            <v>800</v>
          </cell>
          <cell r="J188">
            <v>945</v>
          </cell>
          <cell r="K188">
            <v>800</v>
          </cell>
          <cell r="L188">
            <v>545</v>
          </cell>
          <cell r="M188">
            <v>400</v>
          </cell>
          <cell r="N188">
            <v>540.37969999999996</v>
          </cell>
          <cell r="O188">
            <v>846</v>
          </cell>
          <cell r="P188">
            <v>1151.6203</v>
          </cell>
          <cell r="R188" t="str">
            <v>Max Lateness</v>
          </cell>
          <cell r="T188">
            <v>640</v>
          </cell>
          <cell r="U188">
            <v>1415</v>
          </cell>
          <cell r="V188">
            <v>975</v>
          </cell>
          <cell r="W188">
            <v>1730</v>
          </cell>
          <cell r="X188">
            <v>1485</v>
          </cell>
          <cell r="Y188">
            <v>975</v>
          </cell>
          <cell r="Z188">
            <v>1255</v>
          </cell>
          <cell r="AA188">
            <v>810</v>
          </cell>
          <cell r="AB188">
            <v>845</v>
          </cell>
          <cell r="AC188">
            <v>395</v>
          </cell>
          <cell r="AD188">
            <v>757.10780999999997</v>
          </cell>
          <cell r="AE188">
            <v>1052.5</v>
          </cell>
          <cell r="AF188">
            <v>1347.89219</v>
          </cell>
          <cell r="AH188" t="str">
            <v>Max Lateness</v>
          </cell>
          <cell r="AJ188">
            <v>880</v>
          </cell>
          <cell r="AK188">
            <v>2080</v>
          </cell>
          <cell r="AL188">
            <v>1165</v>
          </cell>
          <cell r="AM188">
            <v>1125</v>
          </cell>
          <cell r="AN188">
            <v>2095</v>
          </cell>
          <cell r="AO188">
            <v>1895</v>
          </cell>
          <cell r="AP188">
            <v>1420</v>
          </cell>
          <cell r="AQ188">
            <v>1245</v>
          </cell>
          <cell r="AR188">
            <v>1190</v>
          </cell>
          <cell r="AS188">
            <v>2055</v>
          </cell>
          <cell r="AT188">
            <v>1181.44553</v>
          </cell>
          <cell r="AU188">
            <v>1515</v>
          </cell>
          <cell r="AV188">
            <v>1848.55447</v>
          </cell>
          <cell r="AX188" t="str">
            <v>Max Lateness</v>
          </cell>
          <cell r="AZ188">
            <v>2665</v>
          </cell>
          <cell r="BA188">
            <v>2375</v>
          </cell>
          <cell r="BB188">
            <v>1755</v>
          </cell>
          <cell r="BC188">
            <v>1260</v>
          </cell>
          <cell r="BD188">
            <v>1565</v>
          </cell>
          <cell r="BE188">
            <v>1935</v>
          </cell>
          <cell r="BF188">
            <v>2125</v>
          </cell>
          <cell r="BG188">
            <v>1650</v>
          </cell>
          <cell r="BH188">
            <v>1490</v>
          </cell>
          <cell r="BI188">
            <v>1420</v>
          </cell>
          <cell r="BJ188">
            <v>1503.3247699999999</v>
          </cell>
          <cell r="BK188">
            <v>1824</v>
          </cell>
          <cell r="BL188">
            <v>2144.6752299999998</v>
          </cell>
          <cell r="BN188" t="str">
            <v>Max Lateness</v>
          </cell>
          <cell r="BP188">
            <v>1715</v>
          </cell>
          <cell r="BQ188">
            <v>2130</v>
          </cell>
          <cell r="BR188">
            <v>1280</v>
          </cell>
          <cell r="BS188">
            <v>1000</v>
          </cell>
          <cell r="BT188">
            <v>1885</v>
          </cell>
          <cell r="BU188">
            <v>2480</v>
          </cell>
          <cell r="BV188">
            <v>2450</v>
          </cell>
          <cell r="BW188">
            <v>1890</v>
          </cell>
          <cell r="BX188">
            <v>1110</v>
          </cell>
          <cell r="BY188">
            <v>1855</v>
          </cell>
          <cell r="BZ188">
            <v>1409.9882600000001</v>
          </cell>
          <cell r="CA188">
            <v>1779.5</v>
          </cell>
          <cell r="CB188">
            <v>2149.0117399999999</v>
          </cell>
        </row>
        <row r="189">
          <cell r="B189" t="str">
            <v>Anticipation</v>
          </cell>
          <cell r="C189" t="str">
            <v>Mean</v>
          </cell>
          <cell r="D189">
            <v>20.982679999999998</v>
          </cell>
          <cell r="E189">
            <v>20.8673</v>
          </cell>
          <cell r="F189">
            <v>21.38374</v>
          </cell>
          <cell r="G189">
            <v>22.113420000000001</v>
          </cell>
          <cell r="H189">
            <v>22.272310000000001</v>
          </cell>
          <cell r="I189">
            <v>21.11918</v>
          </cell>
          <cell r="J189">
            <v>21.606950000000001</v>
          </cell>
          <cell r="K189">
            <v>21.771000000000001</v>
          </cell>
          <cell r="L189">
            <v>22.134910000000001</v>
          </cell>
          <cell r="M189">
            <v>21.673359999999999</v>
          </cell>
          <cell r="N189">
            <v>21.23629</v>
          </cell>
          <cell r="O189">
            <v>21.592479999999998</v>
          </cell>
          <cell r="P189">
            <v>21.94868</v>
          </cell>
          <cell r="R189" t="str">
            <v>Anticipation</v>
          </cell>
          <cell r="S189" t="str">
            <v>Mean</v>
          </cell>
          <cell r="T189">
            <v>20.67004</v>
          </cell>
          <cell r="U189">
            <v>21.183689999999999</v>
          </cell>
          <cell r="V189">
            <v>21.16872</v>
          </cell>
          <cell r="W189">
            <v>21.984380000000002</v>
          </cell>
          <cell r="X189">
            <v>22.33625</v>
          </cell>
          <cell r="Y189">
            <v>20.948440000000002</v>
          </cell>
          <cell r="Z189">
            <v>21.326809999999998</v>
          </cell>
          <cell r="AA189">
            <v>21.679290000000002</v>
          </cell>
          <cell r="AB189">
            <v>21.97683</v>
          </cell>
          <cell r="AC189">
            <v>21.534880000000001</v>
          </cell>
          <cell r="AD189">
            <v>21.109719999999999</v>
          </cell>
          <cell r="AE189">
            <v>21.480930000000001</v>
          </cell>
          <cell r="AF189">
            <v>21.852150000000002</v>
          </cell>
          <cell r="AH189" t="str">
            <v>Anticipation</v>
          </cell>
          <cell r="AI189" t="str">
            <v>Mean</v>
          </cell>
          <cell r="AJ189">
            <v>21.45449</v>
          </cell>
          <cell r="AK189">
            <v>21.758520000000001</v>
          </cell>
          <cell r="AL189">
            <v>21.65775</v>
          </cell>
          <cell r="AM189">
            <v>22.193819999999999</v>
          </cell>
          <cell r="AN189">
            <v>22.527280000000001</v>
          </cell>
          <cell r="AO189">
            <v>21.213920000000002</v>
          </cell>
          <cell r="AP189">
            <v>21.495999999999999</v>
          </cell>
          <cell r="AQ189">
            <v>21.788509999999999</v>
          </cell>
          <cell r="AR189">
            <v>21.99325</v>
          </cell>
          <cell r="AS189">
            <v>21.056640000000002</v>
          </cell>
          <cell r="AT189">
            <v>21.396139999999999</v>
          </cell>
          <cell r="AU189">
            <v>21.714020000000001</v>
          </cell>
          <cell r="AV189">
            <v>22.0319</v>
          </cell>
          <cell r="AX189" t="str">
            <v>Anticipation</v>
          </cell>
          <cell r="AY189" t="str">
            <v>Mean</v>
          </cell>
          <cell r="AZ189">
            <v>21.517949999999999</v>
          </cell>
          <cell r="BA189">
            <v>22.05434</v>
          </cell>
          <cell r="BB189">
            <v>21.668140000000001</v>
          </cell>
          <cell r="BC189">
            <v>22.400980000000001</v>
          </cell>
          <cell r="BD189">
            <v>22.89648</v>
          </cell>
          <cell r="BE189">
            <v>22.052720000000001</v>
          </cell>
          <cell r="BF189">
            <v>21.683689999999999</v>
          </cell>
          <cell r="BG189">
            <v>22.12724</v>
          </cell>
          <cell r="BH189">
            <v>21.92699</v>
          </cell>
          <cell r="BI189">
            <v>21.60324</v>
          </cell>
          <cell r="BJ189">
            <v>21.692409999999999</v>
          </cell>
          <cell r="BK189">
            <v>21.993179999999999</v>
          </cell>
          <cell r="BL189">
            <v>22.293949999999999</v>
          </cell>
          <cell r="BN189" t="str">
            <v>Anticipation</v>
          </cell>
          <cell r="BO189" t="str">
            <v>Mean</v>
          </cell>
          <cell r="BP189">
            <v>21.861219999999999</v>
          </cell>
          <cell r="BQ189">
            <v>22.164629999999999</v>
          </cell>
          <cell r="BR189">
            <v>21.93835</v>
          </cell>
          <cell r="BS189">
            <v>22.443159999999999</v>
          </cell>
          <cell r="BT189">
            <v>22.98077</v>
          </cell>
          <cell r="BU189">
            <v>21.601929999999999</v>
          </cell>
          <cell r="BV189">
            <v>21.892620000000001</v>
          </cell>
          <cell r="BW189">
            <v>22.404810000000001</v>
          </cell>
          <cell r="BX189">
            <v>21.806439999999998</v>
          </cell>
          <cell r="BY189">
            <v>21.590509999999998</v>
          </cell>
          <cell r="BZ189">
            <v>21.75751</v>
          </cell>
          <cell r="CA189">
            <v>22.068439999999999</v>
          </cell>
          <cell r="CB189">
            <v>22.379380000000001</v>
          </cell>
        </row>
        <row r="190">
          <cell r="C190" t="str">
            <v>Standard Dev</v>
          </cell>
          <cell r="D190">
            <v>12.24019</v>
          </cell>
          <cell r="E190">
            <v>12.521470000000001</v>
          </cell>
          <cell r="F190">
            <v>12.202819999999999</v>
          </cell>
          <cell r="G190">
            <v>12.32681</v>
          </cell>
          <cell r="H190">
            <v>12.35685</v>
          </cell>
          <cell r="I190">
            <v>12.341419999999999</v>
          </cell>
          <cell r="J190">
            <v>12.20966</v>
          </cell>
          <cell r="K190">
            <v>12.372059999999999</v>
          </cell>
          <cell r="L190">
            <v>12.36646</v>
          </cell>
          <cell r="M190">
            <v>12.25468</v>
          </cell>
          <cell r="N190">
            <v>12.2502</v>
          </cell>
          <cell r="O190">
            <v>12.319240000000001</v>
          </cell>
          <cell r="P190">
            <v>12.38829</v>
          </cell>
          <cell r="S190" t="str">
            <v>Standard Dev</v>
          </cell>
          <cell r="T190">
            <v>12.23035</v>
          </cell>
          <cell r="U190">
            <v>12.438789999999999</v>
          </cell>
          <cell r="V190">
            <v>12.15146</v>
          </cell>
          <cell r="W190">
            <v>12.406610000000001</v>
          </cell>
          <cell r="X190">
            <v>12.44566</v>
          </cell>
          <cell r="Y190">
            <v>12.47612</v>
          </cell>
          <cell r="Z190">
            <v>12.172890000000001</v>
          </cell>
          <cell r="AA190">
            <v>12.27657</v>
          </cell>
          <cell r="AB190">
            <v>12.407349999999999</v>
          </cell>
          <cell r="AC190">
            <v>12.237970000000001</v>
          </cell>
          <cell r="AD190">
            <v>12.236470000000001</v>
          </cell>
          <cell r="AE190">
            <v>12.32438</v>
          </cell>
          <cell r="AF190">
            <v>12.412280000000001</v>
          </cell>
          <cell r="AI190" t="str">
            <v>Standard Dev</v>
          </cell>
          <cell r="AJ190">
            <v>12.160030000000001</v>
          </cell>
          <cell r="AK190">
            <v>12.47824</v>
          </cell>
          <cell r="AL190">
            <v>12.1408</v>
          </cell>
          <cell r="AM190">
            <v>12.26357</v>
          </cell>
          <cell r="AN190">
            <v>12.39631</v>
          </cell>
          <cell r="AO190">
            <v>12.421279999999999</v>
          </cell>
          <cell r="AP190">
            <v>12.26282</v>
          </cell>
          <cell r="AQ190">
            <v>12.19375</v>
          </cell>
          <cell r="AR190">
            <v>12.399800000000001</v>
          </cell>
          <cell r="AS190">
            <v>12.408239999999999</v>
          </cell>
          <cell r="AT190">
            <v>12.22494</v>
          </cell>
          <cell r="AU190">
            <v>12.312480000000001</v>
          </cell>
          <cell r="AV190">
            <v>12.400029999999999</v>
          </cell>
          <cell r="AY190" t="str">
            <v>Standard Dev</v>
          </cell>
          <cell r="AZ190">
            <v>12.199870000000001</v>
          </cell>
          <cell r="BA190">
            <v>12.400930000000001</v>
          </cell>
          <cell r="BB190">
            <v>12.26126</v>
          </cell>
          <cell r="BC190">
            <v>12.306290000000001</v>
          </cell>
          <cell r="BD190">
            <v>12.408329999999999</v>
          </cell>
          <cell r="BE190">
            <v>12.462809999999999</v>
          </cell>
          <cell r="BF190">
            <v>12.335789999999999</v>
          </cell>
          <cell r="BG190">
            <v>12.344849999999999</v>
          </cell>
          <cell r="BH190">
            <v>12.276</v>
          </cell>
          <cell r="BI190">
            <v>12.23146</v>
          </cell>
          <cell r="BJ190">
            <v>12.262729999999999</v>
          </cell>
          <cell r="BK190">
            <v>12.322760000000001</v>
          </cell>
          <cell r="BL190">
            <v>12.38279</v>
          </cell>
          <cell r="BO190" t="str">
            <v>Standard Dev</v>
          </cell>
          <cell r="BP190">
            <v>12.522320000000001</v>
          </cell>
          <cell r="BQ190">
            <v>12.43454</v>
          </cell>
          <cell r="BR190">
            <v>12.352690000000001</v>
          </cell>
          <cell r="BS190">
            <v>12.34623</v>
          </cell>
          <cell r="BT190">
            <v>12.29302</v>
          </cell>
          <cell r="BU190">
            <v>12.54388</v>
          </cell>
          <cell r="BV190">
            <v>12.39594</v>
          </cell>
          <cell r="BW190">
            <v>12.27553</v>
          </cell>
          <cell r="BX190">
            <v>12.354839999999999</v>
          </cell>
          <cell r="BY190">
            <v>12.436590000000001</v>
          </cell>
          <cell r="BZ190">
            <v>12.331519999999999</v>
          </cell>
          <cell r="CA190">
            <v>12.39556</v>
          </cell>
          <cell r="CB190">
            <v>12.45959</v>
          </cell>
        </row>
        <row r="191">
          <cell r="B191" t="str">
            <v>Time  in Warehouse (All)</v>
          </cell>
          <cell r="C191" t="str">
            <v>Mean</v>
          </cell>
          <cell r="D191">
            <v>16.201560000000001</v>
          </cell>
          <cell r="E191">
            <v>15.15695</v>
          </cell>
          <cell r="F191">
            <v>17.303979999999999</v>
          </cell>
          <cell r="G191">
            <v>16.967929999999999</v>
          </cell>
          <cell r="H191">
            <v>17.2912</v>
          </cell>
          <cell r="I191">
            <v>15.60173</v>
          </cell>
          <cell r="J191">
            <v>15.60974</v>
          </cell>
          <cell r="K191">
            <v>17.256499999999999</v>
          </cell>
          <cell r="L191">
            <v>18.77806</v>
          </cell>
          <cell r="M191">
            <v>17.53285</v>
          </cell>
          <cell r="N191">
            <v>15.97627</v>
          </cell>
          <cell r="O191">
            <v>16.770050000000001</v>
          </cell>
          <cell r="P191">
            <v>17.563829999999999</v>
          </cell>
          <cell r="R191" t="str">
            <v>Time  in Warehouse (All)</v>
          </cell>
          <cell r="S191" t="str">
            <v>Mean</v>
          </cell>
          <cell r="T191">
            <v>15.38762</v>
          </cell>
          <cell r="U191">
            <v>14.9346</v>
          </cell>
          <cell r="V191">
            <v>17.128959999999999</v>
          </cell>
          <cell r="W191">
            <v>17.033930000000002</v>
          </cell>
          <cell r="X191">
            <v>16.979430000000001</v>
          </cell>
          <cell r="Y191">
            <v>14.580489999999999</v>
          </cell>
          <cell r="Z191">
            <v>15.719580000000001</v>
          </cell>
          <cell r="AA191">
            <v>17.049379999999999</v>
          </cell>
          <cell r="AB191">
            <v>18.63327</v>
          </cell>
          <cell r="AC191">
            <v>17.236350000000002</v>
          </cell>
          <cell r="AD191">
            <v>15.56744</v>
          </cell>
          <cell r="AE191">
            <v>16.468360000000001</v>
          </cell>
          <cell r="AF191">
            <v>17.369289999999999</v>
          </cell>
          <cell r="AH191" t="str">
            <v>Time  in Warehouse (All)</v>
          </cell>
          <cell r="AI191" t="str">
            <v>Mean</v>
          </cell>
          <cell r="AJ191">
            <v>15.355589999999999</v>
          </cell>
          <cell r="AK191">
            <v>14.557980000000001</v>
          </cell>
          <cell r="AL191">
            <v>16.653649999999999</v>
          </cell>
          <cell r="AM191">
            <v>17.237670000000001</v>
          </cell>
          <cell r="AN191">
            <v>16.993099999999998</v>
          </cell>
          <cell r="AO191">
            <v>14.475949999999999</v>
          </cell>
          <cell r="AP191">
            <v>15.21964</v>
          </cell>
          <cell r="AQ191">
            <v>16.126339999999999</v>
          </cell>
          <cell r="AR191">
            <v>17.7788</v>
          </cell>
          <cell r="AS191">
            <v>14.311389999999999</v>
          </cell>
          <cell r="AT191">
            <v>14.971349999999999</v>
          </cell>
          <cell r="AU191">
            <v>15.87101</v>
          </cell>
          <cell r="AV191">
            <v>16.770669999999999</v>
          </cell>
          <cell r="AX191" t="str">
            <v>Time  in Warehouse (All)</v>
          </cell>
          <cell r="AY191" t="str">
            <v>Mean</v>
          </cell>
          <cell r="AZ191">
            <v>15.089689999999999</v>
          </cell>
          <cell r="BA191">
            <v>13.99009</v>
          </cell>
          <cell r="BB191">
            <v>15.59646</v>
          </cell>
          <cell r="BC191">
            <v>16.761690000000002</v>
          </cell>
          <cell r="BD191">
            <v>17.23798</v>
          </cell>
          <cell r="BE191">
            <v>13.75779</v>
          </cell>
          <cell r="BF191">
            <v>14.55513</v>
          </cell>
          <cell r="BG191">
            <v>16.414670000000001</v>
          </cell>
          <cell r="BH191">
            <v>17.293119999999998</v>
          </cell>
          <cell r="BI191">
            <v>15.39536</v>
          </cell>
          <cell r="BJ191">
            <v>14.68754</v>
          </cell>
          <cell r="BK191">
            <v>15.6092</v>
          </cell>
          <cell r="BL191">
            <v>16.530860000000001</v>
          </cell>
          <cell r="BN191" t="str">
            <v>Time  in Warehouse (All)</v>
          </cell>
          <cell r="BO191" t="str">
            <v>Mean</v>
          </cell>
          <cell r="BP191">
            <v>13.999840000000001</v>
          </cell>
          <cell r="BQ191">
            <v>13.9641</v>
          </cell>
          <cell r="BR191">
            <v>15.52585</v>
          </cell>
          <cell r="BS191">
            <v>17.138020000000001</v>
          </cell>
          <cell r="BT191">
            <v>17.178699999999999</v>
          </cell>
          <cell r="BU191">
            <v>13.368729999999999</v>
          </cell>
          <cell r="BV191">
            <v>14.45345</v>
          </cell>
          <cell r="BW191">
            <v>14.88184</v>
          </cell>
          <cell r="BX191">
            <v>16.92023</v>
          </cell>
          <cell r="BY191">
            <v>14.484690000000001</v>
          </cell>
          <cell r="BZ191">
            <v>14.173579999999999</v>
          </cell>
          <cell r="CA191">
            <v>15.191549999999999</v>
          </cell>
          <cell r="CB191">
            <v>16.209510000000002</v>
          </cell>
        </row>
        <row r="192">
          <cell r="C192" t="str">
            <v>Standard Dev</v>
          </cell>
          <cell r="D192">
            <v>13.293060000000001</v>
          </cell>
          <cell r="E192">
            <v>13.41897</v>
          </cell>
          <cell r="F192">
            <v>13.2882</v>
          </cell>
          <cell r="G192">
            <v>13.646929999999999</v>
          </cell>
          <cell r="H192">
            <v>13.70477</v>
          </cell>
          <cell r="I192">
            <v>13.39608</v>
          </cell>
          <cell r="J192">
            <v>13.444459999999999</v>
          </cell>
          <cell r="K192">
            <v>13.572609999999999</v>
          </cell>
          <cell r="L192">
            <v>13.451750000000001</v>
          </cell>
          <cell r="M192">
            <v>13.40352</v>
          </cell>
          <cell r="N192">
            <v>13.36253</v>
          </cell>
          <cell r="O192">
            <v>13.46203</v>
          </cell>
          <cell r="P192">
            <v>13.561540000000001</v>
          </cell>
          <cell r="S192" t="str">
            <v>Standard Dev</v>
          </cell>
          <cell r="T192">
            <v>13.187239999999999</v>
          </cell>
          <cell r="U192">
            <v>13.422599999999999</v>
          </cell>
          <cell r="V192">
            <v>13.20295</v>
          </cell>
          <cell r="W192">
            <v>13.665979999999999</v>
          </cell>
          <cell r="X192">
            <v>13.81549</v>
          </cell>
          <cell r="Y192">
            <v>13.35426</v>
          </cell>
          <cell r="Z192">
            <v>13.358079999999999</v>
          </cell>
          <cell r="AA192">
            <v>13.473229999999999</v>
          </cell>
          <cell r="AB192">
            <v>13.46744</v>
          </cell>
          <cell r="AC192">
            <v>13.36304</v>
          </cell>
          <cell r="AD192">
            <v>13.293340000000001</v>
          </cell>
          <cell r="AE192">
            <v>13.43103</v>
          </cell>
          <cell r="AF192">
            <v>13.568720000000001</v>
          </cell>
          <cell r="AI192" t="str">
            <v>Standard Dev</v>
          </cell>
          <cell r="AJ192">
            <v>13.352819999999999</v>
          </cell>
          <cell r="AK192">
            <v>13.576639999999999</v>
          </cell>
          <cell r="AL192">
            <v>13.38571</v>
          </cell>
          <cell r="AM192">
            <v>13.63048</v>
          </cell>
          <cell r="AN192">
            <v>13.829560000000001</v>
          </cell>
          <cell r="AO192">
            <v>13.387169999999999</v>
          </cell>
          <cell r="AP192">
            <v>13.419370000000001</v>
          </cell>
          <cell r="AQ192">
            <v>13.50999</v>
          </cell>
          <cell r="AR192">
            <v>13.585140000000001</v>
          </cell>
          <cell r="AS192">
            <v>13.31546</v>
          </cell>
          <cell r="AT192">
            <v>13.385669999999999</v>
          </cell>
          <cell r="AU192">
            <v>13.499230000000001</v>
          </cell>
          <cell r="AV192">
            <v>13.6128</v>
          </cell>
          <cell r="AY192" t="str">
            <v>Standard Dev</v>
          </cell>
          <cell r="AZ192">
            <v>13.397399999999999</v>
          </cell>
          <cell r="BA192">
            <v>13.534140000000001</v>
          </cell>
          <cell r="BB192">
            <v>13.4976</v>
          </cell>
          <cell r="BC192">
            <v>13.733449999999999</v>
          </cell>
          <cell r="BD192">
            <v>13.94359</v>
          </cell>
          <cell r="BE192">
            <v>13.524050000000001</v>
          </cell>
          <cell r="BF192">
            <v>13.456659999999999</v>
          </cell>
          <cell r="BG192">
            <v>13.69293</v>
          </cell>
          <cell r="BH192">
            <v>13.534330000000001</v>
          </cell>
          <cell r="BI192">
            <v>13.460889999999999</v>
          </cell>
          <cell r="BJ192">
            <v>13.45942</v>
          </cell>
          <cell r="BK192">
            <v>13.57751</v>
          </cell>
          <cell r="BL192">
            <v>13.695589999999999</v>
          </cell>
          <cell r="BO192" t="str">
            <v>Standard Dev</v>
          </cell>
          <cell r="BP192">
            <v>13.563330000000001</v>
          </cell>
          <cell r="BQ192">
            <v>13.57517</v>
          </cell>
          <cell r="BR192">
            <v>13.64889</v>
          </cell>
          <cell r="BS192">
            <v>13.767200000000001</v>
          </cell>
          <cell r="BT192">
            <v>13.91474</v>
          </cell>
          <cell r="BU192">
            <v>13.396940000000001</v>
          </cell>
          <cell r="BV192">
            <v>13.581630000000001</v>
          </cell>
          <cell r="BW192">
            <v>13.678089999999999</v>
          </cell>
          <cell r="BX192">
            <v>13.56597</v>
          </cell>
          <cell r="BY192">
            <v>13.5314</v>
          </cell>
          <cell r="BZ192">
            <v>13.5212</v>
          </cell>
          <cell r="CA192">
            <v>13.622339999999999</v>
          </cell>
          <cell r="CB192">
            <v>13.723470000000001</v>
          </cell>
        </row>
        <row r="193">
          <cell r="B193" t="str">
            <v>Time in Warehouse (On Time Jobs)</v>
          </cell>
          <cell r="C193" t="str">
            <v>Mean</v>
          </cell>
          <cell r="D193">
            <v>20.982679999999998</v>
          </cell>
          <cell r="E193">
            <v>20.8673</v>
          </cell>
          <cell r="F193">
            <v>21.38374</v>
          </cell>
          <cell r="G193">
            <v>22.113420000000001</v>
          </cell>
          <cell r="H193">
            <v>22.272310000000001</v>
          </cell>
          <cell r="I193">
            <v>21.11918</v>
          </cell>
          <cell r="J193">
            <v>21.606950000000001</v>
          </cell>
          <cell r="K193">
            <v>21.771000000000001</v>
          </cell>
          <cell r="L193">
            <v>22.134910000000001</v>
          </cell>
          <cell r="M193">
            <v>21.673359999999999</v>
          </cell>
          <cell r="N193">
            <v>21.23629</v>
          </cell>
          <cell r="O193">
            <v>21.592479999999998</v>
          </cell>
          <cell r="P193">
            <v>21.94868</v>
          </cell>
          <cell r="R193" t="str">
            <v>Time in Warehouse (On Time Jobs)</v>
          </cell>
          <cell r="S193" t="str">
            <v>Mean</v>
          </cell>
          <cell r="T193">
            <v>20.67004</v>
          </cell>
          <cell r="U193">
            <v>21.183689999999999</v>
          </cell>
          <cell r="V193">
            <v>21.16872</v>
          </cell>
          <cell r="W193">
            <v>21.984380000000002</v>
          </cell>
          <cell r="X193">
            <v>22.33625</v>
          </cell>
          <cell r="Y193">
            <v>20.948440000000002</v>
          </cell>
          <cell r="Z193">
            <v>21.326809999999998</v>
          </cell>
          <cell r="AA193">
            <v>21.679290000000002</v>
          </cell>
          <cell r="AB193">
            <v>21.97683</v>
          </cell>
          <cell r="AC193">
            <v>21.534880000000001</v>
          </cell>
          <cell r="AD193">
            <v>21.109719999999999</v>
          </cell>
          <cell r="AE193">
            <v>21.480930000000001</v>
          </cell>
          <cell r="AF193">
            <v>21.852150000000002</v>
          </cell>
          <cell r="AH193" t="str">
            <v>Time in Warehouse (On Time Jobs)</v>
          </cell>
          <cell r="AI193" t="str">
            <v>Mean</v>
          </cell>
          <cell r="AJ193">
            <v>21.45449</v>
          </cell>
          <cell r="AK193">
            <v>21.758520000000001</v>
          </cell>
          <cell r="AL193">
            <v>21.65775</v>
          </cell>
          <cell r="AM193">
            <v>22.193819999999999</v>
          </cell>
          <cell r="AN193">
            <v>22.527280000000001</v>
          </cell>
          <cell r="AO193">
            <v>21.213920000000002</v>
          </cell>
          <cell r="AP193">
            <v>21.495999999999999</v>
          </cell>
          <cell r="AQ193">
            <v>21.788509999999999</v>
          </cell>
          <cell r="AR193">
            <v>21.99325</v>
          </cell>
          <cell r="AS193">
            <v>21.056640000000002</v>
          </cell>
          <cell r="AT193">
            <v>21.396139999999999</v>
          </cell>
          <cell r="AU193">
            <v>21.714020000000001</v>
          </cell>
          <cell r="AV193">
            <v>22.0319</v>
          </cell>
          <cell r="AX193" t="str">
            <v>Time in Warehouse (On Time Jobs)</v>
          </cell>
          <cell r="AY193" t="str">
            <v>Mean</v>
          </cell>
          <cell r="AZ193">
            <v>21.517949999999999</v>
          </cell>
          <cell r="BA193">
            <v>22.05434</v>
          </cell>
          <cell r="BB193">
            <v>21.668140000000001</v>
          </cell>
          <cell r="BC193">
            <v>22.400980000000001</v>
          </cell>
          <cell r="BD193">
            <v>22.89648</v>
          </cell>
          <cell r="BE193">
            <v>22.052720000000001</v>
          </cell>
          <cell r="BF193">
            <v>21.683689999999999</v>
          </cell>
          <cell r="BG193">
            <v>22.12724</v>
          </cell>
          <cell r="BH193">
            <v>21.92699</v>
          </cell>
          <cell r="BI193">
            <v>21.60324</v>
          </cell>
          <cell r="BJ193">
            <v>21.692409999999999</v>
          </cell>
          <cell r="BK193">
            <v>21.993179999999999</v>
          </cell>
          <cell r="BL193">
            <v>22.293949999999999</v>
          </cell>
          <cell r="BN193" t="str">
            <v>Time in Warehouse (On Time Jobs)</v>
          </cell>
          <cell r="BO193" t="str">
            <v>Mean</v>
          </cell>
          <cell r="BP193">
            <v>21.861219999999999</v>
          </cell>
          <cell r="BQ193">
            <v>22.164629999999999</v>
          </cell>
          <cell r="BR193">
            <v>21.93835</v>
          </cell>
          <cell r="BS193">
            <v>22.443159999999999</v>
          </cell>
          <cell r="BT193">
            <v>22.98077</v>
          </cell>
          <cell r="BU193">
            <v>21.601929999999999</v>
          </cell>
          <cell r="BV193">
            <v>21.892620000000001</v>
          </cell>
          <cell r="BW193">
            <v>22.404810000000001</v>
          </cell>
          <cell r="BX193">
            <v>21.806439999999998</v>
          </cell>
          <cell r="BY193">
            <v>21.590509999999998</v>
          </cell>
          <cell r="BZ193">
            <v>21.75751</v>
          </cell>
          <cell r="CA193">
            <v>22.068439999999999</v>
          </cell>
          <cell r="CB193">
            <v>22.379380000000001</v>
          </cell>
        </row>
        <row r="194">
          <cell r="C194" t="str">
            <v>Standard Dev</v>
          </cell>
          <cell r="D194">
            <v>12.24019</v>
          </cell>
          <cell r="E194">
            <v>12.521470000000001</v>
          </cell>
          <cell r="F194">
            <v>12.202819999999999</v>
          </cell>
          <cell r="G194">
            <v>12.32681</v>
          </cell>
          <cell r="H194">
            <v>12.35685</v>
          </cell>
          <cell r="I194">
            <v>12.341419999999999</v>
          </cell>
          <cell r="J194">
            <v>12.20966</v>
          </cell>
          <cell r="K194">
            <v>12.372059999999999</v>
          </cell>
          <cell r="L194">
            <v>12.36646</v>
          </cell>
          <cell r="M194">
            <v>12.25468</v>
          </cell>
          <cell r="N194">
            <v>12.2502</v>
          </cell>
          <cell r="O194">
            <v>12.319240000000001</v>
          </cell>
          <cell r="P194">
            <v>12.38829</v>
          </cell>
          <cell r="S194" t="str">
            <v>Standard Dev</v>
          </cell>
          <cell r="T194">
            <v>12.23035</v>
          </cell>
          <cell r="U194">
            <v>12.438789999999999</v>
          </cell>
          <cell r="V194">
            <v>12.15146</v>
          </cell>
          <cell r="W194">
            <v>12.406610000000001</v>
          </cell>
          <cell r="X194">
            <v>12.44566</v>
          </cell>
          <cell r="Y194">
            <v>12.47612</v>
          </cell>
          <cell r="Z194">
            <v>12.172890000000001</v>
          </cell>
          <cell r="AA194">
            <v>12.27657</v>
          </cell>
          <cell r="AB194">
            <v>12.407349999999999</v>
          </cell>
          <cell r="AC194">
            <v>12.237970000000001</v>
          </cell>
          <cell r="AD194">
            <v>12.236470000000001</v>
          </cell>
          <cell r="AE194">
            <v>12.32438</v>
          </cell>
          <cell r="AF194">
            <v>12.412280000000001</v>
          </cell>
          <cell r="AI194" t="str">
            <v>Standard Dev</v>
          </cell>
          <cell r="AJ194">
            <v>12.160030000000001</v>
          </cell>
          <cell r="AK194">
            <v>12.47824</v>
          </cell>
          <cell r="AL194">
            <v>12.1408</v>
          </cell>
          <cell r="AM194">
            <v>12.26357</v>
          </cell>
          <cell r="AN194">
            <v>12.39631</v>
          </cell>
          <cell r="AO194">
            <v>12.421279999999999</v>
          </cell>
          <cell r="AP194">
            <v>12.26282</v>
          </cell>
          <cell r="AQ194">
            <v>12.19375</v>
          </cell>
          <cell r="AR194">
            <v>12.399800000000001</v>
          </cell>
          <cell r="AS194">
            <v>12.408239999999999</v>
          </cell>
          <cell r="AT194">
            <v>12.22494</v>
          </cell>
          <cell r="AU194">
            <v>12.312480000000001</v>
          </cell>
          <cell r="AV194">
            <v>12.400029999999999</v>
          </cell>
          <cell r="AY194" t="str">
            <v>Standard Dev</v>
          </cell>
          <cell r="AZ194">
            <v>12.199870000000001</v>
          </cell>
          <cell r="BA194">
            <v>12.400930000000001</v>
          </cell>
          <cell r="BB194">
            <v>12.26126</v>
          </cell>
          <cell r="BC194">
            <v>12.306290000000001</v>
          </cell>
          <cell r="BD194">
            <v>12.408329999999999</v>
          </cell>
          <cell r="BE194">
            <v>12.462809999999999</v>
          </cell>
          <cell r="BF194">
            <v>12.335789999999999</v>
          </cell>
          <cell r="BG194">
            <v>12.344849999999999</v>
          </cell>
          <cell r="BH194">
            <v>12.276</v>
          </cell>
          <cell r="BI194">
            <v>12.23146</v>
          </cell>
          <cell r="BJ194">
            <v>12.262729999999999</v>
          </cell>
          <cell r="BK194">
            <v>12.322760000000001</v>
          </cell>
          <cell r="BL194">
            <v>12.38279</v>
          </cell>
          <cell r="BO194" t="str">
            <v>Standard Dev</v>
          </cell>
          <cell r="BP194">
            <v>12.522320000000001</v>
          </cell>
          <cell r="BQ194">
            <v>12.43454</v>
          </cell>
          <cell r="BR194">
            <v>12.352690000000001</v>
          </cell>
          <cell r="BS194">
            <v>12.34623</v>
          </cell>
          <cell r="BT194">
            <v>12.29302</v>
          </cell>
          <cell r="BU194">
            <v>12.54388</v>
          </cell>
          <cell r="BV194">
            <v>12.39594</v>
          </cell>
          <cell r="BW194">
            <v>12.27553</v>
          </cell>
          <cell r="BX194">
            <v>12.354839999999999</v>
          </cell>
          <cell r="BY194">
            <v>12.436590000000001</v>
          </cell>
          <cell r="BZ194">
            <v>12.331519999999999</v>
          </cell>
          <cell r="CA194">
            <v>12.39556</v>
          </cell>
          <cell r="CB194">
            <v>12.45959</v>
          </cell>
        </row>
        <row r="195">
          <cell r="B195" t="str">
            <v>Time in Warehouse (Late Jobs)</v>
          </cell>
          <cell r="C195" t="str">
            <v>Mean</v>
          </cell>
          <cell r="D195">
            <v>2.55823</v>
          </cell>
          <cell r="E195">
            <v>2.60711</v>
          </cell>
          <cell r="F195">
            <v>2.67544</v>
          </cell>
          <cell r="G195">
            <v>2.6174499999999998</v>
          </cell>
          <cell r="H195">
            <v>2.5852400000000002</v>
          </cell>
          <cell r="I195">
            <v>2.5760200000000002</v>
          </cell>
          <cell r="J195">
            <v>2.5966499999999999</v>
          </cell>
          <cell r="K195">
            <v>2.5188199999999998</v>
          </cell>
          <cell r="L195">
            <v>2.6756500000000001</v>
          </cell>
          <cell r="M195">
            <v>2.6356700000000002</v>
          </cell>
          <cell r="N195">
            <v>2.5692900000000001</v>
          </cell>
          <cell r="O195">
            <v>2.6046299999999998</v>
          </cell>
          <cell r="P195">
            <v>2.6399699999999999</v>
          </cell>
          <cell r="R195" t="str">
            <v>Time in Warehouse (Late Jobs)</v>
          </cell>
          <cell r="S195" t="str">
            <v>Mean</v>
          </cell>
          <cell r="T195">
            <v>2.6108799999999999</v>
          </cell>
          <cell r="U195">
            <v>2.6342099999999999</v>
          </cell>
          <cell r="V195">
            <v>2.6648100000000001</v>
          </cell>
          <cell r="W195">
            <v>2.57673</v>
          </cell>
          <cell r="X195">
            <v>2.5411299999999999</v>
          </cell>
          <cell r="Y195">
            <v>2.6331000000000002</v>
          </cell>
          <cell r="Z195">
            <v>2.5461499999999999</v>
          </cell>
          <cell r="AA195">
            <v>2.60033</v>
          </cell>
          <cell r="AB195">
            <v>2.5908799999999998</v>
          </cell>
          <cell r="AC195">
            <v>2.6962899999999999</v>
          </cell>
          <cell r="AD195">
            <v>2.5741200000000002</v>
          </cell>
          <cell r="AE195">
            <v>2.6094499999999998</v>
          </cell>
          <cell r="AF195">
            <v>2.6447799999999999</v>
          </cell>
          <cell r="AH195" t="str">
            <v>Time in Warehouse (Late Jobs)</v>
          </cell>
          <cell r="AI195" t="str">
            <v>Mean</v>
          </cell>
          <cell r="AJ195">
            <v>2.6216699999999999</v>
          </cell>
          <cell r="AK195">
            <v>2.5750700000000002</v>
          </cell>
          <cell r="AL195">
            <v>2.65516</v>
          </cell>
          <cell r="AM195">
            <v>2.5479500000000002</v>
          </cell>
          <cell r="AN195">
            <v>2.5942799999999999</v>
          </cell>
          <cell r="AO195">
            <v>2.59491</v>
          </cell>
          <cell r="AP195">
            <v>2.6276199999999998</v>
          </cell>
          <cell r="AQ195">
            <v>2.5364100000000001</v>
          </cell>
          <cell r="AR195">
            <v>2.6351100000000001</v>
          </cell>
          <cell r="AS195">
            <v>2.6139899999999998</v>
          </cell>
          <cell r="AT195">
            <v>2.5728900000000001</v>
          </cell>
          <cell r="AU195">
            <v>2.6002200000000002</v>
          </cell>
          <cell r="AV195">
            <v>2.6275499999999998</v>
          </cell>
          <cell r="AX195" t="str">
            <v>Time in Warehouse (Late Jobs)</v>
          </cell>
          <cell r="AY195" t="str">
            <v>Mean</v>
          </cell>
          <cell r="AZ195">
            <v>2.5779999999999998</v>
          </cell>
          <cell r="BA195">
            <v>2.56236</v>
          </cell>
          <cell r="BB195">
            <v>2.58466</v>
          </cell>
          <cell r="BC195">
            <v>2.6182300000000001</v>
          </cell>
          <cell r="BD195">
            <v>2.6035300000000001</v>
          </cell>
          <cell r="BE195">
            <v>2.5691000000000002</v>
          </cell>
          <cell r="BF195">
            <v>2.6232700000000002</v>
          </cell>
          <cell r="BG195">
            <v>2.5799599999999998</v>
          </cell>
          <cell r="BH195">
            <v>2.5980699999999999</v>
          </cell>
          <cell r="BI195">
            <v>2.5577299999999998</v>
          </cell>
          <cell r="BJ195">
            <v>2.57131</v>
          </cell>
          <cell r="BK195">
            <v>2.5874899999999998</v>
          </cell>
          <cell r="BL195">
            <v>2.6036700000000002</v>
          </cell>
          <cell r="BN195" t="str">
            <v>Time in Warehouse (Late Jobs)</v>
          </cell>
          <cell r="BO195" t="str">
            <v>Mean</v>
          </cell>
          <cell r="BP195">
            <v>2.53518</v>
          </cell>
          <cell r="BQ195">
            <v>2.5664400000000001</v>
          </cell>
          <cell r="BR195">
            <v>2.51892</v>
          </cell>
          <cell r="BS195">
            <v>2.5753300000000001</v>
          </cell>
          <cell r="BT195">
            <v>2.5549400000000002</v>
          </cell>
          <cell r="BU195">
            <v>2.53714</v>
          </cell>
          <cell r="BV195">
            <v>2.5002900000000001</v>
          </cell>
          <cell r="BW195">
            <v>2.55497</v>
          </cell>
          <cell r="BX195">
            <v>2.6394700000000002</v>
          </cell>
          <cell r="BY195">
            <v>2.4927100000000002</v>
          </cell>
          <cell r="BZ195">
            <v>2.5173700000000001</v>
          </cell>
          <cell r="CA195">
            <v>2.5475400000000001</v>
          </cell>
          <cell r="CB195">
            <v>2.5777100000000002</v>
          </cell>
        </row>
        <row r="196">
          <cell r="C196" t="str">
            <v>Standard Dev</v>
          </cell>
          <cell r="D196">
            <v>1.43127</v>
          </cell>
          <cell r="E196">
            <v>1.4396599999999999</v>
          </cell>
          <cell r="F196">
            <v>1.45156</v>
          </cell>
          <cell r="G196">
            <v>1.4458200000000001</v>
          </cell>
          <cell r="H196">
            <v>1.42021</v>
          </cell>
          <cell r="I196">
            <v>1.41404</v>
          </cell>
          <cell r="J196">
            <v>1.45147</v>
          </cell>
          <cell r="K196">
            <v>1.47166</v>
          </cell>
          <cell r="L196">
            <v>1.4203699999999999</v>
          </cell>
          <cell r="M196">
            <v>1.4499200000000001</v>
          </cell>
          <cell r="N196">
            <v>1.4267000000000001</v>
          </cell>
          <cell r="O196">
            <v>1.4396</v>
          </cell>
          <cell r="P196">
            <v>1.4524900000000001</v>
          </cell>
          <cell r="S196" t="str">
            <v>Standard Dev</v>
          </cell>
          <cell r="T196">
            <v>1.41204</v>
          </cell>
          <cell r="U196">
            <v>1.44221</v>
          </cell>
          <cell r="V196">
            <v>1.4592400000000001</v>
          </cell>
          <cell r="W196">
            <v>1.4387700000000001</v>
          </cell>
          <cell r="X196">
            <v>1.421</v>
          </cell>
          <cell r="Y196">
            <v>1.43963</v>
          </cell>
          <cell r="Z196">
            <v>1.4567600000000001</v>
          </cell>
          <cell r="AA196">
            <v>1.4207000000000001</v>
          </cell>
          <cell r="AB196">
            <v>1.40801</v>
          </cell>
          <cell r="AC196">
            <v>1.44363</v>
          </cell>
          <cell r="AD196">
            <v>1.4214199999999999</v>
          </cell>
          <cell r="AE196">
            <v>1.4341999999999999</v>
          </cell>
          <cell r="AF196">
            <v>1.4469799999999999</v>
          </cell>
          <cell r="AI196" t="str">
            <v>Standard Dev</v>
          </cell>
          <cell r="AJ196">
            <v>1.4214599999999999</v>
          </cell>
          <cell r="AK196">
            <v>1.4416199999999999</v>
          </cell>
          <cell r="AL196">
            <v>1.4373800000000001</v>
          </cell>
          <cell r="AM196">
            <v>1.45133</v>
          </cell>
          <cell r="AN196">
            <v>1.4289400000000001</v>
          </cell>
          <cell r="AO196">
            <v>1.39951</v>
          </cell>
          <cell r="AP196">
            <v>1.4420599999999999</v>
          </cell>
          <cell r="AQ196">
            <v>1.44455</v>
          </cell>
          <cell r="AR196">
            <v>1.44187</v>
          </cell>
          <cell r="AS196">
            <v>1.42866</v>
          </cell>
          <cell r="AT196">
            <v>1.4230499999999999</v>
          </cell>
          <cell r="AU196">
            <v>1.43374</v>
          </cell>
          <cell r="AV196">
            <v>1.44442</v>
          </cell>
          <cell r="AY196" t="str">
            <v>Standard Dev</v>
          </cell>
          <cell r="AZ196">
            <v>1.4773000000000001</v>
          </cell>
          <cell r="BA196">
            <v>1.4393400000000001</v>
          </cell>
          <cell r="BB196">
            <v>1.4573799999999999</v>
          </cell>
          <cell r="BC196">
            <v>1.4198900000000001</v>
          </cell>
          <cell r="BD196">
            <v>1.4426099999999999</v>
          </cell>
          <cell r="BE196">
            <v>1.45025</v>
          </cell>
          <cell r="BF196">
            <v>1.43014</v>
          </cell>
          <cell r="BG196">
            <v>1.43977</v>
          </cell>
          <cell r="BH196">
            <v>1.4605900000000001</v>
          </cell>
          <cell r="BI196">
            <v>1.4200699999999999</v>
          </cell>
          <cell r="BJ196">
            <v>1.4307000000000001</v>
          </cell>
          <cell r="BK196">
            <v>1.44373</v>
          </cell>
          <cell r="BL196">
            <v>1.4567699999999999</v>
          </cell>
          <cell r="BO196" t="str">
            <v>Standard Dev</v>
          </cell>
          <cell r="BP196">
            <v>1.41412</v>
          </cell>
          <cell r="BQ196">
            <v>1.46489</v>
          </cell>
          <cell r="BR196">
            <v>1.4379900000000001</v>
          </cell>
          <cell r="BS196">
            <v>1.4370799999999999</v>
          </cell>
          <cell r="BT196">
            <v>1.4286099999999999</v>
          </cell>
          <cell r="BU196">
            <v>1.4453400000000001</v>
          </cell>
          <cell r="BV196">
            <v>1.4671000000000001</v>
          </cell>
          <cell r="BW196">
            <v>1.43187</v>
          </cell>
          <cell r="BX196">
            <v>1.4383300000000001</v>
          </cell>
          <cell r="BY196">
            <v>1.4343300000000001</v>
          </cell>
          <cell r="BZ196">
            <v>1.4285399999999999</v>
          </cell>
          <cell r="CA196">
            <v>1.43997</v>
          </cell>
          <cell r="CB196">
            <v>1.45139</v>
          </cell>
        </row>
        <row r="197">
          <cell r="B197" t="str">
            <v>Total Cost</v>
          </cell>
          <cell r="C197" t="str">
            <v>Mean</v>
          </cell>
          <cell r="D197">
            <v>91.750609999999995</v>
          </cell>
          <cell r="E197">
            <v>95.399829999999994</v>
          </cell>
          <cell r="F197">
            <v>91.124529999999993</v>
          </cell>
          <cell r="G197">
            <v>94.598910000000004</v>
          </cell>
          <cell r="H197">
            <v>94.732039999999998</v>
          </cell>
          <cell r="I197">
            <v>94.957669999999993</v>
          </cell>
          <cell r="J197">
            <v>95.556640000000002</v>
          </cell>
          <cell r="K197">
            <v>91.473780000000005</v>
          </cell>
          <cell r="L197">
            <v>90.024640000000005</v>
          </cell>
          <cell r="M197">
            <v>90.748639999999995</v>
          </cell>
          <cell r="N197">
            <v>91.473200000000006</v>
          </cell>
          <cell r="O197">
            <v>93.036730000000006</v>
          </cell>
          <cell r="P197">
            <v>94.600260000000006</v>
          </cell>
          <cell r="R197" t="str">
            <v>Total Cost</v>
          </cell>
          <cell r="S197" t="str">
            <v>Mean</v>
          </cell>
          <cell r="T197">
            <v>93.700569999999999</v>
          </cell>
          <cell r="U197">
            <v>99.33802</v>
          </cell>
          <cell r="V197">
            <v>91.724930000000001</v>
          </cell>
          <cell r="W197">
            <v>94.382750000000001</v>
          </cell>
          <cell r="X197">
            <v>95.968360000000004</v>
          </cell>
          <cell r="Y197">
            <v>96.794439999999994</v>
          </cell>
          <cell r="Z197">
            <v>96.002970000000005</v>
          </cell>
          <cell r="AA197">
            <v>92.071460000000002</v>
          </cell>
          <cell r="AB197">
            <v>90.134379999999993</v>
          </cell>
          <cell r="AC197">
            <v>91.524519999999995</v>
          </cell>
          <cell r="AD197">
            <v>92.111440000000002</v>
          </cell>
          <cell r="AE197">
            <v>94.164240000000007</v>
          </cell>
          <cell r="AF197">
            <v>96.217029999999994</v>
          </cell>
          <cell r="AH197" t="str">
            <v>Total Cost</v>
          </cell>
          <cell r="AI197" t="str">
            <v>Mean</v>
          </cell>
          <cell r="AJ197">
            <v>96.591340000000002</v>
          </cell>
          <cell r="AK197">
            <v>101.72534</v>
          </cell>
          <cell r="AL197">
            <v>93.815460000000002</v>
          </cell>
          <cell r="AM197">
            <v>94.145920000000004</v>
          </cell>
          <cell r="AN197">
            <v>97.710840000000005</v>
          </cell>
          <cell r="AO197">
            <v>99.1267</v>
          </cell>
          <cell r="AP197">
            <v>97.832149999999999</v>
          </cell>
          <cell r="AQ197">
            <v>94.688630000000003</v>
          </cell>
          <cell r="AR197">
            <v>92.38091</v>
          </cell>
          <cell r="AS197">
            <v>99.799790000000002</v>
          </cell>
          <cell r="AT197">
            <v>94.641829999999999</v>
          </cell>
          <cell r="AU197">
            <v>96.781710000000004</v>
          </cell>
          <cell r="AV197">
            <v>98.921580000000006</v>
          </cell>
          <cell r="AX197" t="str">
            <v>Total Cost</v>
          </cell>
          <cell r="AY197" t="str">
            <v>Mean</v>
          </cell>
          <cell r="AZ197">
            <v>98.20823</v>
          </cell>
          <cell r="BA197">
            <v>107.50292</v>
          </cell>
          <cell r="BB197">
            <v>98.824629999999999</v>
          </cell>
          <cell r="BC197">
            <v>97.360659999999996</v>
          </cell>
          <cell r="BD197">
            <v>97.993750000000006</v>
          </cell>
          <cell r="BE197">
            <v>106.73818</v>
          </cell>
          <cell r="BF197">
            <v>102.31209</v>
          </cell>
          <cell r="BG197">
            <v>96.037639999999996</v>
          </cell>
          <cell r="BH197">
            <v>93.983109999999996</v>
          </cell>
          <cell r="BI197">
            <v>98.782560000000004</v>
          </cell>
          <cell r="BJ197">
            <v>96.615650000000002</v>
          </cell>
          <cell r="BK197">
            <v>99.774379999999994</v>
          </cell>
          <cell r="BL197">
            <v>102.93311</v>
          </cell>
          <cell r="BN197" t="str">
            <v>Total Cost</v>
          </cell>
          <cell r="BO197" t="str">
            <v>Mean</v>
          </cell>
          <cell r="BP197">
            <v>106.44096999999999</v>
          </cell>
          <cell r="BQ197">
            <v>108.51185</v>
          </cell>
          <cell r="BR197">
            <v>99.831980000000001</v>
          </cell>
          <cell r="BS197">
            <v>96.624830000000003</v>
          </cell>
          <cell r="BT197">
            <v>98.662549999999996</v>
          </cell>
          <cell r="BU197">
            <v>109.58821</v>
          </cell>
          <cell r="BV197">
            <v>104.84644</v>
          </cell>
          <cell r="BW197">
            <v>102.52169000000001</v>
          </cell>
          <cell r="BX197">
            <v>94.539659999999998</v>
          </cell>
          <cell r="BY197">
            <v>103.58628</v>
          </cell>
          <cell r="BZ197">
            <v>98.912549999999996</v>
          </cell>
          <cell r="CA197">
            <v>102.51545</v>
          </cell>
          <cell r="CB197">
            <v>106.11834</v>
          </cell>
        </row>
        <row r="198">
          <cell r="C198" t="str">
            <v>Standard Dev</v>
          </cell>
          <cell r="D198">
            <v>50.209009999999999</v>
          </cell>
          <cell r="E198">
            <v>66.59966</v>
          </cell>
          <cell r="F198">
            <v>50.72343</v>
          </cell>
          <cell r="G198">
            <v>62.465510000000002</v>
          </cell>
          <cell r="H198">
            <v>67.507429999999999</v>
          </cell>
          <cell r="I198">
            <v>59.63926</v>
          </cell>
          <cell r="J198">
            <v>65.544470000000004</v>
          </cell>
          <cell r="K198">
            <v>55.896709999999999</v>
          </cell>
          <cell r="L198">
            <v>47.169629999999998</v>
          </cell>
          <cell r="M198">
            <v>47.462809999999998</v>
          </cell>
          <cell r="N198">
            <v>51.551380000000002</v>
          </cell>
          <cell r="O198">
            <v>57.32179</v>
          </cell>
          <cell r="P198">
            <v>63.092199999999998</v>
          </cell>
          <cell r="S198" t="str">
            <v>Standard Dev</v>
          </cell>
          <cell r="T198">
            <v>56.131219999999999</v>
          </cell>
          <cell r="U198">
            <v>79.597890000000007</v>
          </cell>
          <cell r="V198">
            <v>55.877139999999997</v>
          </cell>
          <cell r="W198">
            <v>66.24727</v>
          </cell>
          <cell r="X198">
            <v>74.187259999999995</v>
          </cell>
          <cell r="Y198">
            <v>64.6631</v>
          </cell>
          <cell r="Z198">
            <v>67.818529999999996</v>
          </cell>
          <cell r="AA198">
            <v>59.654330000000002</v>
          </cell>
          <cell r="AB198">
            <v>48.757599999999996</v>
          </cell>
          <cell r="AC198">
            <v>49.392339999999997</v>
          </cell>
          <cell r="AD198">
            <v>54.967579999999998</v>
          </cell>
          <cell r="AE198">
            <v>62.232669999999999</v>
          </cell>
          <cell r="AF198">
            <v>69.49776</v>
          </cell>
          <cell r="AI198" t="str">
            <v>Standard Dev</v>
          </cell>
          <cell r="AJ198">
            <v>67.782399999999996</v>
          </cell>
          <cell r="AK198">
            <v>84.692589999999996</v>
          </cell>
          <cell r="AL198">
            <v>64.977519999999998</v>
          </cell>
          <cell r="AM198">
            <v>61.557279999999999</v>
          </cell>
          <cell r="AN198">
            <v>82.629469999999998</v>
          </cell>
          <cell r="AO198">
            <v>72.716849999999994</v>
          </cell>
          <cell r="AP198">
            <v>73.693510000000003</v>
          </cell>
          <cell r="AQ198">
            <v>68.273520000000005</v>
          </cell>
          <cell r="AR198">
            <v>58.092970000000001</v>
          </cell>
          <cell r="AS198">
            <v>82.944959999999995</v>
          </cell>
          <cell r="AT198">
            <v>65.076909999999998</v>
          </cell>
          <cell r="AU198">
            <v>71.736109999999996</v>
          </cell>
          <cell r="AV198">
            <v>78.395300000000006</v>
          </cell>
          <cell r="AY198" t="str">
            <v>Standard Dev</v>
          </cell>
          <cell r="AZ198">
            <v>85.881739999999994</v>
          </cell>
          <cell r="BA198">
            <v>108.32978</v>
          </cell>
          <cell r="BB198">
            <v>83.30677</v>
          </cell>
          <cell r="BC198">
            <v>72.652739999999994</v>
          </cell>
          <cell r="BD198">
            <v>76.978830000000002</v>
          </cell>
          <cell r="BE198">
            <v>95.543390000000002</v>
          </cell>
          <cell r="BF198">
            <v>86.794060000000002</v>
          </cell>
          <cell r="BG198">
            <v>75.509680000000003</v>
          </cell>
          <cell r="BH198">
            <v>62.012880000000003</v>
          </cell>
          <cell r="BI198">
            <v>74.460970000000003</v>
          </cell>
          <cell r="BJ198">
            <v>72.828999999999994</v>
          </cell>
          <cell r="BK198">
            <v>82.147090000000006</v>
          </cell>
          <cell r="BL198">
            <v>91.465170000000001</v>
          </cell>
          <cell r="BO198" t="str">
            <v>Standard Dev</v>
          </cell>
          <cell r="BP198">
            <v>98.186980000000005</v>
          </cell>
          <cell r="BQ198">
            <v>105.49772</v>
          </cell>
          <cell r="BR198">
            <v>82.492689999999996</v>
          </cell>
          <cell r="BS198">
            <v>69.347719999999995</v>
          </cell>
          <cell r="BT198">
            <v>80.945700000000002</v>
          </cell>
          <cell r="BU198">
            <v>108.77634</v>
          </cell>
          <cell r="BV198">
            <v>99.197659999999999</v>
          </cell>
          <cell r="BW198">
            <v>90.104500000000002</v>
          </cell>
          <cell r="BX198">
            <v>63.114049999999999</v>
          </cell>
          <cell r="BY198">
            <v>94.319739999999996</v>
          </cell>
          <cell r="BZ198">
            <v>78.417670000000001</v>
          </cell>
          <cell r="CA198">
            <v>89.198310000000006</v>
          </cell>
          <cell r="CB198">
            <v>99.978949999999998</v>
          </cell>
        </row>
        <row r="199">
          <cell r="B199" t="str">
            <v>Direct Cost</v>
          </cell>
          <cell r="C199" t="str">
            <v>Mean</v>
          </cell>
          <cell r="D199">
            <v>84.984480000000005</v>
          </cell>
          <cell r="E199">
            <v>84.709010000000006</v>
          </cell>
          <cell r="F199">
            <v>85.199849999999998</v>
          </cell>
          <cell r="G199">
            <v>85.211470000000006</v>
          </cell>
          <cell r="H199">
            <v>84.926599999999993</v>
          </cell>
          <cell r="I199">
            <v>85.537080000000003</v>
          </cell>
          <cell r="J199">
            <v>84.672629999999998</v>
          </cell>
          <cell r="K199">
            <v>84.293890000000005</v>
          </cell>
          <cell r="L199">
            <v>85.028710000000004</v>
          </cell>
          <cell r="M199">
            <v>85.201920000000001</v>
          </cell>
          <cell r="N199">
            <v>84.725890000000007</v>
          </cell>
          <cell r="O199">
            <v>84.976560000000006</v>
          </cell>
          <cell r="P199">
            <v>85.227239999999995</v>
          </cell>
          <cell r="R199" t="str">
            <v>Direct Cost</v>
          </cell>
          <cell r="S199" t="str">
            <v>Mean</v>
          </cell>
          <cell r="T199">
            <v>84.970349999999996</v>
          </cell>
          <cell r="U199">
            <v>84.518699999999995</v>
          </cell>
          <cell r="V199">
            <v>85.197280000000006</v>
          </cell>
          <cell r="W199">
            <v>85.215400000000002</v>
          </cell>
          <cell r="X199">
            <v>84.807580000000002</v>
          </cell>
          <cell r="Y199">
            <v>85.348889999999997</v>
          </cell>
          <cell r="Z199">
            <v>84.58502</v>
          </cell>
          <cell r="AA199">
            <v>84.276399999999995</v>
          </cell>
          <cell r="AB199">
            <v>84.999110000000002</v>
          </cell>
          <cell r="AC199">
            <v>85.2196</v>
          </cell>
          <cell r="AD199">
            <v>84.658540000000002</v>
          </cell>
          <cell r="AE199">
            <v>84.913830000000004</v>
          </cell>
          <cell r="AF199">
            <v>85.169129999999996</v>
          </cell>
          <cell r="AH199" t="str">
            <v>Direct Cost</v>
          </cell>
          <cell r="AI199" t="str">
            <v>Mean</v>
          </cell>
          <cell r="AJ199">
            <v>84.651499999999999</v>
          </cell>
          <cell r="AK199">
            <v>84.279039999999995</v>
          </cell>
          <cell r="AL199">
            <v>84.947599999999994</v>
          </cell>
          <cell r="AM199">
            <v>85.075500000000005</v>
          </cell>
          <cell r="AN199">
            <v>84.755030000000005</v>
          </cell>
          <cell r="AO199">
            <v>85.2273</v>
          </cell>
          <cell r="AP199">
            <v>84.447609999999997</v>
          </cell>
          <cell r="AQ199">
            <v>84.068780000000004</v>
          </cell>
          <cell r="AR199">
            <v>84.931820000000002</v>
          </cell>
          <cell r="AS199">
            <v>84.633420000000001</v>
          </cell>
          <cell r="AT199">
            <v>84.442400000000006</v>
          </cell>
          <cell r="AU199">
            <v>84.701759999999993</v>
          </cell>
          <cell r="AV199">
            <v>84.961119999999994</v>
          </cell>
          <cell r="AX199" t="str">
            <v>Direct Cost</v>
          </cell>
          <cell r="AY199" t="str">
            <v>Mean</v>
          </cell>
          <cell r="AZ199">
            <v>84.460080000000005</v>
          </cell>
          <cell r="BA199">
            <v>83.841040000000007</v>
          </cell>
          <cell r="BB199">
            <v>84.622249999999994</v>
          </cell>
          <cell r="BC199">
            <v>84.724429999999998</v>
          </cell>
          <cell r="BD199">
            <v>84.409440000000004</v>
          </cell>
          <cell r="BE199">
            <v>84.68526</v>
          </cell>
          <cell r="BF199">
            <v>84.100470000000001</v>
          </cell>
          <cell r="BG199">
            <v>83.928529999999995</v>
          </cell>
          <cell r="BH199">
            <v>84.863349999999997</v>
          </cell>
          <cell r="BI199">
            <v>84.878519999999995</v>
          </cell>
          <cell r="BJ199">
            <v>84.181420000000003</v>
          </cell>
          <cell r="BK199">
            <v>84.451340000000002</v>
          </cell>
          <cell r="BL199">
            <v>84.721249999999998</v>
          </cell>
          <cell r="BN199" t="str">
            <v>Direct Cost</v>
          </cell>
          <cell r="BO199" t="str">
            <v>Mean</v>
          </cell>
          <cell r="BP199">
            <v>83.850189999999998</v>
          </cell>
          <cell r="BQ199">
            <v>83.872309999999999</v>
          </cell>
          <cell r="BR199">
            <v>84.361620000000002</v>
          </cell>
          <cell r="BS199">
            <v>84.819270000000003</v>
          </cell>
          <cell r="BT199">
            <v>84.299289999999999</v>
          </cell>
          <cell r="BU199">
            <v>84.599299999999999</v>
          </cell>
          <cell r="BV199">
            <v>83.875290000000007</v>
          </cell>
          <cell r="BW199">
            <v>83.48218</v>
          </cell>
          <cell r="BX199">
            <v>84.655550000000005</v>
          </cell>
          <cell r="BY199">
            <v>84.408169999999998</v>
          </cell>
          <cell r="BZ199">
            <v>83.913709999999995</v>
          </cell>
          <cell r="CA199">
            <v>84.222319999999996</v>
          </cell>
          <cell r="CB199">
            <v>84.530929999999998</v>
          </cell>
        </row>
        <row r="200">
          <cell r="C200" t="str">
            <v>Standard Dev</v>
          </cell>
          <cell r="D200">
            <v>40.404629999999997</v>
          </cell>
          <cell r="E200">
            <v>40.321240000000003</v>
          </cell>
          <cell r="F200">
            <v>41.10819</v>
          </cell>
          <cell r="G200">
            <v>41.402569999999997</v>
          </cell>
          <cell r="H200">
            <v>40.914050000000003</v>
          </cell>
          <cell r="I200">
            <v>39.91234</v>
          </cell>
          <cell r="J200">
            <v>40.611170000000001</v>
          </cell>
          <cell r="K200">
            <v>41.187559999999998</v>
          </cell>
          <cell r="L200">
            <v>40.594079999999998</v>
          </cell>
          <cell r="M200">
            <v>40.54278</v>
          </cell>
          <cell r="N200">
            <v>40.376550000000002</v>
          </cell>
          <cell r="O200">
            <v>40.699860000000001</v>
          </cell>
          <cell r="P200">
            <v>41.023180000000004</v>
          </cell>
          <cell r="S200" t="str">
            <v>Standard Dev</v>
          </cell>
          <cell r="T200">
            <v>40.420990000000003</v>
          </cell>
          <cell r="U200">
            <v>40.336930000000002</v>
          </cell>
          <cell r="V200">
            <v>41.101080000000003</v>
          </cell>
          <cell r="W200">
            <v>41.370010000000001</v>
          </cell>
          <cell r="X200">
            <v>40.815800000000003</v>
          </cell>
          <cell r="Y200">
            <v>39.723649999999999</v>
          </cell>
          <cell r="Z200">
            <v>40.530450000000002</v>
          </cell>
          <cell r="AA200">
            <v>41.128250000000001</v>
          </cell>
          <cell r="AB200">
            <v>40.57159</v>
          </cell>
          <cell r="AC200">
            <v>40.587820000000001</v>
          </cell>
          <cell r="AD200">
            <v>40.320599999999999</v>
          </cell>
          <cell r="AE200">
            <v>40.658659999999998</v>
          </cell>
          <cell r="AF200">
            <v>40.996720000000003</v>
          </cell>
          <cell r="AI200" t="str">
            <v>Standard Dev</v>
          </cell>
          <cell r="AJ200">
            <v>40.02608</v>
          </cell>
          <cell r="AK200">
            <v>40.072940000000003</v>
          </cell>
          <cell r="AL200">
            <v>40.983649999999997</v>
          </cell>
          <cell r="AM200">
            <v>41.229190000000003</v>
          </cell>
          <cell r="AN200">
            <v>40.775739999999999</v>
          </cell>
          <cell r="AO200">
            <v>39.601709999999997</v>
          </cell>
          <cell r="AP200">
            <v>40.378459999999997</v>
          </cell>
          <cell r="AQ200">
            <v>40.935830000000003</v>
          </cell>
          <cell r="AR200">
            <v>40.435789999999997</v>
          </cell>
          <cell r="AS200">
            <v>40.04175</v>
          </cell>
          <cell r="AT200">
            <v>40.075090000000003</v>
          </cell>
          <cell r="AU200">
            <v>40.44811</v>
          </cell>
          <cell r="AV200">
            <v>40.821129999999997</v>
          </cell>
          <cell r="AY200" t="str">
            <v>Standard Dev</v>
          </cell>
          <cell r="AZ200">
            <v>39.904260000000001</v>
          </cell>
          <cell r="BA200">
            <v>39.846290000000003</v>
          </cell>
          <cell r="BB200">
            <v>40.525669999999998</v>
          </cell>
          <cell r="BC200">
            <v>40.967210000000001</v>
          </cell>
          <cell r="BD200">
            <v>40.380989999999997</v>
          </cell>
          <cell r="BE200">
            <v>39.240450000000003</v>
          </cell>
          <cell r="BF200">
            <v>40.149439999999998</v>
          </cell>
          <cell r="BG200">
            <v>40.573889999999999</v>
          </cell>
          <cell r="BH200">
            <v>40.409050000000001</v>
          </cell>
          <cell r="BI200">
            <v>40.326810000000002</v>
          </cell>
          <cell r="BJ200">
            <v>39.890819999999998</v>
          </cell>
          <cell r="BK200">
            <v>40.232410000000002</v>
          </cell>
          <cell r="BL200">
            <v>40.573990000000002</v>
          </cell>
          <cell r="BO200" t="str">
            <v>Standard Dev</v>
          </cell>
          <cell r="BP200">
            <v>39.482869999999998</v>
          </cell>
          <cell r="BQ200">
            <v>39.751080000000002</v>
          </cell>
          <cell r="BR200">
            <v>40.32734</v>
          </cell>
          <cell r="BS200">
            <v>40.98995</v>
          </cell>
          <cell r="BT200">
            <v>40.332540000000002</v>
          </cell>
          <cell r="BU200">
            <v>39.263150000000003</v>
          </cell>
          <cell r="BV200">
            <v>39.942059999999998</v>
          </cell>
          <cell r="BW200">
            <v>40.30153</v>
          </cell>
          <cell r="BX200">
            <v>40.150979999999997</v>
          </cell>
          <cell r="BY200">
            <v>39.937069999999999</v>
          </cell>
          <cell r="BZ200">
            <v>39.696770000000001</v>
          </cell>
          <cell r="CA200">
            <v>40.04786</v>
          </cell>
          <cell r="CB200">
            <v>40.398949999999999</v>
          </cell>
        </row>
        <row r="201">
          <cell r="B201" t="str">
            <v>WIP Stock Holding Cost</v>
          </cell>
          <cell r="C201" t="str">
            <v>Mean</v>
          </cell>
          <cell r="D201">
            <v>1.5562100000000001</v>
          </cell>
          <cell r="E201">
            <v>1.56382</v>
          </cell>
          <cell r="F201">
            <v>1.48973</v>
          </cell>
          <cell r="G201">
            <v>1.48993</v>
          </cell>
          <cell r="H201">
            <v>1.44082</v>
          </cell>
          <cell r="I201">
            <v>1.53555</v>
          </cell>
          <cell r="J201">
            <v>1.5353300000000001</v>
          </cell>
          <cell r="K201">
            <v>1.4918800000000001</v>
          </cell>
          <cell r="L201">
            <v>1.40056</v>
          </cell>
          <cell r="M201">
            <v>1.48075</v>
          </cell>
          <cell r="N201">
            <v>1.4617100000000001</v>
          </cell>
          <cell r="O201">
            <v>1.4984599999999999</v>
          </cell>
          <cell r="P201">
            <v>1.5351999999999999</v>
          </cell>
          <cell r="R201" t="str">
            <v>WIP Stock Holding Cost</v>
          </cell>
          <cell r="S201" t="str">
            <v>Mean</v>
          </cell>
          <cell r="T201">
            <v>1.4896</v>
          </cell>
          <cell r="U201">
            <v>1.4701200000000001</v>
          </cell>
          <cell r="V201">
            <v>1.4442600000000001</v>
          </cell>
          <cell r="W201">
            <v>1.4296899999999999</v>
          </cell>
          <cell r="X201">
            <v>1.39794</v>
          </cell>
          <cell r="Y201">
            <v>1.5019100000000001</v>
          </cell>
          <cell r="Z201">
            <v>1.45712</v>
          </cell>
          <cell r="AA201">
            <v>1.4365300000000001</v>
          </cell>
          <cell r="AB201">
            <v>1.3595299999999999</v>
          </cell>
          <cell r="AC201">
            <v>1.4400999999999999</v>
          </cell>
          <cell r="AD201">
            <v>1.4127099999999999</v>
          </cell>
          <cell r="AE201">
            <v>1.44268</v>
          </cell>
          <cell r="AF201">
            <v>1.47265</v>
          </cell>
          <cell r="AH201" t="str">
            <v>WIP Stock Holding Cost</v>
          </cell>
          <cell r="AI201" t="str">
            <v>Mean</v>
          </cell>
          <cell r="AJ201">
            <v>1.3945399999999999</v>
          </cell>
          <cell r="AK201">
            <v>1.3763700000000001</v>
          </cell>
          <cell r="AL201">
            <v>1.3675200000000001</v>
          </cell>
          <cell r="AM201">
            <v>1.35422</v>
          </cell>
          <cell r="AN201">
            <v>1.3165</v>
          </cell>
          <cell r="AO201">
            <v>1.40446</v>
          </cell>
          <cell r="AP201">
            <v>1.3841000000000001</v>
          </cell>
          <cell r="AQ201">
            <v>1.37652</v>
          </cell>
          <cell r="AR201">
            <v>1.32474</v>
          </cell>
          <cell r="AS201">
            <v>1.40707</v>
          </cell>
          <cell r="AT201">
            <v>1.3484799999999999</v>
          </cell>
          <cell r="AU201">
            <v>1.3706</v>
          </cell>
          <cell r="AV201">
            <v>1.39273</v>
          </cell>
          <cell r="AX201" t="str">
            <v>WIP Stock Holding Cost</v>
          </cell>
          <cell r="AY201" t="str">
            <v>Mean</v>
          </cell>
          <cell r="AZ201">
            <v>1.28742</v>
          </cell>
          <cell r="BA201">
            <v>1.2806599999999999</v>
          </cell>
          <cell r="BB201">
            <v>1.2750900000000001</v>
          </cell>
          <cell r="BC201">
            <v>1.2773399999999999</v>
          </cell>
          <cell r="BD201">
            <v>1.23434</v>
          </cell>
          <cell r="BE201">
            <v>1.2959700000000001</v>
          </cell>
          <cell r="BF201">
            <v>1.2850699999999999</v>
          </cell>
          <cell r="BG201">
            <v>1.26606</v>
          </cell>
          <cell r="BH201">
            <v>1.2480500000000001</v>
          </cell>
          <cell r="BI201">
            <v>1.2934600000000001</v>
          </cell>
          <cell r="BJ201">
            <v>1.2601800000000001</v>
          </cell>
          <cell r="BK201">
            <v>1.2743500000000001</v>
          </cell>
          <cell r="BL201">
            <v>1.28851</v>
          </cell>
          <cell r="BN201" t="str">
            <v>WIP Stock Holding Cost</v>
          </cell>
          <cell r="BO201" t="str">
            <v>Mean</v>
          </cell>
          <cell r="BP201">
            <v>1.2462899999999999</v>
          </cell>
          <cell r="BQ201">
            <v>1.22641</v>
          </cell>
          <cell r="BR201">
            <v>1.2339800000000001</v>
          </cell>
          <cell r="BS201">
            <v>1.2219</v>
          </cell>
          <cell r="BT201">
            <v>1.1955199999999999</v>
          </cell>
          <cell r="BU201">
            <v>1.24712</v>
          </cell>
          <cell r="BV201">
            <v>1.23658</v>
          </cell>
          <cell r="BW201">
            <v>1.2282299999999999</v>
          </cell>
          <cell r="BX201">
            <v>1.2277499999999999</v>
          </cell>
          <cell r="BY201">
            <v>1.2482599999999999</v>
          </cell>
          <cell r="BZ201">
            <v>1.2199899999999999</v>
          </cell>
          <cell r="CA201">
            <v>1.2312000000000001</v>
          </cell>
          <cell r="CB201">
            <v>1.2424200000000001</v>
          </cell>
        </row>
        <row r="202">
          <cell r="C202" t="str">
            <v>Standard Dev</v>
          </cell>
          <cell r="D202">
            <v>1.26698</v>
          </cell>
          <cell r="E202">
            <v>1.25441</v>
          </cell>
          <cell r="F202">
            <v>1.2397</v>
          </cell>
          <cell r="G202">
            <v>1.26722</v>
          </cell>
          <cell r="H202">
            <v>1.2346900000000001</v>
          </cell>
          <cell r="I202">
            <v>1.23552</v>
          </cell>
          <cell r="J202">
            <v>1.26718</v>
          </cell>
          <cell r="K202">
            <v>1.2597</v>
          </cell>
          <cell r="L202">
            <v>1.18329</v>
          </cell>
          <cell r="M202">
            <v>1.2073</v>
          </cell>
          <cell r="N202">
            <v>1.22149</v>
          </cell>
          <cell r="O202">
            <v>1.2416</v>
          </cell>
          <cell r="P202">
            <v>1.2617100000000001</v>
          </cell>
          <cell r="S202" t="str">
            <v>Standard Dev</v>
          </cell>
          <cell r="T202">
            <v>1.1992799999999999</v>
          </cell>
          <cell r="U202">
            <v>1.1873199999999999</v>
          </cell>
          <cell r="V202">
            <v>1.1793400000000001</v>
          </cell>
          <cell r="W202">
            <v>1.20167</v>
          </cell>
          <cell r="X202">
            <v>1.1779900000000001</v>
          </cell>
          <cell r="Y202">
            <v>1.1960999999999999</v>
          </cell>
          <cell r="Z202">
            <v>1.19615</v>
          </cell>
          <cell r="AA202">
            <v>1.20017</v>
          </cell>
          <cell r="AB202">
            <v>1.1389100000000001</v>
          </cell>
          <cell r="AC202">
            <v>1.1701999999999999</v>
          </cell>
          <cell r="AD202">
            <v>1.17083</v>
          </cell>
          <cell r="AE202">
            <v>1.1847099999999999</v>
          </cell>
          <cell r="AF202">
            <v>1.19859</v>
          </cell>
          <cell r="AI202" t="str">
            <v>Standard Dev</v>
          </cell>
          <cell r="AJ202">
            <v>1.1279999999999999</v>
          </cell>
          <cell r="AK202">
            <v>1.11354</v>
          </cell>
          <cell r="AL202">
            <v>1.14337</v>
          </cell>
          <cell r="AM202">
            <v>1.1326799999999999</v>
          </cell>
          <cell r="AN202">
            <v>1.0965800000000001</v>
          </cell>
          <cell r="AO202">
            <v>1.11422</v>
          </cell>
          <cell r="AP202">
            <v>1.1339999999999999</v>
          </cell>
          <cell r="AQ202">
            <v>1.14307</v>
          </cell>
          <cell r="AR202">
            <v>1.09734</v>
          </cell>
          <cell r="AS202">
            <v>1.1288899999999999</v>
          </cell>
          <cell r="AT202">
            <v>1.11097</v>
          </cell>
          <cell r="AU202">
            <v>1.12317</v>
          </cell>
          <cell r="AV202">
            <v>1.1353599999999999</v>
          </cell>
          <cell r="AY202" t="str">
            <v>Standard Dev</v>
          </cell>
          <cell r="AZ202">
            <v>1.0343899999999999</v>
          </cell>
          <cell r="BA202">
            <v>1.03304</v>
          </cell>
          <cell r="BB202">
            <v>1.0532300000000001</v>
          </cell>
          <cell r="BC202">
            <v>1.06406</v>
          </cell>
          <cell r="BD202">
            <v>1.0412699999999999</v>
          </cell>
          <cell r="BE202">
            <v>1.0377700000000001</v>
          </cell>
          <cell r="BF202">
            <v>1.0495300000000001</v>
          </cell>
          <cell r="BG202">
            <v>1.0381899999999999</v>
          </cell>
          <cell r="BH202">
            <v>1.0178700000000001</v>
          </cell>
          <cell r="BI202">
            <v>1.04383</v>
          </cell>
          <cell r="BJ202">
            <v>1.03233</v>
          </cell>
          <cell r="BK202">
            <v>1.04132</v>
          </cell>
          <cell r="BL202">
            <v>1.0503100000000001</v>
          </cell>
          <cell r="BO202" t="str">
            <v>Standard Dev</v>
          </cell>
          <cell r="BP202">
            <v>1.00105</v>
          </cell>
          <cell r="BQ202">
            <v>0.99529000000000001</v>
          </cell>
          <cell r="BR202">
            <v>1.01309</v>
          </cell>
          <cell r="BS202">
            <v>1.0153000000000001</v>
          </cell>
          <cell r="BT202">
            <v>0.98958000000000002</v>
          </cell>
          <cell r="BU202">
            <v>0.99011000000000005</v>
          </cell>
          <cell r="BV202">
            <v>1.00488</v>
          </cell>
          <cell r="BW202">
            <v>1.0234099999999999</v>
          </cell>
          <cell r="BX202">
            <v>0.99419000000000002</v>
          </cell>
          <cell r="BY202">
            <v>1.01122</v>
          </cell>
          <cell r="BZ202">
            <v>0.99548000000000003</v>
          </cell>
          <cell r="CA202">
            <v>1.0038100000000001</v>
          </cell>
          <cell r="CB202">
            <v>1.01214</v>
          </cell>
        </row>
        <row r="203">
          <cell r="B203" t="str">
            <v>FP Stock Holding Cost (All)</v>
          </cell>
          <cell r="C203" t="str">
            <v>Mean</v>
          </cell>
          <cell r="D203">
            <v>1.26339</v>
          </cell>
          <cell r="E203">
            <v>1.1411100000000001</v>
          </cell>
          <cell r="F203">
            <v>1.38456</v>
          </cell>
          <cell r="G203">
            <v>1.3290900000000001</v>
          </cell>
          <cell r="H203">
            <v>1.38012</v>
          </cell>
          <cell r="I203">
            <v>1.2190399999999999</v>
          </cell>
          <cell r="J203">
            <v>1.1862299999999999</v>
          </cell>
          <cell r="K203">
            <v>1.34718</v>
          </cell>
          <cell r="L203">
            <v>1.54834</v>
          </cell>
          <cell r="M203">
            <v>1.4133800000000001</v>
          </cell>
          <cell r="N203">
            <v>1.23437</v>
          </cell>
          <cell r="O203">
            <v>1.32124</v>
          </cell>
          <cell r="P203">
            <v>1.40811</v>
          </cell>
          <cell r="R203" t="str">
            <v>FP Stock Holding Cost (All)</v>
          </cell>
          <cell r="S203" t="str">
            <v>Mean</v>
          </cell>
          <cell r="T203">
            <v>1.1609499999999999</v>
          </cell>
          <cell r="U203">
            <v>1.1159600000000001</v>
          </cell>
          <cell r="V203">
            <v>1.3549100000000001</v>
          </cell>
          <cell r="W203">
            <v>1.3245899999999999</v>
          </cell>
          <cell r="X203">
            <v>1.3328100000000001</v>
          </cell>
          <cell r="Y203">
            <v>1.09528</v>
          </cell>
          <cell r="Z203">
            <v>1.19462</v>
          </cell>
          <cell r="AA203">
            <v>1.31477</v>
          </cell>
          <cell r="AB203">
            <v>1.5246599999999999</v>
          </cell>
          <cell r="AC203">
            <v>1.36991</v>
          </cell>
          <cell r="AD203">
            <v>1.1828700000000001</v>
          </cell>
          <cell r="AE203">
            <v>1.27885</v>
          </cell>
          <cell r="AF203">
            <v>1.3748199999999999</v>
          </cell>
          <cell r="AH203" t="str">
            <v>FP Stock Holding Cost (All)</v>
          </cell>
          <cell r="AI203" t="str">
            <v>Mean</v>
          </cell>
          <cell r="AJ203">
            <v>1.14964</v>
          </cell>
          <cell r="AK203">
            <v>1.0698300000000001</v>
          </cell>
          <cell r="AL203">
            <v>1.2938499999999999</v>
          </cell>
          <cell r="AM203">
            <v>1.3315999999999999</v>
          </cell>
          <cell r="AN203">
            <v>1.32653</v>
          </cell>
          <cell r="AO203">
            <v>1.07307</v>
          </cell>
          <cell r="AP203">
            <v>1.13463</v>
          </cell>
          <cell r="AQ203">
            <v>1.19346</v>
          </cell>
          <cell r="AR203">
            <v>1.42283</v>
          </cell>
          <cell r="AS203">
            <v>1.0452900000000001</v>
          </cell>
          <cell r="AT203">
            <v>1.11006</v>
          </cell>
          <cell r="AU203">
            <v>1.20407</v>
          </cell>
          <cell r="AV203">
            <v>1.29809</v>
          </cell>
          <cell r="AX203" t="str">
            <v>FP Stock Holding Cost (All)</v>
          </cell>
          <cell r="AY203" t="str">
            <v>Mean</v>
          </cell>
          <cell r="AZ203">
            <v>1.10955</v>
          </cell>
          <cell r="BA203">
            <v>1.0081899999999999</v>
          </cell>
          <cell r="BB203">
            <v>1.1771199999999999</v>
          </cell>
          <cell r="BC203">
            <v>1.2803199999999999</v>
          </cell>
          <cell r="BD203">
            <v>1.34206</v>
          </cell>
          <cell r="BE203">
            <v>1.00339</v>
          </cell>
          <cell r="BF203">
            <v>1.0594300000000001</v>
          </cell>
          <cell r="BG203">
            <v>1.21787</v>
          </cell>
          <cell r="BH203">
            <v>1.3556299999999999</v>
          </cell>
          <cell r="BI203">
            <v>1.1471100000000001</v>
          </cell>
          <cell r="BJ203">
            <v>1.07805</v>
          </cell>
          <cell r="BK203">
            <v>1.1700699999999999</v>
          </cell>
          <cell r="BL203">
            <v>1.2620800000000001</v>
          </cell>
          <cell r="BN203" t="str">
            <v>FP Stock Holding Cost (All)</v>
          </cell>
          <cell r="BO203" t="str">
            <v>Mean</v>
          </cell>
          <cell r="BP203">
            <v>1.0103800000000001</v>
          </cell>
          <cell r="BQ203">
            <v>1.0038400000000001</v>
          </cell>
          <cell r="BR203">
            <v>1.15493</v>
          </cell>
          <cell r="BS203">
            <v>1.3166599999999999</v>
          </cell>
          <cell r="BT203">
            <v>1.3383799999999999</v>
          </cell>
          <cell r="BU203">
            <v>0.96911000000000003</v>
          </cell>
          <cell r="BV203">
            <v>1.0470699999999999</v>
          </cell>
          <cell r="BW203">
            <v>1.06507</v>
          </cell>
          <cell r="BX203">
            <v>1.3061700000000001</v>
          </cell>
          <cell r="BY203">
            <v>1.0595399999999999</v>
          </cell>
          <cell r="BZ203">
            <v>1.02539</v>
          </cell>
          <cell r="CA203">
            <v>1.1271100000000001</v>
          </cell>
          <cell r="CB203">
            <v>1.2288399999999999</v>
          </cell>
        </row>
        <row r="204">
          <cell r="C204" t="str">
            <v>Standard Dev</v>
          </cell>
          <cell r="D204">
            <v>0.99243000000000003</v>
          </cell>
          <cell r="E204">
            <v>0.93511999999999995</v>
          </cell>
          <cell r="F204">
            <v>1.0513999999999999</v>
          </cell>
          <cell r="G204">
            <v>1.0645500000000001</v>
          </cell>
          <cell r="H204">
            <v>1.1198999999999999</v>
          </cell>
          <cell r="I204">
            <v>1.0080899999999999</v>
          </cell>
          <cell r="J204">
            <v>0.98551</v>
          </cell>
          <cell r="K204">
            <v>1.0565599999999999</v>
          </cell>
          <cell r="L204">
            <v>1.14402</v>
          </cell>
          <cell r="M204">
            <v>1.09036</v>
          </cell>
          <cell r="N204">
            <v>0.99846000000000001</v>
          </cell>
          <cell r="O204">
            <v>1.0448</v>
          </cell>
          <cell r="P204">
            <v>1.0911299999999999</v>
          </cell>
          <cell r="S204" t="str">
            <v>Standard Dev</v>
          </cell>
          <cell r="T204">
            <v>0.91149000000000002</v>
          </cell>
          <cell r="U204">
            <v>0.93018000000000001</v>
          </cell>
          <cell r="V204">
            <v>1.0150399999999999</v>
          </cell>
          <cell r="W204">
            <v>1.04457</v>
          </cell>
          <cell r="X204">
            <v>1.0946899999999999</v>
          </cell>
          <cell r="Y204">
            <v>0.91315000000000002</v>
          </cell>
          <cell r="Z204">
            <v>0.97538000000000002</v>
          </cell>
          <cell r="AA204">
            <v>1.00356</v>
          </cell>
          <cell r="AB204">
            <v>1.1249400000000001</v>
          </cell>
          <cell r="AC204">
            <v>1.0436399999999999</v>
          </cell>
          <cell r="AD204">
            <v>0.95274999999999999</v>
          </cell>
          <cell r="AE204">
            <v>1.00566</v>
          </cell>
          <cell r="AF204">
            <v>1.0585800000000001</v>
          </cell>
          <cell r="AI204" t="str">
            <v>Standard Dev</v>
          </cell>
          <cell r="AJ204">
            <v>0.92403999999999997</v>
          </cell>
          <cell r="AK204">
            <v>0.92166000000000003</v>
          </cell>
          <cell r="AL204">
            <v>1.0048600000000001</v>
          </cell>
          <cell r="AM204">
            <v>1.02325</v>
          </cell>
          <cell r="AN204">
            <v>1.08727</v>
          </cell>
          <cell r="AO204">
            <v>0.88934999999999997</v>
          </cell>
          <cell r="AP204">
            <v>0.94169000000000003</v>
          </cell>
          <cell r="AQ204">
            <v>0.92683000000000004</v>
          </cell>
          <cell r="AR204">
            <v>1.0879799999999999</v>
          </cell>
          <cell r="AS204">
            <v>0.87485999999999997</v>
          </cell>
          <cell r="AT204">
            <v>0.91259000000000001</v>
          </cell>
          <cell r="AU204">
            <v>0.96818000000000004</v>
          </cell>
          <cell r="AV204">
            <v>1.0237700000000001</v>
          </cell>
          <cell r="AY204" t="str">
            <v>Standard Dev</v>
          </cell>
          <cell r="AZ204">
            <v>0.89712000000000003</v>
          </cell>
          <cell r="BA204">
            <v>0.8921</v>
          </cell>
          <cell r="BB204">
            <v>0.95965</v>
          </cell>
          <cell r="BC204">
            <v>1.0094099999999999</v>
          </cell>
          <cell r="BD204">
            <v>1.0908599999999999</v>
          </cell>
          <cell r="BE204">
            <v>0.89742</v>
          </cell>
          <cell r="BF204">
            <v>0.90225999999999995</v>
          </cell>
          <cell r="BG204">
            <v>0.95006000000000002</v>
          </cell>
          <cell r="BH204">
            <v>1.0362100000000001</v>
          </cell>
          <cell r="BI204">
            <v>0.92013</v>
          </cell>
          <cell r="BJ204">
            <v>0.90627000000000002</v>
          </cell>
          <cell r="BK204">
            <v>0.95552000000000004</v>
          </cell>
          <cell r="BL204">
            <v>1.00478</v>
          </cell>
          <cell r="BO204" t="str">
            <v>Standard Dev</v>
          </cell>
          <cell r="BP204">
            <v>0.89498</v>
          </cell>
          <cell r="BQ204">
            <v>0.88212000000000002</v>
          </cell>
          <cell r="BR204">
            <v>0.95169999999999999</v>
          </cell>
          <cell r="BS204">
            <v>1.0227299999999999</v>
          </cell>
          <cell r="BT204">
            <v>1.0906899999999999</v>
          </cell>
          <cell r="BU204">
            <v>0.86904000000000003</v>
          </cell>
          <cell r="BV204">
            <v>0.91529000000000005</v>
          </cell>
          <cell r="BW204">
            <v>0.89473000000000003</v>
          </cell>
          <cell r="BX204">
            <v>0.99946000000000002</v>
          </cell>
          <cell r="BY204">
            <v>0.90698000000000001</v>
          </cell>
          <cell r="BZ204">
            <v>0.89090999999999998</v>
          </cell>
          <cell r="CA204">
            <v>0.94277</v>
          </cell>
          <cell r="CB204">
            <v>0.99463000000000001</v>
          </cell>
        </row>
        <row r="205">
          <cell r="B205" t="str">
            <v>FP Stock Holding Cost (On Time Jobs)</v>
          </cell>
          <cell r="C205" t="str">
            <v>Mean</v>
          </cell>
          <cell r="D205">
            <v>1.5766100000000001</v>
          </cell>
          <cell r="E205">
            <v>1.4930600000000001</v>
          </cell>
          <cell r="F205">
            <v>1.66153</v>
          </cell>
          <cell r="G205">
            <v>1.6715100000000001</v>
          </cell>
          <cell r="H205">
            <v>1.7226999999999999</v>
          </cell>
          <cell r="I205">
            <v>1.5809899999999999</v>
          </cell>
          <cell r="J205">
            <v>1.56393</v>
          </cell>
          <cell r="K205">
            <v>1.6484399999999999</v>
          </cell>
          <cell r="L205">
            <v>1.7895799999999999</v>
          </cell>
          <cell r="M205">
            <v>1.6995800000000001</v>
          </cell>
          <cell r="N205">
            <v>1.57809</v>
          </cell>
          <cell r="O205">
            <v>1.64079</v>
          </cell>
          <cell r="P205">
            <v>1.7035</v>
          </cell>
          <cell r="R205" t="str">
            <v>FP Stock Holding Cost (On Time Jobs)</v>
          </cell>
          <cell r="S205" t="str">
            <v>Mean</v>
          </cell>
          <cell r="T205">
            <v>1.4824900000000001</v>
          </cell>
          <cell r="U205">
            <v>1.49613</v>
          </cell>
          <cell r="V205">
            <v>1.62313</v>
          </cell>
          <cell r="W205">
            <v>1.64975</v>
          </cell>
          <cell r="X205">
            <v>1.6926399999999999</v>
          </cell>
          <cell r="Y205">
            <v>1.4810300000000001</v>
          </cell>
          <cell r="Z205">
            <v>1.5482800000000001</v>
          </cell>
          <cell r="AA205">
            <v>1.6128</v>
          </cell>
          <cell r="AB205">
            <v>1.7626299999999999</v>
          </cell>
          <cell r="AC205">
            <v>1.6569400000000001</v>
          </cell>
          <cell r="AD205">
            <v>1.5319400000000001</v>
          </cell>
          <cell r="AE205">
            <v>1.6005799999999999</v>
          </cell>
          <cell r="AF205">
            <v>1.6692199999999999</v>
          </cell>
          <cell r="AH205" t="str">
            <v>FP Stock Holding Cost (On Time Jobs)</v>
          </cell>
          <cell r="AI205" t="str">
            <v>Mean</v>
          </cell>
          <cell r="AJ205">
            <v>1.5205200000000001</v>
          </cell>
          <cell r="AK205">
            <v>1.50274</v>
          </cell>
          <cell r="AL205">
            <v>1.6175900000000001</v>
          </cell>
          <cell r="AM205">
            <v>1.6536500000000001</v>
          </cell>
          <cell r="AN205">
            <v>1.6931099999999999</v>
          </cell>
          <cell r="AO205">
            <v>1.4763200000000001</v>
          </cell>
          <cell r="AP205">
            <v>1.5159499999999999</v>
          </cell>
          <cell r="AQ205">
            <v>1.5379</v>
          </cell>
          <cell r="AR205">
            <v>1.7106399999999999</v>
          </cell>
          <cell r="AS205">
            <v>1.4370000000000001</v>
          </cell>
          <cell r="AT205">
            <v>1.4984900000000001</v>
          </cell>
          <cell r="AU205">
            <v>1.56654</v>
          </cell>
          <cell r="AV205">
            <v>1.6346000000000001</v>
          </cell>
          <cell r="AX205" t="str">
            <v>FP Stock Holding Cost (On Time Jobs)</v>
          </cell>
          <cell r="AY205" t="str">
            <v>Mean</v>
          </cell>
          <cell r="AZ205">
            <v>1.4903200000000001</v>
          </cell>
          <cell r="BA205">
            <v>1.47709</v>
          </cell>
          <cell r="BB205">
            <v>1.55443</v>
          </cell>
          <cell r="BC205">
            <v>1.6409400000000001</v>
          </cell>
          <cell r="BD205">
            <v>1.71797</v>
          </cell>
          <cell r="BE205">
            <v>1.4901899999999999</v>
          </cell>
          <cell r="BF205">
            <v>1.4758</v>
          </cell>
          <cell r="BG205">
            <v>1.56708</v>
          </cell>
          <cell r="BH205">
            <v>1.6639299999999999</v>
          </cell>
          <cell r="BI205">
            <v>1.5239400000000001</v>
          </cell>
          <cell r="BJ205">
            <v>1.4982800000000001</v>
          </cell>
          <cell r="BK205">
            <v>1.5601700000000001</v>
          </cell>
          <cell r="BL205">
            <v>1.6220600000000001</v>
          </cell>
          <cell r="BN205" t="str">
            <v>FP Stock Holding Cost (On Time Jobs)</v>
          </cell>
          <cell r="BO205" t="str">
            <v>Mean</v>
          </cell>
          <cell r="BP205">
            <v>1.47014</v>
          </cell>
          <cell r="BQ205">
            <v>1.4782500000000001</v>
          </cell>
          <cell r="BR205">
            <v>1.54833</v>
          </cell>
          <cell r="BS205">
            <v>1.6595299999999999</v>
          </cell>
          <cell r="BT205">
            <v>1.7269600000000001</v>
          </cell>
          <cell r="BU205">
            <v>1.44648</v>
          </cell>
          <cell r="BV205">
            <v>1.4854499999999999</v>
          </cell>
          <cell r="BW205">
            <v>1.4999100000000001</v>
          </cell>
          <cell r="BX205">
            <v>1.6202300000000001</v>
          </cell>
          <cell r="BY205">
            <v>1.4816499999999999</v>
          </cell>
          <cell r="BZ205">
            <v>1.47377</v>
          </cell>
          <cell r="CA205">
            <v>1.54169</v>
          </cell>
          <cell r="CB205">
            <v>1.60961</v>
          </cell>
        </row>
        <row r="206">
          <cell r="C206" t="str">
            <v>Standard Dev</v>
          </cell>
          <cell r="D206">
            <v>0.96557000000000004</v>
          </cell>
          <cell r="E206">
            <v>0.92232000000000003</v>
          </cell>
          <cell r="F206">
            <v>1.0223100000000001</v>
          </cell>
          <cell r="G206">
            <v>1.0367999999999999</v>
          </cell>
          <cell r="H206">
            <v>1.0937600000000001</v>
          </cell>
          <cell r="I206">
            <v>0.99173</v>
          </cell>
          <cell r="J206">
            <v>0.96977000000000002</v>
          </cell>
          <cell r="K206">
            <v>1.02606</v>
          </cell>
          <cell r="L206">
            <v>1.1098699999999999</v>
          </cell>
          <cell r="M206">
            <v>1.06128</v>
          </cell>
          <cell r="N206">
            <v>0.97772000000000003</v>
          </cell>
          <cell r="O206">
            <v>1.0199499999999999</v>
          </cell>
          <cell r="P206">
            <v>1.0621799999999999</v>
          </cell>
          <cell r="S206" t="str">
            <v>Standard Dev</v>
          </cell>
          <cell r="T206">
            <v>0.89278000000000002</v>
          </cell>
          <cell r="U206">
            <v>0.92027000000000003</v>
          </cell>
          <cell r="V206">
            <v>0.98545000000000005</v>
          </cell>
          <cell r="W206">
            <v>1.0149300000000001</v>
          </cell>
          <cell r="X206">
            <v>1.06942</v>
          </cell>
          <cell r="Y206">
            <v>0.90578999999999998</v>
          </cell>
          <cell r="Z206">
            <v>0.95557000000000003</v>
          </cell>
          <cell r="AA206">
            <v>0.97174000000000005</v>
          </cell>
          <cell r="AB206">
            <v>1.09023</v>
          </cell>
          <cell r="AC206">
            <v>1.01583</v>
          </cell>
          <cell r="AD206">
            <v>0.93452999999999997</v>
          </cell>
          <cell r="AE206">
            <v>0.98219999999999996</v>
          </cell>
          <cell r="AF206">
            <v>1.0298700000000001</v>
          </cell>
          <cell r="AI206" t="str">
            <v>Standard Dev</v>
          </cell>
          <cell r="AJ206">
            <v>0.90090999999999999</v>
          </cell>
          <cell r="AK206">
            <v>0.91071999999999997</v>
          </cell>
          <cell r="AL206">
            <v>0.97543999999999997</v>
          </cell>
          <cell r="AM206">
            <v>0.98414000000000001</v>
          </cell>
          <cell r="AN206">
            <v>1.0634600000000001</v>
          </cell>
          <cell r="AO206">
            <v>0.87263999999999997</v>
          </cell>
          <cell r="AP206">
            <v>0.92903000000000002</v>
          </cell>
          <cell r="AQ206">
            <v>0.88844000000000001</v>
          </cell>
          <cell r="AR206">
            <v>1.0562199999999999</v>
          </cell>
          <cell r="AS206">
            <v>0.86973</v>
          </cell>
          <cell r="AT206">
            <v>0.89375000000000004</v>
          </cell>
          <cell r="AU206">
            <v>0.94506999999999997</v>
          </cell>
          <cell r="AV206">
            <v>0.99639999999999995</v>
          </cell>
          <cell r="AY206" t="str">
            <v>Standard Dev</v>
          </cell>
          <cell r="AZ206">
            <v>0.87275999999999998</v>
          </cell>
          <cell r="BA206">
            <v>0.88827999999999996</v>
          </cell>
          <cell r="BB206">
            <v>0.93598999999999999</v>
          </cell>
          <cell r="BC206">
            <v>0.97289000000000003</v>
          </cell>
          <cell r="BD206">
            <v>1.0594399999999999</v>
          </cell>
          <cell r="BE206">
            <v>0.89795999999999998</v>
          </cell>
          <cell r="BF206">
            <v>0.89715</v>
          </cell>
          <cell r="BG206">
            <v>0.91385000000000005</v>
          </cell>
          <cell r="BH206">
            <v>0.99865999999999999</v>
          </cell>
          <cell r="BI206">
            <v>0.89105999999999996</v>
          </cell>
          <cell r="BJ206">
            <v>0.89004000000000005</v>
          </cell>
          <cell r="BK206">
            <v>0.93279999999999996</v>
          </cell>
          <cell r="BL206">
            <v>0.97557000000000005</v>
          </cell>
          <cell r="BO206" t="str">
            <v>Standard Dev</v>
          </cell>
          <cell r="BP206">
            <v>0.89251000000000003</v>
          </cell>
          <cell r="BQ206">
            <v>0.87248000000000003</v>
          </cell>
          <cell r="BR206">
            <v>0.92562999999999995</v>
          </cell>
          <cell r="BS206">
            <v>0.98229999999999995</v>
          </cell>
          <cell r="BT206">
            <v>1.05304</v>
          </cell>
          <cell r="BU206">
            <v>0.87251999999999996</v>
          </cell>
          <cell r="BV206">
            <v>0.90754000000000001</v>
          </cell>
          <cell r="BW206">
            <v>0.87043999999999999</v>
          </cell>
          <cell r="BX206">
            <v>0.96623999999999999</v>
          </cell>
          <cell r="BY206">
            <v>0.89385999999999999</v>
          </cell>
          <cell r="BZ206">
            <v>0.88088</v>
          </cell>
          <cell r="CA206">
            <v>0.92364999999999997</v>
          </cell>
          <cell r="CB206">
            <v>0.96643000000000001</v>
          </cell>
        </row>
        <row r="207">
          <cell r="B207" t="str">
            <v>FP Stock Holding Cost (Late Jobs)</v>
          </cell>
          <cell r="C207" t="str">
            <v>Mean</v>
          </cell>
          <cell r="D207">
            <v>0.36958999999999997</v>
          </cell>
          <cell r="E207">
            <v>0.36762</v>
          </cell>
          <cell r="F207">
            <v>0.39145999999999997</v>
          </cell>
          <cell r="G207">
            <v>0.37411</v>
          </cell>
          <cell r="H207">
            <v>0.36871999999999999</v>
          </cell>
          <cell r="I207">
            <v>0.36453000000000002</v>
          </cell>
          <cell r="J207">
            <v>0.36667</v>
          </cell>
          <cell r="K207">
            <v>0.36374000000000001</v>
          </cell>
          <cell r="L207">
            <v>0.39112000000000002</v>
          </cell>
          <cell r="M207">
            <v>0.38363999999999998</v>
          </cell>
          <cell r="N207">
            <v>0.36647999999999997</v>
          </cell>
          <cell r="O207">
            <v>0.37412000000000001</v>
          </cell>
          <cell r="P207">
            <v>0.38177</v>
          </cell>
          <cell r="R207" t="str">
            <v>FP Stock Holding Cost (Late Jobs)</v>
          </cell>
          <cell r="S207" t="str">
            <v>Mean</v>
          </cell>
          <cell r="T207">
            <v>0.38324000000000003</v>
          </cell>
          <cell r="U207">
            <v>0.36765999999999999</v>
          </cell>
          <cell r="V207">
            <v>0.39457999999999999</v>
          </cell>
          <cell r="W207">
            <v>0.37501000000000001</v>
          </cell>
          <cell r="X207">
            <v>0.36297000000000001</v>
          </cell>
          <cell r="Y207">
            <v>0.37156</v>
          </cell>
          <cell r="Z207">
            <v>0.36375999999999997</v>
          </cell>
          <cell r="AA207">
            <v>0.38469999999999999</v>
          </cell>
          <cell r="AB207">
            <v>0.38288</v>
          </cell>
          <cell r="AC207">
            <v>0.39899000000000001</v>
          </cell>
          <cell r="AD207">
            <v>0.36963000000000001</v>
          </cell>
          <cell r="AE207">
            <v>0.37852999999999998</v>
          </cell>
          <cell r="AF207">
            <v>0.38744000000000001</v>
          </cell>
          <cell r="AH207" t="str">
            <v>FP Stock Holding Cost (Late Jobs)</v>
          </cell>
          <cell r="AI207" t="str">
            <v>Mean</v>
          </cell>
          <cell r="AJ207">
            <v>0.37529000000000001</v>
          </cell>
          <cell r="AK207">
            <v>0.34939999999999999</v>
          </cell>
          <cell r="AL207">
            <v>0.38818999999999998</v>
          </cell>
          <cell r="AM207">
            <v>0.37706000000000001</v>
          </cell>
          <cell r="AN207">
            <v>0.37275000000000003</v>
          </cell>
          <cell r="AO207">
            <v>0.36201</v>
          </cell>
          <cell r="AP207">
            <v>0.36960999999999999</v>
          </cell>
          <cell r="AQ207">
            <v>0.36675000000000002</v>
          </cell>
          <cell r="AR207">
            <v>0.38865</v>
          </cell>
          <cell r="AS207">
            <v>0.36599999999999999</v>
          </cell>
          <cell r="AT207">
            <v>0.36313000000000001</v>
          </cell>
          <cell r="AU207">
            <v>0.37157000000000001</v>
          </cell>
          <cell r="AV207">
            <v>0.38002000000000002</v>
          </cell>
          <cell r="AX207" t="str">
            <v>FP Stock Holding Cost (Late Jobs)</v>
          </cell>
          <cell r="AY207" t="str">
            <v>Mean</v>
          </cell>
          <cell r="AZ207">
            <v>0.36843999999999999</v>
          </cell>
          <cell r="BA207">
            <v>0.34372999999999998</v>
          </cell>
          <cell r="BB207">
            <v>0.36856</v>
          </cell>
          <cell r="BC207">
            <v>0.37587999999999999</v>
          </cell>
          <cell r="BD207">
            <v>0.36986000000000002</v>
          </cell>
          <cell r="BE207">
            <v>0.34676000000000001</v>
          </cell>
          <cell r="BF207">
            <v>0.36249999999999999</v>
          </cell>
          <cell r="BG207">
            <v>0.37214999999999998</v>
          </cell>
          <cell r="BH207">
            <v>0.37794</v>
          </cell>
          <cell r="BI207">
            <v>0.36782999999999999</v>
          </cell>
          <cell r="BJ207">
            <v>0.35715999999999998</v>
          </cell>
          <cell r="BK207">
            <v>0.36536000000000002</v>
          </cell>
          <cell r="BL207">
            <v>0.37356</v>
          </cell>
          <cell r="BN207" t="str">
            <v>FP Stock Holding Cost (Late Jobs)</v>
          </cell>
          <cell r="BO207" t="str">
            <v>Mean</v>
          </cell>
          <cell r="BP207">
            <v>0.33989000000000003</v>
          </cell>
          <cell r="BQ207">
            <v>0.34447</v>
          </cell>
          <cell r="BR207">
            <v>0.35694999999999999</v>
          </cell>
          <cell r="BS207">
            <v>0.37547999999999998</v>
          </cell>
          <cell r="BT207">
            <v>0.35898000000000002</v>
          </cell>
          <cell r="BU207">
            <v>0.34109</v>
          </cell>
          <cell r="BV207">
            <v>0.34266999999999997</v>
          </cell>
          <cell r="BW207">
            <v>0.35254999999999997</v>
          </cell>
          <cell r="BX207">
            <v>0.38829999999999998</v>
          </cell>
          <cell r="BY207">
            <v>0.34717999999999999</v>
          </cell>
          <cell r="BZ207">
            <v>0.34332000000000001</v>
          </cell>
          <cell r="CA207">
            <v>0.35476000000000002</v>
          </cell>
          <cell r="CB207">
            <v>0.36619000000000002</v>
          </cell>
        </row>
        <row r="208">
          <cell r="C208" t="str">
            <v>Standard Dev</v>
          </cell>
          <cell r="D208">
            <v>0.23699000000000001</v>
          </cell>
          <cell r="E208">
            <v>0.23699000000000001</v>
          </cell>
          <cell r="F208">
            <v>0.24579999999999999</v>
          </cell>
          <cell r="G208">
            <v>0.23852999999999999</v>
          </cell>
          <cell r="H208">
            <v>0.23577999999999999</v>
          </cell>
          <cell r="I208">
            <v>0.23246</v>
          </cell>
          <cell r="J208">
            <v>0.23832</v>
          </cell>
          <cell r="K208">
            <v>0.24551000000000001</v>
          </cell>
          <cell r="L208">
            <v>0.24442</v>
          </cell>
          <cell r="M208">
            <v>0.24284</v>
          </cell>
          <cell r="N208">
            <v>0.23649000000000001</v>
          </cell>
          <cell r="O208">
            <v>0.23976</v>
          </cell>
          <cell r="P208">
            <v>0.24304000000000001</v>
          </cell>
          <cell r="S208" t="str">
            <v>Standard Dev</v>
          </cell>
          <cell r="T208">
            <v>0.23993999999999999</v>
          </cell>
          <cell r="U208">
            <v>0.23845</v>
          </cell>
          <cell r="V208">
            <v>0.24979999999999999</v>
          </cell>
          <cell r="W208">
            <v>0.24281</v>
          </cell>
          <cell r="X208">
            <v>0.23699999999999999</v>
          </cell>
          <cell r="Y208">
            <v>0.23666999999999999</v>
          </cell>
          <cell r="Z208">
            <v>0.23885000000000001</v>
          </cell>
          <cell r="AA208">
            <v>0.24722</v>
          </cell>
          <cell r="AB208">
            <v>0.24309</v>
          </cell>
          <cell r="AC208">
            <v>0.248</v>
          </cell>
          <cell r="AD208">
            <v>0.23876</v>
          </cell>
          <cell r="AE208">
            <v>0.24218000000000001</v>
          </cell>
          <cell r="AF208">
            <v>0.24560000000000001</v>
          </cell>
          <cell r="AI208" t="str">
            <v>Standard Dev</v>
          </cell>
          <cell r="AJ208">
            <v>0.23486000000000001</v>
          </cell>
          <cell r="AK208">
            <v>0.22785</v>
          </cell>
          <cell r="AL208">
            <v>0.24353</v>
          </cell>
          <cell r="AM208">
            <v>0.24739</v>
          </cell>
          <cell r="AN208">
            <v>0.23669000000000001</v>
          </cell>
          <cell r="AO208">
            <v>0.22477</v>
          </cell>
          <cell r="AP208">
            <v>0.23938999999999999</v>
          </cell>
          <cell r="AQ208">
            <v>0.24098</v>
          </cell>
          <cell r="AR208">
            <v>0.24751000000000001</v>
          </cell>
          <cell r="AS208">
            <v>0.23108999999999999</v>
          </cell>
          <cell r="AT208">
            <v>0.23179</v>
          </cell>
          <cell r="AU208">
            <v>0.2374</v>
          </cell>
          <cell r="AV208">
            <v>0.24301</v>
          </cell>
          <cell r="AY208" t="str">
            <v>Standard Dev</v>
          </cell>
          <cell r="AZ208">
            <v>0.23935999999999999</v>
          </cell>
          <cell r="BA208">
            <v>0.22892999999999999</v>
          </cell>
          <cell r="BB208">
            <v>0.24124999999999999</v>
          </cell>
          <cell r="BC208">
            <v>0.23727000000000001</v>
          </cell>
          <cell r="BD208">
            <v>0.23261999999999999</v>
          </cell>
          <cell r="BE208">
            <v>0.23078000000000001</v>
          </cell>
          <cell r="BF208">
            <v>0.23144000000000001</v>
          </cell>
          <cell r="BG208">
            <v>0.23555000000000001</v>
          </cell>
          <cell r="BH208">
            <v>0.24224999999999999</v>
          </cell>
          <cell r="BI208">
            <v>0.23366000000000001</v>
          </cell>
          <cell r="BJ208">
            <v>0.23202999999999999</v>
          </cell>
          <cell r="BK208">
            <v>0.23530999999999999</v>
          </cell>
          <cell r="BL208">
            <v>0.23860000000000001</v>
          </cell>
          <cell r="BO208" t="str">
            <v>Standard Dev</v>
          </cell>
          <cell r="BP208">
            <v>0.22273000000000001</v>
          </cell>
          <cell r="BQ208">
            <v>0.23250000000000001</v>
          </cell>
          <cell r="BR208">
            <v>0.23304</v>
          </cell>
          <cell r="BS208">
            <v>0.24485999999999999</v>
          </cell>
          <cell r="BT208">
            <v>0.23083999999999999</v>
          </cell>
          <cell r="BU208">
            <v>0.23028999999999999</v>
          </cell>
          <cell r="BV208">
            <v>0.23551</v>
          </cell>
          <cell r="BW208">
            <v>0.23089000000000001</v>
          </cell>
          <cell r="BX208">
            <v>0.24288999999999999</v>
          </cell>
          <cell r="BY208">
            <v>0.23305000000000001</v>
          </cell>
          <cell r="BZ208">
            <v>0.22911999999999999</v>
          </cell>
          <cell r="CA208">
            <v>0.23366000000000001</v>
          </cell>
          <cell r="CB208">
            <v>0.2382</v>
          </cell>
        </row>
        <row r="209">
          <cell r="B209" t="str">
            <v>Penalty Cost (All)</v>
          </cell>
          <cell r="C209" t="str">
            <v>Mean</v>
          </cell>
          <cell r="D209">
            <v>3.9465300000000001</v>
          </cell>
          <cell r="E209">
            <v>7.9858900000000004</v>
          </cell>
          <cell r="F209">
            <v>3.0503900000000002</v>
          </cell>
          <cell r="G209">
            <v>6.5684199999999997</v>
          </cell>
          <cell r="H209">
            <v>6.9844900000000001</v>
          </cell>
          <cell r="I209">
            <v>6.66601</v>
          </cell>
          <cell r="J209">
            <v>8.1624499999999998</v>
          </cell>
          <cell r="K209">
            <v>4.3408300000000004</v>
          </cell>
          <cell r="L209">
            <v>2.04704</v>
          </cell>
          <cell r="M209">
            <v>2.65259</v>
          </cell>
          <cell r="N209">
            <v>3.6043099999999999</v>
          </cell>
          <cell r="O209">
            <v>5.2404599999999997</v>
          </cell>
          <cell r="P209">
            <v>6.87662</v>
          </cell>
          <cell r="R209" t="str">
            <v>Penalty Cost (All)</v>
          </cell>
          <cell r="S209" t="str">
            <v>Mean</v>
          </cell>
          <cell r="T209">
            <v>6.0796700000000001</v>
          </cell>
          <cell r="U209">
            <v>12.23324</v>
          </cell>
          <cell r="V209">
            <v>3.7284700000000002</v>
          </cell>
          <cell r="W209">
            <v>6.4130700000000003</v>
          </cell>
          <cell r="X209">
            <v>8.4300099999999993</v>
          </cell>
          <cell r="Y209">
            <v>8.8483599999999996</v>
          </cell>
          <cell r="Z209">
            <v>8.7662099999999992</v>
          </cell>
          <cell r="AA209">
            <v>5.0437500000000002</v>
          </cell>
          <cell r="AB209">
            <v>2.25108</v>
          </cell>
          <cell r="AC209">
            <v>3.4948999999999999</v>
          </cell>
          <cell r="AD209">
            <v>4.3395799999999998</v>
          </cell>
          <cell r="AE209">
            <v>6.52888</v>
          </cell>
          <cell r="AF209">
            <v>8.7181700000000006</v>
          </cell>
          <cell r="AH209" t="str">
            <v>Penalty Cost (All)</v>
          </cell>
          <cell r="AI209" t="str">
            <v>Mean</v>
          </cell>
          <cell r="AJ209">
            <v>9.3956499999999998</v>
          </cell>
          <cell r="AK209">
            <v>15.00009</v>
          </cell>
          <cell r="AL209">
            <v>6.2065099999999997</v>
          </cell>
          <cell r="AM209">
            <v>6.3845999999999998</v>
          </cell>
          <cell r="AN209">
            <v>10.31278</v>
          </cell>
          <cell r="AO209">
            <v>11.421860000000001</v>
          </cell>
          <cell r="AP209">
            <v>10.8658</v>
          </cell>
          <cell r="AQ209">
            <v>8.0498799999999999</v>
          </cell>
          <cell r="AR209">
            <v>4.7015200000000004</v>
          </cell>
          <cell r="AS209">
            <v>12.71401</v>
          </cell>
          <cell r="AT209">
            <v>7.2121700000000004</v>
          </cell>
          <cell r="AU209">
            <v>9.5052699999999994</v>
          </cell>
          <cell r="AV209">
            <v>11.79838</v>
          </cell>
          <cell r="AX209" t="str">
            <v>Penalty Cost (All)</v>
          </cell>
          <cell r="AY209" t="str">
            <v>Mean</v>
          </cell>
          <cell r="AZ209">
            <v>11.351179999999999</v>
          </cell>
          <cell r="BA209">
            <v>21.37302</v>
          </cell>
          <cell r="BB209">
            <v>11.750159999999999</v>
          </cell>
          <cell r="BC209">
            <v>10.078580000000001</v>
          </cell>
          <cell r="BD209">
            <v>11.007910000000001</v>
          </cell>
          <cell r="BE209">
            <v>19.75356</v>
          </cell>
          <cell r="BF209">
            <v>15.86713</v>
          </cell>
          <cell r="BG209">
            <v>9.6251700000000007</v>
          </cell>
          <cell r="BH209">
            <v>6.5160900000000002</v>
          </cell>
          <cell r="BI209">
            <v>11.463469999999999</v>
          </cell>
          <cell r="BJ209">
            <v>9.5374099999999995</v>
          </cell>
          <cell r="BK209">
            <v>12.878629999999999</v>
          </cell>
          <cell r="BL209">
            <v>16.219850000000001</v>
          </cell>
          <cell r="BN209" t="str">
            <v>Penalty Cost (All)</v>
          </cell>
          <cell r="BO209" t="str">
            <v>Mean</v>
          </cell>
          <cell r="BP209">
            <v>20.334119999999999</v>
          </cell>
          <cell r="BQ209">
            <v>22.409289999999999</v>
          </cell>
          <cell r="BR209">
            <v>13.08146</v>
          </cell>
          <cell r="BS209">
            <v>9.2669999999999995</v>
          </cell>
          <cell r="BT209">
            <v>11.829359999999999</v>
          </cell>
          <cell r="BU209">
            <v>22.772680000000001</v>
          </cell>
          <cell r="BV209">
            <v>18.6875</v>
          </cell>
          <cell r="BW209">
            <v>16.746210000000001</v>
          </cell>
          <cell r="BX209">
            <v>7.3501899999999996</v>
          </cell>
          <cell r="BY209">
            <v>16.87031</v>
          </cell>
          <cell r="BZ209">
            <v>12.08799</v>
          </cell>
          <cell r="CA209">
            <v>15.934810000000001</v>
          </cell>
          <cell r="CB209">
            <v>19.78163</v>
          </cell>
        </row>
        <row r="210">
          <cell r="C210" t="str">
            <v>Standard Dev</v>
          </cell>
          <cell r="D210">
            <v>15.42098</v>
          </cell>
          <cell r="E210">
            <v>38.864890000000003</v>
          </cell>
          <cell r="F210">
            <v>16.914259999999999</v>
          </cell>
          <cell r="G210">
            <v>33.450299999999999</v>
          </cell>
          <cell r="H210">
            <v>40.362879999999997</v>
          </cell>
          <cell r="I210">
            <v>30.28022</v>
          </cell>
          <cell r="J210">
            <v>36.661709999999999</v>
          </cell>
          <cell r="K210">
            <v>24.475359999999998</v>
          </cell>
          <cell r="L210">
            <v>13.63822</v>
          </cell>
          <cell r="M210">
            <v>12.37</v>
          </cell>
          <cell r="N210">
            <v>18.35716</v>
          </cell>
          <cell r="O210">
            <v>26.243880000000001</v>
          </cell>
          <cell r="P210">
            <v>34.130609999999997</v>
          </cell>
          <cell r="S210" t="str">
            <v>Standard Dev</v>
          </cell>
          <cell r="T210">
            <v>23.871210000000001</v>
          </cell>
          <cell r="U210">
            <v>53.734090000000002</v>
          </cell>
          <cell r="V210">
            <v>25.867709999999999</v>
          </cell>
          <cell r="W210">
            <v>39.700519999999997</v>
          </cell>
          <cell r="X210">
            <v>48.242519999999999</v>
          </cell>
          <cell r="Y210">
            <v>35.903759999999998</v>
          </cell>
          <cell r="Z210">
            <v>39.579830000000001</v>
          </cell>
          <cell r="AA210">
            <v>29.741</v>
          </cell>
          <cell r="AB210">
            <v>17.440239999999999</v>
          </cell>
          <cell r="AC210">
            <v>14.366</v>
          </cell>
          <cell r="AD210">
            <v>23.632370000000002</v>
          </cell>
          <cell r="AE210">
            <v>32.84469</v>
          </cell>
          <cell r="AF210">
            <v>42.057000000000002</v>
          </cell>
          <cell r="AI210" t="str">
            <v>Standard Dev</v>
          </cell>
          <cell r="AJ210">
            <v>38.636989999999997</v>
          </cell>
          <cell r="AK210">
            <v>58.651269999999997</v>
          </cell>
          <cell r="AL210">
            <v>36.602620000000002</v>
          </cell>
          <cell r="AM210">
            <v>32.117809999999999</v>
          </cell>
          <cell r="AN210">
            <v>58.026069999999997</v>
          </cell>
          <cell r="AO210">
            <v>45.751049999999999</v>
          </cell>
          <cell r="AP210">
            <v>45.787649999999999</v>
          </cell>
          <cell r="AQ210">
            <v>39.186979999999998</v>
          </cell>
          <cell r="AR210">
            <v>30.41403</v>
          </cell>
          <cell r="AS210">
            <v>57.614789999999999</v>
          </cell>
          <cell r="AT210">
            <v>36.609409999999997</v>
          </cell>
          <cell r="AU210">
            <v>44.278930000000003</v>
          </cell>
          <cell r="AV210">
            <v>51.948439999999998</v>
          </cell>
          <cell r="AY210" t="str">
            <v>Standard Dev</v>
          </cell>
          <cell r="AZ210">
            <v>63.239989999999999</v>
          </cell>
          <cell r="BA210">
            <v>84.195869999999999</v>
          </cell>
          <cell r="BB210">
            <v>57.556719999999999</v>
          </cell>
          <cell r="BC210">
            <v>45.174439999999997</v>
          </cell>
          <cell r="BD210">
            <v>50.946179999999998</v>
          </cell>
          <cell r="BE210">
            <v>70.039550000000006</v>
          </cell>
          <cell r="BF210">
            <v>60.228630000000003</v>
          </cell>
          <cell r="BG210">
            <v>48.756920000000001</v>
          </cell>
          <cell r="BH210">
            <v>34.21604</v>
          </cell>
          <cell r="BI210">
            <v>46.668570000000003</v>
          </cell>
          <cell r="BJ210">
            <v>45.92595</v>
          </cell>
          <cell r="BK210">
            <v>56.102290000000004</v>
          </cell>
          <cell r="BL210">
            <v>66.278630000000007</v>
          </cell>
          <cell r="BO210" t="str">
            <v>Standard Dev</v>
          </cell>
          <cell r="BP210">
            <v>72.181730000000002</v>
          </cell>
          <cell r="BQ210">
            <v>80.805189999999996</v>
          </cell>
          <cell r="BR210">
            <v>56.021900000000002</v>
          </cell>
          <cell r="BS210">
            <v>41.534910000000004</v>
          </cell>
          <cell r="BT210">
            <v>55.701250000000002</v>
          </cell>
          <cell r="BU210">
            <v>83.784480000000002</v>
          </cell>
          <cell r="BV210">
            <v>74.1798</v>
          </cell>
          <cell r="BW210">
            <v>62.464309999999998</v>
          </cell>
          <cell r="BX210">
            <v>34.539369999999998</v>
          </cell>
          <cell r="BY210">
            <v>69.343469999999996</v>
          </cell>
          <cell r="BZ210">
            <v>51.444209999999998</v>
          </cell>
          <cell r="CA210">
            <v>63.055639999999997</v>
          </cell>
          <cell r="CB210">
            <v>74.667069999999995</v>
          </cell>
        </row>
        <row r="211">
          <cell r="B211" t="str">
            <v>Penalty Cost (Late)</v>
          </cell>
          <cell r="C211" t="str">
            <v>Mean</v>
          </cell>
          <cell r="D211">
            <v>15.20829</v>
          </cell>
          <cell r="E211">
            <v>25.536770000000001</v>
          </cell>
          <cell r="F211">
            <v>13.98798</v>
          </cell>
          <cell r="G211">
            <v>24.88738</v>
          </cell>
          <cell r="H211">
            <v>27.60511</v>
          </cell>
          <cell r="I211">
            <v>22.403279999999999</v>
          </cell>
          <cell r="J211">
            <v>25.873809999999999</v>
          </cell>
          <cell r="K211">
            <v>18.51154</v>
          </cell>
          <cell r="L211">
            <v>11.866440000000001</v>
          </cell>
          <cell r="M211">
            <v>12.19637</v>
          </cell>
          <cell r="N211">
            <v>15.4069</v>
          </cell>
          <cell r="O211">
            <v>19.807700000000001</v>
          </cell>
          <cell r="P211">
            <v>24.208490000000001</v>
          </cell>
          <cell r="R211" t="str">
            <v>Penalty Cost (Late)</v>
          </cell>
          <cell r="S211" t="str">
            <v>Mean</v>
          </cell>
          <cell r="T211">
            <v>20.78471</v>
          </cell>
          <cell r="U211">
            <v>36.312550000000002</v>
          </cell>
          <cell r="V211">
            <v>17.07808</v>
          </cell>
          <cell r="W211">
            <v>25.1417</v>
          </cell>
          <cell r="X211">
            <v>31.151540000000001</v>
          </cell>
          <cell r="Y211">
            <v>25.44943</v>
          </cell>
          <cell r="Z211">
            <v>29.361249999999998</v>
          </cell>
          <cell r="AA211">
            <v>20.78436</v>
          </cell>
          <cell r="AB211">
            <v>13.051769999999999</v>
          </cell>
          <cell r="AC211">
            <v>15.31667</v>
          </cell>
          <cell r="AD211">
            <v>18.134889999999999</v>
          </cell>
          <cell r="AE211">
            <v>23.443210000000001</v>
          </cell>
          <cell r="AF211">
            <v>28.751529999999999</v>
          </cell>
          <cell r="AH211" t="str">
            <v>Penalty Cost (Late)</v>
          </cell>
          <cell r="AI211" t="str">
            <v>Mean</v>
          </cell>
          <cell r="AJ211">
            <v>29.012899999999998</v>
          </cell>
          <cell r="AK211">
            <v>39.962769999999999</v>
          </cell>
          <cell r="AL211">
            <v>23.568619999999999</v>
          </cell>
          <cell r="AM211">
            <v>25.308160000000001</v>
          </cell>
          <cell r="AN211">
            <v>37.144579999999998</v>
          </cell>
          <cell r="AO211">
            <v>31.562000000000001</v>
          </cell>
          <cell r="AP211">
            <v>32.665439999999997</v>
          </cell>
          <cell r="AQ211">
            <v>27.370640000000002</v>
          </cell>
          <cell r="AR211">
            <v>21.595379999999999</v>
          </cell>
          <cell r="AS211">
            <v>34.762279999999997</v>
          </cell>
          <cell r="AT211">
            <v>26.00638</v>
          </cell>
          <cell r="AU211">
            <v>30.295280000000002</v>
          </cell>
          <cell r="AV211">
            <v>34.58417</v>
          </cell>
          <cell r="AX211" t="str">
            <v>Penalty Cost (Late)</v>
          </cell>
          <cell r="AY211" t="str">
            <v>Mean</v>
          </cell>
          <cell r="AZ211">
            <v>33.444629999999997</v>
          </cell>
          <cell r="BA211">
            <v>51.660420000000002</v>
          </cell>
          <cell r="BB211">
            <v>36.931100000000001</v>
          </cell>
          <cell r="BC211">
            <v>35.35586</v>
          </cell>
          <cell r="BD211">
            <v>39.477420000000002</v>
          </cell>
          <cell r="BE211">
            <v>46.398319999999998</v>
          </cell>
          <cell r="BF211">
            <v>42.425730000000001</v>
          </cell>
          <cell r="BG211">
            <v>32.935459999999999</v>
          </cell>
          <cell r="BH211">
            <v>27.180040000000002</v>
          </cell>
          <cell r="BI211">
            <v>35.169420000000002</v>
          </cell>
          <cell r="BJ211">
            <v>32.992690000000003</v>
          </cell>
          <cell r="BK211">
            <v>38.097839999999998</v>
          </cell>
          <cell r="BL211">
            <v>43.20299</v>
          </cell>
          <cell r="BN211" t="str">
            <v>Penalty Cost (Late)</v>
          </cell>
          <cell r="BO211" t="str">
            <v>Mean</v>
          </cell>
          <cell r="BP211">
            <v>49.988439999999997</v>
          </cell>
          <cell r="BQ211">
            <v>53.55527</v>
          </cell>
          <cell r="BR211">
            <v>39.615519999999997</v>
          </cell>
          <cell r="BS211">
            <v>34.70505</v>
          </cell>
          <cell r="BT211">
            <v>41.64452</v>
          </cell>
          <cell r="BU211">
            <v>52.732410000000002</v>
          </cell>
          <cell r="BV211">
            <v>48.714320000000001</v>
          </cell>
          <cell r="BW211">
            <v>44.186</v>
          </cell>
          <cell r="BX211">
            <v>28.832350000000002</v>
          </cell>
          <cell r="BY211">
            <v>45.341140000000003</v>
          </cell>
          <cell r="BZ211">
            <v>38.245640000000002</v>
          </cell>
          <cell r="CA211">
            <v>43.9315</v>
          </cell>
          <cell r="CB211">
            <v>49.617370000000001</v>
          </cell>
        </row>
        <row r="212">
          <cell r="C212" t="str">
            <v>Standard Dev</v>
          </cell>
          <cell r="D212">
            <v>27.297190000000001</v>
          </cell>
          <cell r="E212">
            <v>66.196100000000001</v>
          </cell>
          <cell r="F212">
            <v>34.042929999999998</v>
          </cell>
          <cell r="G212">
            <v>61.511180000000003</v>
          </cell>
          <cell r="H212">
            <v>76.614469999999997</v>
          </cell>
          <cell r="I212">
            <v>52.239310000000003</v>
          </cell>
          <cell r="J212">
            <v>61.662669999999999</v>
          </cell>
          <cell r="K212">
            <v>47.878050000000002</v>
          </cell>
          <cell r="L212">
            <v>31.01135</v>
          </cell>
          <cell r="M212">
            <v>24.231359999999999</v>
          </cell>
          <cell r="N212">
            <v>35.179789999999997</v>
          </cell>
          <cell r="O212">
            <v>48.268459999999997</v>
          </cell>
          <cell r="P212">
            <v>61.357129999999998</v>
          </cell>
          <cell r="S212" t="str">
            <v>Standard Dev</v>
          </cell>
          <cell r="T212">
            <v>40.527369999999998</v>
          </cell>
          <cell r="U212">
            <v>87.728530000000006</v>
          </cell>
          <cell r="V212">
            <v>53.263210000000001</v>
          </cell>
          <cell r="W212">
            <v>75.552459999999996</v>
          </cell>
          <cell r="X212">
            <v>88.839420000000004</v>
          </cell>
          <cell r="Y212">
            <v>57.31606</v>
          </cell>
          <cell r="Z212">
            <v>68.134410000000003</v>
          </cell>
          <cell r="AA212">
            <v>57.600430000000003</v>
          </cell>
          <cell r="AB212">
            <v>40.281019999999998</v>
          </cell>
          <cell r="AC212">
            <v>26.896350000000002</v>
          </cell>
          <cell r="AD212">
            <v>44.859090000000002</v>
          </cell>
          <cell r="AE212">
            <v>59.613930000000003</v>
          </cell>
          <cell r="AF212">
            <v>74.368759999999995</v>
          </cell>
          <cell r="AI212" t="str">
            <v>Standard Dev</v>
          </cell>
          <cell r="AJ212">
            <v>63.56512</v>
          </cell>
          <cell r="AK212">
            <v>90.371920000000003</v>
          </cell>
          <cell r="AL212">
            <v>68.398660000000007</v>
          </cell>
          <cell r="AM212">
            <v>60.084049999999998</v>
          </cell>
          <cell r="AN212">
            <v>105.50211</v>
          </cell>
          <cell r="AO212">
            <v>71.75206</v>
          </cell>
          <cell r="AP212">
            <v>74.770030000000006</v>
          </cell>
          <cell r="AQ212">
            <v>68.5017</v>
          </cell>
          <cell r="AR212">
            <v>62.32188</v>
          </cell>
          <cell r="AS212">
            <v>91.156630000000007</v>
          </cell>
          <cell r="AT212">
            <v>64.889070000000004</v>
          </cell>
          <cell r="AU212">
            <v>75.642420000000001</v>
          </cell>
          <cell r="AV212">
            <v>86.395759999999996</v>
          </cell>
          <cell r="AY212" t="str">
            <v>Standard Dev</v>
          </cell>
          <cell r="AZ212">
            <v>105.09259</v>
          </cell>
          <cell r="BA212">
            <v>124.7795</v>
          </cell>
          <cell r="BB212">
            <v>97.376530000000002</v>
          </cell>
          <cell r="BC212">
            <v>79.153170000000003</v>
          </cell>
          <cell r="BD212">
            <v>90.467299999999994</v>
          </cell>
          <cell r="BE212">
            <v>101.42062</v>
          </cell>
          <cell r="BF212">
            <v>92.587559999999996</v>
          </cell>
          <cell r="BG212">
            <v>85.829499999999996</v>
          </cell>
          <cell r="BH212">
            <v>65.740070000000003</v>
          </cell>
          <cell r="BI212">
            <v>76.473179999999999</v>
          </cell>
          <cell r="BJ212">
            <v>79.970389999999995</v>
          </cell>
          <cell r="BK212">
            <v>91.891999999999996</v>
          </cell>
          <cell r="BL212">
            <v>103.81361</v>
          </cell>
          <cell r="BO212" t="str">
            <v>Standard Dev</v>
          </cell>
          <cell r="BP212">
            <v>106.42435</v>
          </cell>
          <cell r="BQ212">
            <v>118.05323</v>
          </cell>
          <cell r="BR212">
            <v>91.941540000000003</v>
          </cell>
          <cell r="BS212">
            <v>74.685190000000006</v>
          </cell>
          <cell r="BT212">
            <v>98.391919999999999</v>
          </cell>
          <cell r="BU212">
            <v>121.1416</v>
          </cell>
          <cell r="BV212">
            <v>113.4966</v>
          </cell>
          <cell r="BW212">
            <v>95.303079999999994</v>
          </cell>
          <cell r="BX212">
            <v>63.719990000000003</v>
          </cell>
          <cell r="BY212">
            <v>107.85458</v>
          </cell>
          <cell r="BZ212">
            <v>85.832949999999997</v>
          </cell>
          <cell r="CA212">
            <v>99.101209999999995</v>
          </cell>
          <cell r="CB212">
            <v>112.36946</v>
          </cell>
        </row>
        <row r="213">
          <cell r="B213" t="str">
            <v>Sale Price</v>
          </cell>
          <cell r="C213" t="str">
            <v>Mean</v>
          </cell>
          <cell r="D213">
            <v>99.856769999999997</v>
          </cell>
          <cell r="E213">
            <v>99.533090000000001</v>
          </cell>
          <cell r="F213">
            <v>100.10983</v>
          </cell>
          <cell r="G213">
            <v>100.12347</v>
          </cell>
          <cell r="H213">
            <v>99.788759999999996</v>
          </cell>
          <cell r="I213">
            <v>100.50606999999999</v>
          </cell>
          <cell r="J213">
            <v>99.490340000000003</v>
          </cell>
          <cell r="K213">
            <v>99.045320000000004</v>
          </cell>
          <cell r="L213">
            <v>99.908730000000006</v>
          </cell>
          <cell r="M213">
            <v>100.11226000000001</v>
          </cell>
          <cell r="N213">
            <v>99.55292</v>
          </cell>
          <cell r="O213">
            <v>99.847459999999998</v>
          </cell>
          <cell r="P213">
            <v>100.142</v>
          </cell>
          <cell r="R213" t="str">
            <v>Sale Price</v>
          </cell>
          <cell r="S213" t="str">
            <v>Mean</v>
          </cell>
          <cell r="T213">
            <v>99.840159999999997</v>
          </cell>
          <cell r="U213">
            <v>99.309470000000005</v>
          </cell>
          <cell r="V213">
            <v>100.10681</v>
          </cell>
          <cell r="W213">
            <v>100.1281</v>
          </cell>
          <cell r="X213">
            <v>99.648910000000001</v>
          </cell>
          <cell r="Y213">
            <v>100.28494000000001</v>
          </cell>
          <cell r="Z213">
            <v>99.3874</v>
          </cell>
          <cell r="AA213">
            <v>99.024770000000004</v>
          </cell>
          <cell r="AB213">
            <v>99.873959999999997</v>
          </cell>
          <cell r="AC213">
            <v>100.13303000000001</v>
          </cell>
          <cell r="AD213">
            <v>99.473789999999994</v>
          </cell>
          <cell r="AE213">
            <v>99.773750000000007</v>
          </cell>
          <cell r="AF213">
            <v>100.07371999999999</v>
          </cell>
          <cell r="AH213" t="str">
            <v>Sale Price</v>
          </cell>
          <cell r="AI213" t="str">
            <v>Mean</v>
          </cell>
          <cell r="AJ213">
            <v>99.465509999999995</v>
          </cell>
          <cell r="AK213">
            <v>99.027869999999993</v>
          </cell>
          <cell r="AL213">
            <v>99.813429999999997</v>
          </cell>
          <cell r="AM213">
            <v>99.963710000000006</v>
          </cell>
          <cell r="AN213">
            <v>99.587159999999997</v>
          </cell>
          <cell r="AO213">
            <v>100.14208000000001</v>
          </cell>
          <cell r="AP213">
            <v>99.225939999999994</v>
          </cell>
          <cell r="AQ213">
            <v>98.780810000000002</v>
          </cell>
          <cell r="AR213">
            <v>99.794889999999995</v>
          </cell>
          <cell r="AS213">
            <v>99.444270000000003</v>
          </cell>
          <cell r="AT213">
            <v>99.219819999999999</v>
          </cell>
          <cell r="AU213">
            <v>99.524569999999997</v>
          </cell>
          <cell r="AV213">
            <v>99.829319999999996</v>
          </cell>
          <cell r="AX213" t="str">
            <v>Sale Price</v>
          </cell>
          <cell r="AY213" t="str">
            <v>Mean</v>
          </cell>
          <cell r="AZ213">
            <v>99.240600000000001</v>
          </cell>
          <cell r="BA213">
            <v>98.513220000000004</v>
          </cell>
          <cell r="BB213">
            <v>99.431139999999999</v>
          </cell>
          <cell r="BC213">
            <v>99.551199999999994</v>
          </cell>
          <cell r="BD213">
            <v>99.181100000000001</v>
          </cell>
          <cell r="BE213">
            <v>99.505179999999996</v>
          </cell>
          <cell r="BF213">
            <v>98.818060000000003</v>
          </cell>
          <cell r="BG213">
            <v>98.616029999999995</v>
          </cell>
          <cell r="BH213">
            <v>99.714439999999996</v>
          </cell>
          <cell r="BI213">
            <v>99.73227</v>
          </cell>
          <cell r="BJ213">
            <v>98.913169999999994</v>
          </cell>
          <cell r="BK213">
            <v>99.230320000000006</v>
          </cell>
          <cell r="BL213">
            <v>99.547470000000004</v>
          </cell>
          <cell r="BN213" t="str">
            <v>Sale Price</v>
          </cell>
          <cell r="BO213" t="str">
            <v>Mean</v>
          </cell>
          <cell r="BP213">
            <v>98.523970000000006</v>
          </cell>
          <cell r="BQ213">
            <v>98.549959999999999</v>
          </cell>
          <cell r="BR213">
            <v>99.12491</v>
          </cell>
          <cell r="BS213">
            <v>99.662639999999996</v>
          </cell>
          <cell r="BT213">
            <v>99.051670000000001</v>
          </cell>
          <cell r="BU213">
            <v>99.404169999999993</v>
          </cell>
          <cell r="BV213">
            <v>98.553460000000001</v>
          </cell>
          <cell r="BW213">
            <v>98.091570000000004</v>
          </cell>
          <cell r="BX213">
            <v>99.470269999999999</v>
          </cell>
          <cell r="BY213">
            <v>99.179599999999994</v>
          </cell>
          <cell r="BZ213">
            <v>98.598600000000005</v>
          </cell>
          <cell r="CA213">
            <v>98.961219999999997</v>
          </cell>
          <cell r="CB213">
            <v>99.323840000000004</v>
          </cell>
        </row>
        <row r="214">
          <cell r="C214" t="str">
            <v>Standard Dev</v>
          </cell>
          <cell r="D214">
            <v>47.475439999999999</v>
          </cell>
          <cell r="E214">
            <v>47.377459999999999</v>
          </cell>
          <cell r="F214">
            <v>48.302120000000002</v>
          </cell>
          <cell r="G214">
            <v>48.648020000000002</v>
          </cell>
          <cell r="H214">
            <v>48.074010000000001</v>
          </cell>
          <cell r="I214">
            <v>46.896999999999998</v>
          </cell>
          <cell r="J214">
            <v>47.718119999999999</v>
          </cell>
          <cell r="K214">
            <v>48.395380000000003</v>
          </cell>
          <cell r="L214">
            <v>47.698050000000002</v>
          </cell>
          <cell r="M214">
            <v>47.63776</v>
          </cell>
          <cell r="N214">
            <v>47.442439999999998</v>
          </cell>
          <cell r="O214">
            <v>47.822339999999997</v>
          </cell>
          <cell r="P214">
            <v>48.20223</v>
          </cell>
          <cell r="S214" t="str">
            <v>Standard Dev</v>
          </cell>
          <cell r="T214">
            <v>47.494660000000003</v>
          </cell>
          <cell r="U214">
            <v>47.395899999999997</v>
          </cell>
          <cell r="V214">
            <v>48.293770000000002</v>
          </cell>
          <cell r="W214">
            <v>48.609760000000001</v>
          </cell>
          <cell r="X214">
            <v>47.958559999999999</v>
          </cell>
          <cell r="Y214">
            <v>46.675289999999997</v>
          </cell>
          <cell r="Z214">
            <v>47.623280000000001</v>
          </cell>
          <cell r="AA214">
            <v>48.325690000000002</v>
          </cell>
          <cell r="AB214">
            <v>47.671619999999997</v>
          </cell>
          <cell r="AC214">
            <v>47.690689999999996</v>
          </cell>
          <cell r="AD214">
            <v>47.3767</v>
          </cell>
          <cell r="AE214">
            <v>47.773919999999997</v>
          </cell>
          <cell r="AF214">
            <v>48.171140000000001</v>
          </cell>
          <cell r="AI214" t="str">
            <v>Standard Dev</v>
          </cell>
          <cell r="AJ214">
            <v>47.030650000000001</v>
          </cell>
          <cell r="AK214">
            <v>47.085709999999999</v>
          </cell>
          <cell r="AL214">
            <v>48.155790000000003</v>
          </cell>
          <cell r="AM214">
            <v>48.444299999999998</v>
          </cell>
          <cell r="AN214">
            <v>47.911490000000001</v>
          </cell>
          <cell r="AO214">
            <v>46.531999999999996</v>
          </cell>
          <cell r="AP214">
            <v>47.444690000000001</v>
          </cell>
          <cell r="AQ214">
            <v>48.099600000000002</v>
          </cell>
          <cell r="AR214">
            <v>47.512050000000002</v>
          </cell>
          <cell r="AS214">
            <v>47.049059999999997</v>
          </cell>
          <cell r="AT214">
            <v>47.088239999999999</v>
          </cell>
          <cell r="AU214">
            <v>47.526530000000001</v>
          </cell>
          <cell r="AV214">
            <v>47.964829999999999</v>
          </cell>
          <cell r="AY214" t="str">
            <v>Standard Dev</v>
          </cell>
          <cell r="AZ214">
            <v>46.887509999999999</v>
          </cell>
          <cell r="BA214">
            <v>46.819400000000002</v>
          </cell>
          <cell r="BB214">
            <v>47.617660000000001</v>
          </cell>
          <cell r="BC214">
            <v>48.136470000000003</v>
          </cell>
          <cell r="BD214">
            <v>47.447670000000002</v>
          </cell>
          <cell r="BE214">
            <v>46.107529999999997</v>
          </cell>
          <cell r="BF214">
            <v>47.17559</v>
          </cell>
          <cell r="BG214">
            <v>47.674320000000002</v>
          </cell>
          <cell r="BH214">
            <v>47.480629999999998</v>
          </cell>
          <cell r="BI214">
            <v>47.384</v>
          </cell>
          <cell r="BJ214">
            <v>46.871720000000003</v>
          </cell>
          <cell r="BK214">
            <v>47.27308</v>
          </cell>
          <cell r="BL214">
            <v>47.674439999999997</v>
          </cell>
          <cell r="BO214" t="str">
            <v>Standard Dev</v>
          </cell>
          <cell r="BP214">
            <v>46.39237</v>
          </cell>
          <cell r="BQ214">
            <v>46.707520000000002</v>
          </cell>
          <cell r="BR214">
            <v>47.384619999999998</v>
          </cell>
          <cell r="BS214">
            <v>48.16319</v>
          </cell>
          <cell r="BT214">
            <v>47.390729999999998</v>
          </cell>
          <cell r="BU214">
            <v>46.1342</v>
          </cell>
          <cell r="BV214">
            <v>46.931930000000001</v>
          </cell>
          <cell r="BW214">
            <v>47.354289999999999</v>
          </cell>
          <cell r="BX214">
            <v>47.177399999999999</v>
          </cell>
          <cell r="BY214">
            <v>46.92606</v>
          </cell>
          <cell r="BZ214">
            <v>46.643700000000003</v>
          </cell>
          <cell r="CA214">
            <v>47.056229999999999</v>
          </cell>
          <cell r="CB214">
            <v>47.468760000000003</v>
          </cell>
        </row>
        <row r="215">
          <cell r="B215" t="str">
            <v>Revenue</v>
          </cell>
          <cell r="C215" t="str">
            <v>Mean</v>
          </cell>
          <cell r="D215">
            <v>8.1061599999999991</v>
          </cell>
          <cell r="E215">
            <v>4.1332599999999999</v>
          </cell>
          <cell r="F215">
            <v>8.9852900000000009</v>
          </cell>
          <cell r="G215">
            <v>5.5245699999999998</v>
          </cell>
          <cell r="H215">
            <v>5.0567200000000003</v>
          </cell>
          <cell r="I215">
            <v>5.5484</v>
          </cell>
          <cell r="J215">
            <v>3.9337</v>
          </cell>
          <cell r="K215">
            <v>7.5715300000000001</v>
          </cell>
          <cell r="L215">
            <v>9.8840900000000005</v>
          </cell>
          <cell r="M215">
            <v>9.3636199999999992</v>
          </cell>
          <cell r="N215">
            <v>5.2162600000000001</v>
          </cell>
          <cell r="O215">
            <v>6.8107300000000004</v>
          </cell>
          <cell r="P215">
            <v>8.4052100000000003</v>
          </cell>
          <cell r="R215" t="str">
            <v>Revenue</v>
          </cell>
          <cell r="S215" t="str">
            <v>Mean</v>
          </cell>
          <cell r="T215">
            <v>6.1395999999999997</v>
          </cell>
          <cell r="U215">
            <v>-2.8549999999999999E-2</v>
          </cell>
          <cell r="V215">
            <v>8.3818800000000007</v>
          </cell>
          <cell r="W215">
            <v>5.7453399999999997</v>
          </cell>
          <cell r="X215">
            <v>3.6805500000000002</v>
          </cell>
          <cell r="Y215">
            <v>3.4904999999999999</v>
          </cell>
          <cell r="Z215">
            <v>3.38443</v>
          </cell>
          <cell r="AA215">
            <v>6.9533100000000001</v>
          </cell>
          <cell r="AB215">
            <v>9.7395800000000001</v>
          </cell>
          <cell r="AC215">
            <v>8.6085200000000004</v>
          </cell>
          <cell r="AD215">
            <v>3.4663400000000002</v>
          </cell>
          <cell r="AE215">
            <v>5.6095199999999998</v>
          </cell>
          <cell r="AF215">
            <v>7.7526900000000003</v>
          </cell>
          <cell r="AH215" t="str">
            <v>Revenue</v>
          </cell>
          <cell r="AI215" t="str">
            <v>Mean</v>
          </cell>
          <cell r="AJ215">
            <v>2.8741699999999999</v>
          </cell>
          <cell r="AK215">
            <v>-2.69747</v>
          </cell>
          <cell r="AL215">
            <v>5.99796</v>
          </cell>
          <cell r="AM215">
            <v>5.8177899999999996</v>
          </cell>
          <cell r="AN215">
            <v>1.87632</v>
          </cell>
          <cell r="AO215">
            <v>1.01539</v>
          </cell>
          <cell r="AP215">
            <v>1.3937999999999999</v>
          </cell>
          <cell r="AQ215">
            <v>4.0921799999999999</v>
          </cell>
          <cell r="AR215">
            <v>7.4139799999999996</v>
          </cell>
          <cell r="AS215">
            <v>-0.35552</v>
          </cell>
          <cell r="AT215">
            <v>0.50029000000000001</v>
          </cell>
          <cell r="AU215">
            <v>2.7428599999999999</v>
          </cell>
          <cell r="AV215">
            <v>4.98543</v>
          </cell>
          <cell r="AX215" t="str">
            <v>Revenue</v>
          </cell>
          <cell r="AY215" t="str">
            <v>Mean</v>
          </cell>
          <cell r="AZ215">
            <v>1.03237</v>
          </cell>
          <cell r="BA215">
            <v>-8.9896899999999995</v>
          </cell>
          <cell r="BB215">
            <v>0.60650999999999999</v>
          </cell>
          <cell r="BC215">
            <v>2.1905399999999999</v>
          </cell>
          <cell r="BD215">
            <v>1.1873400000000001</v>
          </cell>
          <cell r="BE215">
            <v>-7.2330100000000002</v>
          </cell>
          <cell r="BF215">
            <v>-3.49404</v>
          </cell>
          <cell r="BG215">
            <v>2.5783900000000002</v>
          </cell>
          <cell r="BH215">
            <v>5.7313200000000002</v>
          </cell>
          <cell r="BI215">
            <v>0.94969999999999999</v>
          </cell>
          <cell r="BJ215">
            <v>-3.8342900000000002</v>
          </cell>
          <cell r="BK215">
            <v>-0.54405999999999999</v>
          </cell>
          <cell r="BL215">
            <v>2.7461799999999998</v>
          </cell>
          <cell r="BN215" t="str">
            <v>Revenue</v>
          </cell>
          <cell r="BO215" t="str">
            <v>Mean</v>
          </cell>
          <cell r="BP215">
            <v>-7.9169999999999998</v>
          </cell>
          <cell r="BQ215">
            <v>-9.9618900000000004</v>
          </cell>
          <cell r="BR215">
            <v>-0.70706999999999998</v>
          </cell>
          <cell r="BS215">
            <v>3.0378099999999999</v>
          </cell>
          <cell r="BT215">
            <v>0.38912000000000002</v>
          </cell>
          <cell r="BU215">
            <v>-10.18403</v>
          </cell>
          <cell r="BV215">
            <v>-6.2929700000000004</v>
          </cell>
          <cell r="BW215">
            <v>-4.4301199999999996</v>
          </cell>
          <cell r="BX215">
            <v>4.9306099999999997</v>
          </cell>
          <cell r="BY215">
            <v>-4.4066799999999997</v>
          </cell>
          <cell r="BZ215">
            <v>-7.3403600000000004</v>
          </cell>
          <cell r="CA215">
            <v>-3.5542199999999999</v>
          </cell>
          <cell r="CB215">
            <v>0.23191000000000001</v>
          </cell>
        </row>
        <row r="216">
          <cell r="C216" t="str">
            <v>Standard Dev</v>
          </cell>
          <cell r="D216">
            <v>13.79696</v>
          </cell>
          <cell r="E216">
            <v>36.963990000000003</v>
          </cell>
          <cell r="F216">
            <v>15.73837</v>
          </cell>
          <cell r="G216">
            <v>31.77562</v>
          </cell>
          <cell r="H216">
            <v>38.621009999999998</v>
          </cell>
          <cell r="I216">
            <v>28.43094</v>
          </cell>
          <cell r="J216">
            <v>34.612079999999999</v>
          </cell>
          <cell r="K216">
            <v>22.940470000000001</v>
          </cell>
          <cell r="L216">
            <v>13.318849999999999</v>
          </cell>
          <cell r="M216">
            <v>11.545820000000001</v>
          </cell>
          <cell r="N216">
            <v>17.192209999999999</v>
          </cell>
          <cell r="O216">
            <v>24.77441</v>
          </cell>
          <cell r="P216">
            <v>32.356610000000003</v>
          </cell>
          <cell r="S216" t="str">
            <v>Standard Dev</v>
          </cell>
          <cell r="T216">
            <v>21.827279999999998</v>
          </cell>
          <cell r="U216">
            <v>51.575710000000001</v>
          </cell>
          <cell r="V216">
            <v>24.611879999999999</v>
          </cell>
          <cell r="W216">
            <v>38.206249999999997</v>
          </cell>
          <cell r="X216">
            <v>46.341670000000001</v>
          </cell>
          <cell r="Y216">
            <v>33.742989999999999</v>
          </cell>
          <cell r="Z216">
            <v>37.47963</v>
          </cell>
          <cell r="AA216">
            <v>28.050799999999999</v>
          </cell>
          <cell r="AB216">
            <v>16.975380000000001</v>
          </cell>
          <cell r="AC216">
            <v>12.88327</v>
          </cell>
          <cell r="AD216">
            <v>22.189509999999999</v>
          </cell>
          <cell r="AE216">
            <v>31.16949</v>
          </cell>
          <cell r="AF216">
            <v>40.149459999999998</v>
          </cell>
          <cell r="AI216" t="str">
            <v>Standard Dev</v>
          </cell>
          <cell r="AJ216">
            <v>36.195079999999997</v>
          </cell>
          <cell r="AK216">
            <v>56.20241</v>
          </cell>
          <cell r="AL216">
            <v>34.73274</v>
          </cell>
          <cell r="AM216">
            <v>30.30358</v>
          </cell>
          <cell r="AN216">
            <v>56.014049999999997</v>
          </cell>
          <cell r="AO216">
            <v>43.475859999999997</v>
          </cell>
          <cell r="AP216">
            <v>43.389499999999998</v>
          </cell>
          <cell r="AQ216">
            <v>36.915959999999998</v>
          </cell>
          <cell r="AR216">
            <v>29.123629999999999</v>
          </cell>
          <cell r="AS216">
            <v>55.394919999999999</v>
          </cell>
          <cell r="AT216">
            <v>34.648760000000003</v>
          </cell>
          <cell r="AU216">
            <v>42.174770000000002</v>
          </cell>
          <cell r="AV216">
            <v>49.700789999999998</v>
          </cell>
          <cell r="AY216" t="str">
            <v>Standard Dev</v>
          </cell>
          <cell r="AZ216">
            <v>61.38203</v>
          </cell>
          <cell r="BA216">
            <v>81.607060000000004</v>
          </cell>
          <cell r="BB216">
            <v>55.273719999999997</v>
          </cell>
          <cell r="BC216">
            <v>42.967509999999997</v>
          </cell>
          <cell r="BD216">
            <v>48.755459999999999</v>
          </cell>
          <cell r="BE216">
            <v>67.360399999999998</v>
          </cell>
          <cell r="BF216">
            <v>57.59599</v>
          </cell>
          <cell r="BG216">
            <v>46.516840000000002</v>
          </cell>
          <cell r="BH216">
            <v>32.478119999999997</v>
          </cell>
          <cell r="BI216">
            <v>44.189860000000003</v>
          </cell>
          <cell r="BJ216">
            <v>43.770060000000001</v>
          </cell>
          <cell r="BK216">
            <v>53.8127</v>
          </cell>
          <cell r="BL216">
            <v>63.855330000000002</v>
          </cell>
          <cell r="BO216" t="str">
            <v>Standard Dev</v>
          </cell>
          <cell r="BP216">
            <v>69.332920000000001</v>
          </cell>
          <cell r="BQ216">
            <v>78.1417</v>
          </cell>
          <cell r="BR216">
            <v>53.54081</v>
          </cell>
          <cell r="BS216">
            <v>39.388300000000001</v>
          </cell>
          <cell r="BT216">
            <v>53.48227</v>
          </cell>
          <cell r="BU216">
            <v>80.966700000000003</v>
          </cell>
          <cell r="BV216">
            <v>71.555319999999995</v>
          </cell>
          <cell r="BW216">
            <v>59.56317</v>
          </cell>
          <cell r="BX216">
            <v>32.470469999999999</v>
          </cell>
          <cell r="BY216">
            <v>66.830129999999997</v>
          </cell>
          <cell r="BZ216">
            <v>49.091369999999998</v>
          </cell>
          <cell r="CA216">
            <v>60.527180000000001</v>
          </cell>
          <cell r="CB216">
            <v>71.962990000000005</v>
          </cell>
        </row>
        <row r="217">
          <cell r="B217" t="str">
            <v>Max Revenue</v>
          </cell>
          <cell r="D217">
            <v>37.422370000000001</v>
          </cell>
          <cell r="E217">
            <v>32.916139999999999</v>
          </cell>
          <cell r="F217">
            <v>33.592089999999999</v>
          </cell>
          <cell r="G217">
            <v>32.90457</v>
          </cell>
          <cell r="H217">
            <v>37.905000000000001</v>
          </cell>
          <cell r="I217">
            <v>35.809269999999998</v>
          </cell>
          <cell r="J217">
            <v>30.532879999999999</v>
          </cell>
          <cell r="K217">
            <v>34.635599999999997</v>
          </cell>
          <cell r="L217">
            <v>33.732799999999997</v>
          </cell>
          <cell r="M217">
            <v>34.265700000000002</v>
          </cell>
          <cell r="N217">
            <v>32.79072</v>
          </cell>
          <cell r="O217">
            <v>34.371639999999999</v>
          </cell>
          <cell r="P217">
            <v>35.952559999999998</v>
          </cell>
          <cell r="R217" t="str">
            <v>Max Revenue</v>
          </cell>
          <cell r="T217">
            <v>35.285710000000002</v>
          </cell>
          <cell r="U217">
            <v>32.962339999999998</v>
          </cell>
          <cell r="V217">
            <v>34.685270000000003</v>
          </cell>
          <cell r="W217">
            <v>33.607770000000002</v>
          </cell>
          <cell r="X217">
            <v>38.165399999999998</v>
          </cell>
          <cell r="Y217">
            <v>29.23049</v>
          </cell>
          <cell r="Z217">
            <v>32.114789999999999</v>
          </cell>
          <cell r="AA217">
            <v>32.717550000000003</v>
          </cell>
          <cell r="AB217">
            <v>33.759189999999997</v>
          </cell>
          <cell r="AC217">
            <v>34.145919999999997</v>
          </cell>
          <cell r="AD217">
            <v>32.021990000000002</v>
          </cell>
          <cell r="AE217">
            <v>33.667439999999999</v>
          </cell>
          <cell r="AF217">
            <v>35.312890000000003</v>
          </cell>
          <cell r="AH217" t="str">
            <v>Max Revenue</v>
          </cell>
          <cell r="AJ217">
            <v>29.551079999999999</v>
          </cell>
          <cell r="AK217">
            <v>28.597480000000001</v>
          </cell>
          <cell r="AL217">
            <v>30.89939</v>
          </cell>
          <cell r="AM217">
            <v>34.379919999999998</v>
          </cell>
          <cell r="AN217">
            <v>38.272599999999997</v>
          </cell>
          <cell r="AO217">
            <v>28.870989999999999</v>
          </cell>
          <cell r="AP217">
            <v>31.129670000000001</v>
          </cell>
          <cell r="AQ217">
            <v>35.752859999999998</v>
          </cell>
          <cell r="AR217">
            <v>32.066090000000003</v>
          </cell>
          <cell r="AS217">
            <v>25.97165</v>
          </cell>
          <cell r="AT217">
            <v>28.907579999999999</v>
          </cell>
          <cell r="AU217">
            <v>31.54917</v>
          </cell>
          <cell r="AV217">
            <v>34.190759999999997</v>
          </cell>
          <cell r="AX217" t="str">
            <v>Max Revenue</v>
          </cell>
          <cell r="AZ217">
            <v>27.699560000000002</v>
          </cell>
          <cell r="BA217">
            <v>30.309979999999999</v>
          </cell>
          <cell r="BB217">
            <v>31.821829999999999</v>
          </cell>
          <cell r="BC217">
            <v>32.568980000000003</v>
          </cell>
          <cell r="BD217">
            <v>37.811520000000002</v>
          </cell>
          <cell r="BE217">
            <v>29.131329999999998</v>
          </cell>
          <cell r="BF217">
            <v>31.299119999999998</v>
          </cell>
          <cell r="BG217">
            <v>31.866530000000001</v>
          </cell>
          <cell r="BH217">
            <v>33.505740000000003</v>
          </cell>
          <cell r="BI217">
            <v>32.60772</v>
          </cell>
          <cell r="BJ217">
            <v>29.91545</v>
          </cell>
          <cell r="BK217">
            <v>31.86223</v>
          </cell>
          <cell r="BL217">
            <v>33.809019999999997</v>
          </cell>
          <cell r="BN217" t="str">
            <v>Max Revenue</v>
          </cell>
          <cell r="BP217">
            <v>26.459959999999999</v>
          </cell>
          <cell r="BQ217">
            <v>30.796779999999998</v>
          </cell>
          <cell r="BR217">
            <v>31.317689999999999</v>
          </cell>
          <cell r="BS217">
            <v>33.12529</v>
          </cell>
          <cell r="BT217">
            <v>34.079169999999998</v>
          </cell>
          <cell r="BU217">
            <v>27.554110000000001</v>
          </cell>
          <cell r="BV217">
            <v>28.81673</v>
          </cell>
          <cell r="BW217">
            <v>29.64676</v>
          </cell>
          <cell r="BX217">
            <v>35.10736</v>
          </cell>
          <cell r="BY217">
            <v>29.007349999999999</v>
          </cell>
          <cell r="BZ217">
            <v>28.5624</v>
          </cell>
          <cell r="CA217">
            <v>30.59112</v>
          </cell>
          <cell r="CB217">
            <v>32.619840000000003</v>
          </cell>
        </row>
        <row r="218">
          <cell r="B218" t="str">
            <v>Min Revenue</v>
          </cell>
          <cell r="D218">
            <v>-296.71897999999999</v>
          </cell>
          <cell r="E218">
            <v>-1039.79447</v>
          </cell>
          <cell r="F218">
            <v>-578.90201999999999</v>
          </cell>
          <cell r="G218">
            <v>-1271.5655899999999</v>
          </cell>
          <cell r="H218">
            <v>-1414.6252300000001</v>
          </cell>
          <cell r="I218">
            <v>-799.53930000000003</v>
          </cell>
          <cell r="J218">
            <v>-806.14491999999996</v>
          </cell>
          <cell r="K218">
            <v>-775.77076999999997</v>
          </cell>
          <cell r="L218">
            <v>-414.74811999999997</v>
          </cell>
          <cell r="M218">
            <v>-349.34372999999999</v>
          </cell>
          <cell r="N218">
            <v>-1047.1543799999999</v>
          </cell>
          <cell r="O218">
            <v>-774.71531000000004</v>
          </cell>
          <cell r="P218">
            <v>-502.27623999999997</v>
          </cell>
          <cell r="R218" t="str">
            <v>Min Revenue</v>
          </cell>
          <cell r="T218">
            <v>-520.39405999999997</v>
          </cell>
          <cell r="U218">
            <v>-1310.33844</v>
          </cell>
          <cell r="V218">
            <v>-1283.1857199999999</v>
          </cell>
          <cell r="W218">
            <v>-1556.3092999999999</v>
          </cell>
          <cell r="X218">
            <v>-1678.4904899999999</v>
          </cell>
          <cell r="Y218">
            <v>-933.86407999999994</v>
          </cell>
          <cell r="Z218">
            <v>-1177.2579599999999</v>
          </cell>
          <cell r="AA218">
            <v>-909.05323999999996</v>
          </cell>
          <cell r="AB218">
            <v>-705.38397999999995</v>
          </cell>
          <cell r="AC218">
            <v>-342.27638000000002</v>
          </cell>
          <cell r="AD218">
            <v>-1354.58519</v>
          </cell>
          <cell r="AE218">
            <v>-1041.65536</v>
          </cell>
          <cell r="AF218">
            <v>-728.72554000000002</v>
          </cell>
          <cell r="AH218" t="str">
            <v>Min Revenue</v>
          </cell>
          <cell r="AJ218">
            <v>-848.18931999999995</v>
          </cell>
          <cell r="AK218">
            <v>-1571.23993</v>
          </cell>
          <cell r="AL218">
            <v>-1538.5071499999999</v>
          </cell>
          <cell r="AM218">
            <v>-941.30975000000001</v>
          </cell>
          <cell r="AN218">
            <v>-2382.68046</v>
          </cell>
          <cell r="AO218">
            <v>-1638.4360999999999</v>
          </cell>
          <cell r="AP218">
            <v>-1119.7458799999999</v>
          </cell>
          <cell r="AQ218">
            <v>-1240.1080099999999</v>
          </cell>
          <cell r="AR218">
            <v>-1140.50657</v>
          </cell>
          <cell r="AS218">
            <v>-1918.82944</v>
          </cell>
          <cell r="AT218">
            <v>-1772.4173599999999</v>
          </cell>
          <cell r="AU218">
            <v>-1433.95526</v>
          </cell>
          <cell r="AV218">
            <v>-1095.49317</v>
          </cell>
          <cell r="AX218" t="str">
            <v>Min Revenue</v>
          </cell>
          <cell r="AZ218">
            <v>-2812.8406</v>
          </cell>
          <cell r="BA218">
            <v>-2464.9833400000002</v>
          </cell>
          <cell r="BB218">
            <v>-1696.2550000000001</v>
          </cell>
          <cell r="BC218">
            <v>-1085.7461599999999</v>
          </cell>
          <cell r="BD218">
            <v>-1483.8917100000001</v>
          </cell>
          <cell r="BE218">
            <v>-1806.70373</v>
          </cell>
          <cell r="BF218">
            <v>-1647.18427</v>
          </cell>
          <cell r="BG218">
            <v>-1574.8063500000001</v>
          </cell>
          <cell r="BH218">
            <v>-1437.37426</v>
          </cell>
          <cell r="BI218">
            <v>-1159.0169599999999</v>
          </cell>
          <cell r="BJ218">
            <v>-2104.0188499999999</v>
          </cell>
          <cell r="BK218">
            <v>-1716.88024</v>
          </cell>
          <cell r="BL218">
            <v>-1329.74162</v>
          </cell>
          <cell r="BN218" t="str">
            <v>Min Revenue</v>
          </cell>
          <cell r="BP218">
            <v>-1462.4095199999999</v>
          </cell>
          <cell r="BQ218">
            <v>-1922.37059</v>
          </cell>
          <cell r="BR218">
            <v>-1060.4796200000001</v>
          </cell>
          <cell r="BS218">
            <v>-833.47496000000001</v>
          </cell>
          <cell r="BT218">
            <v>-1596.3172500000001</v>
          </cell>
          <cell r="BU218">
            <v>-2242.1562100000001</v>
          </cell>
          <cell r="BV218">
            <v>-2611.7440799999999</v>
          </cell>
          <cell r="BW218">
            <v>-1553.3533500000001</v>
          </cell>
          <cell r="BX218">
            <v>-893.39769000000001</v>
          </cell>
          <cell r="BY218">
            <v>-1880.6023700000001</v>
          </cell>
          <cell r="BZ218">
            <v>-2019.8082199999999</v>
          </cell>
          <cell r="CA218">
            <v>-1605.6305600000001</v>
          </cell>
          <cell r="CB218">
            <v>-1191.4529</v>
          </cell>
        </row>
        <row r="219">
          <cell r="B219" t="str">
            <v>Total Revenue</v>
          </cell>
          <cell r="D219">
            <v>42670.827380000002</v>
          </cell>
          <cell r="E219">
            <v>22191.477439999999</v>
          </cell>
          <cell r="F219">
            <v>47631.04621</v>
          </cell>
          <cell r="G219">
            <v>29158.664649999999</v>
          </cell>
          <cell r="H219">
            <v>26421.376120000001</v>
          </cell>
          <cell r="I219">
            <v>28940.44601</v>
          </cell>
          <cell r="J219">
            <v>20848.619269999999</v>
          </cell>
          <cell r="K219">
            <v>40038.270270000001</v>
          </cell>
          <cell r="L219">
            <v>51337.954590000001</v>
          </cell>
          <cell r="M219">
            <v>49467.989320000001</v>
          </cell>
          <cell r="N219">
            <v>27538.397519999999</v>
          </cell>
          <cell r="O219">
            <v>35870.667130000002</v>
          </cell>
          <cell r="P219">
            <v>44202.936730000001</v>
          </cell>
          <cell r="R219" t="str">
            <v>Total Revenue</v>
          </cell>
          <cell r="T219">
            <v>32281.99771</v>
          </cell>
          <cell r="U219">
            <v>-152.64219</v>
          </cell>
          <cell r="V219">
            <v>44382.045050000001</v>
          </cell>
          <cell r="W219">
            <v>30272.219420000001</v>
          </cell>
          <cell r="X219">
            <v>19149.9169</v>
          </cell>
          <cell r="Y219">
            <v>18161.08409</v>
          </cell>
          <cell r="Z219">
            <v>17910.403030000001</v>
          </cell>
          <cell r="AA219">
            <v>36762.163890000003</v>
          </cell>
          <cell r="AB219">
            <v>50597.101300000002</v>
          </cell>
          <cell r="AC219">
            <v>45461.570879999999</v>
          </cell>
          <cell r="AD219">
            <v>18218.67467</v>
          </cell>
          <cell r="AE219">
            <v>29482.586009999999</v>
          </cell>
          <cell r="AF219">
            <v>40746.497349999998</v>
          </cell>
          <cell r="AH219" t="str">
            <v>Total Revenue</v>
          </cell>
          <cell r="AJ219">
            <v>15043.41289</v>
          </cell>
          <cell r="AK219">
            <v>-14380.20501</v>
          </cell>
          <cell r="AL219">
            <v>31591.261030000001</v>
          </cell>
          <cell r="AM219">
            <v>30694.685020000001</v>
          </cell>
          <cell r="AN219">
            <v>9758.7281800000001</v>
          </cell>
          <cell r="AO219">
            <v>5274.9303600000003</v>
          </cell>
          <cell r="AP219">
            <v>7362.0428000000002</v>
          </cell>
          <cell r="AQ219">
            <v>21594.422050000001</v>
          </cell>
          <cell r="AR219">
            <v>38515.630019999997</v>
          </cell>
          <cell r="AS219">
            <v>-1857.6016400000001</v>
          </cell>
          <cell r="AT219">
            <v>2577.7036699999999</v>
          </cell>
          <cell r="AU219">
            <v>14359.73057</v>
          </cell>
          <cell r="AV219">
            <v>26141.75747</v>
          </cell>
          <cell r="AX219" t="str">
            <v>Total Revenue</v>
          </cell>
          <cell r="AZ219">
            <v>5386.8898300000001</v>
          </cell>
          <cell r="BA219">
            <v>-47564.467340000003</v>
          </cell>
          <cell r="BB219">
            <v>3185.3908700000002</v>
          </cell>
          <cell r="BC219">
            <v>11495.93093</v>
          </cell>
          <cell r="BD219">
            <v>6144.5029299999997</v>
          </cell>
          <cell r="BE219">
            <v>-37206.582300000002</v>
          </cell>
          <cell r="BF219">
            <v>-18301.767510000001</v>
          </cell>
          <cell r="BG219">
            <v>13595.832</v>
          </cell>
          <cell r="BH219">
            <v>29739.827649999999</v>
          </cell>
          <cell r="BI219">
            <v>4973.6043</v>
          </cell>
          <cell r="BJ219">
            <v>-20054.32689</v>
          </cell>
          <cell r="BK219">
            <v>-2855.0838600000002</v>
          </cell>
          <cell r="BL219">
            <v>14344.159159999999</v>
          </cell>
          <cell r="BN219" t="str">
            <v>Total Revenue</v>
          </cell>
          <cell r="BP219">
            <v>-40891.326480000003</v>
          </cell>
          <cell r="BQ219">
            <v>-52638.602290000003</v>
          </cell>
          <cell r="BR219">
            <v>-3697.9928199999999</v>
          </cell>
          <cell r="BS219">
            <v>15972.8223</v>
          </cell>
          <cell r="BT219">
            <v>2010.96117</v>
          </cell>
          <cell r="BU219">
            <v>-52305.191500000001</v>
          </cell>
          <cell r="BV219">
            <v>-32874.493020000002</v>
          </cell>
          <cell r="BW219">
            <v>-23156.259399999999</v>
          </cell>
          <cell r="BX219">
            <v>25510.966130000001</v>
          </cell>
          <cell r="BY219">
            <v>-22976.44039</v>
          </cell>
          <cell r="BZ219">
            <v>-38199.825570000001</v>
          </cell>
          <cell r="CA219">
            <v>-18504.555629999999</v>
          </cell>
          <cell r="CB219">
            <v>1190.7143100000001</v>
          </cell>
        </row>
        <row r="220">
          <cell r="B220" t="str">
            <v>System WIP as #Jobs</v>
          </cell>
          <cell r="C220" t="str">
            <v>Mean</v>
          </cell>
          <cell r="D220">
            <v>31.339729999999999</v>
          </cell>
          <cell r="E220">
            <v>32.145479999999999</v>
          </cell>
          <cell r="F220">
            <v>29.766030000000001</v>
          </cell>
          <cell r="G220">
            <v>29.471779999999999</v>
          </cell>
          <cell r="H220">
            <v>28.38411</v>
          </cell>
          <cell r="I220">
            <v>30.667950000000001</v>
          </cell>
          <cell r="J220">
            <v>31.015339999999998</v>
          </cell>
          <cell r="K220">
            <v>30.226299999999998</v>
          </cell>
          <cell r="L220">
            <v>27.686579999999999</v>
          </cell>
          <cell r="M220">
            <v>29.733699999999999</v>
          </cell>
          <cell r="N220">
            <v>29.081800000000001</v>
          </cell>
          <cell r="O220">
            <v>30.043700000000001</v>
          </cell>
          <cell r="P220">
            <v>31.005600000000001</v>
          </cell>
          <cell r="R220" t="str">
            <v>System WIP as #Jobs</v>
          </cell>
          <cell r="S220" t="str">
            <v>Mean</v>
          </cell>
          <cell r="T220">
            <v>30.02384</v>
          </cell>
          <cell r="U220">
            <v>30.076440000000002</v>
          </cell>
          <cell r="V220">
            <v>28.899180000000001</v>
          </cell>
          <cell r="W220">
            <v>28.263010000000001</v>
          </cell>
          <cell r="X220">
            <v>27.624929999999999</v>
          </cell>
          <cell r="Y220">
            <v>30.016159999999999</v>
          </cell>
          <cell r="Z220">
            <v>29.420549999999999</v>
          </cell>
          <cell r="AA220">
            <v>29.158359999999998</v>
          </cell>
          <cell r="AB220">
            <v>26.919730000000001</v>
          </cell>
          <cell r="AC220">
            <v>28.90082</v>
          </cell>
          <cell r="AD220">
            <v>28.169750000000001</v>
          </cell>
          <cell r="AE220">
            <v>28.930299999999999</v>
          </cell>
          <cell r="AF220">
            <v>29.690850000000001</v>
          </cell>
          <cell r="AH220" t="str">
            <v>System WIP as #Jobs</v>
          </cell>
          <cell r="AI220" t="str">
            <v>Mean</v>
          </cell>
          <cell r="AJ220">
            <v>28.02384</v>
          </cell>
          <cell r="AK220">
            <v>28.192599999999999</v>
          </cell>
          <cell r="AL220">
            <v>27.232880000000002</v>
          </cell>
          <cell r="AM220">
            <v>26.75863</v>
          </cell>
          <cell r="AN220">
            <v>26.00356</v>
          </cell>
          <cell r="AO220">
            <v>27.991230000000002</v>
          </cell>
          <cell r="AP220">
            <v>27.926030000000001</v>
          </cell>
          <cell r="AQ220">
            <v>27.85397</v>
          </cell>
          <cell r="AR220">
            <v>26.273969999999998</v>
          </cell>
          <cell r="AS220">
            <v>28.121369999999999</v>
          </cell>
          <cell r="AT220">
            <v>26.85313</v>
          </cell>
          <cell r="AU220">
            <v>27.437809999999999</v>
          </cell>
          <cell r="AV220">
            <v>28.022490000000001</v>
          </cell>
          <cell r="AX220" t="str">
            <v>System WIP as #Jobs</v>
          </cell>
          <cell r="AY220" t="str">
            <v>Mean</v>
          </cell>
          <cell r="AZ220">
            <v>25.858630000000002</v>
          </cell>
          <cell r="BA220">
            <v>26.12219</v>
          </cell>
          <cell r="BB220">
            <v>25.420819999999999</v>
          </cell>
          <cell r="BC220">
            <v>25.15671</v>
          </cell>
          <cell r="BD220">
            <v>24.27178</v>
          </cell>
          <cell r="BE220">
            <v>25.882190000000001</v>
          </cell>
          <cell r="BF220">
            <v>25.951779999999999</v>
          </cell>
          <cell r="BG220">
            <v>25.80959</v>
          </cell>
          <cell r="BH220">
            <v>24.862739999999999</v>
          </cell>
          <cell r="BI220">
            <v>25.750409999999999</v>
          </cell>
          <cell r="BJ220">
            <v>25.091429999999999</v>
          </cell>
          <cell r="BK220">
            <v>25.508679999999998</v>
          </cell>
          <cell r="BL220">
            <v>25.925940000000001</v>
          </cell>
          <cell r="BN220" t="str">
            <v>System WIP as #Jobs</v>
          </cell>
          <cell r="BO220" t="str">
            <v>Mean</v>
          </cell>
          <cell r="BP220">
            <v>24.868220000000001</v>
          </cell>
          <cell r="BQ220">
            <v>25.0063</v>
          </cell>
          <cell r="BR220">
            <v>24.601099999999999</v>
          </cell>
          <cell r="BS220">
            <v>24.17041</v>
          </cell>
          <cell r="BT220">
            <v>23.536159999999999</v>
          </cell>
          <cell r="BU220">
            <v>24.82986</v>
          </cell>
          <cell r="BV220">
            <v>24.974789999999999</v>
          </cell>
          <cell r="BW220">
            <v>24.85342</v>
          </cell>
          <cell r="BX220">
            <v>24.48301</v>
          </cell>
          <cell r="BY220">
            <v>24.841100000000001</v>
          </cell>
          <cell r="BZ220">
            <v>24.28952</v>
          </cell>
          <cell r="CA220">
            <v>24.616440000000001</v>
          </cell>
          <cell r="CB220">
            <v>24.943359999999998</v>
          </cell>
        </row>
        <row r="221">
          <cell r="C221" t="str">
            <v>Standard Dev</v>
          </cell>
          <cell r="D221">
            <v>4.2380100000000001</v>
          </cell>
          <cell r="E221">
            <v>3.3601100000000002</v>
          </cell>
          <cell r="F221">
            <v>5.44719</v>
          </cell>
          <cell r="G221">
            <v>5.63063</v>
          </cell>
          <cell r="H221">
            <v>7.0113700000000003</v>
          </cell>
          <cell r="I221">
            <v>4.3885100000000001</v>
          </cell>
          <cell r="J221">
            <v>4.2558299999999996</v>
          </cell>
          <cell r="K221">
            <v>5.69102</v>
          </cell>
          <cell r="L221">
            <v>6.5465999999999998</v>
          </cell>
          <cell r="M221">
            <v>5.9801799999999998</v>
          </cell>
          <cell r="N221">
            <v>4.4282500000000002</v>
          </cell>
          <cell r="O221">
            <v>5.2549400000000004</v>
          </cell>
          <cell r="P221">
            <v>6.0816400000000002</v>
          </cell>
          <cell r="S221" t="str">
            <v>Standard Dev</v>
          </cell>
          <cell r="T221">
            <v>2.6974800000000001</v>
          </cell>
          <cell r="U221">
            <v>2.9748600000000001</v>
          </cell>
          <cell r="V221">
            <v>4.0009199999999998</v>
          </cell>
          <cell r="W221">
            <v>4.5823799999999997</v>
          </cell>
          <cell r="X221">
            <v>6.0694999999999997</v>
          </cell>
          <cell r="Y221">
            <v>2.6657700000000002</v>
          </cell>
          <cell r="Z221">
            <v>3.4438499999999999</v>
          </cell>
          <cell r="AA221">
            <v>4.1902799999999996</v>
          </cell>
          <cell r="AB221">
            <v>5.7643599999999999</v>
          </cell>
          <cell r="AC221">
            <v>4.4096399999999996</v>
          </cell>
          <cell r="AD221">
            <v>3.2297899999999999</v>
          </cell>
          <cell r="AE221">
            <v>4.0799000000000003</v>
          </cell>
          <cell r="AF221">
            <v>4.9300199999999998</v>
          </cell>
          <cell r="AI221" t="str">
            <v>Standard Dev</v>
          </cell>
          <cell r="AJ221">
            <v>2.5426199999999999</v>
          </cell>
          <cell r="AK221">
            <v>2.7042099999999998</v>
          </cell>
          <cell r="AL221">
            <v>3.44523</v>
          </cell>
          <cell r="AM221">
            <v>3.6757</v>
          </cell>
          <cell r="AN221">
            <v>5.1648699999999996</v>
          </cell>
          <cell r="AO221">
            <v>2.3508499999999999</v>
          </cell>
          <cell r="AP221">
            <v>2.64181</v>
          </cell>
          <cell r="AQ221">
            <v>2.7262900000000001</v>
          </cell>
          <cell r="AR221">
            <v>4.4151699999999998</v>
          </cell>
          <cell r="AS221">
            <v>2.5137</v>
          </cell>
          <cell r="AT221">
            <v>2.5425300000000002</v>
          </cell>
          <cell r="AU221">
            <v>3.2180499999999999</v>
          </cell>
          <cell r="AV221">
            <v>3.8935599999999999</v>
          </cell>
          <cell r="AY221" t="str">
            <v>Standard Dev</v>
          </cell>
          <cell r="AZ221">
            <v>2.2718699999999998</v>
          </cell>
          <cell r="BA221">
            <v>2.6063900000000002</v>
          </cell>
          <cell r="BB221">
            <v>2.79793</v>
          </cell>
          <cell r="BC221">
            <v>2.9846300000000001</v>
          </cell>
          <cell r="BD221">
            <v>4.4950599999999996</v>
          </cell>
          <cell r="BE221">
            <v>2.3198599999999998</v>
          </cell>
          <cell r="BF221">
            <v>2.4007700000000001</v>
          </cell>
          <cell r="BG221">
            <v>2.6341600000000001</v>
          </cell>
          <cell r="BH221">
            <v>3.46095</v>
          </cell>
          <cell r="BI221">
            <v>2.3904800000000002</v>
          </cell>
          <cell r="BJ221">
            <v>2.3456700000000001</v>
          </cell>
          <cell r="BK221">
            <v>2.8362099999999999</v>
          </cell>
          <cell r="BL221">
            <v>3.3267500000000001</v>
          </cell>
          <cell r="BO221" t="str">
            <v>Standard Dev</v>
          </cell>
          <cell r="BP221">
            <v>2.2622300000000002</v>
          </cell>
          <cell r="BQ221">
            <v>2.4095</v>
          </cell>
          <cell r="BR221">
            <v>2.3762099999999999</v>
          </cell>
          <cell r="BS221">
            <v>2.79941</v>
          </cell>
          <cell r="BT221">
            <v>4.0198700000000001</v>
          </cell>
          <cell r="BU221">
            <v>2.2357800000000001</v>
          </cell>
          <cell r="BV221">
            <v>2.3096999999999999</v>
          </cell>
          <cell r="BW221">
            <v>2.4225300000000001</v>
          </cell>
          <cell r="BX221">
            <v>2.4003100000000002</v>
          </cell>
          <cell r="BY221">
            <v>2.3465400000000001</v>
          </cell>
          <cell r="BZ221">
            <v>2.1743800000000002</v>
          </cell>
          <cell r="CA221">
            <v>2.5582099999999999</v>
          </cell>
          <cell r="CB221">
            <v>2.9420299999999999</v>
          </cell>
        </row>
        <row r="222">
          <cell r="B222" t="str">
            <v>System Max #Jobs</v>
          </cell>
          <cell r="D222">
            <v>42</v>
          </cell>
          <cell r="E222">
            <v>44</v>
          </cell>
          <cell r="F222">
            <v>42</v>
          </cell>
          <cell r="G222">
            <v>40</v>
          </cell>
          <cell r="H222">
            <v>40</v>
          </cell>
          <cell r="I222">
            <v>41</v>
          </cell>
          <cell r="J222">
            <v>41</v>
          </cell>
          <cell r="K222">
            <v>41</v>
          </cell>
          <cell r="L222">
            <v>40</v>
          </cell>
          <cell r="M222">
            <v>43</v>
          </cell>
          <cell r="N222">
            <v>40.43441</v>
          </cell>
          <cell r="O222">
            <v>41.4</v>
          </cell>
          <cell r="P222">
            <v>42.365589999999997</v>
          </cell>
          <cell r="R222" t="str">
            <v>System Max #Jobs</v>
          </cell>
          <cell r="T222">
            <v>39</v>
          </cell>
          <cell r="U222">
            <v>40</v>
          </cell>
          <cell r="V222">
            <v>39</v>
          </cell>
          <cell r="W222">
            <v>38</v>
          </cell>
          <cell r="X222">
            <v>39</v>
          </cell>
          <cell r="Y222">
            <v>40</v>
          </cell>
          <cell r="Z222">
            <v>38</v>
          </cell>
          <cell r="AA222">
            <v>39</v>
          </cell>
          <cell r="AB222">
            <v>40</v>
          </cell>
          <cell r="AC222">
            <v>40</v>
          </cell>
          <cell r="AD222">
            <v>38.635759999999998</v>
          </cell>
          <cell r="AE222">
            <v>39.200000000000003</v>
          </cell>
          <cell r="AF222">
            <v>39.764240000000001</v>
          </cell>
          <cell r="AH222" t="str">
            <v>System Max #Jobs</v>
          </cell>
          <cell r="AJ222">
            <v>38</v>
          </cell>
          <cell r="AK222">
            <v>37</v>
          </cell>
          <cell r="AL222">
            <v>38</v>
          </cell>
          <cell r="AM222">
            <v>37</v>
          </cell>
          <cell r="AN222">
            <v>36</v>
          </cell>
          <cell r="AO222">
            <v>36</v>
          </cell>
          <cell r="AP222">
            <v>38</v>
          </cell>
          <cell r="AQ222">
            <v>36</v>
          </cell>
          <cell r="AR222">
            <v>36</v>
          </cell>
          <cell r="AS222">
            <v>39</v>
          </cell>
          <cell r="AT222">
            <v>36.312800000000003</v>
          </cell>
          <cell r="AU222">
            <v>37.1</v>
          </cell>
          <cell r="AV222">
            <v>37.8872</v>
          </cell>
          <cell r="AX222" t="str">
            <v>System Max #Jobs</v>
          </cell>
          <cell r="AZ222">
            <v>34</v>
          </cell>
          <cell r="BA222">
            <v>36</v>
          </cell>
          <cell r="BB222">
            <v>34</v>
          </cell>
          <cell r="BC222">
            <v>35</v>
          </cell>
          <cell r="BD222">
            <v>34</v>
          </cell>
          <cell r="BE222">
            <v>34</v>
          </cell>
          <cell r="BF222">
            <v>34</v>
          </cell>
          <cell r="BG222">
            <v>35</v>
          </cell>
          <cell r="BH222">
            <v>34</v>
          </cell>
          <cell r="BI222">
            <v>34</v>
          </cell>
          <cell r="BJ222">
            <v>33.899850000000001</v>
          </cell>
          <cell r="BK222">
            <v>34.4</v>
          </cell>
          <cell r="BL222">
            <v>34.900149999999996</v>
          </cell>
          <cell r="BN222" t="str">
            <v>System Max #Jobs</v>
          </cell>
          <cell r="BP222">
            <v>32</v>
          </cell>
          <cell r="BQ222">
            <v>34</v>
          </cell>
          <cell r="BR222">
            <v>34</v>
          </cell>
          <cell r="BS222">
            <v>34</v>
          </cell>
          <cell r="BT222">
            <v>34</v>
          </cell>
          <cell r="BU222">
            <v>32</v>
          </cell>
          <cell r="BV222">
            <v>33</v>
          </cell>
          <cell r="BW222">
            <v>32</v>
          </cell>
          <cell r="BX222">
            <v>33</v>
          </cell>
          <cell r="BY222">
            <v>38</v>
          </cell>
          <cell r="BZ222">
            <v>32.329340000000002</v>
          </cell>
          <cell r="CA222">
            <v>33.6</v>
          </cell>
          <cell r="CB222">
            <v>34.870660000000001</v>
          </cell>
        </row>
        <row r="223">
          <cell r="B223" t="str">
            <v>System Min #Jobs</v>
          </cell>
          <cell r="D223">
            <v>8</v>
          </cell>
          <cell r="E223">
            <v>19</v>
          </cell>
          <cell r="F223">
            <v>8</v>
          </cell>
          <cell r="G223">
            <v>4</v>
          </cell>
          <cell r="H223">
            <v>3</v>
          </cell>
          <cell r="I223">
            <v>10</v>
          </cell>
          <cell r="J223">
            <v>8</v>
          </cell>
          <cell r="K223">
            <v>2</v>
          </cell>
          <cell r="L223">
            <v>1</v>
          </cell>
          <cell r="M223">
            <v>3</v>
          </cell>
          <cell r="N223">
            <v>2.7820499999999999</v>
          </cell>
          <cell r="O223">
            <v>6.6</v>
          </cell>
          <cell r="P223">
            <v>10.417949999999999</v>
          </cell>
          <cell r="R223" t="str">
            <v>System Min #Jobs</v>
          </cell>
          <cell r="T223">
            <v>20</v>
          </cell>
          <cell r="U223">
            <v>19</v>
          </cell>
          <cell r="V223">
            <v>8</v>
          </cell>
          <cell r="W223">
            <v>4</v>
          </cell>
          <cell r="X223">
            <v>3</v>
          </cell>
          <cell r="Y223">
            <v>20</v>
          </cell>
          <cell r="Z223">
            <v>9</v>
          </cell>
          <cell r="AA223">
            <v>4</v>
          </cell>
          <cell r="AB223">
            <v>1</v>
          </cell>
          <cell r="AC223">
            <v>7</v>
          </cell>
          <cell r="AD223">
            <v>4.1978200000000001</v>
          </cell>
          <cell r="AE223">
            <v>9.5</v>
          </cell>
          <cell r="AF223">
            <v>14.80218</v>
          </cell>
          <cell r="AH223" t="str">
            <v>System Min #Jobs</v>
          </cell>
          <cell r="AJ223">
            <v>20</v>
          </cell>
          <cell r="AK223">
            <v>19</v>
          </cell>
          <cell r="AL223">
            <v>8</v>
          </cell>
          <cell r="AM223">
            <v>5</v>
          </cell>
          <cell r="AN223">
            <v>4</v>
          </cell>
          <cell r="AO223">
            <v>21</v>
          </cell>
          <cell r="AP223">
            <v>15</v>
          </cell>
          <cell r="AQ223">
            <v>18</v>
          </cell>
          <cell r="AR223">
            <v>5</v>
          </cell>
          <cell r="AS223">
            <v>20</v>
          </cell>
          <cell r="AT223">
            <v>8.3944700000000001</v>
          </cell>
          <cell r="AU223">
            <v>13.5</v>
          </cell>
          <cell r="AV223">
            <v>18.605530000000002</v>
          </cell>
          <cell r="AX223" t="str">
            <v>System Min #Jobs</v>
          </cell>
          <cell r="AZ223">
            <v>19</v>
          </cell>
          <cell r="BA223">
            <v>18</v>
          </cell>
          <cell r="BB223">
            <v>9</v>
          </cell>
          <cell r="BC223">
            <v>7</v>
          </cell>
          <cell r="BD223">
            <v>4</v>
          </cell>
          <cell r="BE223">
            <v>19</v>
          </cell>
          <cell r="BF223">
            <v>19</v>
          </cell>
          <cell r="BG223">
            <v>18</v>
          </cell>
          <cell r="BH223">
            <v>5</v>
          </cell>
          <cell r="BI223">
            <v>19</v>
          </cell>
          <cell r="BJ223">
            <v>9.0148700000000002</v>
          </cell>
          <cell r="BK223">
            <v>13.7</v>
          </cell>
          <cell r="BL223">
            <v>18.38513</v>
          </cell>
          <cell r="BN223" t="str">
            <v>System Min #Jobs</v>
          </cell>
          <cell r="BP223">
            <v>19</v>
          </cell>
          <cell r="BQ223">
            <v>17</v>
          </cell>
          <cell r="BR223">
            <v>14</v>
          </cell>
          <cell r="BS223">
            <v>7</v>
          </cell>
          <cell r="BT223">
            <v>4</v>
          </cell>
          <cell r="BU223">
            <v>18</v>
          </cell>
          <cell r="BV223">
            <v>18</v>
          </cell>
          <cell r="BW223">
            <v>17</v>
          </cell>
          <cell r="BX223">
            <v>9</v>
          </cell>
          <cell r="BY223">
            <v>18</v>
          </cell>
          <cell r="BZ223">
            <v>10.219279999999999</v>
          </cell>
          <cell r="CA223">
            <v>14.1</v>
          </cell>
          <cell r="CB223">
            <v>17.980720000000002</v>
          </cell>
        </row>
        <row r="224">
          <cell r="B224" t="str">
            <v>System WIP as Work Load</v>
          </cell>
          <cell r="C224" t="str">
            <v>Mean</v>
          </cell>
          <cell r="D224">
            <v>90.131569999999996</v>
          </cell>
          <cell r="E224">
            <v>93.69314</v>
          </cell>
          <cell r="F224">
            <v>86.161670000000001</v>
          </cell>
          <cell r="G224">
            <v>84.318470000000005</v>
          </cell>
          <cell r="H224">
            <v>83.820409999999995</v>
          </cell>
          <cell r="I224">
            <v>90.595330000000004</v>
          </cell>
          <cell r="J224">
            <v>91.482079999999996</v>
          </cell>
          <cell r="K224">
            <v>88.148319999999998</v>
          </cell>
          <cell r="L224">
            <v>80.490080000000006</v>
          </cell>
          <cell r="M224">
            <v>84.972570000000005</v>
          </cell>
          <cell r="N224">
            <v>84.441950000000006</v>
          </cell>
          <cell r="O224">
            <v>87.381360000000001</v>
          </cell>
          <cell r="P224">
            <v>90.320779999999999</v>
          </cell>
          <cell r="R224" t="str">
            <v>System WIP as Work Load</v>
          </cell>
          <cell r="S224" t="str">
            <v>Mean</v>
          </cell>
          <cell r="T224">
            <v>86.271479999999997</v>
          </cell>
          <cell r="U224">
            <v>87.619100000000003</v>
          </cell>
          <cell r="V224">
            <v>82.928780000000003</v>
          </cell>
          <cell r="W224">
            <v>81.512450000000001</v>
          </cell>
          <cell r="X224">
            <v>81.371830000000003</v>
          </cell>
          <cell r="Y224">
            <v>89.004379999999998</v>
          </cell>
          <cell r="Z224">
            <v>86.315650000000005</v>
          </cell>
          <cell r="AA224">
            <v>84.307419999999993</v>
          </cell>
          <cell r="AB224">
            <v>77.484999999999999</v>
          </cell>
          <cell r="AC224">
            <v>82.358170000000001</v>
          </cell>
          <cell r="AD224">
            <v>81.438689999999994</v>
          </cell>
          <cell r="AE224">
            <v>83.917429999999996</v>
          </cell>
          <cell r="AF224">
            <v>86.396169999999998</v>
          </cell>
          <cell r="AH224" t="str">
            <v>System WIP as Work Load</v>
          </cell>
          <cell r="AI224" t="str">
            <v>Mean</v>
          </cell>
          <cell r="AJ224">
            <v>80.889949999999999</v>
          </cell>
          <cell r="AK224">
            <v>82.878799999999998</v>
          </cell>
          <cell r="AL224">
            <v>78.850960000000001</v>
          </cell>
          <cell r="AM224">
            <v>77.535319999999999</v>
          </cell>
          <cell r="AN224">
            <v>75.933009999999996</v>
          </cell>
          <cell r="AO224">
            <v>83.046989999999994</v>
          </cell>
          <cell r="AP224">
            <v>81.472840000000005</v>
          </cell>
          <cell r="AQ224">
            <v>80.18638</v>
          </cell>
          <cell r="AR224">
            <v>75.959710000000001</v>
          </cell>
          <cell r="AS224">
            <v>79.765069999999994</v>
          </cell>
          <cell r="AT224">
            <v>77.810069999999996</v>
          </cell>
          <cell r="AU224">
            <v>79.651899999999998</v>
          </cell>
          <cell r="AV224">
            <v>81.493740000000003</v>
          </cell>
          <cell r="AX224" t="str">
            <v>System WIP as Work Load</v>
          </cell>
          <cell r="AY224" t="str">
            <v>Mean</v>
          </cell>
          <cell r="AZ224">
            <v>73.900540000000007</v>
          </cell>
          <cell r="BA224">
            <v>74.746970000000005</v>
          </cell>
          <cell r="BB224">
            <v>73.781700000000001</v>
          </cell>
          <cell r="BC224">
            <v>72.93965</v>
          </cell>
          <cell r="BD224">
            <v>70.770520000000005</v>
          </cell>
          <cell r="BE224">
            <v>75.978610000000003</v>
          </cell>
          <cell r="BF224">
            <v>76.087040000000002</v>
          </cell>
          <cell r="BG224">
            <v>74.790959999999998</v>
          </cell>
          <cell r="BH224">
            <v>72.403459999999995</v>
          </cell>
          <cell r="BI224">
            <v>73.721829999999997</v>
          </cell>
          <cell r="BJ224">
            <v>72.753450000000001</v>
          </cell>
          <cell r="BK224">
            <v>73.912130000000005</v>
          </cell>
          <cell r="BL224">
            <v>75.070809999999994</v>
          </cell>
          <cell r="BN224" t="str">
            <v>System WIP as Work Load</v>
          </cell>
          <cell r="BO224" t="str">
            <v>Mean</v>
          </cell>
          <cell r="BP224">
            <v>70.846400000000003</v>
          </cell>
          <cell r="BQ224">
            <v>72.922870000000003</v>
          </cell>
          <cell r="BR224">
            <v>71.530950000000004</v>
          </cell>
          <cell r="BS224">
            <v>70.060119999999998</v>
          </cell>
          <cell r="BT224">
            <v>68.867779999999996</v>
          </cell>
          <cell r="BU224">
            <v>72.516819999999996</v>
          </cell>
          <cell r="BV224">
            <v>72.116050000000001</v>
          </cell>
          <cell r="BW224">
            <v>71.392889999999994</v>
          </cell>
          <cell r="BX224">
            <v>70.370940000000004</v>
          </cell>
          <cell r="BY224">
            <v>70.462310000000002</v>
          </cell>
          <cell r="BZ224">
            <v>70.226179999999999</v>
          </cell>
          <cell r="CA224">
            <v>71.108710000000002</v>
          </cell>
          <cell r="CB224">
            <v>71.991249999999994</v>
          </cell>
        </row>
        <row r="225">
          <cell r="C225" t="str">
            <v>Standard Dev</v>
          </cell>
          <cell r="D225">
            <v>13.50038</v>
          </cell>
          <cell r="E225">
            <v>10.79669</v>
          </cell>
          <cell r="F225">
            <v>17.023779999999999</v>
          </cell>
          <cell r="G225">
            <v>16.51371</v>
          </cell>
          <cell r="H225">
            <v>22.269400000000001</v>
          </cell>
          <cell r="I225">
            <v>14.29637</v>
          </cell>
          <cell r="J225">
            <v>14.924060000000001</v>
          </cell>
          <cell r="K225">
            <v>17.43487</v>
          </cell>
          <cell r="L225">
            <v>19.980720000000002</v>
          </cell>
          <cell r="M225">
            <v>17.767900000000001</v>
          </cell>
          <cell r="N225">
            <v>14.10249</v>
          </cell>
          <cell r="O225">
            <v>16.450790000000001</v>
          </cell>
          <cell r="P225">
            <v>18.79909</v>
          </cell>
          <cell r="S225" t="str">
            <v>Standard Dev</v>
          </cell>
          <cell r="T225">
            <v>10.20478</v>
          </cell>
          <cell r="U225">
            <v>9.5058500000000006</v>
          </cell>
          <cell r="V225">
            <v>12.70271</v>
          </cell>
          <cell r="W225">
            <v>14.106769999999999</v>
          </cell>
          <cell r="X225">
            <v>19.10718</v>
          </cell>
          <cell r="Y225">
            <v>10.348699999999999</v>
          </cell>
          <cell r="Z225">
            <v>12.060499999999999</v>
          </cell>
          <cell r="AA225">
            <v>13.48249</v>
          </cell>
          <cell r="AB225">
            <v>16.988240000000001</v>
          </cell>
          <cell r="AC225">
            <v>13.548159999999999</v>
          </cell>
          <cell r="AD225">
            <v>11.039020000000001</v>
          </cell>
          <cell r="AE225">
            <v>13.205539999999999</v>
          </cell>
          <cell r="AF225">
            <v>15.372059999999999</v>
          </cell>
          <cell r="AI225" t="str">
            <v>Standard Dev</v>
          </cell>
          <cell r="AJ225">
            <v>9.6524300000000007</v>
          </cell>
          <cell r="AK225">
            <v>9.4037299999999995</v>
          </cell>
          <cell r="AL225">
            <v>11.115259999999999</v>
          </cell>
          <cell r="AM225">
            <v>11.94961</v>
          </cell>
          <cell r="AN225">
            <v>16.20571</v>
          </cell>
          <cell r="AO225">
            <v>9.3126800000000003</v>
          </cell>
          <cell r="AP225">
            <v>10.01953</v>
          </cell>
          <cell r="AQ225">
            <v>9.1611899999999995</v>
          </cell>
          <cell r="AR225">
            <v>14.01094</v>
          </cell>
          <cell r="AS225">
            <v>9.5940700000000003</v>
          </cell>
          <cell r="AT225">
            <v>9.3465600000000002</v>
          </cell>
          <cell r="AU225">
            <v>11.04252</v>
          </cell>
          <cell r="AV225">
            <v>12.73847</v>
          </cell>
          <cell r="AY225" t="str">
            <v>Standard Dev</v>
          </cell>
          <cell r="AZ225">
            <v>8.6889000000000003</v>
          </cell>
          <cell r="BA225">
            <v>8.8849800000000005</v>
          </cell>
          <cell r="BB225">
            <v>10.17947</v>
          </cell>
          <cell r="BC225">
            <v>9.9219600000000003</v>
          </cell>
          <cell r="BD225">
            <v>13.82131</v>
          </cell>
          <cell r="BE225">
            <v>9.1050900000000006</v>
          </cell>
          <cell r="BF225">
            <v>8.8416899999999998</v>
          </cell>
          <cell r="BG225">
            <v>8.5156899999999993</v>
          </cell>
          <cell r="BH225">
            <v>11.74038</v>
          </cell>
          <cell r="BI225">
            <v>8.9070499999999999</v>
          </cell>
          <cell r="BJ225">
            <v>8.6453799999999994</v>
          </cell>
          <cell r="BK225">
            <v>9.8606499999999997</v>
          </cell>
          <cell r="BL225">
            <v>11.07592</v>
          </cell>
          <cell r="BO225" t="str">
            <v>Standard Dev</v>
          </cell>
          <cell r="BP225">
            <v>8.9536800000000003</v>
          </cell>
          <cell r="BQ225">
            <v>8.4623899999999992</v>
          </cell>
          <cell r="BR225">
            <v>8.9351400000000005</v>
          </cell>
          <cell r="BS225">
            <v>9.3780800000000006</v>
          </cell>
          <cell r="BT225">
            <v>12.269170000000001</v>
          </cell>
          <cell r="BU225">
            <v>8.6618300000000001</v>
          </cell>
          <cell r="BV225">
            <v>8.4539899999999992</v>
          </cell>
          <cell r="BW225">
            <v>8.8977299999999993</v>
          </cell>
          <cell r="BX225">
            <v>9.0913299999999992</v>
          </cell>
          <cell r="BY225">
            <v>8.6909799999999997</v>
          </cell>
          <cell r="BZ225">
            <v>8.37683</v>
          </cell>
          <cell r="CA225">
            <v>9.17943</v>
          </cell>
          <cell r="CB225">
            <v>9.98203</v>
          </cell>
        </row>
        <row r="226">
          <cell r="B226" t="str">
            <v>System Max Work Load</v>
          </cell>
          <cell r="D226">
            <v>122.66081</v>
          </cell>
          <cell r="E226">
            <v>121.27651</v>
          </cell>
          <cell r="F226">
            <v>127.84813</v>
          </cell>
          <cell r="G226">
            <v>128.29669000000001</v>
          </cell>
          <cell r="H226">
            <v>123.22731</v>
          </cell>
          <cell r="I226">
            <v>129.9238</v>
          </cell>
          <cell r="J226">
            <v>126.51611</v>
          </cell>
          <cell r="K226">
            <v>123.6113</v>
          </cell>
          <cell r="L226">
            <v>123.21165999999999</v>
          </cell>
          <cell r="M226">
            <v>124.06211999999999</v>
          </cell>
          <cell r="N226">
            <v>123.0128</v>
          </cell>
          <cell r="O226">
            <v>125.06344</v>
          </cell>
          <cell r="P226">
            <v>127.11409</v>
          </cell>
          <cell r="R226" t="str">
            <v>System Max Work Load</v>
          </cell>
          <cell r="T226">
            <v>115.45389</v>
          </cell>
          <cell r="U226">
            <v>118.246</v>
          </cell>
          <cell r="V226">
            <v>125.52872000000001</v>
          </cell>
          <cell r="W226">
            <v>115.72281</v>
          </cell>
          <cell r="X226">
            <v>120.7212</v>
          </cell>
          <cell r="Y226">
            <v>127.97759000000001</v>
          </cell>
          <cell r="Z226">
            <v>117.21539</v>
          </cell>
          <cell r="AA226">
            <v>122.11478</v>
          </cell>
          <cell r="AB226">
            <v>116.53143</v>
          </cell>
          <cell r="AC226">
            <v>113.49028</v>
          </cell>
          <cell r="AD226">
            <v>115.94086</v>
          </cell>
          <cell r="AE226">
            <v>119.30021000000001</v>
          </cell>
          <cell r="AF226">
            <v>122.65956</v>
          </cell>
          <cell r="AH226" t="str">
            <v>System Max Work Load</v>
          </cell>
          <cell r="AJ226">
            <v>109.86216</v>
          </cell>
          <cell r="AK226">
            <v>109.56883999999999</v>
          </cell>
          <cell r="AL226">
            <v>105.72966</v>
          </cell>
          <cell r="AM226">
            <v>109.2073</v>
          </cell>
          <cell r="AN226">
            <v>112.63505000000001</v>
          </cell>
          <cell r="AO226">
            <v>116.04066</v>
          </cell>
          <cell r="AP226">
            <v>111.53389</v>
          </cell>
          <cell r="AQ226">
            <v>111.46845999999999</v>
          </cell>
          <cell r="AR226">
            <v>112.17514</v>
          </cell>
          <cell r="AS226">
            <v>109.96022000000001</v>
          </cell>
          <cell r="AT226">
            <v>108.89506</v>
          </cell>
          <cell r="AU226">
            <v>110.81814</v>
          </cell>
          <cell r="AV226">
            <v>112.74122</v>
          </cell>
          <cell r="AX226" t="str">
            <v>System Max Work Load</v>
          </cell>
          <cell r="AZ226">
            <v>104.78458999999999</v>
          </cell>
          <cell r="BA226">
            <v>103.26931</v>
          </cell>
          <cell r="BB226">
            <v>100.83662</v>
          </cell>
          <cell r="BC226">
            <v>101.61994</v>
          </cell>
          <cell r="BD226">
            <v>105.70189000000001</v>
          </cell>
          <cell r="BE226">
            <v>103.81417</v>
          </cell>
          <cell r="BF226">
            <v>107.95853</v>
          </cell>
          <cell r="BG226">
            <v>101.59873</v>
          </cell>
          <cell r="BH226">
            <v>102.66564</v>
          </cell>
          <cell r="BI226">
            <v>102.68322999999999</v>
          </cell>
          <cell r="BJ226">
            <v>101.94555</v>
          </cell>
          <cell r="BK226">
            <v>103.49327</v>
          </cell>
          <cell r="BL226">
            <v>105.04098</v>
          </cell>
          <cell r="BN226" t="str">
            <v>System Max Work Load</v>
          </cell>
          <cell r="BP226">
            <v>99.807159999999996</v>
          </cell>
          <cell r="BQ226">
            <v>103.56089</v>
          </cell>
          <cell r="BR226">
            <v>105.53073000000001</v>
          </cell>
          <cell r="BS226">
            <v>100.83723999999999</v>
          </cell>
          <cell r="BT226">
            <v>97.762739999999994</v>
          </cell>
          <cell r="BU226">
            <v>100.82335999999999</v>
          </cell>
          <cell r="BV226">
            <v>98.451589999999996</v>
          </cell>
          <cell r="BW226">
            <v>99.036019999999994</v>
          </cell>
          <cell r="BX226">
            <v>98.019980000000004</v>
          </cell>
          <cell r="BY226">
            <v>98.070899999999995</v>
          </cell>
          <cell r="BZ226">
            <v>98.338570000000004</v>
          </cell>
          <cell r="CA226">
            <v>100.19006</v>
          </cell>
          <cell r="CB226">
            <v>102.04155</v>
          </cell>
        </row>
        <row r="227">
          <cell r="B227" t="str">
            <v>System Min Work Laod</v>
          </cell>
          <cell r="D227">
            <v>23.655609999999999</v>
          </cell>
          <cell r="E227">
            <v>46.8127</v>
          </cell>
          <cell r="F227">
            <v>19.246980000000001</v>
          </cell>
          <cell r="G227">
            <v>14.571260000000001</v>
          </cell>
          <cell r="H227">
            <v>10.06324</v>
          </cell>
          <cell r="I227">
            <v>30.076180000000001</v>
          </cell>
          <cell r="J227">
            <v>28.94528</v>
          </cell>
          <cell r="K227">
            <v>11.11477</v>
          </cell>
          <cell r="L227">
            <v>2.94048</v>
          </cell>
          <cell r="M227">
            <v>4.2370099999999997</v>
          </cell>
          <cell r="N227">
            <v>9.4689999999999994</v>
          </cell>
          <cell r="O227">
            <v>19.166350000000001</v>
          </cell>
          <cell r="P227">
            <v>28.863700000000001</v>
          </cell>
          <cell r="R227" t="str">
            <v>System Min Work Laod</v>
          </cell>
          <cell r="T227">
            <v>52.945459999999997</v>
          </cell>
          <cell r="U227">
            <v>50.85013</v>
          </cell>
          <cell r="V227">
            <v>20.640619999999998</v>
          </cell>
          <cell r="W227">
            <v>14.571260000000001</v>
          </cell>
          <cell r="X227">
            <v>10.06324</v>
          </cell>
          <cell r="Y227">
            <v>57.034219999999998</v>
          </cell>
          <cell r="Z227">
            <v>31.114619999999999</v>
          </cell>
          <cell r="AA227">
            <v>15.498239999999999</v>
          </cell>
          <cell r="AB227">
            <v>2.94048</v>
          </cell>
          <cell r="AC227">
            <v>12.862159999999999</v>
          </cell>
          <cell r="AD227">
            <v>12.63847</v>
          </cell>
          <cell r="AE227">
            <v>26.852039999999999</v>
          </cell>
          <cell r="AF227">
            <v>41.06561</v>
          </cell>
          <cell r="AH227" t="str">
            <v>System Min Work Laod</v>
          </cell>
          <cell r="AJ227">
            <v>48.662750000000003</v>
          </cell>
          <cell r="AK227">
            <v>51.743259999999999</v>
          </cell>
          <cell r="AL227">
            <v>20.226130000000001</v>
          </cell>
          <cell r="AM227">
            <v>15.909459999999999</v>
          </cell>
          <cell r="AN227">
            <v>11.870340000000001</v>
          </cell>
          <cell r="AO227">
            <v>52.423279999999998</v>
          </cell>
          <cell r="AP227">
            <v>42.750979999999998</v>
          </cell>
          <cell r="AQ227">
            <v>50.849420000000002</v>
          </cell>
          <cell r="AR227">
            <v>16.93261</v>
          </cell>
          <cell r="AS227">
            <v>48.523679999999999</v>
          </cell>
          <cell r="AT227">
            <v>23.601790000000001</v>
          </cell>
          <cell r="AU227">
            <v>35.989190000000001</v>
          </cell>
          <cell r="AV227">
            <v>48.37659</v>
          </cell>
          <cell r="AX227" t="str">
            <v>System Min Work Laod</v>
          </cell>
          <cell r="AZ227">
            <v>44.31044</v>
          </cell>
          <cell r="BA227">
            <v>41.96604</v>
          </cell>
          <cell r="BB227">
            <v>27.43572</v>
          </cell>
          <cell r="BC227">
            <v>17.232330000000001</v>
          </cell>
          <cell r="BD227">
            <v>11.870340000000001</v>
          </cell>
          <cell r="BE227">
            <v>42.310699999999997</v>
          </cell>
          <cell r="BF227">
            <v>46.739750000000001</v>
          </cell>
          <cell r="BG227">
            <v>48.723759999999999</v>
          </cell>
          <cell r="BH227">
            <v>16.93261</v>
          </cell>
          <cell r="BI227">
            <v>44.100709999999999</v>
          </cell>
          <cell r="BJ227">
            <v>23.976420000000001</v>
          </cell>
          <cell r="BK227">
            <v>34.162239999999997</v>
          </cell>
          <cell r="BL227">
            <v>44.348059999999997</v>
          </cell>
          <cell r="BN227" t="str">
            <v>System Min Work Laod</v>
          </cell>
          <cell r="BP227">
            <v>42.229460000000003</v>
          </cell>
          <cell r="BQ227">
            <v>46.629660000000001</v>
          </cell>
          <cell r="BR227">
            <v>41.007689999999997</v>
          </cell>
          <cell r="BS227">
            <v>14.66273</v>
          </cell>
          <cell r="BT227">
            <v>11.870340000000001</v>
          </cell>
          <cell r="BU227">
            <v>37.110959999999999</v>
          </cell>
          <cell r="BV227">
            <v>44.764189999999999</v>
          </cell>
          <cell r="BW227">
            <v>36.108460000000001</v>
          </cell>
          <cell r="BX227">
            <v>33.432450000000003</v>
          </cell>
          <cell r="BY227">
            <v>43.651699999999998</v>
          </cell>
          <cell r="BZ227">
            <v>26.385069999999999</v>
          </cell>
          <cell r="CA227">
            <v>35.14676</v>
          </cell>
          <cell r="CB227">
            <v>43.908459999999998</v>
          </cell>
        </row>
        <row r="228">
          <cell r="B228" t="str">
            <v>System Norm</v>
          </cell>
          <cell r="C228" t="str">
            <v>Mean</v>
          </cell>
          <cell r="D228">
            <v>143.61138</v>
          </cell>
          <cell r="E228">
            <v>146.24790999999999</v>
          </cell>
          <cell r="F228">
            <v>137.05662000000001</v>
          </cell>
          <cell r="G228">
            <v>136.76818</v>
          </cell>
          <cell r="H228">
            <v>130.69646</v>
          </cell>
          <cell r="I228">
            <v>141.27202</v>
          </cell>
          <cell r="J228">
            <v>141.64590000000001</v>
          </cell>
          <cell r="K228">
            <v>138.14297999999999</v>
          </cell>
          <cell r="L228">
            <v>127.70349</v>
          </cell>
          <cell r="M228">
            <v>136.18163999999999</v>
          </cell>
          <cell r="N228">
            <v>133.88230999999999</v>
          </cell>
          <cell r="O228">
            <v>137.93266</v>
          </cell>
          <cell r="P228">
            <v>141.983</v>
          </cell>
          <cell r="R228" t="str">
            <v>System Norm</v>
          </cell>
          <cell r="S228" t="str">
            <v>Mean</v>
          </cell>
          <cell r="T228">
            <v>137.2604</v>
          </cell>
          <cell r="U228">
            <v>136.77160000000001</v>
          </cell>
          <cell r="V228">
            <v>132.78739999999999</v>
          </cell>
          <cell r="W228">
            <v>130.83636000000001</v>
          </cell>
          <cell r="X228">
            <v>126.54931999999999</v>
          </cell>
          <cell r="Y228">
            <v>137.5609</v>
          </cell>
          <cell r="Z228">
            <v>134.08188000000001</v>
          </cell>
          <cell r="AA228">
            <v>133.32956999999999</v>
          </cell>
          <cell r="AB228">
            <v>124.09641000000001</v>
          </cell>
          <cell r="AC228">
            <v>132.35228000000001</v>
          </cell>
          <cell r="AD228">
            <v>129.37635</v>
          </cell>
          <cell r="AE228">
            <v>132.56261000000001</v>
          </cell>
          <cell r="AF228">
            <v>135.74888000000001</v>
          </cell>
          <cell r="AH228" t="str">
            <v>System Norm</v>
          </cell>
          <cell r="AI228" t="str">
            <v>Mean</v>
          </cell>
          <cell r="AJ228">
            <v>127.87387</v>
          </cell>
          <cell r="AK228">
            <v>127.75848000000001</v>
          </cell>
          <cell r="AL228">
            <v>125.24276</v>
          </cell>
          <cell r="AM228">
            <v>124.0463</v>
          </cell>
          <cell r="AN228">
            <v>119.18432</v>
          </cell>
          <cell r="AO228">
            <v>127.64116</v>
          </cell>
          <cell r="AP228">
            <v>127.26508</v>
          </cell>
          <cell r="AQ228">
            <v>127.3445</v>
          </cell>
          <cell r="AR228">
            <v>120.7092</v>
          </cell>
          <cell r="AS228">
            <v>127.78522</v>
          </cell>
          <cell r="AT228">
            <v>123.19713</v>
          </cell>
          <cell r="AU228">
            <v>125.48509</v>
          </cell>
          <cell r="AV228">
            <v>127.77303999999999</v>
          </cell>
          <cell r="AX228" t="str">
            <v>System Norm</v>
          </cell>
          <cell r="AY228" t="str">
            <v>Mean</v>
          </cell>
          <cell r="AZ228">
            <v>117.69632</v>
          </cell>
          <cell r="BA228">
            <v>117.66743</v>
          </cell>
          <cell r="BB228">
            <v>116.11525</v>
          </cell>
          <cell r="BC228">
            <v>115.86136</v>
          </cell>
          <cell r="BD228">
            <v>110.97225</v>
          </cell>
          <cell r="BE228">
            <v>117.75838</v>
          </cell>
          <cell r="BF228">
            <v>117.80911999999999</v>
          </cell>
          <cell r="BG228">
            <v>117.48712</v>
          </cell>
          <cell r="BH228">
            <v>114.25847</v>
          </cell>
          <cell r="BI228">
            <v>117.84884</v>
          </cell>
          <cell r="BJ228">
            <v>114.75174</v>
          </cell>
          <cell r="BK228">
            <v>116.34744999999999</v>
          </cell>
          <cell r="BL228">
            <v>117.94316999999999</v>
          </cell>
          <cell r="BN228" t="str">
            <v>System Norm</v>
          </cell>
          <cell r="BO228" t="str">
            <v>Mean</v>
          </cell>
          <cell r="BP228">
            <v>112.46919</v>
          </cell>
          <cell r="BQ228">
            <v>112.96281999999999</v>
          </cell>
          <cell r="BR228">
            <v>112.07666</v>
          </cell>
          <cell r="BS228">
            <v>111.33552</v>
          </cell>
          <cell r="BT228">
            <v>107.38915</v>
          </cell>
          <cell r="BU228">
            <v>112.67796</v>
          </cell>
          <cell r="BV228">
            <v>112.8017</v>
          </cell>
          <cell r="BW228">
            <v>112.78856</v>
          </cell>
          <cell r="BX228">
            <v>112.03934</v>
          </cell>
          <cell r="BY228">
            <v>112.89955999999999</v>
          </cell>
          <cell r="BZ228">
            <v>110.74336</v>
          </cell>
          <cell r="CA228">
            <v>111.94405</v>
          </cell>
          <cell r="CB228">
            <v>113.14473</v>
          </cell>
        </row>
        <row r="229">
          <cell r="C229" t="str">
            <v>Standard Dev</v>
          </cell>
          <cell r="D229">
            <v>14.52833</v>
          </cell>
          <cell r="E229">
            <v>6.4502499999999996</v>
          </cell>
          <cell r="F229">
            <v>23.479130000000001</v>
          </cell>
          <cell r="G229">
            <v>23.752859999999998</v>
          </cell>
          <cell r="H229">
            <v>31.195810000000002</v>
          </cell>
          <cell r="I229">
            <v>17.730429999999998</v>
          </cell>
          <cell r="J229">
            <v>16.79326</v>
          </cell>
          <cell r="K229">
            <v>22.789870000000001</v>
          </cell>
          <cell r="L229">
            <v>29.424050000000001</v>
          </cell>
          <cell r="M229">
            <v>25.154509999999998</v>
          </cell>
          <cell r="N229">
            <v>15.84699</v>
          </cell>
          <cell r="O229">
            <v>21.129850000000001</v>
          </cell>
          <cell r="P229">
            <v>26.412710000000001</v>
          </cell>
          <cell r="S229" t="str">
            <v>Standard Dev</v>
          </cell>
          <cell r="T229">
            <v>3.38794</v>
          </cell>
          <cell r="U229">
            <v>5.1375299999999999</v>
          </cell>
          <cell r="V229">
            <v>15.06193</v>
          </cell>
          <cell r="W229">
            <v>18.53059</v>
          </cell>
          <cell r="X229">
            <v>25.683229999999998</v>
          </cell>
          <cell r="Y229">
            <v>2.9957099999999999</v>
          </cell>
          <cell r="Z229">
            <v>11.82687</v>
          </cell>
          <cell r="AA229">
            <v>15.23762</v>
          </cell>
          <cell r="AB229">
            <v>24.805330000000001</v>
          </cell>
          <cell r="AC229">
            <v>16.682929999999999</v>
          </cell>
          <cell r="AD229">
            <v>8.0917300000000001</v>
          </cell>
          <cell r="AE229">
            <v>13.93497</v>
          </cell>
          <cell r="AF229">
            <v>19.778199999999998</v>
          </cell>
          <cell r="AI229" t="str">
            <v>Standard Dev</v>
          </cell>
          <cell r="AJ229">
            <v>1.86904</v>
          </cell>
          <cell r="AK229">
            <v>2.1987100000000002</v>
          </cell>
          <cell r="AL229">
            <v>12.155480000000001</v>
          </cell>
          <cell r="AM229">
            <v>13.44051</v>
          </cell>
          <cell r="AN229">
            <v>21.390730000000001</v>
          </cell>
          <cell r="AO229">
            <v>2.1593599999999999</v>
          </cell>
          <cell r="AP229">
            <v>3.90428</v>
          </cell>
          <cell r="AQ229">
            <v>3.25115</v>
          </cell>
          <cell r="AR229">
            <v>17.980989999999998</v>
          </cell>
          <cell r="AS229">
            <v>1.97123</v>
          </cell>
          <cell r="AT229">
            <v>2.6643300000000001</v>
          </cell>
          <cell r="AU229">
            <v>8.0321499999999997</v>
          </cell>
          <cell r="AV229">
            <v>13.39996</v>
          </cell>
          <cell r="AY229" t="str">
            <v>Standard Dev</v>
          </cell>
          <cell r="AZ229">
            <v>2.13245</v>
          </cell>
          <cell r="BA229">
            <v>2.1880299999999999</v>
          </cell>
          <cell r="BB229">
            <v>8.7075600000000009</v>
          </cell>
          <cell r="BC229">
            <v>8.4771599999999996</v>
          </cell>
          <cell r="BD229">
            <v>17.963979999999999</v>
          </cell>
          <cell r="BE229">
            <v>2.05321</v>
          </cell>
          <cell r="BF229">
            <v>1.9970300000000001</v>
          </cell>
          <cell r="BG229">
            <v>2.35337</v>
          </cell>
          <cell r="BH229">
            <v>12.65673</v>
          </cell>
          <cell r="BI229">
            <v>1.9091499999999999</v>
          </cell>
          <cell r="BJ229">
            <v>1.9693400000000001</v>
          </cell>
          <cell r="BK229">
            <v>6.0438599999999996</v>
          </cell>
          <cell r="BL229">
            <v>10.11839</v>
          </cell>
          <cell r="BO229" t="str">
            <v>Standard Dev</v>
          </cell>
          <cell r="BP229">
            <v>2.3129200000000001</v>
          </cell>
          <cell r="BQ229">
            <v>1.7732000000000001</v>
          </cell>
          <cell r="BR229">
            <v>4.45505</v>
          </cell>
          <cell r="BS229">
            <v>7.7146699999999999</v>
          </cell>
          <cell r="BT229">
            <v>15.4404</v>
          </cell>
          <cell r="BU229">
            <v>2.1549399999999999</v>
          </cell>
          <cell r="BV229">
            <v>1.99868</v>
          </cell>
          <cell r="BW229">
            <v>1.9959199999999999</v>
          </cell>
          <cell r="BX229">
            <v>5.0167299999999999</v>
          </cell>
          <cell r="BY229">
            <v>1.88784</v>
          </cell>
          <cell r="BZ229">
            <v>1.3904700000000001</v>
          </cell>
          <cell r="CA229">
            <v>4.4750300000000003</v>
          </cell>
          <cell r="CB229">
            <v>7.5595999999999997</v>
          </cell>
        </row>
        <row r="230">
          <cell r="B230" t="str">
            <v>PSP WIP as #Jobs</v>
          </cell>
          <cell r="C230" t="str">
            <v>Mean</v>
          </cell>
          <cell r="D230">
            <v>11.13096</v>
          </cell>
          <cell r="E230">
            <v>25.304110000000001</v>
          </cell>
          <cell r="F230">
            <v>7.7739700000000003</v>
          </cell>
          <cell r="G230">
            <v>17.627120000000001</v>
          </cell>
          <cell r="H230">
            <v>17.587399999999999</v>
          </cell>
          <cell r="I230">
            <v>20.936160000000001</v>
          </cell>
          <cell r="J230">
            <v>23.096990000000002</v>
          </cell>
          <cell r="K230">
            <v>10.990959999999999</v>
          </cell>
          <cell r="L230">
            <v>5.2912299999999997</v>
          </cell>
          <cell r="M230">
            <v>7.38767</v>
          </cell>
          <cell r="N230">
            <v>9.6254799999999996</v>
          </cell>
          <cell r="O230">
            <v>14.71266</v>
          </cell>
          <cell r="P230">
            <v>19.79984</v>
          </cell>
          <cell r="R230" t="str">
            <v>PSP WIP as #Jobs</v>
          </cell>
          <cell r="S230" t="str">
            <v>Mean</v>
          </cell>
          <cell r="T230">
            <v>18.51014</v>
          </cell>
          <cell r="U230">
            <v>39.424109999999999</v>
          </cell>
          <cell r="V230">
            <v>10.05781</v>
          </cell>
          <cell r="W230">
            <v>17.943840000000002</v>
          </cell>
          <cell r="X230">
            <v>22.389589999999998</v>
          </cell>
          <cell r="Y230">
            <v>29.231780000000001</v>
          </cell>
          <cell r="Z230">
            <v>26.33315</v>
          </cell>
          <cell r="AA230">
            <v>14.22932</v>
          </cell>
          <cell r="AB230">
            <v>6.8906799999999997</v>
          </cell>
          <cell r="AC230">
            <v>10.426299999999999</v>
          </cell>
          <cell r="AD230">
            <v>12.35744</v>
          </cell>
          <cell r="AE230">
            <v>19.543669999999999</v>
          </cell>
          <cell r="AF230">
            <v>26.729900000000001</v>
          </cell>
          <cell r="AH230" t="str">
            <v>PSP WIP as #Jobs</v>
          </cell>
          <cell r="AI230" t="str">
            <v>Mean</v>
          </cell>
          <cell r="AJ230">
            <v>28.642189999999999</v>
          </cell>
          <cell r="AK230">
            <v>51.575339999999997</v>
          </cell>
          <cell r="AL230">
            <v>18.27562</v>
          </cell>
          <cell r="AM230">
            <v>20.015339999999998</v>
          </cell>
          <cell r="AN230">
            <v>28.227119999999999</v>
          </cell>
          <cell r="AO230">
            <v>38.5137</v>
          </cell>
          <cell r="AP230">
            <v>34.379730000000002</v>
          </cell>
          <cell r="AQ230">
            <v>24.07507</v>
          </cell>
          <cell r="AR230">
            <v>14.325480000000001</v>
          </cell>
          <cell r="AS230">
            <v>39.392879999999998</v>
          </cell>
          <cell r="AT230">
            <v>21.594650000000001</v>
          </cell>
          <cell r="AU230">
            <v>29.742249999999999</v>
          </cell>
          <cell r="AV230">
            <v>37.88984</v>
          </cell>
          <cell r="AX230" t="str">
            <v>PSP WIP as #Jobs</v>
          </cell>
          <cell r="AY230" t="str">
            <v>Mean</v>
          </cell>
          <cell r="AZ230">
            <v>37.664659999999998</v>
          </cell>
          <cell r="BA230">
            <v>74.423559999999995</v>
          </cell>
          <cell r="BB230">
            <v>37.215620000000001</v>
          </cell>
          <cell r="BC230">
            <v>34.626579999999997</v>
          </cell>
          <cell r="BD230">
            <v>34.49644</v>
          </cell>
          <cell r="BE230">
            <v>67.755889999999994</v>
          </cell>
          <cell r="BF230">
            <v>55.918900000000001</v>
          </cell>
          <cell r="BG230">
            <v>31.11205</v>
          </cell>
          <cell r="BH230">
            <v>21.69699</v>
          </cell>
          <cell r="BI230">
            <v>35.897260000000003</v>
          </cell>
          <cell r="BJ230">
            <v>30.88307</v>
          </cell>
          <cell r="BK230">
            <v>43.08079</v>
          </cell>
          <cell r="BL230">
            <v>55.27852</v>
          </cell>
          <cell r="BN230" t="str">
            <v>PSP WIP as #Jobs</v>
          </cell>
          <cell r="BO230" t="str">
            <v>Mean</v>
          </cell>
          <cell r="BP230">
            <v>67.804929999999999</v>
          </cell>
          <cell r="BQ230">
            <v>81.217529999999996</v>
          </cell>
          <cell r="BR230">
            <v>42.838360000000002</v>
          </cell>
          <cell r="BS230">
            <v>31.54466</v>
          </cell>
          <cell r="BT230">
            <v>38.181640000000002</v>
          </cell>
          <cell r="BU230">
            <v>75.010409999999993</v>
          </cell>
          <cell r="BV230">
            <v>65.038629999999998</v>
          </cell>
          <cell r="BW230">
            <v>54.49973</v>
          </cell>
          <cell r="BX230">
            <v>25.274249999999999</v>
          </cell>
          <cell r="BY230">
            <v>54.523009999999999</v>
          </cell>
          <cell r="BZ230">
            <v>40.110109999999999</v>
          </cell>
          <cell r="CA230">
            <v>53.593319999999999</v>
          </cell>
          <cell r="CB230">
            <v>67.076520000000002</v>
          </cell>
        </row>
        <row r="231">
          <cell r="C231" t="str">
            <v>Standard Dev</v>
          </cell>
          <cell r="D231">
            <v>8.4668200000000002</v>
          </cell>
          <cell r="E231">
            <v>18.027650000000001</v>
          </cell>
          <cell r="F231">
            <v>7.38889</v>
          </cell>
          <cell r="G231">
            <v>17.01604</v>
          </cell>
          <cell r="H231">
            <v>16.055009999999999</v>
          </cell>
          <cell r="I231">
            <v>16.374369999999999</v>
          </cell>
          <cell r="J231">
            <v>17.0748</v>
          </cell>
          <cell r="K231">
            <v>9.9305599999999998</v>
          </cell>
          <cell r="L231">
            <v>7.2277100000000001</v>
          </cell>
          <cell r="M231">
            <v>7.1771399999999996</v>
          </cell>
          <cell r="N231">
            <v>9.0630000000000006</v>
          </cell>
          <cell r="O231">
            <v>12.4739</v>
          </cell>
          <cell r="P231">
            <v>15.8848</v>
          </cell>
          <cell r="S231" t="str">
            <v>Standard Dev</v>
          </cell>
          <cell r="T231">
            <v>9.3697900000000001</v>
          </cell>
          <cell r="U231">
            <v>29.110530000000001</v>
          </cell>
          <cell r="V231">
            <v>8.0301600000000004</v>
          </cell>
          <cell r="W231">
            <v>15.86021</v>
          </cell>
          <cell r="X231">
            <v>18.044499999999999</v>
          </cell>
          <cell r="Y231">
            <v>17.168589999999998</v>
          </cell>
          <cell r="Z231">
            <v>18.8353</v>
          </cell>
          <cell r="AA231">
            <v>11.42977</v>
          </cell>
          <cell r="AB231">
            <v>8.4582700000000006</v>
          </cell>
          <cell r="AC231">
            <v>7.6516000000000002</v>
          </cell>
          <cell r="AD231">
            <v>9.5403400000000005</v>
          </cell>
          <cell r="AE231">
            <v>14.39587</v>
          </cell>
          <cell r="AF231">
            <v>19.2514</v>
          </cell>
          <cell r="AI231" t="str">
            <v>Standard Dev</v>
          </cell>
          <cell r="AJ231">
            <v>11.101850000000001</v>
          </cell>
          <cell r="AK231">
            <v>31.897819999999999</v>
          </cell>
          <cell r="AL231">
            <v>10.35087</v>
          </cell>
          <cell r="AM231">
            <v>16.48349</v>
          </cell>
          <cell r="AN231">
            <v>21.681080000000001</v>
          </cell>
          <cell r="AO231">
            <v>19.045929999999998</v>
          </cell>
          <cell r="AP231">
            <v>21.125920000000001</v>
          </cell>
          <cell r="AQ231">
            <v>12.072559999999999</v>
          </cell>
          <cell r="AR231">
            <v>13.677390000000001</v>
          </cell>
          <cell r="AS231">
            <v>15.066940000000001</v>
          </cell>
          <cell r="AT231">
            <v>12.585559999999999</v>
          </cell>
          <cell r="AU231">
            <v>17.250389999999999</v>
          </cell>
          <cell r="AV231">
            <v>21.915209999999998</v>
          </cell>
          <cell r="AY231" t="str">
            <v>Standard Dev</v>
          </cell>
          <cell r="AZ231">
            <v>10.89757</v>
          </cell>
          <cell r="BA231">
            <v>43.890689999999999</v>
          </cell>
          <cell r="BB231">
            <v>16.719169999999998</v>
          </cell>
          <cell r="BC231">
            <v>29.13654</v>
          </cell>
          <cell r="BD231">
            <v>24.47926</v>
          </cell>
          <cell r="BE231">
            <v>25.003689999999999</v>
          </cell>
          <cell r="BF231">
            <v>29.60249</v>
          </cell>
          <cell r="BG231">
            <v>14.17877</v>
          </cell>
          <cell r="BH231">
            <v>17.37415</v>
          </cell>
          <cell r="BI231">
            <v>13.32981</v>
          </cell>
          <cell r="BJ231">
            <v>15.26905</v>
          </cell>
          <cell r="BK231">
            <v>22.461220000000001</v>
          </cell>
          <cell r="BL231">
            <v>29.653379999999999</v>
          </cell>
          <cell r="BO231" t="str">
            <v>Standard Dev</v>
          </cell>
          <cell r="BP231">
            <v>28.081410000000002</v>
          </cell>
          <cell r="BQ231">
            <v>44.959130000000002</v>
          </cell>
          <cell r="BR231">
            <v>20.738900000000001</v>
          </cell>
          <cell r="BS231">
            <v>24.667369999999998</v>
          </cell>
          <cell r="BT231">
            <v>26.20374</v>
          </cell>
          <cell r="BU231">
            <v>25.904240000000001</v>
          </cell>
          <cell r="BV231">
            <v>33.997480000000003</v>
          </cell>
          <cell r="BW231">
            <v>17.194459999999999</v>
          </cell>
          <cell r="BX231">
            <v>15.693049999999999</v>
          </cell>
          <cell r="BY231">
            <v>21.485530000000001</v>
          </cell>
          <cell r="BZ231">
            <v>19.761060000000001</v>
          </cell>
          <cell r="CA231">
            <v>25.892530000000001</v>
          </cell>
          <cell r="CB231">
            <v>32.024000000000001</v>
          </cell>
        </row>
        <row r="232">
          <cell r="B232" t="str">
            <v>PSP Max #Jobs</v>
          </cell>
          <cell r="D232">
            <v>37</v>
          </cell>
          <cell r="E232">
            <v>71</v>
          </cell>
          <cell r="F232">
            <v>36</v>
          </cell>
          <cell r="G232">
            <v>61</v>
          </cell>
          <cell r="H232">
            <v>54</v>
          </cell>
          <cell r="I232">
            <v>69</v>
          </cell>
          <cell r="J232">
            <v>63</v>
          </cell>
          <cell r="K232">
            <v>44</v>
          </cell>
          <cell r="L232">
            <v>31</v>
          </cell>
          <cell r="M232">
            <v>28</v>
          </cell>
          <cell r="N232">
            <v>37.840420000000002</v>
          </cell>
          <cell r="O232">
            <v>49.4</v>
          </cell>
          <cell r="P232">
            <v>60.959580000000003</v>
          </cell>
          <cell r="R232" t="str">
            <v>PSP Max #Jobs</v>
          </cell>
          <cell r="T232">
            <v>44</v>
          </cell>
          <cell r="U232">
            <v>102</v>
          </cell>
          <cell r="V232">
            <v>38</v>
          </cell>
          <cell r="W232">
            <v>64</v>
          </cell>
          <cell r="X232">
            <v>61</v>
          </cell>
          <cell r="Y232">
            <v>81</v>
          </cell>
          <cell r="Z232">
            <v>67</v>
          </cell>
          <cell r="AA232">
            <v>55</v>
          </cell>
          <cell r="AB232">
            <v>34</v>
          </cell>
          <cell r="AC232">
            <v>30</v>
          </cell>
          <cell r="AD232">
            <v>41.508859999999999</v>
          </cell>
          <cell r="AE232">
            <v>57.6</v>
          </cell>
          <cell r="AF232">
            <v>73.691140000000004</v>
          </cell>
          <cell r="AH232" t="str">
            <v>PSP Max #Jobs</v>
          </cell>
          <cell r="AJ232">
            <v>58</v>
          </cell>
          <cell r="AK232">
            <v>113</v>
          </cell>
          <cell r="AL232">
            <v>47</v>
          </cell>
          <cell r="AM232">
            <v>72</v>
          </cell>
          <cell r="AN232">
            <v>74</v>
          </cell>
          <cell r="AO232">
            <v>94</v>
          </cell>
          <cell r="AP232">
            <v>74</v>
          </cell>
          <cell r="AQ232">
            <v>64</v>
          </cell>
          <cell r="AR232">
            <v>51</v>
          </cell>
          <cell r="AS232">
            <v>80</v>
          </cell>
          <cell r="AT232">
            <v>58.477350000000001</v>
          </cell>
          <cell r="AU232">
            <v>72.7</v>
          </cell>
          <cell r="AV232">
            <v>86.922650000000004</v>
          </cell>
          <cell r="AX232" t="str">
            <v>PSP Max #Jobs</v>
          </cell>
          <cell r="AZ232">
            <v>62</v>
          </cell>
          <cell r="BA232">
            <v>156</v>
          </cell>
          <cell r="BB232">
            <v>68</v>
          </cell>
          <cell r="BC232">
            <v>100</v>
          </cell>
          <cell r="BD232">
            <v>77</v>
          </cell>
          <cell r="BE232">
            <v>143</v>
          </cell>
          <cell r="BF232">
            <v>115</v>
          </cell>
          <cell r="BG232">
            <v>81</v>
          </cell>
          <cell r="BH232">
            <v>69</v>
          </cell>
          <cell r="BI232">
            <v>67</v>
          </cell>
          <cell r="BJ232">
            <v>69.679540000000003</v>
          </cell>
          <cell r="BK232">
            <v>93.8</v>
          </cell>
          <cell r="BL232">
            <v>117.92046000000001</v>
          </cell>
          <cell r="BN232" t="str">
            <v>PSP Max #Jobs</v>
          </cell>
          <cell r="BP232">
            <v>119</v>
          </cell>
          <cell r="BQ232">
            <v>174</v>
          </cell>
          <cell r="BR232">
            <v>89</v>
          </cell>
          <cell r="BS232">
            <v>86</v>
          </cell>
          <cell r="BT232">
            <v>82</v>
          </cell>
          <cell r="BU232">
            <v>153</v>
          </cell>
          <cell r="BV232">
            <v>130</v>
          </cell>
          <cell r="BW232">
            <v>93</v>
          </cell>
          <cell r="BX232">
            <v>64</v>
          </cell>
          <cell r="BY232">
            <v>99</v>
          </cell>
          <cell r="BZ232">
            <v>84.188919999999996</v>
          </cell>
          <cell r="CA232">
            <v>108.9</v>
          </cell>
          <cell r="CB232">
            <v>133.61107999999999</v>
          </cell>
        </row>
        <row r="233">
          <cell r="B233" t="str">
            <v>PSP  Min #Jobs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R233" t="str">
            <v>PSP  Min #Jobs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H233" t="str">
            <v>PSP  Min #Jobs</v>
          </cell>
          <cell r="AJ233">
            <v>4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3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-0.36897999999999997</v>
          </cell>
          <cell r="AU233">
            <v>0.7</v>
          </cell>
          <cell r="AV233">
            <v>1.76898</v>
          </cell>
          <cell r="AX233" t="str">
            <v>PSP  Min #Jobs</v>
          </cell>
          <cell r="AZ233">
            <v>12</v>
          </cell>
          <cell r="BA233">
            <v>3</v>
          </cell>
          <cell r="BB233">
            <v>0</v>
          </cell>
          <cell r="BC233">
            <v>0</v>
          </cell>
          <cell r="BD233">
            <v>0</v>
          </cell>
          <cell r="BE233">
            <v>26</v>
          </cell>
          <cell r="BF233">
            <v>5</v>
          </cell>
          <cell r="BG233">
            <v>2</v>
          </cell>
          <cell r="BH233">
            <v>0</v>
          </cell>
          <cell r="BI233">
            <v>0</v>
          </cell>
          <cell r="BJ233">
            <v>-1.1732800000000001</v>
          </cell>
          <cell r="BK233">
            <v>4.8</v>
          </cell>
          <cell r="BL233">
            <v>10.77328</v>
          </cell>
          <cell r="BN233" t="str">
            <v>PSP  Min #Jobs</v>
          </cell>
          <cell r="BP233">
            <v>20</v>
          </cell>
          <cell r="BQ233">
            <v>6</v>
          </cell>
          <cell r="BR233">
            <v>0</v>
          </cell>
          <cell r="BS233">
            <v>0</v>
          </cell>
          <cell r="BT233">
            <v>0</v>
          </cell>
          <cell r="BU233">
            <v>36</v>
          </cell>
          <cell r="BV233">
            <v>8</v>
          </cell>
          <cell r="BW233">
            <v>15</v>
          </cell>
          <cell r="BX233">
            <v>0</v>
          </cell>
          <cell r="BY233">
            <v>0</v>
          </cell>
          <cell r="BZ233">
            <v>-9.196E-2</v>
          </cell>
          <cell r="CA233">
            <v>8.5</v>
          </cell>
          <cell r="CB233">
            <v>17.09196</v>
          </cell>
        </row>
        <row r="234">
          <cell r="B234" t="str">
            <v>PSP  WIP as Work Load</v>
          </cell>
          <cell r="C234" t="str">
            <v>Mean</v>
          </cell>
          <cell r="D234">
            <v>73.918239999999997</v>
          </cell>
          <cell r="E234">
            <v>179.66782000000001</v>
          </cell>
          <cell r="F234">
            <v>53.449919999999999</v>
          </cell>
          <cell r="G234">
            <v>120.17411</v>
          </cell>
          <cell r="H234">
            <v>123.18481</v>
          </cell>
          <cell r="I234">
            <v>141.54722000000001</v>
          </cell>
          <cell r="J234">
            <v>156.88144</v>
          </cell>
          <cell r="K234">
            <v>77.40898</v>
          </cell>
          <cell r="L234">
            <v>36.293050000000001</v>
          </cell>
          <cell r="M234">
            <v>48.283050000000003</v>
          </cell>
          <cell r="N234">
            <v>65.449100000000001</v>
          </cell>
          <cell r="O234">
            <v>101.08086</v>
          </cell>
          <cell r="P234">
            <v>136.71261999999999</v>
          </cell>
          <cell r="R234" t="str">
            <v>PSP  WIP as Work Load</v>
          </cell>
          <cell r="S234" t="str">
            <v>Mean</v>
          </cell>
          <cell r="T234">
            <v>121.26161999999999</v>
          </cell>
          <cell r="U234">
            <v>265.22921000000002</v>
          </cell>
          <cell r="V234">
            <v>70.844369999999998</v>
          </cell>
          <cell r="W234">
            <v>124.16379999999999</v>
          </cell>
          <cell r="X234">
            <v>160.37299999999999</v>
          </cell>
          <cell r="Y234">
            <v>193.98562999999999</v>
          </cell>
          <cell r="Z234">
            <v>178.60396</v>
          </cell>
          <cell r="AA234">
            <v>101.91907</v>
          </cell>
          <cell r="AB234">
            <v>46.816079999999999</v>
          </cell>
          <cell r="AC234">
            <v>68.395489999999995</v>
          </cell>
          <cell r="AD234">
            <v>85.068929999999995</v>
          </cell>
          <cell r="AE234">
            <v>133.15922</v>
          </cell>
          <cell r="AF234">
            <v>181.24951999999999</v>
          </cell>
          <cell r="AH234" t="str">
            <v>PSP  WIP as Work Load</v>
          </cell>
          <cell r="AI234" t="str">
            <v>Mean</v>
          </cell>
          <cell r="AJ234">
            <v>195.79312999999999</v>
          </cell>
          <cell r="AK234">
            <v>347.31536999999997</v>
          </cell>
          <cell r="AL234">
            <v>127.09473</v>
          </cell>
          <cell r="AM234">
            <v>140.57230999999999</v>
          </cell>
          <cell r="AN234">
            <v>197.93089000000001</v>
          </cell>
          <cell r="AO234">
            <v>257.40685999999999</v>
          </cell>
          <cell r="AP234">
            <v>232.17092</v>
          </cell>
          <cell r="AQ234">
            <v>168.33</v>
          </cell>
          <cell r="AR234">
            <v>97.499399999999994</v>
          </cell>
          <cell r="AS234">
            <v>270.90503000000001</v>
          </cell>
          <cell r="AT234">
            <v>149.48925</v>
          </cell>
          <cell r="AU234">
            <v>203.50185999999999</v>
          </cell>
          <cell r="AV234">
            <v>257.51447999999999</v>
          </cell>
          <cell r="AX234" t="str">
            <v>PSP  WIP as Work Load</v>
          </cell>
          <cell r="AY234" t="str">
            <v>Mean</v>
          </cell>
          <cell r="AZ234">
            <v>259.36788999999999</v>
          </cell>
          <cell r="BA234">
            <v>495.61873000000003</v>
          </cell>
          <cell r="BB234">
            <v>268.22813000000002</v>
          </cell>
          <cell r="BC234">
            <v>241.45948999999999</v>
          </cell>
          <cell r="BD234">
            <v>243.1765</v>
          </cell>
          <cell r="BE234">
            <v>452.30860999999999</v>
          </cell>
          <cell r="BF234">
            <v>387.49578000000002</v>
          </cell>
          <cell r="BG234">
            <v>227.00286</v>
          </cell>
          <cell r="BH234">
            <v>145.40797000000001</v>
          </cell>
          <cell r="BI234">
            <v>240.64126999999999</v>
          </cell>
          <cell r="BJ234">
            <v>216.62017</v>
          </cell>
          <cell r="BK234">
            <v>296.07071999999999</v>
          </cell>
          <cell r="BL234">
            <v>375.52127999999999</v>
          </cell>
          <cell r="BN234" t="str">
            <v>PSP  WIP as Work Load</v>
          </cell>
          <cell r="BO234" t="str">
            <v>Mean</v>
          </cell>
          <cell r="BP234">
            <v>456.71260999999998</v>
          </cell>
          <cell r="BQ234">
            <v>544.38198999999997</v>
          </cell>
          <cell r="BR234">
            <v>301.13607000000002</v>
          </cell>
          <cell r="BS234">
            <v>216.05847</v>
          </cell>
          <cell r="BT234">
            <v>265.43621000000002</v>
          </cell>
          <cell r="BU234">
            <v>502.27791999999999</v>
          </cell>
          <cell r="BV234">
            <v>444.45218</v>
          </cell>
          <cell r="BW234">
            <v>376.94139999999999</v>
          </cell>
          <cell r="BX234">
            <v>175.34145000000001</v>
          </cell>
          <cell r="BY234">
            <v>369.69207</v>
          </cell>
          <cell r="BZ234">
            <v>276.64996000000002</v>
          </cell>
          <cell r="CA234">
            <v>365.24304000000001</v>
          </cell>
          <cell r="CB234">
            <v>453.83611000000002</v>
          </cell>
        </row>
        <row r="235">
          <cell r="C235" t="str">
            <v>Standard Dev</v>
          </cell>
          <cell r="D235">
            <v>54.77731</v>
          </cell>
          <cell r="E235">
            <v>128.79401999999999</v>
          </cell>
          <cell r="F235">
            <v>51.888660000000002</v>
          </cell>
          <cell r="G235">
            <v>113.8471</v>
          </cell>
          <cell r="H235">
            <v>110.89672</v>
          </cell>
          <cell r="I235">
            <v>107.90004999999999</v>
          </cell>
          <cell r="J235">
            <v>113.35048</v>
          </cell>
          <cell r="K235">
            <v>69.19247</v>
          </cell>
          <cell r="L235">
            <v>49.792160000000003</v>
          </cell>
          <cell r="M235">
            <v>45.985129999999998</v>
          </cell>
          <cell r="N235">
            <v>61.075839999999999</v>
          </cell>
          <cell r="O235">
            <v>84.642409999999998</v>
          </cell>
          <cell r="P235">
            <v>108.20898</v>
          </cell>
          <cell r="S235" t="str">
            <v>Standard Dev</v>
          </cell>
          <cell r="T235">
            <v>60.402540000000002</v>
          </cell>
          <cell r="U235">
            <v>196.54769999999999</v>
          </cell>
          <cell r="V235">
            <v>55.655589999999997</v>
          </cell>
          <cell r="W235">
            <v>107.78804</v>
          </cell>
          <cell r="X235">
            <v>127.38645</v>
          </cell>
          <cell r="Y235">
            <v>110.92307</v>
          </cell>
          <cell r="Z235">
            <v>126.81927</v>
          </cell>
          <cell r="AA235">
            <v>81.882429999999999</v>
          </cell>
          <cell r="AB235">
            <v>58.007489999999997</v>
          </cell>
          <cell r="AC235">
            <v>48.767699999999998</v>
          </cell>
          <cell r="AD235">
            <v>64.418310000000005</v>
          </cell>
          <cell r="AE235">
            <v>97.418030000000002</v>
          </cell>
          <cell r="AF235">
            <v>130.41774000000001</v>
          </cell>
          <cell r="AI235" t="str">
            <v>Standard Dev</v>
          </cell>
          <cell r="AJ235">
            <v>65.088949999999997</v>
          </cell>
          <cell r="AK235">
            <v>216.68278000000001</v>
          </cell>
          <cell r="AL235">
            <v>66.18777</v>
          </cell>
          <cell r="AM235">
            <v>114.42483</v>
          </cell>
          <cell r="AN235">
            <v>151.80074999999999</v>
          </cell>
          <cell r="AO235">
            <v>125.25981</v>
          </cell>
          <cell r="AP235">
            <v>142.87418</v>
          </cell>
          <cell r="AQ235">
            <v>80.889269999999996</v>
          </cell>
          <cell r="AR235">
            <v>92.435450000000003</v>
          </cell>
          <cell r="AS235">
            <v>104.15018000000001</v>
          </cell>
          <cell r="AT235">
            <v>82.914270000000002</v>
          </cell>
          <cell r="AU235">
            <v>115.9794</v>
          </cell>
          <cell r="AV235">
            <v>149.04453000000001</v>
          </cell>
          <cell r="AY235" t="str">
            <v>Standard Dev</v>
          </cell>
          <cell r="AZ235">
            <v>67.616669999999999</v>
          </cell>
          <cell r="BA235">
            <v>285.79775000000001</v>
          </cell>
          <cell r="BB235">
            <v>115.25772000000001</v>
          </cell>
          <cell r="BC235">
            <v>200.43126000000001</v>
          </cell>
          <cell r="BD235">
            <v>175.64882</v>
          </cell>
          <cell r="BE235">
            <v>160.64344</v>
          </cell>
          <cell r="BF235">
            <v>195.26132000000001</v>
          </cell>
          <cell r="BG235">
            <v>98.512889999999999</v>
          </cell>
          <cell r="BH235">
            <v>113.47069999999999</v>
          </cell>
          <cell r="BI235">
            <v>84.95805</v>
          </cell>
          <cell r="BJ235">
            <v>102.06479</v>
          </cell>
          <cell r="BK235">
            <v>149.75986</v>
          </cell>
          <cell r="BL235">
            <v>197.45493999999999</v>
          </cell>
          <cell r="BO235" t="str">
            <v>Standard Dev</v>
          </cell>
          <cell r="BP235">
            <v>179.17008999999999</v>
          </cell>
          <cell r="BQ235">
            <v>301.14541000000003</v>
          </cell>
          <cell r="BR235">
            <v>140.88068000000001</v>
          </cell>
          <cell r="BS235">
            <v>164.52957000000001</v>
          </cell>
          <cell r="BT235">
            <v>184.53225</v>
          </cell>
          <cell r="BU235">
            <v>171.14884000000001</v>
          </cell>
          <cell r="BV235">
            <v>226.68307999999999</v>
          </cell>
          <cell r="BW235">
            <v>114.55754</v>
          </cell>
          <cell r="BX235">
            <v>105.67711</v>
          </cell>
          <cell r="BY235">
            <v>147.04571000000001</v>
          </cell>
          <cell r="BZ235">
            <v>132.79336000000001</v>
          </cell>
          <cell r="CA235">
            <v>173.53702999999999</v>
          </cell>
          <cell r="CB235">
            <v>214.28068999999999</v>
          </cell>
        </row>
        <row r="236">
          <cell r="B236" t="str">
            <v>PSP  Max Work Load</v>
          </cell>
          <cell r="D236">
            <v>241.05610999999999</v>
          </cell>
          <cell r="E236">
            <v>472.84992</v>
          </cell>
          <cell r="F236">
            <v>231.80345</v>
          </cell>
          <cell r="G236">
            <v>370.78766000000002</v>
          </cell>
          <cell r="H236">
            <v>367.18491999999998</v>
          </cell>
          <cell r="I236">
            <v>428.84834999999998</v>
          </cell>
          <cell r="J236">
            <v>401.06396999999998</v>
          </cell>
          <cell r="K236">
            <v>301.49903999999998</v>
          </cell>
          <cell r="L236">
            <v>180.39895000000001</v>
          </cell>
          <cell r="M236">
            <v>175.92184</v>
          </cell>
          <cell r="N236">
            <v>241.3254</v>
          </cell>
          <cell r="O236">
            <v>317.14141999999998</v>
          </cell>
          <cell r="P236">
            <v>392.95744000000002</v>
          </cell>
          <cell r="R236" t="str">
            <v>PSP  Max Work Load</v>
          </cell>
          <cell r="T236">
            <v>271.49462</v>
          </cell>
          <cell r="U236">
            <v>636.36585000000002</v>
          </cell>
          <cell r="V236">
            <v>244.74939000000001</v>
          </cell>
          <cell r="W236">
            <v>355.87340999999998</v>
          </cell>
          <cell r="X236">
            <v>399.1182</v>
          </cell>
          <cell r="Y236">
            <v>530.19888000000003</v>
          </cell>
          <cell r="Z236">
            <v>413.65534000000002</v>
          </cell>
          <cell r="AA236">
            <v>361.29450000000003</v>
          </cell>
          <cell r="AB236">
            <v>216.38974999999999</v>
          </cell>
          <cell r="AC236">
            <v>177.21668</v>
          </cell>
          <cell r="AD236">
            <v>258.10300999999998</v>
          </cell>
          <cell r="AE236">
            <v>360.63565999999997</v>
          </cell>
          <cell r="AF236">
            <v>463.16831999999999</v>
          </cell>
          <cell r="AH236" t="str">
            <v>PSP  Max Work Load</v>
          </cell>
          <cell r="AJ236">
            <v>355.66023000000001</v>
          </cell>
          <cell r="AK236">
            <v>763.03157999999996</v>
          </cell>
          <cell r="AL236">
            <v>287.31437</v>
          </cell>
          <cell r="AM236">
            <v>417.00846000000001</v>
          </cell>
          <cell r="AN236">
            <v>486.47894000000002</v>
          </cell>
          <cell r="AO236">
            <v>618.85325</v>
          </cell>
          <cell r="AP236">
            <v>481.12320999999997</v>
          </cell>
          <cell r="AQ236">
            <v>399.94648999999998</v>
          </cell>
          <cell r="AR236">
            <v>336.14213999999998</v>
          </cell>
          <cell r="AS236">
            <v>501.04271</v>
          </cell>
          <cell r="AT236">
            <v>363.16946000000002</v>
          </cell>
          <cell r="AU236">
            <v>464.66014000000001</v>
          </cell>
          <cell r="AV236">
            <v>566.15081999999995</v>
          </cell>
          <cell r="AX236" t="str">
            <v>PSP  Max Work Load</v>
          </cell>
          <cell r="AZ236">
            <v>401.05804999999998</v>
          </cell>
          <cell r="BA236">
            <v>1046.2274399999999</v>
          </cell>
          <cell r="BB236">
            <v>449.17248999999998</v>
          </cell>
          <cell r="BC236">
            <v>636.01639</v>
          </cell>
          <cell r="BD236">
            <v>493.92995000000002</v>
          </cell>
          <cell r="BE236">
            <v>946.44219999999996</v>
          </cell>
          <cell r="BF236">
            <v>745.50796000000003</v>
          </cell>
          <cell r="BG236">
            <v>527.41822000000002</v>
          </cell>
          <cell r="BH236">
            <v>398.50540000000001</v>
          </cell>
          <cell r="BI236">
            <v>418.39830999999998</v>
          </cell>
          <cell r="BJ236">
            <v>438.74331000000001</v>
          </cell>
          <cell r="BK236">
            <v>606.26764000000003</v>
          </cell>
          <cell r="BL236">
            <v>773.79196000000002</v>
          </cell>
          <cell r="BN236" t="str">
            <v>PSP  Max Work Load</v>
          </cell>
          <cell r="BP236">
            <v>780.19192999999996</v>
          </cell>
          <cell r="BQ236">
            <v>1095.61141</v>
          </cell>
          <cell r="BR236">
            <v>584.29168000000004</v>
          </cell>
          <cell r="BS236">
            <v>528.86581000000001</v>
          </cell>
          <cell r="BT236">
            <v>551.01338999999996</v>
          </cell>
          <cell r="BU236">
            <v>996.40665999999999</v>
          </cell>
          <cell r="BV236">
            <v>834.24767999999995</v>
          </cell>
          <cell r="BW236">
            <v>607.22443999999996</v>
          </cell>
          <cell r="BX236">
            <v>387.06452999999999</v>
          </cell>
          <cell r="BY236">
            <v>640.24595999999997</v>
          </cell>
          <cell r="BZ236">
            <v>541.67543999999998</v>
          </cell>
          <cell r="CA236">
            <v>700.51634999999999</v>
          </cell>
          <cell r="CB236">
            <v>859.35726</v>
          </cell>
        </row>
        <row r="237">
          <cell r="B237" t="str">
            <v>PSP  Min Work Laod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R237" t="str">
            <v>PSP  Min Work Laod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H237" t="str">
            <v>PSP  Min Work Laod</v>
          </cell>
          <cell r="AJ237">
            <v>41.179609999999997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23.613199999999999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-3.73048</v>
          </cell>
          <cell r="AU237">
            <v>6.4792800000000002</v>
          </cell>
          <cell r="AV237">
            <v>16.689050000000002</v>
          </cell>
          <cell r="AX237" t="str">
            <v>PSP  Min Work Laod</v>
          </cell>
          <cell r="AZ237">
            <v>99.401989999999998</v>
          </cell>
          <cell r="BA237">
            <v>16.439240000000002</v>
          </cell>
          <cell r="BB237">
            <v>0</v>
          </cell>
          <cell r="BC237">
            <v>0</v>
          </cell>
          <cell r="BD237">
            <v>0</v>
          </cell>
          <cell r="BE237">
            <v>208.63912999999999</v>
          </cell>
          <cell r="BF237">
            <v>46.922919999999998</v>
          </cell>
          <cell r="BG237">
            <v>14.39513</v>
          </cell>
          <cell r="BH237">
            <v>0</v>
          </cell>
          <cell r="BI237">
            <v>0</v>
          </cell>
          <cell r="BJ237">
            <v>-9.8209900000000001</v>
          </cell>
          <cell r="BK237">
            <v>38.579839999999997</v>
          </cell>
          <cell r="BL237">
            <v>86.980670000000003</v>
          </cell>
          <cell r="BN237" t="str">
            <v>PSP  Min Work Laod</v>
          </cell>
          <cell r="BP237">
            <v>160.67885000000001</v>
          </cell>
          <cell r="BQ237">
            <v>41.271830000000001</v>
          </cell>
          <cell r="BR237">
            <v>0</v>
          </cell>
          <cell r="BS237">
            <v>0</v>
          </cell>
          <cell r="BT237">
            <v>0</v>
          </cell>
          <cell r="BU237">
            <v>243.42637999999999</v>
          </cell>
          <cell r="BV237">
            <v>79.318600000000004</v>
          </cell>
          <cell r="BW237">
            <v>124.10442</v>
          </cell>
          <cell r="BX237">
            <v>0</v>
          </cell>
          <cell r="BY237">
            <v>0</v>
          </cell>
          <cell r="BZ237">
            <v>3.4502199999999998</v>
          </cell>
          <cell r="CA237">
            <v>64.880009999999999</v>
          </cell>
          <cell r="CB237">
            <v>126.3098</v>
          </cell>
        </row>
        <row r="238">
          <cell r="B238" t="str">
            <v>Machine Queue as #Jobs</v>
          </cell>
          <cell r="C238" t="str">
            <v>Mean</v>
          </cell>
          <cell r="D238">
            <v>5.2232900000000004</v>
          </cell>
          <cell r="E238">
            <v>5.3575799999999996</v>
          </cell>
          <cell r="F238">
            <v>4.9610000000000003</v>
          </cell>
          <cell r="G238">
            <v>4.9119599999999997</v>
          </cell>
          <cell r="H238">
            <v>4.7306800000000004</v>
          </cell>
          <cell r="I238">
            <v>5.1113200000000001</v>
          </cell>
          <cell r="J238">
            <v>5.1692200000000001</v>
          </cell>
          <cell r="K238">
            <v>5.0377200000000002</v>
          </cell>
          <cell r="L238">
            <v>4.6144299999999996</v>
          </cell>
          <cell r="M238">
            <v>4.9556199999999997</v>
          </cell>
          <cell r="N238">
            <v>4.8469699999999998</v>
          </cell>
          <cell r="O238">
            <v>5.0072799999999997</v>
          </cell>
          <cell r="P238">
            <v>5.1676000000000002</v>
          </cell>
          <cell r="R238" t="str">
            <v>Machine Queue as #Jobs</v>
          </cell>
          <cell r="S238" t="str">
            <v>Mean</v>
          </cell>
          <cell r="T238">
            <v>5.0039699999999998</v>
          </cell>
          <cell r="U238">
            <v>5.01274</v>
          </cell>
          <cell r="V238">
            <v>4.8165300000000002</v>
          </cell>
          <cell r="W238">
            <v>4.7104999999999997</v>
          </cell>
          <cell r="X238">
            <v>4.6041600000000003</v>
          </cell>
          <cell r="Y238">
            <v>5.0026900000000003</v>
          </cell>
          <cell r="Z238">
            <v>4.9034199999999997</v>
          </cell>
          <cell r="AA238">
            <v>4.8597299999999999</v>
          </cell>
          <cell r="AB238">
            <v>4.4866200000000003</v>
          </cell>
          <cell r="AC238">
            <v>4.8167999999999997</v>
          </cell>
          <cell r="AD238">
            <v>4.69496</v>
          </cell>
          <cell r="AE238">
            <v>4.82172</v>
          </cell>
          <cell r="AF238">
            <v>4.9484700000000004</v>
          </cell>
          <cell r="AH238" t="str">
            <v>Machine Queue as #Jobs</v>
          </cell>
          <cell r="AI238" t="str">
            <v>Mean</v>
          </cell>
          <cell r="AJ238">
            <v>4.6706399999999997</v>
          </cell>
          <cell r="AK238">
            <v>4.6987699999999997</v>
          </cell>
          <cell r="AL238">
            <v>4.5388099999999998</v>
          </cell>
          <cell r="AM238">
            <v>4.4597699999999998</v>
          </cell>
          <cell r="AN238">
            <v>4.3339299999999996</v>
          </cell>
          <cell r="AO238">
            <v>4.6652100000000001</v>
          </cell>
          <cell r="AP238">
            <v>4.6543400000000004</v>
          </cell>
          <cell r="AQ238">
            <v>4.6423300000000003</v>
          </cell>
          <cell r="AR238">
            <v>4.3789999999999996</v>
          </cell>
          <cell r="AS238">
            <v>4.68689</v>
          </cell>
          <cell r="AT238">
            <v>4.4755200000000004</v>
          </cell>
          <cell r="AU238">
            <v>4.5729699999999998</v>
          </cell>
          <cell r="AV238">
            <v>4.67042</v>
          </cell>
          <cell r="AX238" t="str">
            <v>Machine Queue as #Jobs</v>
          </cell>
          <cell r="AY238" t="str">
            <v>Mean</v>
          </cell>
          <cell r="AZ238">
            <v>4.3097700000000003</v>
          </cell>
          <cell r="BA238">
            <v>4.3536999999999999</v>
          </cell>
          <cell r="BB238">
            <v>4.2367999999999997</v>
          </cell>
          <cell r="BC238">
            <v>4.1927899999999996</v>
          </cell>
          <cell r="BD238">
            <v>4.0453000000000001</v>
          </cell>
          <cell r="BE238">
            <v>4.3136999999999999</v>
          </cell>
          <cell r="BF238">
            <v>4.3253000000000004</v>
          </cell>
          <cell r="BG238">
            <v>4.3015999999999996</v>
          </cell>
          <cell r="BH238">
            <v>4.1437900000000001</v>
          </cell>
          <cell r="BI238">
            <v>4.2917399999999999</v>
          </cell>
          <cell r="BJ238">
            <v>4.1818999999999997</v>
          </cell>
          <cell r="BK238">
            <v>4.2514500000000002</v>
          </cell>
          <cell r="BL238">
            <v>4.3209900000000001</v>
          </cell>
          <cell r="BN238" t="str">
            <v>Machine Queue as #Jobs</v>
          </cell>
          <cell r="BO238" t="str">
            <v>Mean</v>
          </cell>
          <cell r="BP238">
            <v>4.1447000000000003</v>
          </cell>
          <cell r="BQ238">
            <v>4.1677200000000001</v>
          </cell>
          <cell r="BR238">
            <v>4.1001799999999999</v>
          </cell>
          <cell r="BS238">
            <v>4.0284000000000004</v>
          </cell>
          <cell r="BT238">
            <v>3.9226899999999998</v>
          </cell>
          <cell r="BU238">
            <v>4.1383099999999997</v>
          </cell>
          <cell r="BV238">
            <v>4.1624699999999999</v>
          </cell>
          <cell r="BW238">
            <v>4.1422400000000001</v>
          </cell>
          <cell r="BX238">
            <v>4.0804999999999998</v>
          </cell>
          <cell r="BY238">
            <v>4.14018</v>
          </cell>
          <cell r="BZ238">
            <v>4.0482500000000003</v>
          </cell>
          <cell r="CA238">
            <v>4.1027399999999998</v>
          </cell>
          <cell r="CB238">
            <v>4.1572300000000002</v>
          </cell>
        </row>
        <row r="239">
          <cell r="C239" t="str">
            <v>Standard Dev</v>
          </cell>
          <cell r="D239">
            <v>0.70633999999999997</v>
          </cell>
          <cell r="E239">
            <v>0.56001999999999996</v>
          </cell>
          <cell r="F239">
            <v>0.90786</v>
          </cell>
          <cell r="G239">
            <v>0.93844000000000005</v>
          </cell>
          <cell r="H239">
            <v>1.16856</v>
          </cell>
          <cell r="I239">
            <v>0.73141999999999996</v>
          </cell>
          <cell r="J239">
            <v>0.70931</v>
          </cell>
          <cell r="K239">
            <v>0.94850000000000001</v>
          </cell>
          <cell r="L239">
            <v>1.0911</v>
          </cell>
          <cell r="M239">
            <v>0.99670000000000003</v>
          </cell>
          <cell r="N239">
            <v>0.73804000000000003</v>
          </cell>
          <cell r="O239">
            <v>0.87582000000000004</v>
          </cell>
          <cell r="P239">
            <v>1.0136099999999999</v>
          </cell>
          <cell r="S239" t="str">
            <v>Standard Dev</v>
          </cell>
          <cell r="T239">
            <v>0.44957999999999998</v>
          </cell>
          <cell r="U239">
            <v>0.49580999999999997</v>
          </cell>
          <cell r="V239">
            <v>0.66681999999999997</v>
          </cell>
          <cell r="W239">
            <v>0.76373000000000002</v>
          </cell>
          <cell r="X239">
            <v>1.0115799999999999</v>
          </cell>
          <cell r="Y239">
            <v>0.44429000000000002</v>
          </cell>
          <cell r="Z239">
            <v>0.57398000000000005</v>
          </cell>
          <cell r="AA239">
            <v>0.69838</v>
          </cell>
          <cell r="AB239">
            <v>0.96072999999999997</v>
          </cell>
          <cell r="AC239">
            <v>0.73494000000000004</v>
          </cell>
          <cell r="AD239">
            <v>0.5383</v>
          </cell>
          <cell r="AE239">
            <v>0.67998000000000003</v>
          </cell>
          <cell r="AF239">
            <v>0.82167000000000001</v>
          </cell>
          <cell r="AI239" t="str">
            <v>Standard Dev</v>
          </cell>
          <cell r="AJ239">
            <v>0.42376999999999998</v>
          </cell>
          <cell r="AK239">
            <v>0.45069999999999999</v>
          </cell>
          <cell r="AL239">
            <v>0.57420000000000004</v>
          </cell>
          <cell r="AM239">
            <v>0.61262000000000005</v>
          </cell>
          <cell r="AN239">
            <v>0.86080999999999996</v>
          </cell>
          <cell r="AO239">
            <v>0.39180999999999999</v>
          </cell>
          <cell r="AP239">
            <v>0.44030000000000002</v>
          </cell>
          <cell r="AQ239">
            <v>0.45438000000000001</v>
          </cell>
          <cell r="AR239">
            <v>0.73585999999999996</v>
          </cell>
          <cell r="AS239">
            <v>0.41894999999999999</v>
          </cell>
          <cell r="AT239">
            <v>0.42376000000000003</v>
          </cell>
          <cell r="AU239">
            <v>0.53634000000000004</v>
          </cell>
          <cell r="AV239">
            <v>0.64893000000000001</v>
          </cell>
          <cell r="AY239" t="str">
            <v>Standard Dev</v>
          </cell>
          <cell r="AZ239">
            <v>0.37863999999999998</v>
          </cell>
          <cell r="BA239">
            <v>0.43440000000000001</v>
          </cell>
          <cell r="BB239">
            <v>0.46632000000000001</v>
          </cell>
          <cell r="BC239">
            <v>0.49743999999999999</v>
          </cell>
          <cell r="BD239">
            <v>0.74917999999999996</v>
          </cell>
          <cell r="BE239">
            <v>0.38663999999999998</v>
          </cell>
          <cell r="BF239">
            <v>0.40012999999999999</v>
          </cell>
          <cell r="BG239">
            <v>0.43902999999999998</v>
          </cell>
          <cell r="BH239">
            <v>0.57682</v>
          </cell>
          <cell r="BI239">
            <v>0.39840999999999999</v>
          </cell>
          <cell r="BJ239">
            <v>0.39094000000000001</v>
          </cell>
          <cell r="BK239">
            <v>0.47270000000000001</v>
          </cell>
          <cell r="BL239">
            <v>0.55445999999999995</v>
          </cell>
          <cell r="BO239" t="str">
            <v>Standard Dev</v>
          </cell>
          <cell r="BP239">
            <v>0.37703999999999999</v>
          </cell>
          <cell r="BQ239">
            <v>0.40157999999999999</v>
          </cell>
          <cell r="BR239">
            <v>0.39602999999999999</v>
          </cell>
          <cell r="BS239">
            <v>0.46656999999999998</v>
          </cell>
          <cell r="BT239">
            <v>0.66998000000000002</v>
          </cell>
          <cell r="BU239">
            <v>0.37263000000000002</v>
          </cell>
          <cell r="BV239">
            <v>0.38495000000000001</v>
          </cell>
          <cell r="BW239">
            <v>0.40376000000000001</v>
          </cell>
          <cell r="BX239">
            <v>0.40005000000000002</v>
          </cell>
          <cell r="BY239">
            <v>0.39108999999999999</v>
          </cell>
          <cell r="BZ239">
            <v>0.3624</v>
          </cell>
          <cell r="CA239">
            <v>0.42637000000000003</v>
          </cell>
          <cell r="CB239">
            <v>0.49034</v>
          </cell>
        </row>
        <row r="240">
          <cell r="B240" t="str">
            <v>Machine Queue as Work Load</v>
          </cell>
          <cell r="C240" t="str">
            <v>Mean</v>
          </cell>
          <cell r="D240">
            <v>5.9392699999999996</v>
          </cell>
          <cell r="E240">
            <v>6.0948099999999998</v>
          </cell>
          <cell r="F240">
            <v>5.6269</v>
          </cell>
          <cell r="G240">
            <v>5.6496000000000004</v>
          </cell>
          <cell r="H240">
            <v>5.4611999999999998</v>
          </cell>
          <cell r="I240">
            <v>5.80593</v>
          </cell>
          <cell r="J240">
            <v>5.89154</v>
          </cell>
          <cell r="K240">
            <v>5.78355</v>
          </cell>
          <cell r="L240">
            <v>5.3340500000000004</v>
          </cell>
          <cell r="M240">
            <v>5.6500899999999996</v>
          </cell>
          <cell r="N240">
            <v>5.5613200000000003</v>
          </cell>
          <cell r="O240">
            <v>5.7236900000000004</v>
          </cell>
          <cell r="P240">
            <v>5.8860599999999996</v>
          </cell>
          <cell r="R240" t="str">
            <v>Machine Queue as Work Load</v>
          </cell>
          <cell r="S240" t="str">
            <v>Mean</v>
          </cell>
          <cell r="T240">
            <v>5.6875499999999999</v>
          </cell>
          <cell r="U240">
            <v>5.6998300000000004</v>
          </cell>
          <cell r="V240">
            <v>5.4615499999999999</v>
          </cell>
          <cell r="W240">
            <v>5.4300300000000004</v>
          </cell>
          <cell r="X240">
            <v>5.30959</v>
          </cell>
          <cell r="Y240">
            <v>5.70303</v>
          </cell>
          <cell r="Z240">
            <v>5.5745699999999996</v>
          </cell>
          <cell r="AA240">
            <v>5.5735000000000001</v>
          </cell>
          <cell r="AB240">
            <v>5.1865199999999998</v>
          </cell>
          <cell r="AC240">
            <v>5.5096299999999996</v>
          </cell>
          <cell r="AD240">
            <v>5.3905000000000003</v>
          </cell>
          <cell r="AE240">
            <v>5.5135800000000001</v>
          </cell>
          <cell r="AF240">
            <v>5.6366500000000004</v>
          </cell>
          <cell r="AH240" t="str">
            <v>Machine Queue as Work Load</v>
          </cell>
          <cell r="AI240" t="str">
            <v>Mean</v>
          </cell>
          <cell r="AJ240">
            <v>5.3311400000000004</v>
          </cell>
          <cell r="AK240">
            <v>5.3520000000000003</v>
          </cell>
          <cell r="AL240">
            <v>5.17767</v>
          </cell>
          <cell r="AM240">
            <v>5.1449100000000003</v>
          </cell>
          <cell r="AN240">
            <v>5.0034900000000002</v>
          </cell>
          <cell r="AO240">
            <v>5.3262</v>
          </cell>
          <cell r="AP240">
            <v>5.3185900000000004</v>
          </cell>
          <cell r="AQ240">
            <v>5.3528200000000004</v>
          </cell>
          <cell r="AR240">
            <v>5.0730899999999997</v>
          </cell>
          <cell r="AS240">
            <v>5.3810099999999998</v>
          </cell>
          <cell r="AT240">
            <v>5.1497000000000002</v>
          </cell>
          <cell r="AU240">
            <v>5.2460899999999997</v>
          </cell>
          <cell r="AV240">
            <v>5.3424800000000001</v>
          </cell>
          <cell r="AX240" t="str">
            <v>Machine Queue as Work Load</v>
          </cell>
          <cell r="AY240" t="str">
            <v>Mean</v>
          </cell>
          <cell r="AZ240">
            <v>4.9463200000000001</v>
          </cell>
          <cell r="BA240">
            <v>4.9882799999999996</v>
          </cell>
          <cell r="BB240">
            <v>4.8376799999999998</v>
          </cell>
          <cell r="BC240">
            <v>4.86836</v>
          </cell>
          <cell r="BD240">
            <v>4.6958399999999996</v>
          </cell>
          <cell r="BE240">
            <v>4.9449199999999998</v>
          </cell>
          <cell r="BF240">
            <v>4.9599200000000003</v>
          </cell>
          <cell r="BG240">
            <v>4.9544499999999996</v>
          </cell>
          <cell r="BH240">
            <v>4.7949900000000003</v>
          </cell>
          <cell r="BI240">
            <v>4.9555199999999999</v>
          </cell>
          <cell r="BJ240">
            <v>4.8276500000000002</v>
          </cell>
          <cell r="BK240">
            <v>4.8946300000000003</v>
          </cell>
          <cell r="BL240">
            <v>4.9615999999999998</v>
          </cell>
          <cell r="BN240" t="str">
            <v>Machine Queue as Work Load</v>
          </cell>
          <cell r="BO240" t="str">
            <v>Mean</v>
          </cell>
          <cell r="BP240">
            <v>4.7375999999999996</v>
          </cell>
          <cell r="BQ240">
            <v>4.7823099999999998</v>
          </cell>
          <cell r="BR240">
            <v>4.6994999999999996</v>
          </cell>
          <cell r="BS240">
            <v>4.6776900000000001</v>
          </cell>
          <cell r="BT240">
            <v>4.5664899999999999</v>
          </cell>
          <cell r="BU240">
            <v>4.74193</v>
          </cell>
          <cell r="BV240">
            <v>4.78451</v>
          </cell>
          <cell r="BW240">
            <v>4.7935100000000004</v>
          </cell>
          <cell r="BX240">
            <v>4.7257800000000003</v>
          </cell>
          <cell r="BY240">
            <v>4.78904</v>
          </cell>
          <cell r="BZ240">
            <v>4.6799099999999996</v>
          </cell>
          <cell r="CA240">
            <v>4.7298400000000003</v>
          </cell>
          <cell r="CB240">
            <v>4.7797700000000001</v>
          </cell>
        </row>
        <row r="241">
          <cell r="C241" t="str">
            <v>Standard Dev</v>
          </cell>
          <cell r="D241">
            <v>0.91479999999999995</v>
          </cell>
          <cell r="E241">
            <v>0.81881000000000004</v>
          </cell>
          <cell r="F241">
            <v>1.11151</v>
          </cell>
          <cell r="G241">
            <v>1.13008</v>
          </cell>
          <cell r="H241">
            <v>1.3966700000000001</v>
          </cell>
          <cell r="I241">
            <v>0.93779000000000001</v>
          </cell>
          <cell r="J241">
            <v>0.94042000000000003</v>
          </cell>
          <cell r="K241">
            <v>1.1572899999999999</v>
          </cell>
          <cell r="L241">
            <v>1.32291</v>
          </cell>
          <cell r="M241">
            <v>1.1913100000000001</v>
          </cell>
          <cell r="N241">
            <v>0.95835999999999999</v>
          </cell>
          <cell r="O241">
            <v>1.09216</v>
          </cell>
          <cell r="P241">
            <v>1.2259599999999999</v>
          </cell>
          <cell r="S241" t="str">
            <v>Standard Dev</v>
          </cell>
          <cell r="T241">
            <v>0.67850999999999995</v>
          </cell>
          <cell r="U241">
            <v>0.74021000000000003</v>
          </cell>
          <cell r="V241">
            <v>0.89044000000000001</v>
          </cell>
          <cell r="W241">
            <v>1.0021500000000001</v>
          </cell>
          <cell r="X241">
            <v>1.1954400000000001</v>
          </cell>
          <cell r="Y241">
            <v>0.70433999999999997</v>
          </cell>
          <cell r="Z241">
            <v>0.81576000000000004</v>
          </cell>
          <cell r="AA241">
            <v>0.91981999999999997</v>
          </cell>
          <cell r="AB241">
            <v>1.17083</v>
          </cell>
          <cell r="AC241">
            <v>0.95987999999999996</v>
          </cell>
          <cell r="AD241">
            <v>0.77834000000000003</v>
          </cell>
          <cell r="AE241">
            <v>0.90773999999999999</v>
          </cell>
          <cell r="AF241">
            <v>1.0371300000000001</v>
          </cell>
          <cell r="AI241" t="str">
            <v>Standard Dev</v>
          </cell>
          <cell r="AJ241">
            <v>0.69538</v>
          </cell>
          <cell r="AK241">
            <v>0.71726000000000001</v>
          </cell>
          <cell r="AL241">
            <v>0.78734999999999999</v>
          </cell>
          <cell r="AM241">
            <v>0.84660999999999997</v>
          </cell>
          <cell r="AN241">
            <v>1.0679399999999999</v>
          </cell>
          <cell r="AO241">
            <v>0.67808999999999997</v>
          </cell>
          <cell r="AP241">
            <v>0.67554000000000003</v>
          </cell>
          <cell r="AQ241">
            <v>0.69479999999999997</v>
          </cell>
          <cell r="AR241">
            <v>0.95835999999999999</v>
          </cell>
          <cell r="AS241">
            <v>0.66529000000000005</v>
          </cell>
          <cell r="AT241">
            <v>0.67978000000000005</v>
          </cell>
          <cell r="AU241">
            <v>0.77866000000000002</v>
          </cell>
          <cell r="AV241">
            <v>0.87755000000000005</v>
          </cell>
          <cell r="AY241" t="str">
            <v>Standard Dev</v>
          </cell>
          <cell r="AZ241">
            <v>0.63656000000000001</v>
          </cell>
          <cell r="BA241">
            <v>0.66261000000000003</v>
          </cell>
          <cell r="BB241">
            <v>0.72592999999999996</v>
          </cell>
          <cell r="BC241">
            <v>0.71699999999999997</v>
          </cell>
          <cell r="BD241">
            <v>0.94672000000000001</v>
          </cell>
          <cell r="BE241">
            <v>0.66039000000000003</v>
          </cell>
          <cell r="BF241">
            <v>0.63800000000000001</v>
          </cell>
          <cell r="BG241">
            <v>0.67337999999999998</v>
          </cell>
          <cell r="BH241">
            <v>0.77949999999999997</v>
          </cell>
          <cell r="BI241">
            <v>0.67427999999999999</v>
          </cell>
          <cell r="BJ241">
            <v>0.64439999999999997</v>
          </cell>
          <cell r="BK241">
            <v>0.71143999999999996</v>
          </cell>
          <cell r="BL241">
            <v>0.77847999999999995</v>
          </cell>
          <cell r="BO241" t="str">
            <v>Standard Dev</v>
          </cell>
          <cell r="BP241">
            <v>0.61743999999999999</v>
          </cell>
          <cell r="BQ241">
            <v>0.64844000000000002</v>
          </cell>
          <cell r="BR241">
            <v>0.62522999999999995</v>
          </cell>
          <cell r="BS241">
            <v>0.68830000000000002</v>
          </cell>
          <cell r="BT241">
            <v>0.87053999999999998</v>
          </cell>
          <cell r="BU241">
            <v>0.63507000000000002</v>
          </cell>
          <cell r="BV241">
            <v>0.64836000000000005</v>
          </cell>
          <cell r="BW241">
            <v>0.67964999999999998</v>
          </cell>
          <cell r="BX241">
            <v>0.68228</v>
          </cell>
          <cell r="BY241">
            <v>0.61978999999999995</v>
          </cell>
          <cell r="BZ241">
            <v>0.61807999999999996</v>
          </cell>
          <cell r="CA241">
            <v>0.67151000000000005</v>
          </cell>
          <cell r="CB241">
            <v>0.72494000000000003</v>
          </cell>
        </row>
        <row r="242">
          <cell r="AX242" t="str">
            <v>Saturation WC1</v>
          </cell>
          <cell r="AZ242">
            <v>86.772829999999999</v>
          </cell>
          <cell r="BA242">
            <v>87.338650000000001</v>
          </cell>
          <cell r="BB242">
            <v>89.88006</v>
          </cell>
          <cell r="BC242">
            <v>86.86157</v>
          </cell>
          <cell r="BD242">
            <v>88.489289999999997</v>
          </cell>
          <cell r="BE242">
            <v>89.4405</v>
          </cell>
          <cell r="BF242">
            <v>89.810789999999997</v>
          </cell>
          <cell r="BG242">
            <v>90.112949999999998</v>
          </cell>
          <cell r="BH242">
            <v>86.464640000000003</v>
          </cell>
          <cell r="BI242">
            <v>88.508300000000006</v>
          </cell>
          <cell r="BJ242">
            <v>87.353729999999999</v>
          </cell>
          <cell r="BK242">
            <v>88.367959999999997</v>
          </cell>
          <cell r="BL242">
            <v>89.382180000000005</v>
          </cell>
        </row>
        <row r="243">
          <cell r="AX243" t="str">
            <v>Saturation WC2</v>
          </cell>
          <cell r="AZ243">
            <v>88.094459999999998</v>
          </cell>
          <cell r="BA243">
            <v>90.668080000000003</v>
          </cell>
          <cell r="BB243">
            <v>87.328950000000006</v>
          </cell>
          <cell r="BC243">
            <v>86.975449999999995</v>
          </cell>
          <cell r="BD243">
            <v>86.811030000000002</v>
          </cell>
          <cell r="BE243">
            <v>90.340400000000002</v>
          </cell>
          <cell r="BF243">
            <v>88.826809999999995</v>
          </cell>
          <cell r="BG243">
            <v>88.420429999999996</v>
          </cell>
          <cell r="BH243">
            <v>87.811229999999995</v>
          </cell>
          <cell r="BI243">
            <v>85.225390000000004</v>
          </cell>
          <cell r="BJ243">
            <v>86.879990000000006</v>
          </cell>
          <cell r="BK243">
            <v>88.050219999999996</v>
          </cell>
          <cell r="BL243">
            <v>89.22045</v>
          </cell>
        </row>
        <row r="244">
          <cell r="AX244" t="str">
            <v>Saturation WC3</v>
          </cell>
          <cell r="AZ244">
            <v>87.849530000000001</v>
          </cell>
          <cell r="BA244">
            <v>87.729479999999995</v>
          </cell>
          <cell r="BB244">
            <v>88.668689999999998</v>
          </cell>
          <cell r="BC244">
            <v>88.703999999999994</v>
          </cell>
          <cell r="BD244">
            <v>86.115880000000004</v>
          </cell>
          <cell r="BE244">
            <v>87.719009999999997</v>
          </cell>
          <cell r="BF244">
            <v>87.420379999999994</v>
          </cell>
          <cell r="BG244">
            <v>89.373810000000006</v>
          </cell>
          <cell r="BH244">
            <v>89.330370000000002</v>
          </cell>
          <cell r="BI244">
            <v>88.467849999999999</v>
          </cell>
          <cell r="BJ244">
            <v>87.435050000000004</v>
          </cell>
          <cell r="BK244">
            <v>88.137900000000002</v>
          </cell>
          <cell r="BL244">
            <v>88.84075</v>
          </cell>
        </row>
        <row r="245">
          <cell r="AX245" t="str">
            <v>Saturation WC4</v>
          </cell>
          <cell r="AZ245">
            <v>86.374690000000001</v>
          </cell>
          <cell r="BA245">
            <v>88.024320000000003</v>
          </cell>
          <cell r="BB245">
            <v>86.598219999999998</v>
          </cell>
          <cell r="BC245">
            <v>87.665350000000004</v>
          </cell>
          <cell r="BD245">
            <v>84.261989999999997</v>
          </cell>
          <cell r="BE245">
            <v>85.09093</v>
          </cell>
          <cell r="BF245">
            <v>87.273169999999993</v>
          </cell>
          <cell r="BG245">
            <v>86.134180000000001</v>
          </cell>
          <cell r="BH245">
            <v>87.776750000000007</v>
          </cell>
          <cell r="BI245">
            <v>88.027780000000007</v>
          </cell>
          <cell r="BJ245">
            <v>85.802340000000001</v>
          </cell>
          <cell r="BK245">
            <v>86.722740000000002</v>
          </cell>
          <cell r="BL245">
            <v>87.643140000000002</v>
          </cell>
        </row>
        <row r="246">
          <cell r="AX246" t="str">
            <v>Saturation WC5</v>
          </cell>
          <cell r="AZ246">
            <v>89.875169999999997</v>
          </cell>
          <cell r="BA246">
            <v>87.695009999999996</v>
          </cell>
          <cell r="BB246">
            <v>86.271069999999995</v>
          </cell>
          <cell r="BC246">
            <v>86.917479999999998</v>
          </cell>
          <cell r="BD246">
            <v>86.255439999999993</v>
          </cell>
          <cell r="BE246">
            <v>86.405090000000001</v>
          </cell>
          <cell r="BF246">
            <v>86.262129999999999</v>
          </cell>
          <cell r="BG246">
            <v>86.625309999999999</v>
          </cell>
          <cell r="BH246">
            <v>89.532470000000004</v>
          </cell>
          <cell r="BI246">
            <v>90.953710000000001</v>
          </cell>
          <cell r="BJ246">
            <v>86.410600000000002</v>
          </cell>
          <cell r="BK246">
            <v>87.679289999999995</v>
          </cell>
          <cell r="BL246">
            <v>88.947969999999998</v>
          </cell>
        </row>
        <row r="247">
          <cell r="AX247" t="str">
            <v>Saturation WC6</v>
          </cell>
          <cell r="AZ247">
            <v>88.334810000000004</v>
          </cell>
          <cell r="BA247">
            <v>86.185320000000004</v>
          </cell>
          <cell r="BB247">
            <v>88.457260000000005</v>
          </cell>
          <cell r="BC247">
            <v>89.145409999999998</v>
          </cell>
          <cell r="BD247">
            <v>86.219459999999998</v>
          </cell>
          <cell r="BE247">
            <v>86.192939999999993</v>
          </cell>
          <cell r="BF247">
            <v>86.535240000000002</v>
          </cell>
          <cell r="BG247">
            <v>90.037610000000001</v>
          </cell>
          <cell r="BH247">
            <v>88.293729999999996</v>
          </cell>
          <cell r="BI247">
            <v>87.727450000000005</v>
          </cell>
          <cell r="BJ247">
            <v>86.729950000000002</v>
          </cell>
          <cell r="BK247">
            <v>87.712919999999997</v>
          </cell>
          <cell r="BL247">
            <v>88.695899999999995</v>
          </cell>
        </row>
        <row r="248">
          <cell r="AX248" t="str">
            <v>Cost depending on Policy</v>
          </cell>
          <cell r="AY248" t="str">
            <v>Mean</v>
          </cell>
          <cell r="AZ248">
            <v>13.748150000000001</v>
          </cell>
          <cell r="BA248">
            <v>23.66188</v>
          </cell>
          <cell r="BB248">
            <v>14.20238</v>
          </cell>
          <cell r="BC248">
            <v>12.636240000000001</v>
          </cell>
          <cell r="BD248">
            <v>13.58431</v>
          </cell>
          <cell r="BE248">
            <v>22.05293</v>
          </cell>
          <cell r="BF248">
            <v>18.21162</v>
          </cell>
          <cell r="BG248">
            <v>12.109109999999999</v>
          </cell>
          <cell r="BH248">
            <v>9.1197599999999994</v>
          </cell>
          <cell r="BI248">
            <v>13.90404</v>
          </cell>
          <cell r="BJ248">
            <v>12.05401</v>
          </cell>
          <cell r="BK248">
            <v>15.323040000000001</v>
          </cell>
          <cell r="BL248">
            <v>18.59207</v>
          </cell>
        </row>
        <row r="249">
          <cell r="AY249" t="str">
            <v>Standard Dev</v>
          </cell>
          <cell r="AZ249">
            <v>63.454259999999998</v>
          </cell>
          <cell r="BA249">
            <v>84.485529999999997</v>
          </cell>
          <cell r="BB249">
            <v>57.847810000000003</v>
          </cell>
          <cell r="BC249">
            <v>45.427779999999998</v>
          </cell>
          <cell r="BD249">
            <v>51.188450000000003</v>
          </cell>
          <cell r="BE249">
            <v>70.368600000000001</v>
          </cell>
          <cell r="BF249">
            <v>60.523580000000003</v>
          </cell>
          <cell r="BG249">
            <v>49.016779999999997</v>
          </cell>
          <cell r="BH249">
            <v>34.419739999999997</v>
          </cell>
          <cell r="BI249">
            <v>46.936999999999998</v>
          </cell>
          <cell r="BJ249">
            <v>46.173960000000001</v>
          </cell>
          <cell r="BK249">
            <v>56.366950000000003</v>
          </cell>
          <cell r="BL249">
            <v>66.559939999999997</v>
          </cell>
        </row>
      </sheetData>
      <sheetData sheetId="4">
        <row r="6">
          <cell r="B6" t="str">
            <v>Number of Jobs</v>
          </cell>
          <cell r="D6">
            <v>5274</v>
          </cell>
          <cell r="E6">
            <v>5405</v>
          </cell>
          <cell r="F6">
            <v>5301</v>
          </cell>
          <cell r="G6">
            <v>5303</v>
          </cell>
          <cell r="H6">
            <v>5224</v>
          </cell>
          <cell r="I6">
            <v>5239</v>
          </cell>
          <cell r="J6">
            <v>5333</v>
          </cell>
          <cell r="K6">
            <v>5288</v>
          </cell>
          <cell r="L6">
            <v>5193</v>
          </cell>
          <cell r="M6">
            <v>5278</v>
          </cell>
          <cell r="N6">
            <v>5241.3145299999996</v>
          </cell>
          <cell r="O6">
            <v>5283.8</v>
          </cell>
          <cell r="P6">
            <v>5326.2854699999998</v>
          </cell>
          <cell r="R6" t="str">
            <v>Number of Jobs</v>
          </cell>
          <cell r="T6">
            <v>5277</v>
          </cell>
          <cell r="U6">
            <v>5405</v>
          </cell>
          <cell r="V6">
            <v>5301</v>
          </cell>
          <cell r="W6">
            <v>5303</v>
          </cell>
          <cell r="X6">
            <v>5224</v>
          </cell>
          <cell r="Y6">
            <v>5243</v>
          </cell>
          <cell r="Z6">
            <v>5337</v>
          </cell>
          <cell r="AA6">
            <v>5288</v>
          </cell>
          <cell r="AB6">
            <v>5193</v>
          </cell>
          <cell r="AC6">
            <v>5274</v>
          </cell>
          <cell r="AD6">
            <v>5241.9644399999997</v>
          </cell>
          <cell r="AE6">
            <v>5284.5</v>
          </cell>
          <cell r="AF6">
            <v>5327.0355600000003</v>
          </cell>
          <cell r="AH6" t="str">
            <v>Number of Jobs</v>
          </cell>
          <cell r="AJ6">
            <v>5273</v>
          </cell>
          <cell r="AK6">
            <v>5404</v>
          </cell>
          <cell r="AL6">
            <v>5301</v>
          </cell>
          <cell r="AM6">
            <v>5303</v>
          </cell>
          <cell r="AN6">
            <v>5224</v>
          </cell>
          <cell r="AO6">
            <v>5239</v>
          </cell>
          <cell r="AP6">
            <v>5335</v>
          </cell>
          <cell r="AQ6">
            <v>5288</v>
          </cell>
          <cell r="AR6">
            <v>5193</v>
          </cell>
          <cell r="AS6">
            <v>5276</v>
          </cell>
          <cell r="AT6">
            <v>5241.1099800000002</v>
          </cell>
          <cell r="AU6">
            <v>5283.6</v>
          </cell>
          <cell r="AV6">
            <v>5326.0900199999996</v>
          </cell>
          <cell r="AX6" t="str">
            <v>Number of Jobs</v>
          </cell>
          <cell r="AZ6">
            <v>5275</v>
          </cell>
          <cell r="BA6">
            <v>5405</v>
          </cell>
          <cell r="BB6">
            <v>5302</v>
          </cell>
          <cell r="BC6">
            <v>5303</v>
          </cell>
          <cell r="BD6">
            <v>5224</v>
          </cell>
          <cell r="BE6">
            <v>5241</v>
          </cell>
          <cell r="BF6">
            <v>5333</v>
          </cell>
          <cell r="BG6">
            <v>5289</v>
          </cell>
          <cell r="BH6">
            <v>5194</v>
          </cell>
          <cell r="BI6">
            <v>5275</v>
          </cell>
          <cell r="BJ6">
            <v>5241.8067799999999</v>
          </cell>
          <cell r="BK6">
            <v>5284.1</v>
          </cell>
          <cell r="BL6">
            <v>5326.3932199999999</v>
          </cell>
          <cell r="BN6" t="str">
            <v>Number of Jobs</v>
          </cell>
          <cell r="BP6">
            <v>5274</v>
          </cell>
          <cell r="BQ6">
            <v>5406</v>
          </cell>
          <cell r="BR6">
            <v>5301</v>
          </cell>
          <cell r="BS6">
            <v>5302</v>
          </cell>
          <cell r="BT6">
            <v>5224</v>
          </cell>
          <cell r="BU6">
            <v>5235</v>
          </cell>
          <cell r="BV6">
            <v>5330</v>
          </cell>
          <cell r="BW6">
            <v>5288</v>
          </cell>
          <cell r="BX6">
            <v>5194</v>
          </cell>
          <cell r="BY6">
            <v>5278</v>
          </cell>
          <cell r="BZ6">
            <v>5240.6409899999999</v>
          </cell>
          <cell r="CA6">
            <v>5283.2</v>
          </cell>
          <cell r="CB6">
            <v>5325.7590099999998</v>
          </cell>
        </row>
        <row r="7">
          <cell r="B7" t="str">
            <v>Total Time i.e., From Cradle to Grave</v>
          </cell>
          <cell r="C7" t="str">
            <v>Mean</v>
          </cell>
          <cell r="D7">
            <v>25.309170000000002</v>
          </cell>
          <cell r="E7">
            <v>29.739149999999999</v>
          </cell>
          <cell r="F7">
            <v>23.788550000000001</v>
          </cell>
          <cell r="G7">
            <v>23.683240000000001</v>
          </cell>
          <cell r="H7">
            <v>22.29252</v>
          </cell>
          <cell r="I7">
            <v>27.52129</v>
          </cell>
          <cell r="J7">
            <v>28.325089999999999</v>
          </cell>
          <cell r="K7">
            <v>22.916270000000001</v>
          </cell>
          <cell r="L7">
            <v>20.39894</v>
          </cell>
          <cell r="M7">
            <v>24.977260000000001</v>
          </cell>
          <cell r="N7">
            <v>22.81785</v>
          </cell>
          <cell r="O7">
            <v>24.895150000000001</v>
          </cell>
          <cell r="P7">
            <v>26.972449999999998</v>
          </cell>
          <cell r="R7" t="str">
            <v>Total Time i.e., From Cradle to Grave</v>
          </cell>
          <cell r="S7" t="str">
            <v>Mean</v>
          </cell>
          <cell r="T7">
            <v>25.399069999999998</v>
          </cell>
          <cell r="U7">
            <v>29.406269999999999</v>
          </cell>
          <cell r="V7">
            <v>23.526039999999998</v>
          </cell>
          <cell r="W7">
            <v>23.561679999999999</v>
          </cell>
          <cell r="X7">
            <v>22.329889999999999</v>
          </cell>
          <cell r="Y7">
            <v>26.506540000000001</v>
          </cell>
          <cell r="Z7">
            <v>27.854179999999999</v>
          </cell>
          <cell r="AA7">
            <v>22.906690000000001</v>
          </cell>
          <cell r="AB7">
            <v>20.386299999999999</v>
          </cell>
          <cell r="AC7">
            <v>24.771159999999998</v>
          </cell>
          <cell r="AD7">
            <v>22.728339999999999</v>
          </cell>
          <cell r="AE7">
            <v>24.66478</v>
          </cell>
          <cell r="AF7">
            <v>26.601230000000001</v>
          </cell>
          <cell r="AH7" t="str">
            <v>Total Time i.e., From Cradle to Grave</v>
          </cell>
          <cell r="AI7" t="str">
            <v>Mean</v>
          </cell>
          <cell r="AJ7">
            <v>25.147919999999999</v>
          </cell>
          <cell r="AK7">
            <v>30.22747</v>
          </cell>
          <cell r="AL7">
            <v>23.432020000000001</v>
          </cell>
          <cell r="AM7">
            <v>23.71762</v>
          </cell>
          <cell r="AN7">
            <v>21.820879999999999</v>
          </cell>
          <cell r="AO7">
            <v>27.208410000000001</v>
          </cell>
          <cell r="AP7">
            <v>27.813939999999999</v>
          </cell>
          <cell r="AQ7">
            <v>23.507349999999999</v>
          </cell>
          <cell r="AR7">
            <v>20.399260000000002</v>
          </cell>
          <cell r="AS7">
            <v>24.652049999999999</v>
          </cell>
          <cell r="AT7">
            <v>22.694459999999999</v>
          </cell>
          <cell r="AU7">
            <v>24.79269</v>
          </cell>
          <cell r="AV7">
            <v>26.890920000000001</v>
          </cell>
          <cell r="AX7" t="str">
            <v>Total Time i.e., From Cradle to Grave</v>
          </cell>
          <cell r="AY7" t="str">
            <v>Mean</v>
          </cell>
          <cell r="AZ7">
            <v>25.227329999999998</v>
          </cell>
          <cell r="BA7">
            <v>29.324200000000001</v>
          </cell>
          <cell r="BB7">
            <v>23.386140000000001</v>
          </cell>
          <cell r="BC7">
            <v>23.58043</v>
          </cell>
          <cell r="BD7">
            <v>23.658650000000002</v>
          </cell>
          <cell r="BE7">
            <v>26.831669999999999</v>
          </cell>
          <cell r="BF7">
            <v>28.413460000000001</v>
          </cell>
          <cell r="BG7">
            <v>22.708079999999999</v>
          </cell>
          <cell r="BH7">
            <v>20.303940000000001</v>
          </cell>
          <cell r="BI7">
            <v>24.517109999999999</v>
          </cell>
          <cell r="BJ7">
            <v>22.839130000000001</v>
          </cell>
          <cell r="BK7">
            <v>24.795100000000001</v>
          </cell>
          <cell r="BL7">
            <v>26.751080000000002</v>
          </cell>
          <cell r="BN7" t="str">
            <v>Total Time i.e., From Cradle to Grave</v>
          </cell>
          <cell r="BO7" t="str">
            <v>Mean</v>
          </cell>
          <cell r="BP7">
            <v>25.181260000000002</v>
          </cell>
          <cell r="BQ7">
            <v>29.081140000000001</v>
          </cell>
          <cell r="BR7">
            <v>23.280889999999999</v>
          </cell>
          <cell r="BS7">
            <v>23.9255</v>
          </cell>
          <cell r="BT7">
            <v>22.73441</v>
          </cell>
          <cell r="BU7">
            <v>26.595420000000001</v>
          </cell>
          <cell r="BV7">
            <v>28.331099999999999</v>
          </cell>
          <cell r="BW7">
            <v>23.377079999999999</v>
          </cell>
          <cell r="BX7">
            <v>20.77947</v>
          </cell>
          <cell r="BY7">
            <v>24.250440000000001</v>
          </cell>
          <cell r="BZ7">
            <v>22.907150000000001</v>
          </cell>
          <cell r="CA7">
            <v>24.75367</v>
          </cell>
          <cell r="CB7">
            <v>26.600200000000001</v>
          </cell>
        </row>
        <row r="8">
          <cell r="C8" t="str">
            <v>Standard Dev</v>
          </cell>
          <cell r="D8">
            <v>17.343990000000002</v>
          </cell>
          <cell r="E8">
            <v>19.664760000000001</v>
          </cell>
          <cell r="F8">
            <v>17.259239999999998</v>
          </cell>
          <cell r="G8">
            <v>16.397099999999998</v>
          </cell>
          <cell r="H8">
            <v>16.297640000000001</v>
          </cell>
          <cell r="I8">
            <v>25.186520000000002</v>
          </cell>
          <cell r="J8">
            <v>20.224299999999999</v>
          </cell>
          <cell r="K8">
            <v>15.752230000000001</v>
          </cell>
          <cell r="L8">
            <v>13.59146</v>
          </cell>
          <cell r="M8">
            <v>16.90598</v>
          </cell>
          <cell r="N8">
            <v>15.583959999999999</v>
          </cell>
          <cell r="O8">
            <v>17.86232</v>
          </cell>
          <cell r="P8">
            <v>20.14068</v>
          </cell>
          <cell r="S8" t="str">
            <v>Standard Dev</v>
          </cell>
          <cell r="T8">
            <v>17.355720000000002</v>
          </cell>
          <cell r="U8">
            <v>20.30086</v>
          </cell>
          <cell r="V8">
            <v>17.235399999999998</v>
          </cell>
          <cell r="W8">
            <v>16.381550000000001</v>
          </cell>
          <cell r="X8">
            <v>16.603390000000001</v>
          </cell>
          <cell r="Y8">
            <v>24.809570000000001</v>
          </cell>
          <cell r="Z8">
            <v>20.508150000000001</v>
          </cell>
          <cell r="AA8">
            <v>15.813190000000001</v>
          </cell>
          <cell r="AB8">
            <v>13.57779</v>
          </cell>
          <cell r="AC8">
            <v>16.690819999999999</v>
          </cell>
          <cell r="AD8">
            <v>15.67163</v>
          </cell>
          <cell r="AE8">
            <v>17.92764</v>
          </cell>
          <cell r="AF8">
            <v>20.18366</v>
          </cell>
          <cell r="AI8" t="str">
            <v>Standard Dev</v>
          </cell>
          <cell r="AJ8">
            <v>17.22438</v>
          </cell>
          <cell r="AK8">
            <v>21.514690000000002</v>
          </cell>
          <cell r="AL8">
            <v>17.284859999999998</v>
          </cell>
          <cell r="AM8">
            <v>16.491009999999999</v>
          </cell>
          <cell r="AN8">
            <v>16.095770000000002</v>
          </cell>
          <cell r="AO8">
            <v>26.499020000000002</v>
          </cell>
          <cell r="AP8">
            <v>20.854279999999999</v>
          </cell>
          <cell r="AQ8">
            <v>16.353490000000001</v>
          </cell>
          <cell r="AR8">
            <v>13.571859999999999</v>
          </cell>
          <cell r="AS8">
            <v>16.687529999999999</v>
          </cell>
          <cell r="AT8">
            <v>15.611940000000001</v>
          </cell>
          <cell r="AU8">
            <v>18.25769</v>
          </cell>
          <cell r="AV8">
            <v>20.90344</v>
          </cell>
          <cell r="AY8" t="str">
            <v>Standard Dev</v>
          </cell>
          <cell r="AZ8">
            <v>17.995619999999999</v>
          </cell>
          <cell r="BA8">
            <v>21.788419999999999</v>
          </cell>
          <cell r="BB8">
            <v>18.124400000000001</v>
          </cell>
          <cell r="BC8">
            <v>16.893049999999999</v>
          </cell>
          <cell r="BD8">
            <v>21.411629999999999</v>
          </cell>
          <cell r="BE8">
            <v>26.321200000000001</v>
          </cell>
          <cell r="BF8">
            <v>23.429549999999999</v>
          </cell>
          <cell r="BG8">
            <v>16.023319999999998</v>
          </cell>
          <cell r="BH8">
            <v>13.54684</v>
          </cell>
          <cell r="BI8">
            <v>16.872160000000001</v>
          </cell>
          <cell r="BJ8">
            <v>16.464369999999999</v>
          </cell>
          <cell r="BK8">
            <v>19.24062</v>
          </cell>
          <cell r="BL8">
            <v>22.016870000000001</v>
          </cell>
          <cell r="BO8" t="str">
            <v>Standard Dev</v>
          </cell>
          <cell r="BP8">
            <v>18.681760000000001</v>
          </cell>
          <cell r="BQ8">
            <v>23.679359999999999</v>
          </cell>
          <cell r="BR8">
            <v>19.106999999999999</v>
          </cell>
          <cell r="BS8">
            <v>17.746729999999999</v>
          </cell>
          <cell r="BT8">
            <v>20.59723</v>
          </cell>
          <cell r="BU8">
            <v>28.57113</v>
          </cell>
          <cell r="BV8">
            <v>26.671520000000001</v>
          </cell>
          <cell r="BW8">
            <v>16.7681</v>
          </cell>
          <cell r="BX8">
            <v>14.06784</v>
          </cell>
          <cell r="BY8">
            <v>17.05883</v>
          </cell>
          <cell r="BZ8">
            <v>16.98338</v>
          </cell>
          <cell r="CA8">
            <v>20.29495</v>
          </cell>
          <cell r="CB8">
            <v>23.60652</v>
          </cell>
        </row>
        <row r="9">
          <cell r="B9" t="str">
            <v>Time Spent in PSP</v>
          </cell>
          <cell r="C9" t="str">
            <v>Mean</v>
          </cell>
          <cell r="D9">
            <v>0.10206999999999999</v>
          </cell>
          <cell r="E9">
            <v>0.76678999999999997</v>
          </cell>
          <cell r="F9">
            <v>0.39221</v>
          </cell>
          <cell r="G9">
            <v>0.17327000000000001</v>
          </cell>
          <cell r="H9">
            <v>0.20211999999999999</v>
          </cell>
          <cell r="I9">
            <v>1.67031</v>
          </cell>
          <cell r="J9">
            <v>0.81194</v>
          </cell>
          <cell r="K9">
            <v>0.12493</v>
          </cell>
          <cell r="L9">
            <v>0</v>
          </cell>
          <cell r="M9">
            <v>0.14777999999999999</v>
          </cell>
          <cell r="N9">
            <v>7.1199999999999999E-2</v>
          </cell>
          <cell r="O9">
            <v>0.43913999999999997</v>
          </cell>
          <cell r="P9">
            <v>0.80708000000000002</v>
          </cell>
          <cell r="R9" t="str">
            <v>Time Spent in PSP</v>
          </cell>
          <cell r="S9" t="str">
            <v>Mean</v>
          </cell>
          <cell r="T9">
            <v>0.21038999999999999</v>
          </cell>
          <cell r="U9">
            <v>1.0381400000000001</v>
          </cell>
          <cell r="V9">
            <v>0.42651</v>
          </cell>
          <cell r="W9">
            <v>0.2316</v>
          </cell>
          <cell r="X9">
            <v>0.35544999999999999</v>
          </cell>
          <cell r="Y9">
            <v>1.7485299999999999</v>
          </cell>
          <cell r="Z9">
            <v>1.08439</v>
          </cell>
          <cell r="AA9">
            <v>0.21959999999999999</v>
          </cell>
          <cell r="AB9">
            <v>3.8999999999999999E-4</v>
          </cell>
          <cell r="AC9">
            <v>0.24285999999999999</v>
          </cell>
          <cell r="AD9">
            <v>0.16144</v>
          </cell>
          <cell r="AE9">
            <v>0.55579000000000001</v>
          </cell>
          <cell r="AF9">
            <v>0.95013000000000003</v>
          </cell>
          <cell r="AH9" t="str">
            <v>Time Spent in PSP</v>
          </cell>
          <cell r="AI9" t="str">
            <v>Mean</v>
          </cell>
          <cell r="AJ9">
            <v>0.35064000000000001</v>
          </cell>
          <cell r="AK9">
            <v>1.77704</v>
          </cell>
          <cell r="AL9">
            <v>0.53425999999999996</v>
          </cell>
          <cell r="AM9">
            <v>0.34902</v>
          </cell>
          <cell r="AN9">
            <v>0.41644999999999999</v>
          </cell>
          <cell r="AO9">
            <v>2.40788</v>
          </cell>
          <cell r="AP9">
            <v>1.4560500000000001</v>
          </cell>
          <cell r="AQ9">
            <v>0.44258999999999998</v>
          </cell>
          <cell r="AR9">
            <v>1.027E-2</v>
          </cell>
          <cell r="AS9">
            <v>0.38589000000000001</v>
          </cell>
          <cell r="AT9">
            <v>0.25308999999999998</v>
          </cell>
          <cell r="AU9">
            <v>0.81301000000000001</v>
          </cell>
          <cell r="AV9">
            <v>1.37293</v>
          </cell>
          <cell r="AX9" t="str">
            <v>Time Spent in PSP</v>
          </cell>
          <cell r="AY9" t="str">
            <v>Mean</v>
          </cell>
          <cell r="AZ9">
            <v>0.71416999999999997</v>
          </cell>
          <cell r="BA9">
            <v>2.0018099999999999</v>
          </cell>
          <cell r="BB9">
            <v>0.77190000000000003</v>
          </cell>
          <cell r="BC9">
            <v>0.56840999999999997</v>
          </cell>
          <cell r="BD9">
            <v>1.4307300000000001</v>
          </cell>
          <cell r="BE9">
            <v>2.8073700000000001</v>
          </cell>
          <cell r="BF9">
            <v>2.09687</v>
          </cell>
          <cell r="BG9">
            <v>0.52483000000000002</v>
          </cell>
          <cell r="BH9">
            <v>4.3569999999999998E-2</v>
          </cell>
          <cell r="BI9">
            <v>0.65642</v>
          </cell>
          <cell r="BJ9">
            <v>0.53183999999999998</v>
          </cell>
          <cell r="BK9">
            <v>1.16161</v>
          </cell>
          <cell r="BL9">
            <v>1.79138</v>
          </cell>
          <cell r="BN9" t="str">
            <v>Time Spent in PSP</v>
          </cell>
          <cell r="BO9" t="str">
            <v>Mean</v>
          </cell>
          <cell r="BP9">
            <v>1.20502</v>
          </cell>
          <cell r="BQ9">
            <v>2.81311</v>
          </cell>
          <cell r="BR9">
            <v>1.0791200000000001</v>
          </cell>
          <cell r="BS9">
            <v>1.0408900000000001</v>
          </cell>
          <cell r="BT9">
            <v>1.48037</v>
          </cell>
          <cell r="BU9">
            <v>3.1225000000000001</v>
          </cell>
          <cell r="BV9">
            <v>3.0730200000000001</v>
          </cell>
          <cell r="BW9">
            <v>0.92691000000000001</v>
          </cell>
          <cell r="BX9">
            <v>0.20441000000000001</v>
          </cell>
          <cell r="BY9">
            <v>0.91890000000000005</v>
          </cell>
          <cell r="BZ9">
            <v>0.84857000000000005</v>
          </cell>
          <cell r="CA9">
            <v>1.5864199999999999</v>
          </cell>
          <cell r="CB9">
            <v>2.3242799999999999</v>
          </cell>
        </row>
        <row r="10">
          <cell r="C10" t="str">
            <v>Standard Dev</v>
          </cell>
          <cell r="D10">
            <v>1.5384</v>
          </cell>
          <cell r="E10">
            <v>5.9477200000000003</v>
          </cell>
          <cell r="F10">
            <v>5.4867699999999999</v>
          </cell>
          <cell r="G10">
            <v>2.6856900000000001</v>
          </cell>
          <cell r="H10">
            <v>2.3092600000000001</v>
          </cell>
          <cell r="I10">
            <v>14.712339999999999</v>
          </cell>
          <cell r="J10">
            <v>5.91296</v>
          </cell>
          <cell r="K10">
            <v>1.2681899999999999</v>
          </cell>
          <cell r="L10">
            <v>0</v>
          </cell>
          <cell r="M10">
            <v>1.3013699999999999</v>
          </cell>
          <cell r="N10">
            <v>1.0472600000000001</v>
          </cell>
          <cell r="O10">
            <v>4.1162700000000001</v>
          </cell>
          <cell r="P10">
            <v>7.18527</v>
          </cell>
          <cell r="S10" t="str">
            <v>Standard Dev</v>
          </cell>
          <cell r="T10">
            <v>2.0998800000000002</v>
          </cell>
          <cell r="U10">
            <v>8.24207</v>
          </cell>
          <cell r="V10">
            <v>6.2737800000000004</v>
          </cell>
          <cell r="W10">
            <v>3.2490800000000002</v>
          </cell>
          <cell r="X10">
            <v>3.6824599999999998</v>
          </cell>
          <cell r="Y10">
            <v>15.20979</v>
          </cell>
          <cell r="Z10">
            <v>7.7259500000000001</v>
          </cell>
          <cell r="AA10">
            <v>2.1872199999999999</v>
          </cell>
          <cell r="AB10">
            <v>1.8089999999999998E-2</v>
          </cell>
          <cell r="AC10">
            <v>1.97062</v>
          </cell>
          <cell r="AD10">
            <v>1.8769</v>
          </cell>
          <cell r="AE10">
            <v>5.0658899999999996</v>
          </cell>
          <cell r="AF10">
            <v>8.2548899999999996</v>
          </cell>
          <cell r="AI10" t="str">
            <v>Standard Dev</v>
          </cell>
          <cell r="AJ10">
            <v>2.9592700000000001</v>
          </cell>
          <cell r="AK10">
            <v>10.73043</v>
          </cell>
          <cell r="AL10">
            <v>6.8168699999999998</v>
          </cell>
          <cell r="AM10">
            <v>3.6371099999999998</v>
          </cell>
          <cell r="AN10">
            <v>4.0868000000000002</v>
          </cell>
          <cell r="AO10">
            <v>17.806100000000001</v>
          </cell>
          <cell r="AP10">
            <v>9.3565699999999996</v>
          </cell>
          <cell r="AQ10">
            <v>3.30863</v>
          </cell>
          <cell r="AR10">
            <v>0.14562</v>
          </cell>
          <cell r="AS10">
            <v>2.9692500000000002</v>
          </cell>
          <cell r="AT10">
            <v>2.46821</v>
          </cell>
          <cell r="AU10">
            <v>6.1816599999999999</v>
          </cell>
          <cell r="AV10">
            <v>9.8951200000000004</v>
          </cell>
          <cell r="AY10" t="str">
            <v>Standard Dev</v>
          </cell>
          <cell r="AZ10">
            <v>5.9228399999999999</v>
          </cell>
          <cell r="BA10">
            <v>12.459910000000001</v>
          </cell>
          <cell r="BB10">
            <v>8.8493899999999996</v>
          </cell>
          <cell r="BC10">
            <v>5.3099499999999997</v>
          </cell>
          <cell r="BD10">
            <v>12.669750000000001</v>
          </cell>
          <cell r="BE10">
            <v>18.028369999999999</v>
          </cell>
          <cell r="BF10">
            <v>14.09028</v>
          </cell>
          <cell r="BG10">
            <v>4.2123299999999997</v>
          </cell>
          <cell r="BH10">
            <v>0.48361999999999999</v>
          </cell>
          <cell r="BI10">
            <v>4.4936100000000003</v>
          </cell>
          <cell r="BJ10">
            <v>4.7303699999999997</v>
          </cell>
          <cell r="BK10">
            <v>8.6519999999999992</v>
          </cell>
          <cell r="BL10">
            <v>12.573639999999999</v>
          </cell>
          <cell r="BO10" t="str">
            <v>Standard Dev</v>
          </cell>
          <cell r="BP10">
            <v>7.9886299999999997</v>
          </cell>
          <cell r="BQ10">
            <v>15.538169999999999</v>
          </cell>
          <cell r="BR10">
            <v>10.797969999999999</v>
          </cell>
          <cell r="BS10">
            <v>7.0095999999999998</v>
          </cell>
          <cell r="BT10">
            <v>12.684530000000001</v>
          </cell>
          <cell r="BU10">
            <v>21.655819999999999</v>
          </cell>
          <cell r="BV10">
            <v>19.014060000000001</v>
          </cell>
          <cell r="BW10">
            <v>5.8628499999999999</v>
          </cell>
          <cell r="BX10">
            <v>1.5495000000000001</v>
          </cell>
          <cell r="BY10">
            <v>5.9269699999999998</v>
          </cell>
          <cell r="BZ10">
            <v>6.2332599999999996</v>
          </cell>
          <cell r="CA10">
            <v>10.802809999999999</v>
          </cell>
          <cell r="CB10">
            <v>15.37236</v>
          </cell>
        </row>
        <row r="11">
          <cell r="B11" t="str">
            <v>Time Spent in the Shop</v>
          </cell>
          <cell r="C11" t="str">
            <v>Mean</v>
          </cell>
          <cell r="D11">
            <v>25.207100000000001</v>
          </cell>
          <cell r="E11">
            <v>28.972359999999998</v>
          </cell>
          <cell r="F11">
            <v>23.396339999999999</v>
          </cell>
          <cell r="G11">
            <v>23.509969999999999</v>
          </cell>
          <cell r="H11">
            <v>22.090399999999999</v>
          </cell>
          <cell r="I11">
            <v>25.85098</v>
          </cell>
          <cell r="J11">
            <v>27.51315</v>
          </cell>
          <cell r="K11">
            <v>22.791350000000001</v>
          </cell>
          <cell r="L11">
            <v>20.39894</v>
          </cell>
          <cell r="M11">
            <v>24.82948</v>
          </cell>
          <cell r="N11">
            <v>22.62086</v>
          </cell>
          <cell r="O11">
            <v>24.456009999999999</v>
          </cell>
          <cell r="P11">
            <v>26.291149999999998</v>
          </cell>
          <cell r="R11" t="str">
            <v>Time Spent in the Shop</v>
          </cell>
          <cell r="S11" t="str">
            <v>Mean</v>
          </cell>
          <cell r="T11">
            <v>25.188690000000001</v>
          </cell>
          <cell r="U11">
            <v>28.368120000000001</v>
          </cell>
          <cell r="V11">
            <v>23.099530000000001</v>
          </cell>
          <cell r="W11">
            <v>23.330069999999999</v>
          </cell>
          <cell r="X11">
            <v>21.974440000000001</v>
          </cell>
          <cell r="Y11">
            <v>24.758019999999998</v>
          </cell>
          <cell r="Z11">
            <v>26.76979</v>
          </cell>
          <cell r="AA11">
            <v>22.687100000000001</v>
          </cell>
          <cell r="AB11">
            <v>20.385909999999999</v>
          </cell>
          <cell r="AC11">
            <v>24.528300000000002</v>
          </cell>
          <cell r="AD11">
            <v>22.439129999999999</v>
          </cell>
          <cell r="AE11">
            <v>24.109000000000002</v>
          </cell>
          <cell r="AF11">
            <v>25.778860000000002</v>
          </cell>
          <cell r="AH11" t="str">
            <v>Time Spent in the Shop</v>
          </cell>
          <cell r="AI11" t="str">
            <v>Mean</v>
          </cell>
          <cell r="AJ11">
            <v>24.797270000000001</v>
          </cell>
          <cell r="AK11">
            <v>28.450430000000001</v>
          </cell>
          <cell r="AL11">
            <v>22.897760000000002</v>
          </cell>
          <cell r="AM11">
            <v>23.368600000000001</v>
          </cell>
          <cell r="AN11">
            <v>21.404440000000001</v>
          </cell>
          <cell r="AO11">
            <v>24.800519999999999</v>
          </cell>
          <cell r="AP11">
            <v>26.357890000000001</v>
          </cell>
          <cell r="AQ11">
            <v>23.06476</v>
          </cell>
          <cell r="AR11">
            <v>20.38899</v>
          </cell>
          <cell r="AS11">
            <v>24.266159999999999</v>
          </cell>
          <cell r="AT11">
            <v>22.31108</v>
          </cell>
          <cell r="AU11">
            <v>23.979679999999998</v>
          </cell>
          <cell r="AV11">
            <v>25.648289999999999</v>
          </cell>
          <cell r="AX11" t="str">
            <v>Time Spent in the Shop</v>
          </cell>
          <cell r="AY11" t="str">
            <v>Mean</v>
          </cell>
          <cell r="AZ11">
            <v>24.513159999999999</v>
          </cell>
          <cell r="BA11">
            <v>27.322389999999999</v>
          </cell>
          <cell r="BB11">
            <v>22.614229999999999</v>
          </cell>
          <cell r="BC11">
            <v>23.01202</v>
          </cell>
          <cell r="BD11">
            <v>22.227930000000001</v>
          </cell>
          <cell r="BE11">
            <v>24.0243</v>
          </cell>
          <cell r="BF11">
            <v>26.316590000000001</v>
          </cell>
          <cell r="BG11">
            <v>22.183260000000001</v>
          </cell>
          <cell r="BH11">
            <v>20.260370000000002</v>
          </cell>
          <cell r="BI11">
            <v>23.860690000000002</v>
          </cell>
          <cell r="BJ11">
            <v>22.150829999999999</v>
          </cell>
          <cell r="BK11">
            <v>23.633489999999998</v>
          </cell>
          <cell r="BL11">
            <v>25.116160000000001</v>
          </cell>
          <cell r="BN11" t="str">
            <v>Time Spent in the Shop</v>
          </cell>
          <cell r="BO11" t="str">
            <v>Mean</v>
          </cell>
          <cell r="BP11">
            <v>23.976240000000001</v>
          </cell>
          <cell r="BQ11">
            <v>26.26803</v>
          </cell>
          <cell r="BR11">
            <v>22.20177</v>
          </cell>
          <cell r="BS11">
            <v>22.884609999999999</v>
          </cell>
          <cell r="BT11">
            <v>21.25404</v>
          </cell>
          <cell r="BU11">
            <v>23.472919999999998</v>
          </cell>
          <cell r="BV11">
            <v>25.25808</v>
          </cell>
          <cell r="BW11">
            <v>22.45017</v>
          </cell>
          <cell r="BX11">
            <v>20.575060000000001</v>
          </cell>
          <cell r="BY11">
            <v>23.33155</v>
          </cell>
          <cell r="BZ11">
            <v>21.935949999999998</v>
          </cell>
          <cell r="CA11">
            <v>23.167249999999999</v>
          </cell>
          <cell r="CB11">
            <v>24.398540000000001</v>
          </cell>
        </row>
        <row r="12">
          <cell r="C12" t="str">
            <v>Standard Dev</v>
          </cell>
          <cell r="D12">
            <v>17.05977</v>
          </cell>
          <cell r="E12">
            <v>17.784140000000001</v>
          </cell>
          <cell r="F12">
            <v>15.660360000000001</v>
          </cell>
          <cell r="G12">
            <v>15.79875</v>
          </cell>
          <cell r="H12">
            <v>15.748659999999999</v>
          </cell>
          <cell r="I12">
            <v>17.85557</v>
          </cell>
          <cell r="J12">
            <v>18.172899999999998</v>
          </cell>
          <cell r="K12">
            <v>15.47983</v>
          </cell>
          <cell r="L12">
            <v>13.59146</v>
          </cell>
          <cell r="M12">
            <v>16.62575</v>
          </cell>
          <cell r="N12">
            <v>15.37384</v>
          </cell>
          <cell r="O12">
            <v>16.37772</v>
          </cell>
          <cell r="P12">
            <v>17.381599999999999</v>
          </cell>
          <cell r="S12" t="str">
            <v>Standard Dev</v>
          </cell>
          <cell r="T12">
            <v>16.853470000000002</v>
          </cell>
          <cell r="U12">
            <v>17.301030000000001</v>
          </cell>
          <cell r="V12">
            <v>15.29984</v>
          </cell>
          <cell r="W12">
            <v>15.58437</v>
          </cell>
          <cell r="X12">
            <v>15.51665</v>
          </cell>
          <cell r="Y12">
            <v>16.842590000000001</v>
          </cell>
          <cell r="Z12">
            <v>17.5182</v>
          </cell>
          <cell r="AA12">
            <v>15.27211</v>
          </cell>
          <cell r="AB12">
            <v>13.57713</v>
          </cell>
          <cell r="AC12">
            <v>16.214670000000002</v>
          </cell>
          <cell r="AD12">
            <v>15.145659999999999</v>
          </cell>
          <cell r="AE12">
            <v>15.998010000000001</v>
          </cell>
          <cell r="AF12">
            <v>16.850349999999999</v>
          </cell>
          <cell r="AI12" t="str">
            <v>Standard Dev</v>
          </cell>
          <cell r="AJ12">
            <v>16.407450000000001</v>
          </cell>
          <cell r="AK12">
            <v>16.865159999999999</v>
          </cell>
          <cell r="AL12">
            <v>15.01581</v>
          </cell>
          <cell r="AM12">
            <v>15.46176</v>
          </cell>
          <cell r="AN12">
            <v>14.825620000000001</v>
          </cell>
          <cell r="AO12">
            <v>16.510439999999999</v>
          </cell>
          <cell r="AP12">
            <v>16.823509999999999</v>
          </cell>
          <cell r="AQ12">
            <v>15.32727</v>
          </cell>
          <cell r="AR12">
            <v>13.55518</v>
          </cell>
          <cell r="AS12">
            <v>15.870609999999999</v>
          </cell>
          <cell r="AT12">
            <v>14.91896</v>
          </cell>
          <cell r="AU12">
            <v>15.66628</v>
          </cell>
          <cell r="AV12">
            <v>16.413599999999999</v>
          </cell>
          <cell r="AY12" t="str">
            <v>Standard Dev</v>
          </cell>
          <cell r="AZ12">
            <v>15.89381</v>
          </cell>
          <cell r="BA12">
            <v>15.824870000000001</v>
          </cell>
          <cell r="BB12">
            <v>14.59381</v>
          </cell>
          <cell r="BC12">
            <v>15.11487</v>
          </cell>
          <cell r="BD12">
            <v>15.161239999999999</v>
          </cell>
          <cell r="BE12">
            <v>15.531879999999999</v>
          </cell>
          <cell r="BF12">
            <v>16.440000000000001</v>
          </cell>
          <cell r="BG12">
            <v>14.69144</v>
          </cell>
          <cell r="BH12">
            <v>13.462199999999999</v>
          </cell>
          <cell r="BI12">
            <v>15.391220000000001</v>
          </cell>
          <cell r="BJ12">
            <v>14.61636</v>
          </cell>
          <cell r="BK12">
            <v>15.21053</v>
          </cell>
          <cell r="BL12">
            <v>15.8047</v>
          </cell>
          <cell r="BO12" t="str">
            <v>Standard Dev</v>
          </cell>
          <cell r="BP12">
            <v>15.283620000000001</v>
          </cell>
          <cell r="BQ12">
            <v>15.139419999999999</v>
          </cell>
          <cell r="BR12">
            <v>14.175560000000001</v>
          </cell>
          <cell r="BS12">
            <v>14.89593</v>
          </cell>
          <cell r="BT12">
            <v>14.104010000000001</v>
          </cell>
          <cell r="BU12">
            <v>14.997949999999999</v>
          </cell>
          <cell r="BV12">
            <v>15.547639999999999</v>
          </cell>
          <cell r="BW12">
            <v>14.51892</v>
          </cell>
          <cell r="BX12">
            <v>13.65869</v>
          </cell>
          <cell r="BY12">
            <v>14.86313</v>
          </cell>
          <cell r="BZ12">
            <v>14.295310000000001</v>
          </cell>
          <cell r="CA12">
            <v>14.718489999999999</v>
          </cell>
          <cell r="CB12">
            <v>15.14166</v>
          </cell>
        </row>
        <row r="13">
          <cell r="B13" t="str">
            <v>Processing Time</v>
          </cell>
          <cell r="C13" t="str">
            <v>Mean</v>
          </cell>
          <cell r="D13">
            <v>3.66886</v>
          </cell>
          <cell r="E13">
            <v>3.68228</v>
          </cell>
          <cell r="F13">
            <v>3.67625</v>
          </cell>
          <cell r="G13">
            <v>3.6873</v>
          </cell>
          <cell r="H13">
            <v>3.6579899999999999</v>
          </cell>
          <cell r="I13">
            <v>3.70709</v>
          </cell>
          <cell r="J13">
            <v>3.6586599999999998</v>
          </cell>
          <cell r="K13">
            <v>3.6219999999999999</v>
          </cell>
          <cell r="L13">
            <v>3.6642199999999998</v>
          </cell>
          <cell r="M13">
            <v>3.6819500000000001</v>
          </cell>
          <cell r="N13">
            <v>3.6544599999999998</v>
          </cell>
          <cell r="O13">
            <v>3.6706599999999998</v>
          </cell>
          <cell r="P13">
            <v>3.6868599999999998</v>
          </cell>
          <cell r="R13" t="str">
            <v>Processing Time</v>
          </cell>
          <cell r="S13" t="str">
            <v>Mean</v>
          </cell>
          <cell r="T13">
            <v>3.6693899999999999</v>
          </cell>
          <cell r="U13">
            <v>3.68201</v>
          </cell>
          <cell r="V13">
            <v>3.67625</v>
          </cell>
          <cell r="W13">
            <v>3.6867800000000002</v>
          </cell>
          <cell r="X13">
            <v>3.6579899999999999</v>
          </cell>
          <cell r="Y13">
            <v>3.7077399999999998</v>
          </cell>
          <cell r="Z13">
            <v>3.6579600000000001</v>
          </cell>
          <cell r="AA13">
            <v>3.6219999999999999</v>
          </cell>
          <cell r="AB13">
            <v>3.6642199999999998</v>
          </cell>
          <cell r="AC13">
            <v>3.68269</v>
          </cell>
          <cell r="AD13">
            <v>3.6543999999999999</v>
          </cell>
          <cell r="AE13">
            <v>3.6707000000000001</v>
          </cell>
          <cell r="AF13">
            <v>3.6869999999999998</v>
          </cell>
          <cell r="AH13" t="str">
            <v>Processing Time</v>
          </cell>
          <cell r="AI13" t="str">
            <v>Mean</v>
          </cell>
          <cell r="AJ13">
            <v>3.6697899999999999</v>
          </cell>
          <cell r="AK13">
            <v>3.6820200000000001</v>
          </cell>
          <cell r="AL13">
            <v>3.67625</v>
          </cell>
          <cell r="AM13">
            <v>3.6873</v>
          </cell>
          <cell r="AN13">
            <v>3.6579899999999999</v>
          </cell>
          <cell r="AO13">
            <v>3.7056499999999999</v>
          </cell>
          <cell r="AP13">
            <v>3.6578599999999999</v>
          </cell>
          <cell r="AQ13">
            <v>3.6219999999999999</v>
          </cell>
          <cell r="AR13">
            <v>3.6642199999999998</v>
          </cell>
          <cell r="AS13">
            <v>3.6819700000000002</v>
          </cell>
          <cell r="AT13">
            <v>3.6544699999999999</v>
          </cell>
          <cell r="AU13">
            <v>3.6705000000000001</v>
          </cell>
          <cell r="AV13">
            <v>3.6865399999999999</v>
          </cell>
          <cell r="AX13" t="str">
            <v>Processing Time</v>
          </cell>
          <cell r="AY13" t="str">
            <v>Mean</v>
          </cell>
          <cell r="AZ13">
            <v>3.6684299999999999</v>
          </cell>
          <cell r="BA13">
            <v>3.68167</v>
          </cell>
          <cell r="BB13">
            <v>3.6760100000000002</v>
          </cell>
          <cell r="BC13">
            <v>3.6873</v>
          </cell>
          <cell r="BD13">
            <v>3.6579899999999999</v>
          </cell>
          <cell r="BE13">
            <v>3.7067700000000001</v>
          </cell>
          <cell r="BF13">
            <v>3.6577600000000001</v>
          </cell>
          <cell r="BG13">
            <v>3.6219800000000002</v>
          </cell>
          <cell r="BH13">
            <v>3.6627399999999999</v>
          </cell>
          <cell r="BI13">
            <v>3.68066</v>
          </cell>
          <cell r="BJ13">
            <v>3.6539700000000002</v>
          </cell>
          <cell r="BK13">
            <v>3.6701299999999999</v>
          </cell>
          <cell r="BL13">
            <v>3.6862900000000001</v>
          </cell>
          <cell r="BN13" t="str">
            <v>Processing Time</v>
          </cell>
          <cell r="BO13" t="str">
            <v>Mean</v>
          </cell>
          <cell r="BP13">
            <v>3.66818</v>
          </cell>
          <cell r="BQ13">
            <v>3.6812800000000001</v>
          </cell>
          <cell r="BR13">
            <v>3.67625</v>
          </cell>
          <cell r="BS13">
            <v>3.6872400000000001</v>
          </cell>
          <cell r="BT13">
            <v>3.6579899999999999</v>
          </cell>
          <cell r="BU13">
            <v>3.6983799999999998</v>
          </cell>
          <cell r="BV13">
            <v>3.65842</v>
          </cell>
          <cell r="BW13">
            <v>3.6219999999999999</v>
          </cell>
          <cell r="BX13">
            <v>3.6643500000000002</v>
          </cell>
          <cell r="BY13">
            <v>3.6770399999999999</v>
          </cell>
          <cell r="BZ13">
            <v>3.6541700000000001</v>
          </cell>
          <cell r="CA13">
            <v>3.6691099999999999</v>
          </cell>
          <cell r="CB13">
            <v>3.6840600000000001</v>
          </cell>
        </row>
        <row r="14">
          <cell r="C14" t="str">
            <v>Standard Dev</v>
          </cell>
          <cell r="D14">
            <v>2.2579199999999999</v>
          </cell>
          <cell r="E14">
            <v>2.27806</v>
          </cell>
          <cell r="F14">
            <v>2.2881300000000002</v>
          </cell>
          <cell r="G14">
            <v>2.3186800000000001</v>
          </cell>
          <cell r="H14">
            <v>2.2850999999999999</v>
          </cell>
          <cell r="I14">
            <v>2.2447900000000001</v>
          </cell>
          <cell r="J14">
            <v>2.2727200000000001</v>
          </cell>
          <cell r="K14">
            <v>2.3000799999999999</v>
          </cell>
          <cell r="L14">
            <v>2.2643300000000002</v>
          </cell>
          <cell r="M14">
            <v>2.2647200000000001</v>
          </cell>
          <cell r="N14">
            <v>2.2620200000000001</v>
          </cell>
          <cell r="O14">
            <v>2.27745</v>
          </cell>
          <cell r="P14">
            <v>2.2928899999999999</v>
          </cell>
          <cell r="S14" t="str">
            <v>Standard Dev</v>
          </cell>
          <cell r="T14">
            <v>2.2586200000000001</v>
          </cell>
          <cell r="U14">
            <v>2.2778299999999998</v>
          </cell>
          <cell r="V14">
            <v>2.2881300000000002</v>
          </cell>
          <cell r="W14">
            <v>2.3181099999999999</v>
          </cell>
          <cell r="X14">
            <v>2.2850999999999999</v>
          </cell>
          <cell r="Y14">
            <v>2.24383</v>
          </cell>
          <cell r="Z14">
            <v>2.2721800000000001</v>
          </cell>
          <cell r="AA14">
            <v>2.3000799999999999</v>
          </cell>
          <cell r="AB14">
            <v>2.2643300000000002</v>
          </cell>
          <cell r="AC14">
            <v>2.2645900000000001</v>
          </cell>
          <cell r="AD14">
            <v>2.2618499999999999</v>
          </cell>
          <cell r="AE14">
            <v>2.2772800000000002</v>
          </cell>
          <cell r="AF14">
            <v>2.29271</v>
          </cell>
          <cell r="AI14" t="str">
            <v>Standard Dev</v>
          </cell>
          <cell r="AJ14">
            <v>2.2585000000000002</v>
          </cell>
          <cell r="AK14">
            <v>2.2780300000000002</v>
          </cell>
          <cell r="AL14">
            <v>2.2881300000000002</v>
          </cell>
          <cell r="AM14">
            <v>2.3186800000000001</v>
          </cell>
          <cell r="AN14">
            <v>2.2850999999999999</v>
          </cell>
          <cell r="AO14">
            <v>2.2423099999999998</v>
          </cell>
          <cell r="AP14">
            <v>2.2725900000000001</v>
          </cell>
          <cell r="AQ14">
            <v>2.3000799999999999</v>
          </cell>
          <cell r="AR14">
            <v>2.2643300000000002</v>
          </cell>
          <cell r="AS14">
            <v>2.2625099999999998</v>
          </cell>
          <cell r="AT14">
            <v>2.2612199999999998</v>
          </cell>
          <cell r="AU14">
            <v>2.2770299999999999</v>
          </cell>
          <cell r="AV14">
            <v>2.29284</v>
          </cell>
          <cell r="AY14" t="str">
            <v>Standard Dev</v>
          </cell>
          <cell r="AZ14">
            <v>2.25793</v>
          </cell>
          <cell r="BA14">
            <v>2.2779600000000002</v>
          </cell>
          <cell r="BB14">
            <v>2.2881800000000001</v>
          </cell>
          <cell r="BC14">
            <v>2.3186800000000001</v>
          </cell>
          <cell r="BD14">
            <v>2.2850999999999999</v>
          </cell>
          <cell r="BE14">
            <v>2.2444600000000001</v>
          </cell>
          <cell r="BF14">
            <v>2.2730899999999998</v>
          </cell>
          <cell r="BG14">
            <v>2.2998699999999999</v>
          </cell>
          <cell r="BH14">
            <v>2.26295</v>
          </cell>
          <cell r="BI14">
            <v>2.2623700000000002</v>
          </cell>
          <cell r="BJ14">
            <v>2.2614200000000002</v>
          </cell>
          <cell r="BK14">
            <v>2.2770600000000001</v>
          </cell>
          <cell r="BL14">
            <v>2.2926899999999999</v>
          </cell>
          <cell r="BO14" t="str">
            <v>Standard Dev</v>
          </cell>
          <cell r="BP14">
            <v>2.25806</v>
          </cell>
          <cell r="BQ14">
            <v>2.2776100000000001</v>
          </cell>
          <cell r="BR14">
            <v>2.2881300000000002</v>
          </cell>
          <cell r="BS14">
            <v>2.3188900000000001</v>
          </cell>
          <cell r="BT14">
            <v>2.2850999999999999</v>
          </cell>
          <cell r="BU14">
            <v>2.2352500000000002</v>
          </cell>
          <cell r="BV14">
            <v>2.2731300000000001</v>
          </cell>
          <cell r="BW14">
            <v>2.3000799999999999</v>
          </cell>
          <cell r="BX14">
            <v>2.2641300000000002</v>
          </cell>
          <cell r="BY14">
            <v>2.2575799999999999</v>
          </cell>
          <cell r="BZ14">
            <v>2.2587299999999999</v>
          </cell>
          <cell r="CA14">
            <v>2.2757999999999998</v>
          </cell>
          <cell r="CB14">
            <v>2.2928600000000001</v>
          </cell>
        </row>
        <row r="15">
          <cell r="B15" t="str">
            <v>Time Spent in Queues</v>
          </cell>
          <cell r="C15" t="str">
            <v>Mean</v>
          </cell>
          <cell r="D15">
            <v>21.538229999999999</v>
          </cell>
          <cell r="E15">
            <v>25.29008</v>
          </cell>
          <cell r="F15">
            <v>19.720089999999999</v>
          </cell>
          <cell r="G15">
            <v>19.822659999999999</v>
          </cell>
          <cell r="H15">
            <v>18.432410000000001</v>
          </cell>
          <cell r="I15">
            <v>22.143879999999999</v>
          </cell>
          <cell r="J15">
            <v>23.854489999999998</v>
          </cell>
          <cell r="K15">
            <v>19.169339999999998</v>
          </cell>
          <cell r="L15">
            <v>16.734719999999999</v>
          </cell>
          <cell r="M15">
            <v>21.14753</v>
          </cell>
          <cell r="N15">
            <v>18.955860000000001</v>
          </cell>
          <cell r="O15">
            <v>20.785340000000001</v>
          </cell>
          <cell r="P15">
            <v>22.614830000000001</v>
          </cell>
          <cell r="R15" t="str">
            <v>Time Spent in Queues</v>
          </cell>
          <cell r="S15" t="str">
            <v>Mean</v>
          </cell>
          <cell r="T15">
            <v>21.519300000000001</v>
          </cell>
          <cell r="U15">
            <v>24.686119999999999</v>
          </cell>
          <cell r="V15">
            <v>19.423279999999998</v>
          </cell>
          <cell r="W15">
            <v>19.6433</v>
          </cell>
          <cell r="X15">
            <v>18.31645</v>
          </cell>
          <cell r="Y15">
            <v>21.050280000000001</v>
          </cell>
          <cell r="Z15">
            <v>23.111830000000001</v>
          </cell>
          <cell r="AA15">
            <v>19.065090000000001</v>
          </cell>
          <cell r="AB15">
            <v>16.721689999999999</v>
          </cell>
          <cell r="AC15">
            <v>20.845610000000001</v>
          </cell>
          <cell r="AD15">
            <v>18.77327</v>
          </cell>
          <cell r="AE15">
            <v>20.438300000000002</v>
          </cell>
          <cell r="AF15">
            <v>22.10332</v>
          </cell>
          <cell r="AH15" t="str">
            <v>Time Spent in Queues</v>
          </cell>
          <cell r="AI15" t="str">
            <v>Mean</v>
          </cell>
          <cell r="AJ15">
            <v>21.127490000000002</v>
          </cell>
          <cell r="AK15">
            <v>24.768409999999999</v>
          </cell>
          <cell r="AL15">
            <v>19.221509999999999</v>
          </cell>
          <cell r="AM15">
            <v>19.681290000000001</v>
          </cell>
          <cell r="AN15">
            <v>17.746449999999999</v>
          </cell>
          <cell r="AO15">
            <v>21.09488</v>
          </cell>
          <cell r="AP15">
            <v>22.700030000000002</v>
          </cell>
          <cell r="AQ15">
            <v>19.44276</v>
          </cell>
          <cell r="AR15">
            <v>16.724769999999999</v>
          </cell>
          <cell r="AS15">
            <v>20.584199999999999</v>
          </cell>
          <cell r="AT15">
            <v>18.645130000000002</v>
          </cell>
          <cell r="AU15">
            <v>20.309180000000001</v>
          </cell>
          <cell r="AV15">
            <v>21.973230000000001</v>
          </cell>
          <cell r="AX15" t="str">
            <v>Time Spent in Queues</v>
          </cell>
          <cell r="AY15" t="str">
            <v>Mean</v>
          </cell>
          <cell r="AZ15">
            <v>20.844719999999999</v>
          </cell>
          <cell r="BA15">
            <v>23.640720000000002</v>
          </cell>
          <cell r="BB15">
            <v>18.938220000000001</v>
          </cell>
          <cell r="BC15">
            <v>19.324719999999999</v>
          </cell>
          <cell r="BD15">
            <v>18.569939999999999</v>
          </cell>
          <cell r="BE15">
            <v>20.317530000000001</v>
          </cell>
          <cell r="BF15">
            <v>22.658829999999998</v>
          </cell>
          <cell r="BG15">
            <v>18.56128</v>
          </cell>
          <cell r="BH15">
            <v>16.597629999999999</v>
          </cell>
          <cell r="BI15">
            <v>20.180029999999999</v>
          </cell>
          <cell r="BJ15">
            <v>18.485209999999999</v>
          </cell>
          <cell r="BK15">
            <v>19.963360000000002</v>
          </cell>
          <cell r="BL15">
            <v>21.441510000000001</v>
          </cell>
          <cell r="BN15" t="str">
            <v>Time Spent in Queues</v>
          </cell>
          <cell r="BO15" t="str">
            <v>Mean</v>
          </cell>
          <cell r="BP15">
            <v>20.308070000000001</v>
          </cell>
          <cell r="BQ15">
            <v>22.586749999999999</v>
          </cell>
          <cell r="BR15">
            <v>18.52553</v>
          </cell>
          <cell r="BS15">
            <v>19.197379999999999</v>
          </cell>
          <cell r="BT15">
            <v>17.596050000000002</v>
          </cell>
          <cell r="BU15">
            <v>19.774539999999998</v>
          </cell>
          <cell r="BV15">
            <v>21.59967</v>
          </cell>
          <cell r="BW15">
            <v>18.82817</v>
          </cell>
          <cell r="BX15">
            <v>16.910710000000002</v>
          </cell>
          <cell r="BY15">
            <v>19.654499999999999</v>
          </cell>
          <cell r="BZ15">
            <v>18.27046</v>
          </cell>
          <cell r="CA15">
            <v>19.498139999999999</v>
          </cell>
          <cell r="CB15">
            <v>20.725809999999999</v>
          </cell>
        </row>
        <row r="16">
          <cell r="C16" t="str">
            <v>Standard Dev</v>
          </cell>
          <cell r="D16">
            <v>15.872719999999999</v>
          </cell>
          <cell r="E16">
            <v>16.403569999999998</v>
          </cell>
          <cell r="F16">
            <v>14.35148</v>
          </cell>
          <cell r="G16">
            <v>14.474270000000001</v>
          </cell>
          <cell r="H16">
            <v>14.55955</v>
          </cell>
          <cell r="I16">
            <v>16.625129999999999</v>
          </cell>
          <cell r="J16">
            <v>16.869039999999998</v>
          </cell>
          <cell r="K16">
            <v>14.213509999999999</v>
          </cell>
          <cell r="L16">
            <v>12.318379999999999</v>
          </cell>
          <cell r="M16">
            <v>15.35745</v>
          </cell>
          <cell r="N16">
            <v>14.10464</v>
          </cell>
          <cell r="O16">
            <v>15.104509999999999</v>
          </cell>
          <cell r="P16">
            <v>16.104379999999999</v>
          </cell>
          <cell r="S16" t="str">
            <v>Standard Dev</v>
          </cell>
          <cell r="T16">
            <v>15.6526</v>
          </cell>
          <cell r="U16">
            <v>15.90427</v>
          </cell>
          <cell r="V16">
            <v>13.980259999999999</v>
          </cell>
          <cell r="W16">
            <v>14.24898</v>
          </cell>
          <cell r="X16">
            <v>14.305400000000001</v>
          </cell>
          <cell r="Y16">
            <v>15.58982</v>
          </cell>
          <cell r="Z16">
            <v>16.200759999999999</v>
          </cell>
          <cell r="AA16">
            <v>13.990830000000001</v>
          </cell>
          <cell r="AB16">
            <v>12.303280000000001</v>
          </cell>
          <cell r="AC16">
            <v>14.932930000000001</v>
          </cell>
          <cell r="AD16">
            <v>13.86525</v>
          </cell>
          <cell r="AE16">
            <v>14.71091</v>
          </cell>
          <cell r="AF16">
            <v>15.556570000000001</v>
          </cell>
          <cell r="AI16" t="str">
            <v>Standard Dev</v>
          </cell>
          <cell r="AJ16">
            <v>15.202500000000001</v>
          </cell>
          <cell r="AK16">
            <v>15.43899</v>
          </cell>
          <cell r="AL16">
            <v>13.68192</v>
          </cell>
          <cell r="AM16">
            <v>14.11896</v>
          </cell>
          <cell r="AN16">
            <v>13.598369999999999</v>
          </cell>
          <cell r="AO16">
            <v>15.23582</v>
          </cell>
          <cell r="AP16">
            <v>15.46814</v>
          </cell>
          <cell r="AQ16">
            <v>14.0288</v>
          </cell>
          <cell r="AR16">
            <v>12.278</v>
          </cell>
          <cell r="AS16">
            <v>14.581340000000001</v>
          </cell>
          <cell r="AT16">
            <v>13.629910000000001</v>
          </cell>
          <cell r="AU16">
            <v>14.36328</v>
          </cell>
          <cell r="AV16">
            <v>15.09665</v>
          </cell>
          <cell r="AY16" t="str">
            <v>Standard Dev</v>
          </cell>
          <cell r="AZ16">
            <v>14.66154</v>
          </cell>
          <cell r="BA16">
            <v>14.36781</v>
          </cell>
          <cell r="BB16">
            <v>13.24202</v>
          </cell>
          <cell r="BC16">
            <v>13.77251</v>
          </cell>
          <cell r="BD16">
            <v>13.920199999999999</v>
          </cell>
          <cell r="BE16">
            <v>14.2197</v>
          </cell>
          <cell r="BF16">
            <v>15.069330000000001</v>
          </cell>
          <cell r="BG16">
            <v>13.40213</v>
          </cell>
          <cell r="BH16">
            <v>12.18652</v>
          </cell>
          <cell r="BI16">
            <v>14.08975</v>
          </cell>
          <cell r="BJ16">
            <v>13.31216</v>
          </cell>
          <cell r="BK16">
            <v>13.89315</v>
          </cell>
          <cell r="BL16">
            <v>14.47414</v>
          </cell>
          <cell r="BO16" t="str">
            <v>Standard Dev</v>
          </cell>
          <cell r="BP16">
            <v>14.023160000000001</v>
          </cell>
          <cell r="BQ16">
            <v>13.680099999999999</v>
          </cell>
          <cell r="BR16">
            <v>12.8207</v>
          </cell>
          <cell r="BS16">
            <v>13.540139999999999</v>
          </cell>
          <cell r="BT16">
            <v>12.82253</v>
          </cell>
          <cell r="BU16">
            <v>13.6921</v>
          </cell>
          <cell r="BV16">
            <v>14.147830000000001</v>
          </cell>
          <cell r="BW16">
            <v>13.193899999999999</v>
          </cell>
          <cell r="BX16">
            <v>12.375209999999999</v>
          </cell>
          <cell r="BY16">
            <v>13.55025</v>
          </cell>
          <cell r="BZ16">
            <v>12.977650000000001</v>
          </cell>
          <cell r="CA16">
            <v>13.384589999999999</v>
          </cell>
          <cell r="CB16">
            <v>13.791539999999999</v>
          </cell>
        </row>
        <row r="17">
          <cell r="B17" t="str">
            <v>% Of Jobs Delivered In Time</v>
          </cell>
          <cell r="D17">
            <v>0.75502000000000002</v>
          </cell>
          <cell r="E17">
            <v>0.68047999999999997</v>
          </cell>
          <cell r="F17">
            <v>0.79210999999999998</v>
          </cell>
          <cell r="G17">
            <v>0.78803999999999996</v>
          </cell>
          <cell r="H17">
            <v>0.81796000000000002</v>
          </cell>
          <cell r="I17">
            <v>0.74117</v>
          </cell>
          <cell r="J17">
            <v>0.69754000000000005</v>
          </cell>
          <cell r="K17">
            <v>0.80445999999999995</v>
          </cell>
          <cell r="L17">
            <v>0.84999000000000002</v>
          </cell>
          <cell r="M17">
            <v>0.76297999999999999</v>
          </cell>
          <cell r="N17">
            <v>0.73123000000000005</v>
          </cell>
          <cell r="O17">
            <v>0.76898</v>
          </cell>
          <cell r="P17">
            <v>0.80671999999999999</v>
          </cell>
          <cell r="R17" t="str">
            <v>% Of Jobs Delivered In Time</v>
          </cell>
          <cell r="T17">
            <v>0.75307999999999997</v>
          </cell>
          <cell r="U17">
            <v>0.68769999999999998</v>
          </cell>
          <cell r="V17">
            <v>0.79344000000000003</v>
          </cell>
          <cell r="W17">
            <v>0.79144000000000003</v>
          </cell>
          <cell r="X17">
            <v>0.81757000000000002</v>
          </cell>
          <cell r="Y17">
            <v>0.76005999999999996</v>
          </cell>
          <cell r="Z17">
            <v>0.71013999999999999</v>
          </cell>
          <cell r="AA17">
            <v>0.80540999999999996</v>
          </cell>
          <cell r="AB17">
            <v>0.85018000000000005</v>
          </cell>
          <cell r="AC17">
            <v>0.76829999999999998</v>
          </cell>
          <cell r="AD17">
            <v>0.73872000000000004</v>
          </cell>
          <cell r="AE17">
            <v>0.77373000000000003</v>
          </cell>
          <cell r="AF17">
            <v>0.80874000000000001</v>
          </cell>
          <cell r="AH17" t="str">
            <v>% Of Jobs Delivered In Time</v>
          </cell>
          <cell r="AJ17">
            <v>0.76124000000000003</v>
          </cell>
          <cell r="AK17">
            <v>0.67654000000000003</v>
          </cell>
          <cell r="AL17">
            <v>0.79834000000000005</v>
          </cell>
          <cell r="AM17">
            <v>0.79144000000000003</v>
          </cell>
          <cell r="AN17">
            <v>0.83077999999999996</v>
          </cell>
          <cell r="AO17">
            <v>0.74785000000000001</v>
          </cell>
          <cell r="AP17">
            <v>0.71021999999999996</v>
          </cell>
          <cell r="AQ17">
            <v>0.79198000000000002</v>
          </cell>
          <cell r="AR17">
            <v>0.85057000000000005</v>
          </cell>
          <cell r="AS17">
            <v>0.76839000000000002</v>
          </cell>
          <cell r="AT17">
            <v>0.73523000000000005</v>
          </cell>
          <cell r="AU17">
            <v>0.77273000000000003</v>
          </cell>
          <cell r="AV17">
            <v>0.81023000000000001</v>
          </cell>
          <cell r="AX17" t="str">
            <v>% Of Jobs Delivered In Time</v>
          </cell>
          <cell r="AZ17">
            <v>0.76568999999999998</v>
          </cell>
          <cell r="BA17">
            <v>0.70045999999999997</v>
          </cell>
          <cell r="BB17">
            <v>0.80630000000000002</v>
          </cell>
          <cell r="BC17">
            <v>0.79181999999999997</v>
          </cell>
          <cell r="BD17">
            <v>0.80130000000000001</v>
          </cell>
          <cell r="BE17">
            <v>0.76188</v>
          </cell>
          <cell r="BF17">
            <v>0.70953999999999995</v>
          </cell>
          <cell r="BG17">
            <v>0.80657999999999996</v>
          </cell>
          <cell r="BH17">
            <v>0.85155999999999998</v>
          </cell>
          <cell r="BI17">
            <v>0.77478999999999998</v>
          </cell>
          <cell r="BJ17">
            <v>0.74424000000000001</v>
          </cell>
          <cell r="BK17">
            <v>0.77698999999999996</v>
          </cell>
          <cell r="BL17">
            <v>0.80974999999999997</v>
          </cell>
          <cell r="BN17" t="str">
            <v>% Of Jobs Delivered In Time</v>
          </cell>
          <cell r="BP17">
            <v>0.76961999999999997</v>
          </cell>
          <cell r="BQ17">
            <v>0.71438999999999997</v>
          </cell>
          <cell r="BR17">
            <v>0.81191999999999998</v>
          </cell>
          <cell r="BS17">
            <v>0.78988999999999998</v>
          </cell>
          <cell r="BT17">
            <v>0.82504</v>
          </cell>
          <cell r="BU17">
            <v>0.76217999999999997</v>
          </cell>
          <cell r="BV17">
            <v>0.72026000000000001</v>
          </cell>
          <cell r="BW17">
            <v>0.79822000000000004</v>
          </cell>
          <cell r="BX17">
            <v>0.84309000000000001</v>
          </cell>
          <cell r="BY17">
            <v>0.78098000000000001</v>
          </cell>
          <cell r="BZ17">
            <v>0.75165000000000004</v>
          </cell>
          <cell r="CA17">
            <v>0.78156000000000003</v>
          </cell>
          <cell r="CB17">
            <v>0.81147000000000002</v>
          </cell>
        </row>
        <row r="18">
          <cell r="B18" t="str">
            <v>Tardiness</v>
          </cell>
          <cell r="C18" t="str">
            <v>Mean</v>
          </cell>
          <cell r="D18">
            <v>16.126159999999999</v>
          </cell>
          <cell r="E18">
            <v>17.999420000000001</v>
          </cell>
          <cell r="F18">
            <v>16.097999999999999</v>
          </cell>
          <cell r="G18">
            <v>15.12011</v>
          </cell>
          <cell r="H18">
            <v>15.9306</v>
          </cell>
          <cell r="I18">
            <v>22.89086</v>
          </cell>
          <cell r="J18">
            <v>18.890270000000001</v>
          </cell>
          <cell r="K18">
            <v>14.85493</v>
          </cell>
          <cell r="L18">
            <v>11.32863</v>
          </cell>
          <cell r="M18">
            <v>15.35971</v>
          </cell>
          <cell r="N18">
            <v>14.299849999999999</v>
          </cell>
          <cell r="O18">
            <v>16.459869999999999</v>
          </cell>
          <cell r="P18">
            <v>18.619890000000002</v>
          </cell>
          <cell r="R18" t="str">
            <v>Tardiness</v>
          </cell>
          <cell r="S18" t="str">
            <v>Mean</v>
          </cell>
          <cell r="T18">
            <v>16.12049</v>
          </cell>
          <cell r="U18">
            <v>18.03021</v>
          </cell>
          <cell r="V18">
            <v>15.529680000000001</v>
          </cell>
          <cell r="W18">
            <v>15.045210000000001</v>
          </cell>
          <cell r="X18">
            <v>16.217210000000001</v>
          </cell>
          <cell r="Y18">
            <v>22.178059999999999</v>
          </cell>
          <cell r="Z18">
            <v>19.014220000000002</v>
          </cell>
          <cell r="AA18">
            <v>14.863950000000001</v>
          </cell>
          <cell r="AB18">
            <v>11.29177</v>
          </cell>
          <cell r="AC18">
            <v>15.13912</v>
          </cell>
          <cell r="AD18">
            <v>14.26993</v>
          </cell>
          <cell r="AE18">
            <v>16.34299</v>
          </cell>
          <cell r="AF18">
            <v>18.416049999999998</v>
          </cell>
          <cell r="AH18" t="str">
            <v>Tardiness</v>
          </cell>
          <cell r="AI18" t="str">
            <v>Mean</v>
          </cell>
          <cell r="AJ18">
            <v>15.94519</v>
          </cell>
          <cell r="AK18">
            <v>18.82723</v>
          </cell>
          <cell r="AL18">
            <v>15.51918</v>
          </cell>
          <cell r="AM18">
            <v>15.40235</v>
          </cell>
          <cell r="AN18">
            <v>15.588240000000001</v>
          </cell>
          <cell r="AO18">
            <v>22.914459999999998</v>
          </cell>
          <cell r="AP18">
            <v>18.541399999999999</v>
          </cell>
          <cell r="AQ18">
            <v>15.17727</v>
          </cell>
          <cell r="AR18">
            <v>11.320880000000001</v>
          </cell>
          <cell r="AS18">
            <v>14.89771</v>
          </cell>
          <cell r="AT18">
            <v>14.21383</v>
          </cell>
          <cell r="AU18">
            <v>16.41339</v>
          </cell>
          <cell r="AV18">
            <v>18.612950000000001</v>
          </cell>
          <cell r="AX18" t="str">
            <v>Tardiness</v>
          </cell>
          <cell r="AY18" t="str">
            <v>Mean</v>
          </cell>
          <cell r="AZ18">
            <v>16.456309999999998</v>
          </cell>
          <cell r="BA18">
            <v>18.258179999999999</v>
          </cell>
          <cell r="BB18">
            <v>16.144110000000001</v>
          </cell>
          <cell r="BC18">
            <v>15.448370000000001</v>
          </cell>
          <cell r="BD18">
            <v>19.161850000000001</v>
          </cell>
          <cell r="BE18">
            <v>23.181090000000001</v>
          </cell>
          <cell r="BF18">
            <v>19.883800000000001</v>
          </cell>
          <cell r="BG18">
            <v>14.77028</v>
          </cell>
          <cell r="BH18">
            <v>11.407260000000001</v>
          </cell>
          <cell r="BI18">
            <v>15.06734</v>
          </cell>
          <cell r="BJ18">
            <v>14.6393</v>
          </cell>
          <cell r="BK18">
            <v>16.97786</v>
          </cell>
          <cell r="BL18">
            <v>19.316420000000001</v>
          </cell>
          <cell r="BN18" t="str">
            <v>Tardiness</v>
          </cell>
          <cell r="BO18" t="str">
            <v>Mean</v>
          </cell>
          <cell r="BP18">
            <v>17.078189999999999</v>
          </cell>
          <cell r="BQ18">
            <v>19.659970000000001</v>
          </cell>
          <cell r="BR18">
            <v>16.670010000000001</v>
          </cell>
          <cell r="BS18">
            <v>16.5395</v>
          </cell>
          <cell r="BT18">
            <v>18.594090000000001</v>
          </cell>
          <cell r="BU18">
            <v>22.88353</v>
          </cell>
          <cell r="BV18">
            <v>21.230720000000002</v>
          </cell>
          <cell r="BW18">
            <v>15.60918</v>
          </cell>
          <cell r="BX18">
            <v>12.085889999999999</v>
          </cell>
          <cell r="BY18">
            <v>15.06488</v>
          </cell>
          <cell r="BZ18">
            <v>15.287739999999999</v>
          </cell>
          <cell r="CA18">
            <v>17.541599999999999</v>
          </cell>
          <cell r="CB18">
            <v>19.795449999999999</v>
          </cell>
        </row>
        <row r="19">
          <cell r="C19" t="str">
            <v>Standard Dev</v>
          </cell>
          <cell r="D19">
            <v>11.080780000000001</v>
          </cell>
          <cell r="E19">
            <v>15.01713</v>
          </cell>
          <cell r="F19">
            <v>15.31939</v>
          </cell>
          <cell r="G19">
            <v>11.560180000000001</v>
          </cell>
          <cell r="H19">
            <v>11.952030000000001</v>
          </cell>
          <cell r="I19">
            <v>31.55528</v>
          </cell>
          <cell r="J19">
            <v>15.643140000000001</v>
          </cell>
          <cell r="K19">
            <v>9.9941099999999992</v>
          </cell>
          <cell r="L19">
            <v>7.0846600000000004</v>
          </cell>
          <cell r="M19">
            <v>10.29105</v>
          </cell>
          <cell r="N19">
            <v>9.1222200000000004</v>
          </cell>
          <cell r="O19">
            <v>13.949780000000001</v>
          </cell>
          <cell r="P19">
            <v>18.777329999999999</v>
          </cell>
          <cell r="S19" t="str">
            <v>Standard Dev</v>
          </cell>
          <cell r="T19">
            <v>11.464650000000001</v>
          </cell>
          <cell r="U19">
            <v>17.951609999999999</v>
          </cell>
          <cell r="V19">
            <v>16.357669999999999</v>
          </cell>
          <cell r="W19">
            <v>12.37771</v>
          </cell>
          <cell r="X19">
            <v>13.708399999999999</v>
          </cell>
          <cell r="Y19">
            <v>33.300579999999997</v>
          </cell>
          <cell r="Z19">
            <v>17.769469999999998</v>
          </cell>
          <cell r="AA19">
            <v>10.79588</v>
          </cell>
          <cell r="AB19">
            <v>7.0598599999999996</v>
          </cell>
          <cell r="AC19">
            <v>10.239610000000001</v>
          </cell>
          <cell r="AD19">
            <v>9.8925400000000003</v>
          </cell>
          <cell r="AE19">
            <v>15.102539999999999</v>
          </cell>
          <cell r="AF19">
            <v>20.312550000000002</v>
          </cell>
          <cell r="AI19" t="str">
            <v>Standard Dev</v>
          </cell>
          <cell r="AJ19">
            <v>11.896269999999999</v>
          </cell>
          <cell r="AK19">
            <v>20.67436</v>
          </cell>
          <cell r="AL19">
            <v>17.43186</v>
          </cell>
          <cell r="AM19">
            <v>12.636089999999999</v>
          </cell>
          <cell r="AN19">
            <v>13.883570000000001</v>
          </cell>
          <cell r="AO19">
            <v>36.24324</v>
          </cell>
          <cell r="AP19">
            <v>19.525179999999999</v>
          </cell>
          <cell r="AQ19">
            <v>11.858650000000001</v>
          </cell>
          <cell r="AR19">
            <v>7.0775399999999999</v>
          </cell>
          <cell r="AS19">
            <v>10.69638</v>
          </cell>
          <cell r="AT19">
            <v>10.33596</v>
          </cell>
          <cell r="AU19">
            <v>16.192319999999999</v>
          </cell>
          <cell r="AV19">
            <v>22.048670000000001</v>
          </cell>
          <cell r="AY19" t="str">
            <v>Standard Dev</v>
          </cell>
          <cell r="AZ19">
            <v>15.82746</v>
          </cell>
          <cell r="BA19">
            <v>23.554410000000001</v>
          </cell>
          <cell r="BB19">
            <v>21.514710000000001</v>
          </cell>
          <cell r="BC19">
            <v>14.892519999999999</v>
          </cell>
          <cell r="BD19">
            <v>29.49512</v>
          </cell>
          <cell r="BE19">
            <v>37.303660000000001</v>
          </cell>
          <cell r="BF19">
            <v>26.799700000000001</v>
          </cell>
          <cell r="BG19">
            <v>12.57124</v>
          </cell>
          <cell r="BH19">
            <v>7.0709</v>
          </cell>
          <cell r="BI19">
            <v>12.372059999999999</v>
          </cell>
          <cell r="BJ19">
            <v>13.504239999999999</v>
          </cell>
          <cell r="BK19">
            <v>20.140180000000001</v>
          </cell>
          <cell r="BL19">
            <v>26.776119999999999</v>
          </cell>
          <cell r="BO19" t="str">
            <v>Standard Dev</v>
          </cell>
          <cell r="BP19">
            <v>18.593060000000001</v>
          </cell>
          <cell r="BQ19">
            <v>29.0412</v>
          </cell>
          <cell r="BR19">
            <v>25.612739999999999</v>
          </cell>
          <cell r="BS19">
            <v>16.79918</v>
          </cell>
          <cell r="BT19">
            <v>30.42943</v>
          </cell>
          <cell r="BU19">
            <v>43.585290000000001</v>
          </cell>
          <cell r="BV19">
            <v>35.881320000000002</v>
          </cell>
          <cell r="BW19">
            <v>14.65166</v>
          </cell>
          <cell r="BX19">
            <v>8.1477199999999996</v>
          </cell>
          <cell r="BY19">
            <v>14.18703</v>
          </cell>
          <cell r="BZ19">
            <v>15.751749999999999</v>
          </cell>
          <cell r="CA19">
            <v>23.69286</v>
          </cell>
          <cell r="CB19">
            <v>31.633970000000001</v>
          </cell>
        </row>
        <row r="20">
          <cell r="B20" t="str">
            <v>Lateness</v>
          </cell>
          <cell r="C20" t="str">
            <v>Mean</v>
          </cell>
          <cell r="D20">
            <v>3.95051</v>
          </cell>
          <cell r="E20">
            <v>5.7511599999999996</v>
          </cell>
          <cell r="F20">
            <v>3.3465400000000001</v>
          </cell>
          <cell r="G20">
            <v>3.20479</v>
          </cell>
          <cell r="H20">
            <v>2.90008</v>
          </cell>
          <cell r="I20">
            <v>5.9247899999999998</v>
          </cell>
          <cell r="J20">
            <v>5.7134799999999997</v>
          </cell>
          <cell r="K20">
            <v>2.90469</v>
          </cell>
          <cell r="L20">
            <v>1.6994</v>
          </cell>
          <cell r="M20">
            <v>3.6405799999999999</v>
          </cell>
          <cell r="N20">
            <v>2.87784</v>
          </cell>
          <cell r="O20">
            <v>3.9036</v>
          </cell>
          <cell r="P20">
            <v>4.9293699999999996</v>
          </cell>
          <cell r="R20" t="str">
            <v>Lateness</v>
          </cell>
          <cell r="S20" t="str">
            <v>Mean</v>
          </cell>
          <cell r="T20">
            <v>3.98048</v>
          </cell>
          <cell r="U20">
            <v>5.6308999999999996</v>
          </cell>
          <cell r="V20">
            <v>3.2078899999999999</v>
          </cell>
          <cell r="W20">
            <v>3.1378499999999998</v>
          </cell>
          <cell r="X20">
            <v>2.9584600000000001</v>
          </cell>
          <cell r="Y20">
            <v>5.3213800000000004</v>
          </cell>
          <cell r="Z20">
            <v>5.51152</v>
          </cell>
          <cell r="AA20">
            <v>2.8923999999999999</v>
          </cell>
          <cell r="AB20">
            <v>1.6917</v>
          </cell>
          <cell r="AC20">
            <v>3.5077699999999998</v>
          </cell>
          <cell r="AD20">
            <v>2.8460000000000001</v>
          </cell>
          <cell r="AE20">
            <v>3.78403</v>
          </cell>
          <cell r="AF20">
            <v>4.7220700000000004</v>
          </cell>
          <cell r="AH20" t="str">
            <v>Lateness</v>
          </cell>
          <cell r="AI20" t="str">
            <v>Mean</v>
          </cell>
          <cell r="AJ20">
            <v>3.8071299999999999</v>
          </cell>
          <cell r="AK20">
            <v>6.0899299999999998</v>
          </cell>
          <cell r="AL20">
            <v>3.1295999999999999</v>
          </cell>
          <cell r="AM20">
            <v>3.2123300000000001</v>
          </cell>
          <cell r="AN20">
            <v>2.6378300000000001</v>
          </cell>
          <cell r="AO20">
            <v>5.7778200000000002</v>
          </cell>
          <cell r="AP20">
            <v>5.3730099999999998</v>
          </cell>
          <cell r="AQ20">
            <v>3.1571500000000001</v>
          </cell>
          <cell r="AR20">
            <v>1.6917</v>
          </cell>
          <cell r="AS20">
            <v>3.4505300000000001</v>
          </cell>
          <cell r="AT20">
            <v>2.8003800000000001</v>
          </cell>
          <cell r="AU20">
            <v>3.8327</v>
          </cell>
          <cell r="AV20">
            <v>4.8650200000000003</v>
          </cell>
          <cell r="AX20" t="str">
            <v>Lateness</v>
          </cell>
          <cell r="AY20" t="str">
            <v>Mean</v>
          </cell>
          <cell r="AZ20">
            <v>3.8559199999999998</v>
          </cell>
          <cell r="BA20">
            <v>5.4690099999999999</v>
          </cell>
          <cell r="BB20">
            <v>3.1271200000000001</v>
          </cell>
          <cell r="BC20">
            <v>3.2161</v>
          </cell>
          <cell r="BD20">
            <v>3.8074300000000001</v>
          </cell>
          <cell r="BE20">
            <v>5.5199400000000001</v>
          </cell>
          <cell r="BF20">
            <v>5.77536</v>
          </cell>
          <cell r="BG20">
            <v>2.8568699999999998</v>
          </cell>
          <cell r="BH20">
            <v>1.6933</v>
          </cell>
          <cell r="BI20">
            <v>3.3933599999999999</v>
          </cell>
          <cell r="BJ20">
            <v>2.9211399999999998</v>
          </cell>
          <cell r="BK20">
            <v>3.8714400000000002</v>
          </cell>
          <cell r="BL20">
            <v>4.8217400000000001</v>
          </cell>
          <cell r="BN20" t="str">
            <v>Lateness</v>
          </cell>
          <cell r="BO20" t="str">
            <v>Mean</v>
          </cell>
          <cell r="BP20">
            <v>3.9344000000000001</v>
          </cell>
          <cell r="BQ20">
            <v>5.6150599999999997</v>
          </cell>
          <cell r="BR20">
            <v>3.1352600000000002</v>
          </cell>
          <cell r="BS20">
            <v>3.4750999999999999</v>
          </cell>
          <cell r="BT20">
            <v>3.25325</v>
          </cell>
          <cell r="BU20">
            <v>5.4422199999999998</v>
          </cell>
          <cell r="BV20">
            <v>5.9390200000000002</v>
          </cell>
          <cell r="BW20">
            <v>3.1495799999999998</v>
          </cell>
          <cell r="BX20">
            <v>1.89642</v>
          </cell>
          <cell r="BY20">
            <v>3.29955</v>
          </cell>
          <cell r="BZ20">
            <v>2.9722900000000001</v>
          </cell>
          <cell r="CA20">
            <v>3.9139900000000001</v>
          </cell>
          <cell r="CB20">
            <v>4.8556800000000004</v>
          </cell>
        </row>
        <row r="21">
          <cell r="C21" t="str">
            <v>Standard Dev</v>
          </cell>
          <cell r="D21">
            <v>8.8418899999999994</v>
          </cell>
          <cell r="E21">
            <v>11.937239999999999</v>
          </cell>
          <cell r="F21">
            <v>9.5634999999999994</v>
          </cell>
          <cell r="G21">
            <v>8.1554500000000001</v>
          </cell>
          <cell r="H21">
            <v>7.9871600000000003</v>
          </cell>
          <cell r="I21">
            <v>18.92736</v>
          </cell>
          <cell r="J21">
            <v>12.21879</v>
          </cell>
          <cell r="K21">
            <v>7.3649500000000003</v>
          </cell>
          <cell r="L21">
            <v>4.8880699999999999</v>
          </cell>
          <cell r="M21">
            <v>8.2320399999999996</v>
          </cell>
          <cell r="N21">
            <v>7.0597500000000002</v>
          </cell>
          <cell r="O21">
            <v>9.8116400000000006</v>
          </cell>
          <cell r="P21">
            <v>12.56354</v>
          </cell>
          <cell r="S21" t="str">
            <v>Standard Dev</v>
          </cell>
          <cell r="T21">
            <v>8.9876500000000004</v>
          </cell>
          <cell r="U21">
            <v>13.05612</v>
          </cell>
          <cell r="V21">
            <v>9.7364300000000004</v>
          </cell>
          <cell r="W21">
            <v>8.3256599999999992</v>
          </cell>
          <cell r="X21">
            <v>8.5736399999999993</v>
          </cell>
          <cell r="Y21">
            <v>18.862020000000001</v>
          </cell>
          <cell r="Z21">
            <v>12.882</v>
          </cell>
          <cell r="AA21">
            <v>7.5700900000000004</v>
          </cell>
          <cell r="AB21">
            <v>4.86904</v>
          </cell>
          <cell r="AC21">
            <v>8.0680899999999998</v>
          </cell>
          <cell r="AD21">
            <v>7.2921899999999997</v>
          </cell>
          <cell r="AE21">
            <v>10.09308</v>
          </cell>
          <cell r="AF21">
            <v>12.89396</v>
          </cell>
          <cell r="AI21" t="str">
            <v>Standard Dev</v>
          </cell>
          <cell r="AJ21">
            <v>8.9443400000000004</v>
          </cell>
          <cell r="AK21">
            <v>14.69106</v>
          </cell>
          <cell r="AL21">
            <v>10.00264</v>
          </cell>
          <cell r="AM21">
            <v>8.5123200000000008</v>
          </cell>
          <cell r="AN21">
            <v>8.1718100000000007</v>
          </cell>
          <cell r="AO21">
            <v>20.741900000000001</v>
          </cell>
          <cell r="AP21">
            <v>13.46214</v>
          </cell>
          <cell r="AQ21">
            <v>8.1977100000000007</v>
          </cell>
          <cell r="AR21">
            <v>4.8759600000000001</v>
          </cell>
          <cell r="AS21">
            <v>8.1239500000000007</v>
          </cell>
          <cell r="AT21">
            <v>7.3223200000000004</v>
          </cell>
          <cell r="AU21">
            <v>10.572380000000001</v>
          </cell>
          <cell r="AV21">
            <v>13.82245</v>
          </cell>
          <cell r="AY21" t="str">
            <v>Standard Dev</v>
          </cell>
          <cell r="AZ21">
            <v>10.35778</v>
          </cell>
          <cell r="BA21">
            <v>15.366540000000001</v>
          </cell>
          <cell r="BB21">
            <v>11.417809999999999</v>
          </cell>
          <cell r="BC21">
            <v>9.2473100000000006</v>
          </cell>
          <cell r="BD21">
            <v>15.209239999999999</v>
          </cell>
          <cell r="BE21">
            <v>20.70872</v>
          </cell>
          <cell r="BF21">
            <v>17.032129999999999</v>
          </cell>
          <cell r="BG21">
            <v>8.0375700000000005</v>
          </cell>
          <cell r="BH21">
            <v>4.8857299999999997</v>
          </cell>
          <cell r="BI21">
            <v>8.6073799999999991</v>
          </cell>
          <cell r="BJ21">
            <v>8.6222399999999997</v>
          </cell>
          <cell r="BK21">
            <v>12.087020000000001</v>
          </cell>
          <cell r="BL21">
            <v>15.5518</v>
          </cell>
          <cell r="BO21" t="str">
            <v>Standard Dev</v>
          </cell>
          <cell r="BP21">
            <v>11.460979999999999</v>
          </cell>
          <cell r="BQ21">
            <v>17.881360000000001</v>
          </cell>
          <cell r="BR21">
            <v>12.87697</v>
          </cell>
          <cell r="BS21">
            <v>10.232089999999999</v>
          </cell>
          <cell r="BT21">
            <v>14.55725</v>
          </cell>
          <cell r="BU21">
            <v>23.381730000000001</v>
          </cell>
          <cell r="BV21">
            <v>21.236080000000001</v>
          </cell>
          <cell r="BW21">
            <v>9.0861599999999996</v>
          </cell>
          <cell r="BX21">
            <v>5.4534500000000001</v>
          </cell>
          <cell r="BY21">
            <v>9.1051199999999994</v>
          </cell>
          <cell r="BZ21">
            <v>9.4209599999999991</v>
          </cell>
          <cell r="CA21">
            <v>13.52712</v>
          </cell>
          <cell r="CB21">
            <v>17.633279999999999</v>
          </cell>
        </row>
        <row r="22">
          <cell r="B22" t="str">
            <v>Max Lateness</v>
          </cell>
          <cell r="D22">
            <v>85</v>
          </cell>
          <cell r="E22">
            <v>260</v>
          </cell>
          <cell r="F22">
            <v>225</v>
          </cell>
          <cell r="G22">
            <v>125</v>
          </cell>
          <cell r="H22">
            <v>110</v>
          </cell>
          <cell r="I22">
            <v>460</v>
          </cell>
          <cell r="J22">
            <v>180</v>
          </cell>
          <cell r="K22">
            <v>65</v>
          </cell>
          <cell r="L22">
            <v>45</v>
          </cell>
          <cell r="M22">
            <v>65</v>
          </cell>
          <cell r="N22">
            <v>71.140649999999994</v>
          </cell>
          <cell r="O22">
            <v>162</v>
          </cell>
          <cell r="P22">
            <v>252.85935000000001</v>
          </cell>
          <cell r="R22" t="str">
            <v>Max Lateness</v>
          </cell>
          <cell r="T22">
            <v>85</v>
          </cell>
          <cell r="U22">
            <v>340</v>
          </cell>
          <cell r="V22">
            <v>260</v>
          </cell>
          <cell r="W22">
            <v>180</v>
          </cell>
          <cell r="X22">
            <v>215</v>
          </cell>
          <cell r="Y22">
            <v>500</v>
          </cell>
          <cell r="Z22">
            <v>220</v>
          </cell>
          <cell r="AA22">
            <v>85</v>
          </cell>
          <cell r="AB22">
            <v>45</v>
          </cell>
          <cell r="AC22">
            <v>80</v>
          </cell>
          <cell r="AD22">
            <v>100.09632000000001</v>
          </cell>
          <cell r="AE22">
            <v>201</v>
          </cell>
          <cell r="AF22">
            <v>301.90368000000001</v>
          </cell>
          <cell r="AH22" t="str">
            <v>Max Lateness</v>
          </cell>
          <cell r="AJ22">
            <v>115</v>
          </cell>
          <cell r="AK22">
            <v>365</v>
          </cell>
          <cell r="AL22">
            <v>270</v>
          </cell>
          <cell r="AM22">
            <v>175</v>
          </cell>
          <cell r="AN22">
            <v>210</v>
          </cell>
          <cell r="AO22">
            <v>520</v>
          </cell>
          <cell r="AP22">
            <v>250</v>
          </cell>
          <cell r="AQ22">
            <v>105</v>
          </cell>
          <cell r="AR22">
            <v>45</v>
          </cell>
          <cell r="AS22">
            <v>100</v>
          </cell>
          <cell r="AT22">
            <v>112.77252</v>
          </cell>
          <cell r="AU22">
            <v>215.5</v>
          </cell>
          <cell r="AV22">
            <v>318.22748000000001</v>
          </cell>
          <cell r="AX22" t="str">
            <v>Max Lateness</v>
          </cell>
          <cell r="AZ22">
            <v>235</v>
          </cell>
          <cell r="BA22">
            <v>400</v>
          </cell>
          <cell r="BB22">
            <v>275</v>
          </cell>
          <cell r="BC22">
            <v>175</v>
          </cell>
          <cell r="BD22">
            <v>470</v>
          </cell>
          <cell r="BE22">
            <v>535</v>
          </cell>
          <cell r="BF22">
            <v>390</v>
          </cell>
          <cell r="BG22">
            <v>190</v>
          </cell>
          <cell r="BH22">
            <v>45</v>
          </cell>
          <cell r="BI22">
            <v>120</v>
          </cell>
          <cell r="BJ22">
            <v>169.27397999999999</v>
          </cell>
          <cell r="BK22">
            <v>283.5</v>
          </cell>
          <cell r="BL22">
            <v>397.72602000000001</v>
          </cell>
          <cell r="BN22" t="str">
            <v>Max Lateness</v>
          </cell>
          <cell r="BP22">
            <v>240</v>
          </cell>
          <cell r="BQ22">
            <v>435</v>
          </cell>
          <cell r="BR22">
            <v>415</v>
          </cell>
          <cell r="BS22">
            <v>210</v>
          </cell>
          <cell r="BT22">
            <v>450</v>
          </cell>
          <cell r="BU22">
            <v>550</v>
          </cell>
          <cell r="BV22">
            <v>520</v>
          </cell>
          <cell r="BW22">
            <v>195</v>
          </cell>
          <cell r="BX22">
            <v>60</v>
          </cell>
          <cell r="BY22">
            <v>205</v>
          </cell>
          <cell r="BZ22">
            <v>209.65322</v>
          </cell>
          <cell r="CA22">
            <v>328</v>
          </cell>
          <cell r="CB22">
            <v>446.34678000000002</v>
          </cell>
        </row>
        <row r="23">
          <cell r="B23" t="str">
            <v>Anticipation</v>
          </cell>
          <cell r="C23" t="str">
            <v>Mean</v>
          </cell>
          <cell r="D23">
            <v>21.942779999999999</v>
          </cell>
          <cell r="E23">
            <v>20.686499999999999</v>
          </cell>
          <cell r="F23">
            <v>21.83785</v>
          </cell>
          <cell r="G23">
            <v>22.080629999999999</v>
          </cell>
          <cell r="H23">
            <v>22.89639</v>
          </cell>
          <cell r="I23">
            <v>21.838349999999998</v>
          </cell>
          <cell r="J23">
            <v>21.58126</v>
          </cell>
          <cell r="K23">
            <v>22.385680000000001</v>
          </cell>
          <cell r="L23">
            <v>22.415849999999999</v>
          </cell>
          <cell r="M23">
            <v>21.73105</v>
          </cell>
          <cell r="N23">
            <v>21.51821</v>
          </cell>
          <cell r="O23">
            <v>21.939630000000001</v>
          </cell>
          <cell r="P23">
            <v>22.361059999999998</v>
          </cell>
          <cell r="R23" t="str">
            <v>Anticipation</v>
          </cell>
          <cell r="S23" t="str">
            <v>Mean</v>
          </cell>
          <cell r="T23">
            <v>21.886009999999999</v>
          </cell>
          <cell r="U23">
            <v>20.791920000000001</v>
          </cell>
          <cell r="V23">
            <v>21.95017</v>
          </cell>
          <cell r="W23">
            <v>22.06428</v>
          </cell>
          <cell r="X23">
            <v>22.91591</v>
          </cell>
          <cell r="Y23">
            <v>21.928190000000001</v>
          </cell>
          <cell r="Z23">
            <v>21.601610000000001</v>
          </cell>
          <cell r="AA23">
            <v>22.3476</v>
          </cell>
          <cell r="AB23">
            <v>22.419530000000002</v>
          </cell>
          <cell r="AC23">
            <v>21.680779999999999</v>
          </cell>
          <cell r="AD23">
            <v>21.555129999999998</v>
          </cell>
          <cell r="AE23">
            <v>21.958600000000001</v>
          </cell>
          <cell r="AF23">
            <v>22.362069999999999</v>
          </cell>
          <cell r="AH23" t="str">
            <v>Anticipation</v>
          </cell>
          <cell r="AI23" t="str">
            <v>Mean</v>
          </cell>
          <cell r="AJ23">
            <v>21.798120000000001</v>
          </cell>
          <cell r="AK23">
            <v>20.57076</v>
          </cell>
          <cell r="AL23">
            <v>21.870619999999999</v>
          </cell>
          <cell r="AM23">
            <v>21.957540000000002</v>
          </cell>
          <cell r="AN23">
            <v>22.82132</v>
          </cell>
          <cell r="AO23">
            <v>21.935949999999998</v>
          </cell>
          <cell r="AP23">
            <v>21.47711</v>
          </cell>
          <cell r="AQ23">
            <v>22.265219999999999</v>
          </cell>
          <cell r="AR23">
            <v>22.390889999999999</v>
          </cell>
          <cell r="AS23">
            <v>21.74935</v>
          </cell>
          <cell r="AT23">
            <v>21.45684</v>
          </cell>
          <cell r="AU23">
            <v>21.883690000000001</v>
          </cell>
          <cell r="AV23">
            <v>22.31053</v>
          </cell>
          <cell r="AX23" t="str">
            <v>Anticipation</v>
          </cell>
          <cell r="AY23" t="str">
            <v>Mean</v>
          </cell>
          <cell r="AZ23">
            <v>21.65943</v>
          </cell>
          <cell r="BA23">
            <v>20.376709999999999</v>
          </cell>
          <cell r="BB23">
            <v>21.722770000000001</v>
          </cell>
          <cell r="BC23">
            <v>22.12641</v>
          </cell>
          <cell r="BD23">
            <v>22.728010000000001</v>
          </cell>
          <cell r="BE23">
            <v>21.729859999999999</v>
          </cell>
          <cell r="BF23">
            <v>21.215879999999999</v>
          </cell>
          <cell r="BG23">
            <v>22.52054</v>
          </cell>
          <cell r="BH23">
            <v>22.470459999999999</v>
          </cell>
          <cell r="BI23">
            <v>21.698709999999998</v>
          </cell>
          <cell r="BJ23">
            <v>21.32826</v>
          </cell>
          <cell r="BK23">
            <v>21.82488</v>
          </cell>
          <cell r="BL23">
            <v>22.321490000000001</v>
          </cell>
          <cell r="BN23" t="str">
            <v>Anticipation</v>
          </cell>
          <cell r="BO23" t="str">
            <v>Mean</v>
          </cell>
          <cell r="BP23">
            <v>21.735579999999999</v>
          </cell>
          <cell r="BQ23">
            <v>20.576360000000001</v>
          </cell>
          <cell r="BR23">
            <v>21.736090000000001</v>
          </cell>
          <cell r="BS23">
            <v>22.06833</v>
          </cell>
          <cell r="BT23">
            <v>22.59507</v>
          </cell>
          <cell r="BU23">
            <v>21.935790000000001</v>
          </cell>
          <cell r="BV23">
            <v>21.313500000000001</v>
          </cell>
          <cell r="BW23">
            <v>22.236409999999999</v>
          </cell>
          <cell r="BX23">
            <v>22.346409999999999</v>
          </cell>
          <cell r="BY23">
            <v>21.756329999999998</v>
          </cell>
          <cell r="BZ23">
            <v>21.42069</v>
          </cell>
          <cell r="CA23">
            <v>21.829989999999999</v>
          </cell>
          <cell r="CB23">
            <v>22.23929</v>
          </cell>
        </row>
        <row r="24">
          <cell r="C24" t="str">
            <v>Standard Dev</v>
          </cell>
          <cell r="D24">
            <v>12.32001</v>
          </cell>
          <cell r="E24">
            <v>12.652150000000001</v>
          </cell>
          <cell r="F24">
            <v>12.161960000000001</v>
          </cell>
          <cell r="G24">
            <v>12.30345</v>
          </cell>
          <cell r="H24">
            <v>12.35183</v>
          </cell>
          <cell r="I24">
            <v>12.42623</v>
          </cell>
          <cell r="J24">
            <v>12.41112</v>
          </cell>
          <cell r="K24">
            <v>12.37674</v>
          </cell>
          <cell r="L24">
            <v>12.452909999999999</v>
          </cell>
          <cell r="M24">
            <v>12.51013</v>
          </cell>
          <cell r="N24">
            <v>12.302949999999999</v>
          </cell>
          <cell r="O24">
            <v>12.396649999999999</v>
          </cell>
          <cell r="P24">
            <v>12.490360000000001</v>
          </cell>
          <cell r="S24" t="str">
            <v>Standard Dev</v>
          </cell>
          <cell r="T24">
            <v>12.334440000000001</v>
          </cell>
          <cell r="U24">
            <v>12.61769</v>
          </cell>
          <cell r="V24">
            <v>12.123849999999999</v>
          </cell>
          <cell r="W24">
            <v>12.31165</v>
          </cell>
          <cell r="X24">
            <v>12.29602</v>
          </cell>
          <cell r="Y24">
            <v>12.42165</v>
          </cell>
          <cell r="Z24">
            <v>12.39038</v>
          </cell>
          <cell r="AA24">
            <v>12.414110000000001</v>
          </cell>
          <cell r="AB24">
            <v>12.44781</v>
          </cell>
          <cell r="AC24">
            <v>12.50868</v>
          </cell>
          <cell r="AD24">
            <v>12.291359999999999</v>
          </cell>
          <cell r="AE24">
            <v>12.38663</v>
          </cell>
          <cell r="AF24">
            <v>12.48189</v>
          </cell>
          <cell r="AI24" t="str">
            <v>Standard Dev</v>
          </cell>
          <cell r="AJ24">
            <v>12.386810000000001</v>
          </cell>
          <cell r="AK24">
            <v>12.64129</v>
          </cell>
          <cell r="AL24">
            <v>12.14737</v>
          </cell>
          <cell r="AM24">
            <v>12.347569999999999</v>
          </cell>
          <cell r="AN24">
            <v>12.296569999999999</v>
          </cell>
          <cell r="AO24">
            <v>12.399139999999999</v>
          </cell>
          <cell r="AP24">
            <v>12.41802</v>
          </cell>
          <cell r="AQ24">
            <v>12.38937</v>
          </cell>
          <cell r="AR24">
            <v>12.47241</v>
          </cell>
          <cell r="AS24">
            <v>12.487019999999999</v>
          </cell>
          <cell r="AT24">
            <v>12.30655</v>
          </cell>
          <cell r="AU24">
            <v>12.39856</v>
          </cell>
          <cell r="AV24">
            <v>12.49056</v>
          </cell>
          <cell r="AY24" t="str">
            <v>Standard Dev</v>
          </cell>
          <cell r="AZ24">
            <v>12.379390000000001</v>
          </cell>
          <cell r="BA24">
            <v>12.61</v>
          </cell>
          <cell r="BB24">
            <v>12.19952</v>
          </cell>
          <cell r="BC24">
            <v>12.241680000000001</v>
          </cell>
          <cell r="BD24">
            <v>12.33705</v>
          </cell>
          <cell r="BE24">
            <v>12.41999</v>
          </cell>
          <cell r="BF24">
            <v>12.511839999999999</v>
          </cell>
          <cell r="BG24">
            <v>12.32995</v>
          </cell>
          <cell r="BH24">
            <v>12.431559999999999</v>
          </cell>
          <cell r="BI24">
            <v>12.50075</v>
          </cell>
          <cell r="BJ24">
            <v>12.306150000000001</v>
          </cell>
          <cell r="BK24">
            <v>12.39617</v>
          </cell>
          <cell r="BL24">
            <v>12.4862</v>
          </cell>
          <cell r="BO24" t="str">
            <v>Standard Dev</v>
          </cell>
          <cell r="BP24">
            <v>12.38564</v>
          </cell>
          <cell r="BQ24">
            <v>12.55007</v>
          </cell>
          <cell r="BR24">
            <v>12.239280000000001</v>
          </cell>
          <cell r="BS24">
            <v>12.332319999999999</v>
          </cell>
          <cell r="BT24">
            <v>12.3408</v>
          </cell>
          <cell r="BU24">
            <v>12.442500000000001</v>
          </cell>
          <cell r="BV24">
            <v>12.43379</v>
          </cell>
          <cell r="BW24">
            <v>12.381919999999999</v>
          </cell>
          <cell r="BX24">
            <v>12.51268</v>
          </cell>
          <cell r="BY24">
            <v>12.43388</v>
          </cell>
          <cell r="BZ24">
            <v>12.34065</v>
          </cell>
          <cell r="CA24">
            <v>12.405290000000001</v>
          </cell>
          <cell r="CB24">
            <v>12.46992</v>
          </cell>
        </row>
        <row r="25">
          <cell r="B25" t="str">
            <v>Time  in Warehouse (All)</v>
          </cell>
          <cell r="C25" t="str">
            <v>Mean</v>
          </cell>
          <cell r="D25">
            <v>17.21292</v>
          </cell>
          <cell r="E25">
            <v>14.912100000000001</v>
          </cell>
          <cell r="F25">
            <v>17.845179999999999</v>
          </cell>
          <cell r="G25">
            <v>17.957909999999998</v>
          </cell>
          <cell r="H25">
            <v>19.193829999999998</v>
          </cell>
          <cell r="I25">
            <v>16.88336</v>
          </cell>
          <cell r="J25">
            <v>15.84258</v>
          </cell>
          <cell r="K25">
            <v>18.510390000000001</v>
          </cell>
          <cell r="L25">
            <v>19.452120000000001</v>
          </cell>
          <cell r="M25">
            <v>17.190180000000002</v>
          </cell>
          <cell r="N25">
            <v>16.487549999999999</v>
          </cell>
          <cell r="O25">
            <v>17.500060000000001</v>
          </cell>
          <cell r="P25">
            <v>18.51257</v>
          </cell>
          <cell r="R25" t="str">
            <v>Time  in Warehouse (All)</v>
          </cell>
          <cell r="S25" t="str">
            <v>Mean</v>
          </cell>
          <cell r="T25">
            <v>17.149760000000001</v>
          </cell>
          <cell r="U25">
            <v>15.126139999999999</v>
          </cell>
          <cell r="V25">
            <v>17.96903</v>
          </cell>
          <cell r="W25">
            <v>18.009820000000001</v>
          </cell>
          <cell r="X25">
            <v>19.214839999999999</v>
          </cell>
          <cell r="Y25">
            <v>17.298100000000002</v>
          </cell>
          <cell r="Z25">
            <v>16.10866</v>
          </cell>
          <cell r="AA25">
            <v>18.507680000000001</v>
          </cell>
          <cell r="AB25">
            <v>19.457059999999998</v>
          </cell>
          <cell r="AC25">
            <v>17.262560000000001</v>
          </cell>
          <cell r="AD25">
            <v>16.658560000000001</v>
          </cell>
          <cell r="AE25">
            <v>17.61037</v>
          </cell>
          <cell r="AF25">
            <v>18.562169999999998</v>
          </cell>
          <cell r="AH25" t="str">
            <v>Time  in Warehouse (All)</v>
          </cell>
          <cell r="AI25" t="str">
            <v>Mean</v>
          </cell>
          <cell r="AJ25">
            <v>17.224299999999999</v>
          </cell>
          <cell r="AK25">
            <v>14.76211</v>
          </cell>
          <cell r="AL25">
            <v>17.984770000000001</v>
          </cell>
          <cell r="AM25">
            <v>17.931069999999998</v>
          </cell>
          <cell r="AN25">
            <v>19.403210000000001</v>
          </cell>
          <cell r="AO25">
            <v>17.049579999999999</v>
          </cell>
          <cell r="AP25">
            <v>16.011790000000001</v>
          </cell>
          <cell r="AQ25">
            <v>18.171769999999999</v>
          </cell>
          <cell r="AR25">
            <v>19.444099999999999</v>
          </cell>
          <cell r="AS25">
            <v>17.325030000000002</v>
          </cell>
          <cell r="AT25">
            <v>16.511209999999998</v>
          </cell>
          <cell r="AU25">
            <v>17.53077</v>
          </cell>
          <cell r="AV25">
            <v>18.550339999999998</v>
          </cell>
          <cell r="AX25" t="str">
            <v>Time  in Warehouse (All)</v>
          </cell>
          <cell r="AY25" t="str">
            <v>Mean</v>
          </cell>
          <cell r="AZ25">
            <v>17.197649999999999</v>
          </cell>
          <cell r="BA25">
            <v>15.045170000000001</v>
          </cell>
          <cell r="BB25">
            <v>18.026530000000001</v>
          </cell>
          <cell r="BC25">
            <v>18.072030000000002</v>
          </cell>
          <cell r="BD25">
            <v>18.735040000000001</v>
          </cell>
          <cell r="BE25">
            <v>17.164290000000001</v>
          </cell>
          <cell r="BF25">
            <v>15.816050000000001</v>
          </cell>
          <cell r="BG25">
            <v>18.671610000000001</v>
          </cell>
          <cell r="BH25">
            <v>19.54045</v>
          </cell>
          <cell r="BI25">
            <v>17.40485</v>
          </cell>
          <cell r="BJ25">
            <v>16.593119999999999</v>
          </cell>
          <cell r="BK25">
            <v>17.56737</v>
          </cell>
          <cell r="BL25">
            <v>18.541620000000002</v>
          </cell>
          <cell r="BN25" t="str">
            <v>Time  in Warehouse (All)</v>
          </cell>
          <cell r="BO25" t="str">
            <v>Mean</v>
          </cell>
          <cell r="BP25">
            <v>17.321290000000001</v>
          </cell>
          <cell r="BQ25">
            <v>15.43364</v>
          </cell>
          <cell r="BR25">
            <v>18.141549999999999</v>
          </cell>
          <cell r="BS25">
            <v>17.98452</v>
          </cell>
          <cell r="BT25">
            <v>19.10511</v>
          </cell>
          <cell r="BU25">
            <v>17.334119999999999</v>
          </cell>
          <cell r="BV25">
            <v>16.064820000000001</v>
          </cell>
          <cell r="BW25">
            <v>18.29448</v>
          </cell>
          <cell r="BX25">
            <v>19.267330000000001</v>
          </cell>
          <cell r="BY25">
            <v>17.571069999999999</v>
          </cell>
          <cell r="BZ25">
            <v>16.78745</v>
          </cell>
          <cell r="CA25">
            <v>17.651789999999998</v>
          </cell>
          <cell r="CB25">
            <v>18.51614</v>
          </cell>
        </row>
        <row r="26">
          <cell r="C26" t="str">
            <v>Standard Dev</v>
          </cell>
          <cell r="D26">
            <v>13.56771</v>
          </cell>
          <cell r="E26">
            <v>13.439109999999999</v>
          </cell>
          <cell r="F26">
            <v>13.35446</v>
          </cell>
          <cell r="G26">
            <v>13.524330000000001</v>
          </cell>
          <cell r="H26">
            <v>13.66596</v>
          </cell>
          <cell r="I26">
            <v>13.612410000000001</v>
          </cell>
          <cell r="J26">
            <v>13.56617</v>
          </cell>
          <cell r="K26">
            <v>13.617380000000001</v>
          </cell>
          <cell r="L26">
            <v>13.486929999999999</v>
          </cell>
          <cell r="M26">
            <v>13.64799</v>
          </cell>
          <cell r="N26">
            <v>13.47784</v>
          </cell>
          <cell r="O26">
            <v>13.54824</v>
          </cell>
          <cell r="P26">
            <v>13.618650000000001</v>
          </cell>
          <cell r="S26" t="str">
            <v>Standard Dev</v>
          </cell>
          <cell r="T26">
            <v>13.54707</v>
          </cell>
          <cell r="U26">
            <v>13.44725</v>
          </cell>
          <cell r="V26">
            <v>13.33919</v>
          </cell>
          <cell r="W26">
            <v>13.519220000000001</v>
          </cell>
          <cell r="X26">
            <v>13.61505</v>
          </cell>
          <cell r="Y26">
            <v>13.62668</v>
          </cell>
          <cell r="Z26">
            <v>13.54748</v>
          </cell>
          <cell r="AA26">
            <v>13.62218</v>
          </cell>
          <cell r="AB26">
            <v>13.485150000000001</v>
          </cell>
          <cell r="AC26">
            <v>13.61688</v>
          </cell>
          <cell r="AD26">
            <v>13.469950000000001</v>
          </cell>
          <cell r="AE26">
            <v>13.536619999999999</v>
          </cell>
          <cell r="AF26">
            <v>13.60328</v>
          </cell>
          <cell r="AI26" t="str">
            <v>Standard Dev</v>
          </cell>
          <cell r="AJ26">
            <v>13.5642</v>
          </cell>
          <cell r="AK26">
            <v>13.391640000000001</v>
          </cell>
          <cell r="AL26">
            <v>13.341430000000001</v>
          </cell>
          <cell r="AM26">
            <v>13.512779999999999</v>
          </cell>
          <cell r="AN26">
            <v>13.540050000000001</v>
          </cell>
          <cell r="AO26">
            <v>13.649380000000001</v>
          </cell>
          <cell r="AP26">
            <v>13.53992</v>
          </cell>
          <cell r="AQ26">
            <v>13.631019999999999</v>
          </cell>
          <cell r="AR26">
            <v>13.49264</v>
          </cell>
          <cell r="AS26">
            <v>13.609299999999999</v>
          </cell>
          <cell r="AT26">
            <v>13.456329999999999</v>
          </cell>
          <cell r="AU26">
            <v>13.527240000000001</v>
          </cell>
          <cell r="AV26">
            <v>13.598140000000001</v>
          </cell>
          <cell r="AY26" t="str">
            <v>Standard Dev</v>
          </cell>
          <cell r="AZ26">
            <v>13.523110000000001</v>
          </cell>
          <cell r="BA26">
            <v>13.359819999999999</v>
          </cell>
          <cell r="BB26">
            <v>13.31433</v>
          </cell>
          <cell r="BC26">
            <v>13.47668</v>
          </cell>
          <cell r="BD26">
            <v>13.663040000000001</v>
          </cell>
          <cell r="BE26">
            <v>13.59018</v>
          </cell>
          <cell r="BF26">
            <v>13.52473</v>
          </cell>
          <cell r="BG26">
            <v>13.594569999999999</v>
          </cell>
          <cell r="BH26">
            <v>13.4595</v>
          </cell>
          <cell r="BI26">
            <v>13.59995</v>
          </cell>
          <cell r="BJ26">
            <v>13.431520000000001</v>
          </cell>
          <cell r="BK26">
            <v>13.510590000000001</v>
          </cell>
          <cell r="BL26">
            <v>13.58966</v>
          </cell>
          <cell r="BO26" t="str">
            <v>Standard Dev</v>
          </cell>
          <cell r="BP26">
            <v>13.55097</v>
          </cell>
          <cell r="BQ26">
            <v>13.38958</v>
          </cell>
          <cell r="BR26">
            <v>13.33367</v>
          </cell>
          <cell r="BS26">
            <v>13.53764</v>
          </cell>
          <cell r="BT26">
            <v>13.54372</v>
          </cell>
          <cell r="BU26">
            <v>13.65099</v>
          </cell>
          <cell r="BV26">
            <v>13.522040000000001</v>
          </cell>
          <cell r="BW26">
            <v>13.57423</v>
          </cell>
          <cell r="BX26">
            <v>13.53755</v>
          </cell>
          <cell r="BY26">
            <v>13.55129</v>
          </cell>
          <cell r="BZ26">
            <v>13.453889999999999</v>
          </cell>
          <cell r="CA26">
            <v>13.519170000000001</v>
          </cell>
          <cell r="CB26">
            <v>13.584440000000001</v>
          </cell>
        </row>
        <row r="27">
          <cell r="B27" t="str">
            <v>Time in Warehouse (On Time Jobs)</v>
          </cell>
          <cell r="C27" t="str">
            <v>Mean</v>
          </cell>
          <cell r="D27">
            <v>21.942779999999999</v>
          </cell>
          <cell r="E27">
            <v>20.686499999999999</v>
          </cell>
          <cell r="F27">
            <v>21.83785</v>
          </cell>
          <cell r="G27">
            <v>22.080629999999999</v>
          </cell>
          <cell r="H27">
            <v>22.89639</v>
          </cell>
          <cell r="I27">
            <v>21.838349999999998</v>
          </cell>
          <cell r="J27">
            <v>21.58126</v>
          </cell>
          <cell r="K27">
            <v>22.385680000000001</v>
          </cell>
          <cell r="L27">
            <v>22.415849999999999</v>
          </cell>
          <cell r="M27">
            <v>21.73105</v>
          </cell>
          <cell r="N27">
            <v>21.51821</v>
          </cell>
          <cell r="O27">
            <v>21.939630000000001</v>
          </cell>
          <cell r="P27">
            <v>22.361059999999998</v>
          </cell>
          <cell r="R27" t="str">
            <v>Time in Warehouse (On Time Jobs)</v>
          </cell>
          <cell r="S27" t="str">
            <v>Mean</v>
          </cell>
          <cell r="T27">
            <v>21.886009999999999</v>
          </cell>
          <cell r="U27">
            <v>20.791920000000001</v>
          </cell>
          <cell r="V27">
            <v>21.95017</v>
          </cell>
          <cell r="W27">
            <v>22.06428</v>
          </cell>
          <cell r="X27">
            <v>22.91591</v>
          </cell>
          <cell r="Y27">
            <v>21.928190000000001</v>
          </cell>
          <cell r="Z27">
            <v>21.601610000000001</v>
          </cell>
          <cell r="AA27">
            <v>22.3476</v>
          </cell>
          <cell r="AB27">
            <v>22.419530000000002</v>
          </cell>
          <cell r="AC27">
            <v>21.680779999999999</v>
          </cell>
          <cell r="AD27">
            <v>21.555129999999998</v>
          </cell>
          <cell r="AE27">
            <v>21.958600000000001</v>
          </cell>
          <cell r="AF27">
            <v>22.362069999999999</v>
          </cell>
          <cell r="AH27" t="str">
            <v>Time in Warehouse (On Time Jobs)</v>
          </cell>
          <cell r="AI27" t="str">
            <v>Mean</v>
          </cell>
          <cell r="AJ27">
            <v>21.798120000000001</v>
          </cell>
          <cell r="AK27">
            <v>20.57076</v>
          </cell>
          <cell r="AL27">
            <v>21.870619999999999</v>
          </cell>
          <cell r="AM27">
            <v>21.957540000000002</v>
          </cell>
          <cell r="AN27">
            <v>22.82132</v>
          </cell>
          <cell r="AO27">
            <v>21.935949999999998</v>
          </cell>
          <cell r="AP27">
            <v>21.47711</v>
          </cell>
          <cell r="AQ27">
            <v>22.265219999999999</v>
          </cell>
          <cell r="AR27">
            <v>22.390889999999999</v>
          </cell>
          <cell r="AS27">
            <v>21.74935</v>
          </cell>
          <cell r="AT27">
            <v>21.45684</v>
          </cell>
          <cell r="AU27">
            <v>21.883690000000001</v>
          </cell>
          <cell r="AV27">
            <v>22.31053</v>
          </cell>
          <cell r="AX27" t="str">
            <v>Time in Warehouse (On Time Jobs)</v>
          </cell>
          <cell r="AY27" t="str">
            <v>Mean</v>
          </cell>
          <cell r="AZ27">
            <v>21.65943</v>
          </cell>
          <cell r="BA27">
            <v>20.376709999999999</v>
          </cell>
          <cell r="BB27">
            <v>21.722770000000001</v>
          </cell>
          <cell r="BC27">
            <v>22.12641</v>
          </cell>
          <cell r="BD27">
            <v>22.728010000000001</v>
          </cell>
          <cell r="BE27">
            <v>21.729859999999999</v>
          </cell>
          <cell r="BF27">
            <v>21.215879999999999</v>
          </cell>
          <cell r="BG27">
            <v>22.52054</v>
          </cell>
          <cell r="BH27">
            <v>22.470459999999999</v>
          </cell>
          <cell r="BI27">
            <v>21.698709999999998</v>
          </cell>
          <cell r="BJ27">
            <v>21.32826</v>
          </cell>
          <cell r="BK27">
            <v>21.82488</v>
          </cell>
          <cell r="BL27">
            <v>22.321490000000001</v>
          </cell>
          <cell r="BN27" t="str">
            <v>Time in Warehouse (On Time Jobs)</v>
          </cell>
          <cell r="BO27" t="str">
            <v>Mean</v>
          </cell>
          <cell r="BP27">
            <v>21.735579999999999</v>
          </cell>
          <cell r="BQ27">
            <v>20.576360000000001</v>
          </cell>
          <cell r="BR27">
            <v>21.736090000000001</v>
          </cell>
          <cell r="BS27">
            <v>22.06833</v>
          </cell>
          <cell r="BT27">
            <v>22.59507</v>
          </cell>
          <cell r="BU27">
            <v>21.935790000000001</v>
          </cell>
          <cell r="BV27">
            <v>21.313500000000001</v>
          </cell>
          <cell r="BW27">
            <v>22.236409999999999</v>
          </cell>
          <cell r="BX27">
            <v>22.346409999999999</v>
          </cell>
          <cell r="BY27">
            <v>21.756329999999998</v>
          </cell>
          <cell r="BZ27">
            <v>21.42069</v>
          </cell>
          <cell r="CA27">
            <v>21.829989999999999</v>
          </cell>
          <cell r="CB27">
            <v>22.23929</v>
          </cell>
        </row>
        <row r="28">
          <cell r="C28" t="str">
            <v>Standard Dev</v>
          </cell>
          <cell r="D28">
            <v>12.32001</v>
          </cell>
          <cell r="E28">
            <v>12.652150000000001</v>
          </cell>
          <cell r="F28">
            <v>12.161960000000001</v>
          </cell>
          <cell r="G28">
            <v>12.30345</v>
          </cell>
          <cell r="H28">
            <v>12.35183</v>
          </cell>
          <cell r="I28">
            <v>12.42623</v>
          </cell>
          <cell r="J28">
            <v>12.41112</v>
          </cell>
          <cell r="K28">
            <v>12.37674</v>
          </cell>
          <cell r="L28">
            <v>12.452909999999999</v>
          </cell>
          <cell r="M28">
            <v>12.51013</v>
          </cell>
          <cell r="N28">
            <v>12.302949999999999</v>
          </cell>
          <cell r="O28">
            <v>12.396649999999999</v>
          </cell>
          <cell r="P28">
            <v>12.490360000000001</v>
          </cell>
          <cell r="S28" t="str">
            <v>Standard Dev</v>
          </cell>
          <cell r="T28">
            <v>12.334440000000001</v>
          </cell>
          <cell r="U28">
            <v>12.61769</v>
          </cell>
          <cell r="V28">
            <v>12.123849999999999</v>
          </cell>
          <cell r="W28">
            <v>12.31165</v>
          </cell>
          <cell r="X28">
            <v>12.29602</v>
          </cell>
          <cell r="Y28">
            <v>12.42165</v>
          </cell>
          <cell r="Z28">
            <v>12.39038</v>
          </cell>
          <cell r="AA28">
            <v>12.414110000000001</v>
          </cell>
          <cell r="AB28">
            <v>12.44781</v>
          </cell>
          <cell r="AC28">
            <v>12.50868</v>
          </cell>
          <cell r="AD28">
            <v>12.291359999999999</v>
          </cell>
          <cell r="AE28">
            <v>12.38663</v>
          </cell>
          <cell r="AF28">
            <v>12.48189</v>
          </cell>
          <cell r="AI28" t="str">
            <v>Standard Dev</v>
          </cell>
          <cell r="AJ28">
            <v>12.386810000000001</v>
          </cell>
          <cell r="AK28">
            <v>12.64129</v>
          </cell>
          <cell r="AL28">
            <v>12.14737</v>
          </cell>
          <cell r="AM28">
            <v>12.347569999999999</v>
          </cell>
          <cell r="AN28">
            <v>12.296569999999999</v>
          </cell>
          <cell r="AO28">
            <v>12.399139999999999</v>
          </cell>
          <cell r="AP28">
            <v>12.41802</v>
          </cell>
          <cell r="AQ28">
            <v>12.38937</v>
          </cell>
          <cell r="AR28">
            <v>12.47241</v>
          </cell>
          <cell r="AS28">
            <v>12.487019999999999</v>
          </cell>
          <cell r="AT28">
            <v>12.30655</v>
          </cell>
          <cell r="AU28">
            <v>12.39856</v>
          </cell>
          <cell r="AV28">
            <v>12.49056</v>
          </cell>
          <cell r="AY28" t="str">
            <v>Standard Dev</v>
          </cell>
          <cell r="AZ28">
            <v>12.379390000000001</v>
          </cell>
          <cell r="BA28">
            <v>12.61</v>
          </cell>
          <cell r="BB28">
            <v>12.19952</v>
          </cell>
          <cell r="BC28">
            <v>12.241680000000001</v>
          </cell>
          <cell r="BD28">
            <v>12.33705</v>
          </cell>
          <cell r="BE28">
            <v>12.41999</v>
          </cell>
          <cell r="BF28">
            <v>12.511839999999999</v>
          </cell>
          <cell r="BG28">
            <v>12.32995</v>
          </cell>
          <cell r="BH28">
            <v>12.431559999999999</v>
          </cell>
          <cell r="BI28">
            <v>12.50075</v>
          </cell>
          <cell r="BJ28">
            <v>12.306150000000001</v>
          </cell>
          <cell r="BK28">
            <v>12.39617</v>
          </cell>
          <cell r="BL28">
            <v>12.4862</v>
          </cell>
          <cell r="BO28" t="str">
            <v>Standard Dev</v>
          </cell>
          <cell r="BP28">
            <v>12.38564</v>
          </cell>
          <cell r="BQ28">
            <v>12.55007</v>
          </cell>
          <cell r="BR28">
            <v>12.239280000000001</v>
          </cell>
          <cell r="BS28">
            <v>12.332319999999999</v>
          </cell>
          <cell r="BT28">
            <v>12.3408</v>
          </cell>
          <cell r="BU28">
            <v>12.442500000000001</v>
          </cell>
          <cell r="BV28">
            <v>12.43379</v>
          </cell>
          <cell r="BW28">
            <v>12.381919999999999</v>
          </cell>
          <cell r="BX28">
            <v>12.51268</v>
          </cell>
          <cell r="BY28">
            <v>12.43388</v>
          </cell>
          <cell r="BZ28">
            <v>12.34065</v>
          </cell>
          <cell r="CA28">
            <v>12.405290000000001</v>
          </cell>
          <cell r="CB28">
            <v>12.46992</v>
          </cell>
        </row>
        <row r="29">
          <cell r="B29" t="str">
            <v>Time in Warehouse (Late Jobs)</v>
          </cell>
          <cell r="C29" t="str">
            <v>Mean</v>
          </cell>
          <cell r="D29">
            <v>2.6353</v>
          </cell>
          <cell r="E29">
            <v>2.6143299999999998</v>
          </cell>
          <cell r="F29">
            <v>2.6317300000000001</v>
          </cell>
          <cell r="G29">
            <v>2.6297700000000002</v>
          </cell>
          <cell r="H29">
            <v>2.5576099999999999</v>
          </cell>
          <cell r="I29">
            <v>2.6943899999999998</v>
          </cell>
          <cell r="J29">
            <v>2.6076899999999998</v>
          </cell>
          <cell r="K29">
            <v>2.5669900000000001</v>
          </cell>
          <cell r="L29">
            <v>2.6589100000000001</v>
          </cell>
          <cell r="M29">
            <v>2.5729899999999999</v>
          </cell>
          <cell r="N29">
            <v>2.5863299999999998</v>
          </cell>
          <cell r="O29">
            <v>2.6169699999999998</v>
          </cell>
          <cell r="P29">
            <v>2.6476199999999999</v>
          </cell>
          <cell r="R29" t="str">
            <v>Time in Warehouse (Late Jobs)</v>
          </cell>
          <cell r="S29" t="str">
            <v>Mean</v>
          </cell>
          <cell r="T29">
            <v>2.7047699999999999</v>
          </cell>
          <cell r="U29">
            <v>2.65001</v>
          </cell>
          <cell r="V29">
            <v>2.6770900000000002</v>
          </cell>
          <cell r="W29">
            <v>2.6241300000000001</v>
          </cell>
          <cell r="X29">
            <v>2.62799</v>
          </cell>
          <cell r="Y29">
            <v>2.63123</v>
          </cell>
          <cell r="Z29">
            <v>2.6514799999999998</v>
          </cell>
          <cell r="AA29">
            <v>2.6143700000000001</v>
          </cell>
          <cell r="AB29">
            <v>2.6456</v>
          </cell>
          <cell r="AC29">
            <v>2.6122800000000002</v>
          </cell>
          <cell r="AD29">
            <v>2.6231399999999998</v>
          </cell>
          <cell r="AE29">
            <v>2.6438999999999999</v>
          </cell>
          <cell r="AF29">
            <v>2.66466</v>
          </cell>
          <cell r="AH29" t="str">
            <v>Time in Warehouse (Late Jobs)</v>
          </cell>
          <cell r="AI29" t="str">
            <v>Mean</v>
          </cell>
          <cell r="AJ29">
            <v>2.6418499999999998</v>
          </cell>
          <cell r="AK29">
            <v>2.61314</v>
          </cell>
          <cell r="AL29">
            <v>2.6013199999999999</v>
          </cell>
          <cell r="AM29">
            <v>2.6516000000000002</v>
          </cell>
          <cell r="AN29">
            <v>2.6219600000000001</v>
          </cell>
          <cell r="AO29">
            <v>2.5569299999999999</v>
          </cell>
          <cell r="AP29">
            <v>2.6171799999999998</v>
          </cell>
          <cell r="AQ29">
            <v>2.58691</v>
          </cell>
          <cell r="AR29">
            <v>2.6709000000000001</v>
          </cell>
          <cell r="AS29">
            <v>2.6473100000000001</v>
          </cell>
          <cell r="AT29">
            <v>2.59673</v>
          </cell>
          <cell r="AU29">
            <v>2.6209099999999999</v>
          </cell>
          <cell r="AV29">
            <v>2.6450900000000002</v>
          </cell>
          <cell r="AX29" t="str">
            <v>Time in Warehouse (Late Jobs)</v>
          </cell>
          <cell r="AY29" t="str">
            <v>Mean</v>
          </cell>
          <cell r="AZ29">
            <v>2.61748</v>
          </cell>
          <cell r="BA29">
            <v>2.57748</v>
          </cell>
          <cell r="BB29">
            <v>2.64053</v>
          </cell>
          <cell r="BC29">
            <v>2.6514500000000001</v>
          </cell>
          <cell r="BD29">
            <v>2.6323599999999998</v>
          </cell>
          <cell r="BE29">
            <v>2.5566399999999998</v>
          </cell>
          <cell r="BF29">
            <v>2.6250100000000001</v>
          </cell>
          <cell r="BG29">
            <v>2.62121</v>
          </cell>
          <cell r="BH29">
            <v>2.7318699999999998</v>
          </cell>
          <cell r="BI29">
            <v>2.6329400000000001</v>
          </cell>
          <cell r="BJ29">
            <v>2.5955300000000001</v>
          </cell>
          <cell r="BK29">
            <v>2.6286999999999998</v>
          </cell>
          <cell r="BL29">
            <v>2.6618599999999999</v>
          </cell>
          <cell r="BN29" t="str">
            <v>Time in Warehouse (Late Jobs)</v>
          </cell>
          <cell r="BO29" t="str">
            <v>Mean</v>
          </cell>
          <cell r="BP29">
            <v>2.5742799999999999</v>
          </cell>
          <cell r="BQ29">
            <v>2.5701700000000001</v>
          </cell>
          <cell r="BR29">
            <v>2.6240999999999999</v>
          </cell>
          <cell r="BS29">
            <v>2.6317400000000002</v>
          </cell>
          <cell r="BT29">
            <v>2.64805</v>
          </cell>
          <cell r="BU29">
            <v>2.58657</v>
          </cell>
          <cell r="BV29">
            <v>2.5506099999999998</v>
          </cell>
          <cell r="BW29">
            <v>2.7004000000000001</v>
          </cell>
          <cell r="BX29">
            <v>2.72342</v>
          </cell>
          <cell r="BY29">
            <v>2.6475</v>
          </cell>
          <cell r="BZ29">
            <v>2.5850499999999998</v>
          </cell>
          <cell r="CA29">
            <v>2.62568</v>
          </cell>
          <cell r="CB29">
            <v>2.6663199999999998</v>
          </cell>
        </row>
        <row r="30">
          <cell r="C30" t="str">
            <v>Standard Dev</v>
          </cell>
          <cell r="D30">
            <v>1.47539</v>
          </cell>
          <cell r="E30">
            <v>1.4460299999999999</v>
          </cell>
          <cell r="F30">
            <v>1.44675</v>
          </cell>
          <cell r="G30">
            <v>1.41405</v>
          </cell>
          <cell r="H30">
            <v>1.4222600000000001</v>
          </cell>
          <cell r="I30">
            <v>1.45279</v>
          </cell>
          <cell r="J30">
            <v>1.4584900000000001</v>
          </cell>
          <cell r="K30">
            <v>1.4603999999999999</v>
          </cell>
          <cell r="L30">
            <v>1.4481999999999999</v>
          </cell>
          <cell r="M30">
            <v>1.4291</v>
          </cell>
          <cell r="N30">
            <v>1.43197</v>
          </cell>
          <cell r="O30">
            <v>1.4453499999999999</v>
          </cell>
          <cell r="P30">
            <v>1.45872</v>
          </cell>
          <cell r="S30" t="str">
            <v>Standard Dev</v>
          </cell>
          <cell r="T30">
            <v>1.47312</v>
          </cell>
          <cell r="U30">
            <v>1.44946</v>
          </cell>
          <cell r="V30">
            <v>1.4420200000000001</v>
          </cell>
          <cell r="W30">
            <v>1.42717</v>
          </cell>
          <cell r="X30">
            <v>1.4241999999999999</v>
          </cell>
          <cell r="Y30">
            <v>1.4463699999999999</v>
          </cell>
          <cell r="Z30">
            <v>1.43082</v>
          </cell>
          <cell r="AA30">
            <v>1.45685</v>
          </cell>
          <cell r="AB30">
            <v>1.44248</v>
          </cell>
          <cell r="AC30">
            <v>1.4362699999999999</v>
          </cell>
          <cell r="AD30">
            <v>1.4323399999999999</v>
          </cell>
          <cell r="AE30">
            <v>1.4428799999999999</v>
          </cell>
          <cell r="AF30">
            <v>1.4534100000000001</v>
          </cell>
          <cell r="AI30" t="str">
            <v>Standard Dev</v>
          </cell>
          <cell r="AJ30">
            <v>1.43428</v>
          </cell>
          <cell r="AK30">
            <v>1.423</v>
          </cell>
          <cell r="AL30">
            <v>1.4329700000000001</v>
          </cell>
          <cell r="AM30">
            <v>1.3988499999999999</v>
          </cell>
          <cell r="AN30">
            <v>1.4462900000000001</v>
          </cell>
          <cell r="AO30">
            <v>1.42946</v>
          </cell>
          <cell r="AP30">
            <v>1.44269</v>
          </cell>
          <cell r="AQ30">
            <v>1.4583999999999999</v>
          </cell>
          <cell r="AR30">
            <v>1.4375500000000001</v>
          </cell>
          <cell r="AS30">
            <v>1.41425</v>
          </cell>
          <cell r="AT30">
            <v>1.4197200000000001</v>
          </cell>
          <cell r="AU30">
            <v>1.43177</v>
          </cell>
          <cell r="AV30">
            <v>1.4438200000000001</v>
          </cell>
          <cell r="AY30" t="str">
            <v>Standard Dev</v>
          </cell>
          <cell r="AZ30">
            <v>1.4311499999999999</v>
          </cell>
          <cell r="BA30">
            <v>1.4513199999999999</v>
          </cell>
          <cell r="BB30">
            <v>1.43868</v>
          </cell>
          <cell r="BC30">
            <v>1.45322</v>
          </cell>
          <cell r="BD30">
            <v>1.4552099999999999</v>
          </cell>
          <cell r="BE30">
            <v>1.41452</v>
          </cell>
          <cell r="BF30">
            <v>1.45221</v>
          </cell>
          <cell r="BG30">
            <v>1.4610799999999999</v>
          </cell>
          <cell r="BH30">
            <v>1.4355899999999999</v>
          </cell>
          <cell r="BI30">
            <v>1.4217</v>
          </cell>
          <cell r="BJ30">
            <v>1.43031</v>
          </cell>
          <cell r="BK30">
            <v>1.44147</v>
          </cell>
          <cell r="BL30">
            <v>1.4526300000000001</v>
          </cell>
          <cell r="BO30" t="str">
            <v>Standard Dev</v>
          </cell>
          <cell r="BP30">
            <v>1.42465</v>
          </cell>
          <cell r="BQ30">
            <v>1.45872</v>
          </cell>
          <cell r="BR30">
            <v>1.4261900000000001</v>
          </cell>
          <cell r="BS30">
            <v>1.4446699999999999</v>
          </cell>
          <cell r="BT30">
            <v>1.41076</v>
          </cell>
          <cell r="BU30">
            <v>1.4340299999999999</v>
          </cell>
          <cell r="BV30">
            <v>1.4174100000000001</v>
          </cell>
          <cell r="BW30">
            <v>1.4287799999999999</v>
          </cell>
          <cell r="BX30">
            <v>1.44001</v>
          </cell>
          <cell r="BY30">
            <v>1.4142300000000001</v>
          </cell>
          <cell r="BZ30">
            <v>1.41934</v>
          </cell>
          <cell r="CA30">
            <v>1.4299500000000001</v>
          </cell>
          <cell r="CB30">
            <v>1.44055</v>
          </cell>
        </row>
        <row r="31">
          <cell r="B31" t="str">
            <v>Total Cost</v>
          </cell>
          <cell r="C31" t="str">
            <v>Mean</v>
          </cell>
          <cell r="D31">
            <v>90.225279999999998</v>
          </cell>
          <cell r="E31">
            <v>91.548739999999995</v>
          </cell>
          <cell r="F31">
            <v>90.177400000000006</v>
          </cell>
          <cell r="G31">
            <v>90.333749999999995</v>
          </cell>
          <cell r="H31">
            <v>89.674999999999997</v>
          </cell>
          <cell r="I31">
            <v>92.431160000000006</v>
          </cell>
          <cell r="J31">
            <v>91.29074</v>
          </cell>
          <cell r="K31">
            <v>89.005579999999995</v>
          </cell>
          <cell r="L31">
            <v>89.053749999999994</v>
          </cell>
          <cell r="M31">
            <v>90.33502</v>
          </cell>
          <cell r="N31">
            <v>89.631020000000007</v>
          </cell>
          <cell r="O31">
            <v>90.407640000000001</v>
          </cell>
          <cell r="P31">
            <v>91.184269999999998</v>
          </cell>
          <cell r="R31" t="str">
            <v>Total Cost</v>
          </cell>
          <cell r="S31" t="str">
            <v>Mean</v>
          </cell>
          <cell r="T31">
            <v>90.256559999999993</v>
          </cell>
          <cell r="U31">
            <v>91.533339999999995</v>
          </cell>
          <cell r="V31">
            <v>90.113770000000002</v>
          </cell>
          <cell r="W31">
            <v>90.292720000000003</v>
          </cell>
          <cell r="X31">
            <v>89.733199999999997</v>
          </cell>
          <cell r="Y31">
            <v>92.132199999999997</v>
          </cell>
          <cell r="Z31">
            <v>91.199010000000001</v>
          </cell>
          <cell r="AA31">
            <v>89.015730000000005</v>
          </cell>
          <cell r="AB31">
            <v>89.05001</v>
          </cell>
          <cell r="AC31">
            <v>90.290959999999998</v>
          </cell>
          <cell r="AD31">
            <v>89.637829999999994</v>
          </cell>
          <cell r="AE31">
            <v>90.361750000000001</v>
          </cell>
          <cell r="AF31">
            <v>91.085660000000004</v>
          </cell>
          <cell r="AH31" t="str">
            <v>Total Cost</v>
          </cell>
          <cell r="AI31" t="str">
            <v>Mean</v>
          </cell>
          <cell r="AJ31">
            <v>90.175219999999996</v>
          </cell>
          <cell r="AK31">
            <v>91.84966</v>
          </cell>
          <cell r="AL31">
            <v>90.086330000000004</v>
          </cell>
          <cell r="AM31">
            <v>90.342619999999997</v>
          </cell>
          <cell r="AN31">
            <v>89.566879999999998</v>
          </cell>
          <cell r="AO31">
            <v>92.401750000000007</v>
          </cell>
          <cell r="AP31">
            <v>91.166480000000007</v>
          </cell>
          <cell r="AQ31">
            <v>89.166610000000006</v>
          </cell>
          <cell r="AR31">
            <v>89.050899999999999</v>
          </cell>
          <cell r="AS31">
            <v>90.240849999999995</v>
          </cell>
          <cell r="AT31">
            <v>89.61721</v>
          </cell>
          <cell r="AU31">
            <v>90.404730000000001</v>
          </cell>
          <cell r="AV31">
            <v>91.192239999999998</v>
          </cell>
          <cell r="AX31" t="str">
            <v>Total Cost</v>
          </cell>
          <cell r="AY31" t="str">
            <v>Mean</v>
          </cell>
          <cell r="AZ31">
            <v>90.225129999999993</v>
          </cell>
          <cell r="BA31">
            <v>91.560059999999993</v>
          </cell>
          <cell r="BB31">
            <v>90.124210000000005</v>
          </cell>
          <cell r="BC31">
            <v>90.361350000000002</v>
          </cell>
          <cell r="BD31">
            <v>90.333309999999997</v>
          </cell>
          <cell r="BE31">
            <v>92.301490000000001</v>
          </cell>
          <cell r="BF31">
            <v>91.516800000000003</v>
          </cell>
          <cell r="BG31">
            <v>89.02749</v>
          </cell>
          <cell r="BH31">
            <v>89.026009999999999</v>
          </cell>
          <cell r="BI31">
            <v>90.206069999999997</v>
          </cell>
          <cell r="BJ31">
            <v>89.711039999999997</v>
          </cell>
          <cell r="BK31">
            <v>90.468190000000007</v>
          </cell>
          <cell r="BL31">
            <v>91.225350000000006</v>
          </cell>
          <cell r="BN31" t="str">
            <v>Total Cost</v>
          </cell>
          <cell r="BO31" t="str">
            <v>Mean</v>
          </cell>
          <cell r="BP31">
            <v>90.302250000000001</v>
          </cell>
          <cell r="BQ31">
            <v>91.762500000000003</v>
          </cell>
          <cell r="BR31">
            <v>90.16301</v>
          </cell>
          <cell r="BS31">
            <v>90.526820000000001</v>
          </cell>
          <cell r="BT31">
            <v>90.049049999999994</v>
          </cell>
          <cell r="BU31">
            <v>92.119500000000002</v>
          </cell>
          <cell r="BV31">
            <v>91.764049999999997</v>
          </cell>
          <cell r="BW31">
            <v>89.217439999999996</v>
          </cell>
          <cell r="BX31">
            <v>89.167649999999995</v>
          </cell>
          <cell r="BY31">
            <v>90.100759999999994</v>
          </cell>
          <cell r="BZ31">
            <v>89.772869999999998</v>
          </cell>
          <cell r="CA31">
            <v>90.517300000000006</v>
          </cell>
          <cell r="CB31">
            <v>91.26173</v>
          </cell>
        </row>
        <row r="32">
          <cell r="C32" t="str">
            <v>Standard Dev</v>
          </cell>
          <cell r="D32">
            <v>44.250140000000002</v>
          </cell>
          <cell r="E32">
            <v>46.526490000000003</v>
          </cell>
          <cell r="F32">
            <v>45.399329999999999</v>
          </cell>
          <cell r="G32">
            <v>45.203989999999997</v>
          </cell>
          <cell r="H32">
            <v>44.392659999999999</v>
          </cell>
          <cell r="I32">
            <v>48.548819999999999</v>
          </cell>
          <cell r="J32">
            <v>46.685189999999999</v>
          </cell>
          <cell r="K32">
            <v>44.45008</v>
          </cell>
          <cell r="L32">
            <v>42.971670000000003</v>
          </cell>
          <cell r="M32">
            <v>44.286140000000003</v>
          </cell>
          <cell r="N32">
            <v>44.125830000000001</v>
          </cell>
          <cell r="O32">
            <v>45.271450000000002</v>
          </cell>
          <cell r="P32">
            <v>46.417079999999999</v>
          </cell>
          <cell r="S32" t="str">
            <v>Standard Dev</v>
          </cell>
          <cell r="T32">
            <v>44.36121</v>
          </cell>
          <cell r="U32">
            <v>46.991280000000003</v>
          </cell>
          <cell r="V32">
            <v>45.4694</v>
          </cell>
          <cell r="W32">
            <v>45.22336</v>
          </cell>
          <cell r="X32">
            <v>44.677509999999998</v>
          </cell>
          <cell r="Y32">
            <v>48.352939999999997</v>
          </cell>
          <cell r="Z32">
            <v>46.910550000000001</v>
          </cell>
          <cell r="AA32">
            <v>44.578220000000002</v>
          </cell>
          <cell r="AB32">
            <v>42.968170000000001</v>
          </cell>
          <cell r="AC32">
            <v>44.30782</v>
          </cell>
          <cell r="AD32">
            <v>44.241779999999999</v>
          </cell>
          <cell r="AE32">
            <v>45.384050000000002</v>
          </cell>
          <cell r="AF32">
            <v>46.526310000000002</v>
          </cell>
          <cell r="AI32" t="str">
            <v>Standard Dev</v>
          </cell>
          <cell r="AJ32">
            <v>44.31418</v>
          </cell>
          <cell r="AK32">
            <v>48.055900000000001</v>
          </cell>
          <cell r="AL32">
            <v>45.622169999999997</v>
          </cell>
          <cell r="AM32">
            <v>45.317999999999998</v>
          </cell>
          <cell r="AN32">
            <v>44.58128</v>
          </cell>
          <cell r="AO32">
            <v>49.475879999999997</v>
          </cell>
          <cell r="AP32">
            <v>47.438400000000001</v>
          </cell>
          <cell r="AQ32">
            <v>44.886620000000001</v>
          </cell>
          <cell r="AR32">
            <v>42.977110000000003</v>
          </cell>
          <cell r="AS32">
            <v>44.296729999999997</v>
          </cell>
          <cell r="AT32">
            <v>44.262079999999997</v>
          </cell>
          <cell r="AU32">
            <v>45.696629999999999</v>
          </cell>
          <cell r="AV32">
            <v>47.131180000000001</v>
          </cell>
          <cell r="AY32" t="str">
            <v>Standard Dev</v>
          </cell>
          <cell r="AZ32">
            <v>44.915689999999998</v>
          </cell>
          <cell r="BA32">
            <v>48.495699999999999</v>
          </cell>
          <cell r="BB32">
            <v>46.188270000000003</v>
          </cell>
          <cell r="BC32">
            <v>45.524050000000003</v>
          </cell>
          <cell r="BD32">
            <v>47.365519999999997</v>
          </cell>
          <cell r="BE32">
            <v>49.505940000000002</v>
          </cell>
          <cell r="BF32">
            <v>49.48151</v>
          </cell>
          <cell r="BG32">
            <v>44.934919999999998</v>
          </cell>
          <cell r="BH32">
            <v>42.947859999999999</v>
          </cell>
          <cell r="BI32">
            <v>44.479860000000002</v>
          </cell>
          <cell r="BJ32">
            <v>44.780369999999998</v>
          </cell>
          <cell r="BK32">
            <v>46.383929999999999</v>
          </cell>
          <cell r="BL32">
            <v>47.987490000000001</v>
          </cell>
          <cell r="BO32" t="str">
            <v>Standard Dev</v>
          </cell>
          <cell r="BP32">
            <v>45.392769999999999</v>
          </cell>
          <cell r="BQ32">
            <v>49.997030000000002</v>
          </cell>
          <cell r="BR32">
            <v>46.764859999999999</v>
          </cell>
          <cell r="BS32">
            <v>45.985410000000002</v>
          </cell>
          <cell r="BT32">
            <v>47.048879999999997</v>
          </cell>
          <cell r="BU32">
            <v>50.34149</v>
          </cell>
          <cell r="BV32">
            <v>51.612070000000003</v>
          </cell>
          <cell r="BW32">
            <v>45.497210000000003</v>
          </cell>
          <cell r="BX32">
            <v>43.174840000000003</v>
          </cell>
          <cell r="BY32">
            <v>44.527670000000001</v>
          </cell>
          <cell r="BZ32">
            <v>45.066870000000002</v>
          </cell>
          <cell r="CA32">
            <v>47.034219999999998</v>
          </cell>
          <cell r="CB32">
            <v>49.001570000000001</v>
          </cell>
        </row>
        <row r="33">
          <cell r="B33" t="str">
            <v>Direct Cost</v>
          </cell>
          <cell r="C33" t="str">
            <v>Mean</v>
          </cell>
          <cell r="D33">
            <v>85.017340000000004</v>
          </cell>
          <cell r="E33">
            <v>85.306560000000005</v>
          </cell>
          <cell r="F33">
            <v>85.194710000000001</v>
          </cell>
          <cell r="G33">
            <v>85.454449999999994</v>
          </cell>
          <cell r="H33">
            <v>84.930930000000004</v>
          </cell>
          <cell r="I33">
            <v>85.866699999999994</v>
          </cell>
          <cell r="J33">
            <v>85.026939999999996</v>
          </cell>
          <cell r="K33">
            <v>84.348650000000006</v>
          </cell>
          <cell r="L33">
            <v>85.053790000000006</v>
          </cell>
          <cell r="M33">
            <v>85.267830000000004</v>
          </cell>
          <cell r="N33">
            <v>84.866810000000001</v>
          </cell>
          <cell r="O33">
            <v>85.146789999999996</v>
          </cell>
          <cell r="P33">
            <v>85.426770000000005</v>
          </cell>
          <cell r="R33" t="str">
            <v>Direct Cost</v>
          </cell>
          <cell r="S33" t="str">
            <v>Mean</v>
          </cell>
          <cell r="T33">
            <v>85.024680000000004</v>
          </cell>
          <cell r="U33">
            <v>85.302180000000007</v>
          </cell>
          <cell r="V33">
            <v>85.194710000000001</v>
          </cell>
          <cell r="W33">
            <v>85.447000000000003</v>
          </cell>
          <cell r="X33">
            <v>84.930930000000004</v>
          </cell>
          <cell r="Y33">
            <v>85.88306</v>
          </cell>
          <cell r="Z33">
            <v>85.015060000000005</v>
          </cell>
          <cell r="AA33">
            <v>84.348650000000006</v>
          </cell>
          <cell r="AB33">
            <v>85.053790000000006</v>
          </cell>
          <cell r="AC33">
            <v>85.283720000000002</v>
          </cell>
          <cell r="AD33">
            <v>84.866060000000004</v>
          </cell>
          <cell r="AE33">
            <v>85.148380000000003</v>
          </cell>
          <cell r="AF33">
            <v>85.430689999999998</v>
          </cell>
          <cell r="AH33" t="str">
            <v>Direct Cost</v>
          </cell>
          <cell r="AI33" t="str">
            <v>Mean</v>
          </cell>
          <cell r="AJ33">
            <v>85.034689999999998</v>
          </cell>
          <cell r="AK33">
            <v>85.299880000000002</v>
          </cell>
          <cell r="AL33">
            <v>85.194710000000001</v>
          </cell>
          <cell r="AM33">
            <v>85.454449999999994</v>
          </cell>
          <cell r="AN33">
            <v>84.930930000000004</v>
          </cell>
          <cell r="AO33">
            <v>85.848659999999995</v>
          </cell>
          <cell r="AP33">
            <v>85.010540000000006</v>
          </cell>
          <cell r="AQ33">
            <v>84.348650000000006</v>
          </cell>
          <cell r="AR33">
            <v>85.053790000000006</v>
          </cell>
          <cell r="AS33">
            <v>85.266419999999997</v>
          </cell>
          <cell r="AT33">
            <v>84.867170000000002</v>
          </cell>
          <cell r="AU33">
            <v>85.144270000000006</v>
          </cell>
          <cell r="AV33">
            <v>85.421379999999999</v>
          </cell>
          <cell r="AX33" t="str">
            <v>Direct Cost</v>
          </cell>
          <cell r="AY33" t="str">
            <v>Mean</v>
          </cell>
          <cell r="AZ33">
            <v>85.007990000000007</v>
          </cell>
          <cell r="BA33">
            <v>85.296130000000005</v>
          </cell>
          <cell r="BB33">
            <v>85.188969999999998</v>
          </cell>
          <cell r="BC33">
            <v>85.454449999999994</v>
          </cell>
          <cell r="BD33">
            <v>84.930930000000004</v>
          </cell>
          <cell r="BE33">
            <v>85.862790000000004</v>
          </cell>
          <cell r="BF33">
            <v>85.008279999999999</v>
          </cell>
          <cell r="BG33">
            <v>84.347149999999999</v>
          </cell>
          <cell r="BH33">
            <v>85.026750000000007</v>
          </cell>
          <cell r="BI33">
            <v>85.245019999999997</v>
          </cell>
          <cell r="BJ33">
            <v>84.856859999999998</v>
          </cell>
          <cell r="BK33">
            <v>85.136849999999995</v>
          </cell>
          <cell r="BL33">
            <v>85.416839999999993</v>
          </cell>
          <cell r="BN33" t="str">
            <v>Direct Cost</v>
          </cell>
          <cell r="BO33" t="str">
            <v>Mean</v>
          </cell>
          <cell r="BP33">
            <v>85.001639999999995</v>
          </cell>
          <cell r="BQ33">
            <v>85.29092</v>
          </cell>
          <cell r="BR33">
            <v>85.194710000000001</v>
          </cell>
          <cell r="BS33">
            <v>85.451740000000001</v>
          </cell>
          <cell r="BT33">
            <v>84.930930000000004</v>
          </cell>
          <cell r="BU33">
            <v>85.713409999999996</v>
          </cell>
          <cell r="BV33">
            <v>85.020319999999998</v>
          </cell>
          <cell r="BW33">
            <v>84.348650000000006</v>
          </cell>
          <cell r="BX33">
            <v>85.056690000000003</v>
          </cell>
          <cell r="BY33">
            <v>85.176850000000002</v>
          </cell>
          <cell r="BZ33">
            <v>84.861909999999995</v>
          </cell>
          <cell r="CA33">
            <v>85.118589999999998</v>
          </cell>
          <cell r="CB33">
            <v>85.37527</v>
          </cell>
        </row>
        <row r="34">
          <cell r="C34" t="str">
            <v>Standard Dev</v>
          </cell>
          <cell r="D34">
            <v>40.476599999999998</v>
          </cell>
          <cell r="E34">
            <v>40.922040000000003</v>
          </cell>
          <cell r="F34">
            <v>41.108519999999999</v>
          </cell>
          <cell r="G34">
            <v>41.5779</v>
          </cell>
          <cell r="H34">
            <v>40.921689999999998</v>
          </cell>
          <cell r="I34">
            <v>40.163200000000003</v>
          </cell>
          <cell r="J34">
            <v>40.846960000000003</v>
          </cell>
          <cell r="K34">
            <v>41.21743</v>
          </cell>
          <cell r="L34">
            <v>40.621949999999998</v>
          </cell>
          <cell r="M34">
            <v>40.639960000000002</v>
          </cell>
          <cell r="N34">
            <v>40.562579999999997</v>
          </cell>
          <cell r="O34">
            <v>40.849629999999998</v>
          </cell>
          <cell r="P34">
            <v>41.136670000000002</v>
          </cell>
          <cell r="S34" t="str">
            <v>Standard Dev</v>
          </cell>
          <cell r="T34">
            <v>40.49492</v>
          </cell>
          <cell r="U34">
            <v>40.917250000000003</v>
          </cell>
          <cell r="V34">
            <v>41.108519999999999</v>
          </cell>
          <cell r="W34">
            <v>41.570630000000001</v>
          </cell>
          <cell r="X34">
            <v>40.921689999999998</v>
          </cell>
          <cell r="Y34">
            <v>40.147219999999997</v>
          </cell>
          <cell r="Z34">
            <v>40.838340000000002</v>
          </cell>
          <cell r="AA34">
            <v>41.21743</v>
          </cell>
          <cell r="AB34">
            <v>40.621949999999998</v>
          </cell>
          <cell r="AC34">
            <v>40.64461</v>
          </cell>
          <cell r="AD34">
            <v>40.561630000000001</v>
          </cell>
          <cell r="AE34">
            <v>40.848260000000003</v>
          </cell>
          <cell r="AF34">
            <v>41.134880000000003</v>
          </cell>
          <cell r="AI34" t="str">
            <v>Standard Dev</v>
          </cell>
          <cell r="AJ34">
            <v>40.483179999999997</v>
          </cell>
          <cell r="AK34">
            <v>40.921370000000003</v>
          </cell>
          <cell r="AL34">
            <v>41.108519999999999</v>
          </cell>
          <cell r="AM34">
            <v>41.5779</v>
          </cell>
          <cell r="AN34">
            <v>40.921689999999998</v>
          </cell>
          <cell r="AO34">
            <v>40.120150000000002</v>
          </cell>
          <cell r="AP34">
            <v>40.845309999999998</v>
          </cell>
          <cell r="AQ34">
            <v>41.21743</v>
          </cell>
          <cell r="AR34">
            <v>40.621949999999998</v>
          </cell>
          <cell r="AS34">
            <v>40.60022</v>
          </cell>
          <cell r="AT34">
            <v>40.547530000000002</v>
          </cell>
          <cell r="AU34">
            <v>40.841769999999997</v>
          </cell>
          <cell r="AV34">
            <v>41.136009999999999</v>
          </cell>
          <cell r="AY34" t="str">
            <v>Standard Dev</v>
          </cell>
          <cell r="AZ34">
            <v>40.478470000000002</v>
          </cell>
          <cell r="BA34">
            <v>40.91865</v>
          </cell>
          <cell r="BB34">
            <v>41.10895</v>
          </cell>
          <cell r="BC34">
            <v>41.5779</v>
          </cell>
          <cell r="BD34">
            <v>40.921689999999998</v>
          </cell>
          <cell r="BE34">
            <v>40.162889999999997</v>
          </cell>
          <cell r="BF34">
            <v>40.85351</v>
          </cell>
          <cell r="BG34">
            <v>41.213679999999997</v>
          </cell>
          <cell r="BH34">
            <v>40.59686</v>
          </cell>
          <cell r="BI34">
            <v>40.598480000000002</v>
          </cell>
          <cell r="BJ34">
            <v>40.553429999999999</v>
          </cell>
          <cell r="BK34">
            <v>40.843110000000003</v>
          </cell>
          <cell r="BL34">
            <v>41.13279</v>
          </cell>
          <cell r="BO34" t="str">
            <v>Standard Dev</v>
          </cell>
          <cell r="BP34">
            <v>40.479680000000002</v>
          </cell>
          <cell r="BQ34">
            <v>40.91422</v>
          </cell>
          <cell r="BR34">
            <v>41.108519999999999</v>
          </cell>
          <cell r="BS34">
            <v>41.58135</v>
          </cell>
          <cell r="BT34">
            <v>40.921689999999998</v>
          </cell>
          <cell r="BU34">
            <v>39.984200000000001</v>
          </cell>
          <cell r="BV34">
            <v>40.851309999999998</v>
          </cell>
          <cell r="BW34">
            <v>41.21743</v>
          </cell>
          <cell r="BX34">
            <v>40.618580000000001</v>
          </cell>
          <cell r="BY34">
            <v>40.515099999999997</v>
          </cell>
          <cell r="BZ34">
            <v>40.500300000000003</v>
          </cell>
          <cell r="CA34">
            <v>40.819209999999998</v>
          </cell>
          <cell r="CB34">
            <v>41.138120000000001</v>
          </cell>
        </row>
        <row r="35">
          <cell r="B35" t="str">
            <v>WIP Stock Holding Cost</v>
          </cell>
          <cell r="C35" t="str">
            <v>Mean</v>
          </cell>
          <cell r="D35">
            <v>1.8222100000000001</v>
          </cell>
          <cell r="E35">
            <v>2.1081099999999999</v>
          </cell>
          <cell r="F35">
            <v>1.7118599999999999</v>
          </cell>
          <cell r="G35">
            <v>1.7323299999999999</v>
          </cell>
          <cell r="H35">
            <v>1.6110100000000001</v>
          </cell>
          <cell r="I35">
            <v>1.8953199999999999</v>
          </cell>
          <cell r="J35">
            <v>2.0083000000000002</v>
          </cell>
          <cell r="K35">
            <v>1.6560699999999999</v>
          </cell>
          <cell r="L35">
            <v>1.4885999999999999</v>
          </cell>
          <cell r="M35">
            <v>1.8107599999999999</v>
          </cell>
          <cell r="N35">
            <v>1.65141</v>
          </cell>
          <cell r="O35">
            <v>1.7844599999999999</v>
          </cell>
          <cell r="P35">
            <v>1.9175</v>
          </cell>
          <cell r="R35" t="str">
            <v>WIP Stock Holding Cost</v>
          </cell>
          <cell r="S35" t="str">
            <v>Mean</v>
          </cell>
          <cell r="T35">
            <v>1.8208899999999999</v>
          </cell>
          <cell r="U35">
            <v>2.0652300000000001</v>
          </cell>
          <cell r="V35">
            <v>1.68957</v>
          </cell>
          <cell r="W35">
            <v>1.71956</v>
          </cell>
          <cell r="X35">
            <v>1.6041000000000001</v>
          </cell>
          <cell r="Y35">
            <v>1.8166599999999999</v>
          </cell>
          <cell r="Z35">
            <v>1.9542200000000001</v>
          </cell>
          <cell r="AA35">
            <v>1.6489799999999999</v>
          </cell>
          <cell r="AB35">
            <v>1.48769</v>
          </cell>
          <cell r="AC35">
            <v>1.7887500000000001</v>
          </cell>
          <cell r="AD35">
            <v>1.6389199999999999</v>
          </cell>
          <cell r="AE35">
            <v>1.7595700000000001</v>
          </cell>
          <cell r="AF35">
            <v>1.8802099999999999</v>
          </cell>
          <cell r="AH35" t="str">
            <v>WIP Stock Holding Cost</v>
          </cell>
          <cell r="AI35" t="str">
            <v>Mean</v>
          </cell>
          <cell r="AJ35">
            <v>1.7908999999999999</v>
          </cell>
          <cell r="AK35">
            <v>2.0688900000000001</v>
          </cell>
          <cell r="AL35">
            <v>1.6752499999999999</v>
          </cell>
          <cell r="AM35">
            <v>1.72149</v>
          </cell>
          <cell r="AN35">
            <v>1.56172</v>
          </cell>
          <cell r="AO35">
            <v>1.8176399999999999</v>
          </cell>
          <cell r="AP35">
            <v>1.92499</v>
          </cell>
          <cell r="AQ35">
            <v>1.67581</v>
          </cell>
          <cell r="AR35">
            <v>1.48803</v>
          </cell>
          <cell r="AS35">
            <v>1.7681800000000001</v>
          </cell>
          <cell r="AT35">
            <v>1.6289100000000001</v>
          </cell>
          <cell r="AU35">
            <v>1.74929</v>
          </cell>
          <cell r="AV35">
            <v>1.8696600000000001</v>
          </cell>
          <cell r="AX35" t="str">
            <v>WIP Stock Holding Cost</v>
          </cell>
          <cell r="AY35" t="str">
            <v>Mean</v>
          </cell>
          <cell r="AZ35">
            <v>1.77041</v>
          </cell>
          <cell r="BA35">
            <v>1.98658</v>
          </cell>
          <cell r="BB35">
            <v>1.6540900000000001</v>
          </cell>
          <cell r="BC35">
            <v>1.69384</v>
          </cell>
          <cell r="BD35">
            <v>1.6195900000000001</v>
          </cell>
          <cell r="BE35">
            <v>1.7601599999999999</v>
          </cell>
          <cell r="BF35">
            <v>1.9191</v>
          </cell>
          <cell r="BG35">
            <v>1.6105100000000001</v>
          </cell>
          <cell r="BH35">
            <v>1.478</v>
          </cell>
          <cell r="BI35">
            <v>1.73777</v>
          </cell>
          <cell r="BJ35">
            <v>1.6161700000000001</v>
          </cell>
          <cell r="BK35">
            <v>1.7230000000000001</v>
          </cell>
          <cell r="BL35">
            <v>1.8298300000000001</v>
          </cell>
          <cell r="BN35" t="str">
            <v>WIP Stock Holding Cost</v>
          </cell>
          <cell r="BO35" t="str">
            <v>Mean</v>
          </cell>
          <cell r="BP35">
            <v>1.7325999999999999</v>
          </cell>
          <cell r="BQ35">
            <v>1.90961</v>
          </cell>
          <cell r="BR35">
            <v>1.6225099999999999</v>
          </cell>
          <cell r="BS35">
            <v>1.6839299999999999</v>
          </cell>
          <cell r="BT35">
            <v>1.5497300000000001</v>
          </cell>
          <cell r="BU35">
            <v>1.71472</v>
          </cell>
          <cell r="BV35">
            <v>1.8427800000000001</v>
          </cell>
          <cell r="BW35">
            <v>1.6302000000000001</v>
          </cell>
          <cell r="BX35">
            <v>1.5020199999999999</v>
          </cell>
          <cell r="BY35">
            <v>1.6974100000000001</v>
          </cell>
          <cell r="BZ35">
            <v>1.60023</v>
          </cell>
          <cell r="CA35">
            <v>1.68855</v>
          </cell>
          <cell r="CB35">
            <v>1.7768699999999999</v>
          </cell>
        </row>
        <row r="36">
          <cell r="C36" t="str">
            <v>Standard Dev</v>
          </cell>
          <cell r="D36">
            <v>1.6352599999999999</v>
          </cell>
          <cell r="E36">
            <v>1.7852300000000001</v>
          </cell>
          <cell r="F36">
            <v>1.5679399999999999</v>
          </cell>
          <cell r="G36">
            <v>1.5871299999999999</v>
          </cell>
          <cell r="H36">
            <v>1.5219400000000001</v>
          </cell>
          <cell r="I36">
            <v>1.7295499999999999</v>
          </cell>
          <cell r="J36">
            <v>1.79118</v>
          </cell>
          <cell r="K36">
            <v>1.52671</v>
          </cell>
          <cell r="L36">
            <v>1.34209</v>
          </cell>
          <cell r="M36">
            <v>1.6212599999999999</v>
          </cell>
          <cell r="N36">
            <v>1.51329</v>
          </cell>
          <cell r="O36">
            <v>1.61083</v>
          </cell>
          <cell r="P36">
            <v>1.7083699999999999</v>
          </cell>
          <cell r="S36" t="str">
            <v>Standard Dev</v>
          </cell>
          <cell r="T36">
            <v>1.6190800000000001</v>
          </cell>
          <cell r="U36">
            <v>1.74186</v>
          </cell>
          <cell r="V36">
            <v>1.53383</v>
          </cell>
          <cell r="W36">
            <v>1.5706500000000001</v>
          </cell>
          <cell r="X36">
            <v>1.5122199999999999</v>
          </cell>
          <cell r="Y36">
            <v>1.6428100000000001</v>
          </cell>
          <cell r="Z36">
            <v>1.7317899999999999</v>
          </cell>
          <cell r="AA36">
            <v>1.51342</v>
          </cell>
          <cell r="AB36">
            <v>1.3408500000000001</v>
          </cell>
          <cell r="AC36">
            <v>1.58961</v>
          </cell>
          <cell r="AD36">
            <v>1.4959100000000001</v>
          </cell>
          <cell r="AE36">
            <v>1.57961</v>
          </cell>
          <cell r="AF36">
            <v>1.6633199999999999</v>
          </cell>
          <cell r="AI36" t="str">
            <v>Standard Dev</v>
          </cell>
          <cell r="AJ36">
            <v>1.57666</v>
          </cell>
          <cell r="AK36">
            <v>1.71428</v>
          </cell>
          <cell r="AL36">
            <v>1.5105200000000001</v>
          </cell>
          <cell r="AM36">
            <v>1.5584</v>
          </cell>
          <cell r="AN36">
            <v>1.4523900000000001</v>
          </cell>
          <cell r="AO36">
            <v>1.61921</v>
          </cell>
          <cell r="AP36">
            <v>1.68496</v>
          </cell>
          <cell r="AQ36">
            <v>1.5214099999999999</v>
          </cell>
          <cell r="AR36">
            <v>1.3396699999999999</v>
          </cell>
          <cell r="AS36">
            <v>1.55416</v>
          </cell>
          <cell r="AT36">
            <v>1.47523</v>
          </cell>
          <cell r="AU36">
            <v>1.5531699999999999</v>
          </cell>
          <cell r="AV36">
            <v>1.6311</v>
          </cell>
          <cell r="AY36" t="str">
            <v>Standard Dev</v>
          </cell>
          <cell r="AZ36">
            <v>1.5446800000000001</v>
          </cell>
          <cell r="BA36">
            <v>1.6277299999999999</v>
          </cell>
          <cell r="BB36">
            <v>1.47784</v>
          </cell>
          <cell r="BC36">
            <v>1.5234700000000001</v>
          </cell>
          <cell r="BD36">
            <v>1.4846699999999999</v>
          </cell>
          <cell r="BE36">
            <v>1.5377000000000001</v>
          </cell>
          <cell r="BF36">
            <v>1.6469</v>
          </cell>
          <cell r="BG36">
            <v>1.45574</v>
          </cell>
          <cell r="BH36">
            <v>1.3305100000000001</v>
          </cell>
          <cell r="BI36">
            <v>1.5136700000000001</v>
          </cell>
          <cell r="BJ36">
            <v>1.4505699999999999</v>
          </cell>
          <cell r="BK36">
            <v>1.5142899999999999</v>
          </cell>
          <cell r="BL36">
            <v>1.5780099999999999</v>
          </cell>
          <cell r="BO36" t="str">
            <v>Standard Dev</v>
          </cell>
          <cell r="BP36">
            <v>1.49424</v>
          </cell>
          <cell r="BQ36">
            <v>1.55857</v>
          </cell>
          <cell r="BR36">
            <v>1.4363999999999999</v>
          </cell>
          <cell r="BS36">
            <v>1.5006999999999999</v>
          </cell>
          <cell r="BT36">
            <v>1.3947700000000001</v>
          </cell>
          <cell r="BU36">
            <v>1.4801800000000001</v>
          </cell>
          <cell r="BV36">
            <v>1.5711200000000001</v>
          </cell>
          <cell r="BW36">
            <v>1.45347</v>
          </cell>
          <cell r="BX36">
            <v>1.3495299999999999</v>
          </cell>
          <cell r="BY36">
            <v>1.4642500000000001</v>
          </cell>
          <cell r="BZ36">
            <v>1.4218599999999999</v>
          </cell>
          <cell r="CA36">
            <v>1.4703200000000001</v>
          </cell>
          <cell r="CB36">
            <v>1.51878</v>
          </cell>
        </row>
        <row r="37">
          <cell r="B37" t="str">
            <v>FP Stock Holding Cost (All)</v>
          </cell>
          <cell r="C37" t="str">
            <v>Mean</v>
          </cell>
          <cell r="D37">
            <v>1.4274899999999999</v>
          </cell>
          <cell r="E37">
            <v>1.1602399999999999</v>
          </cell>
          <cell r="F37">
            <v>1.4812399999999999</v>
          </cell>
          <cell r="G37">
            <v>1.4773499999999999</v>
          </cell>
          <cell r="H37">
            <v>1.62738</v>
          </cell>
          <cell r="I37">
            <v>1.3972199999999999</v>
          </cell>
          <cell r="J37">
            <v>1.26593</v>
          </cell>
          <cell r="K37">
            <v>1.5255799999999999</v>
          </cell>
          <cell r="L37">
            <v>1.6515</v>
          </cell>
          <cell r="M37">
            <v>1.4156599999999999</v>
          </cell>
          <cell r="N37">
            <v>1.3359700000000001</v>
          </cell>
          <cell r="O37">
            <v>1.44296</v>
          </cell>
          <cell r="P37">
            <v>1.5499400000000001</v>
          </cell>
          <cell r="R37" t="str">
            <v>FP Stock Holding Cost (All)</v>
          </cell>
          <cell r="S37" t="str">
            <v>Mean</v>
          </cell>
          <cell r="T37">
            <v>1.42005</v>
          </cell>
          <cell r="U37">
            <v>1.17927</v>
          </cell>
          <cell r="V37">
            <v>1.49403</v>
          </cell>
          <cell r="W37">
            <v>1.4806900000000001</v>
          </cell>
          <cell r="X37">
            <v>1.6283700000000001</v>
          </cell>
          <cell r="Y37">
            <v>1.4374800000000001</v>
          </cell>
          <cell r="Z37">
            <v>1.2877400000000001</v>
          </cell>
          <cell r="AA37">
            <v>1.52396</v>
          </cell>
          <cell r="AB37">
            <v>1.65201</v>
          </cell>
          <cell r="AC37">
            <v>1.42245</v>
          </cell>
          <cell r="AD37">
            <v>1.3507899999999999</v>
          </cell>
          <cell r="AE37">
            <v>1.45261</v>
          </cell>
          <cell r="AF37">
            <v>1.5544199999999999</v>
          </cell>
          <cell r="AH37" t="str">
            <v>FP Stock Holding Cost (All)</v>
          </cell>
          <cell r="AI37" t="str">
            <v>Mean</v>
          </cell>
          <cell r="AJ37">
            <v>1.42665</v>
          </cell>
          <cell r="AK37">
            <v>1.1369</v>
          </cell>
          <cell r="AL37">
            <v>1.4929699999999999</v>
          </cell>
          <cell r="AM37">
            <v>1.4722</v>
          </cell>
          <cell r="AN37">
            <v>1.64611</v>
          </cell>
          <cell r="AO37">
            <v>1.4087499999999999</v>
          </cell>
          <cell r="AP37">
            <v>1.2710999999999999</v>
          </cell>
          <cell r="AQ37">
            <v>1.4854099999999999</v>
          </cell>
          <cell r="AR37">
            <v>1.6504700000000001</v>
          </cell>
          <cell r="AS37">
            <v>1.42584</v>
          </cell>
          <cell r="AT37">
            <v>1.3312299999999999</v>
          </cell>
          <cell r="AU37">
            <v>1.44164</v>
          </cell>
          <cell r="AV37">
            <v>1.5520499999999999</v>
          </cell>
          <cell r="AX37" t="str">
            <v>FP Stock Holding Cost (All)</v>
          </cell>
          <cell r="AY37" t="str">
            <v>Mean</v>
          </cell>
          <cell r="AZ37">
            <v>1.4213100000000001</v>
          </cell>
          <cell r="BA37">
            <v>1.16042</v>
          </cell>
          <cell r="BB37">
            <v>1.49542</v>
          </cell>
          <cell r="BC37">
            <v>1.4865900000000001</v>
          </cell>
          <cell r="BD37">
            <v>1.5710200000000001</v>
          </cell>
          <cell r="BE37">
            <v>1.4144399999999999</v>
          </cell>
          <cell r="BF37">
            <v>1.2457800000000001</v>
          </cell>
          <cell r="BG37">
            <v>1.53918</v>
          </cell>
          <cell r="BH37">
            <v>1.6608700000000001</v>
          </cell>
          <cell r="BI37">
            <v>1.43052</v>
          </cell>
          <cell r="BJ37">
            <v>1.33647</v>
          </cell>
          <cell r="BK37">
            <v>1.4425600000000001</v>
          </cell>
          <cell r="BL37">
            <v>1.54864</v>
          </cell>
          <cell r="BN37" t="str">
            <v>FP Stock Holding Cost (All)</v>
          </cell>
          <cell r="BO37" t="str">
            <v>Mean</v>
          </cell>
          <cell r="BP37">
            <v>1.42564</v>
          </cell>
          <cell r="BQ37">
            <v>1.1960999999999999</v>
          </cell>
          <cell r="BR37">
            <v>1.5063899999999999</v>
          </cell>
          <cell r="BS37">
            <v>1.47211</v>
          </cell>
          <cell r="BT37">
            <v>1.60327</v>
          </cell>
          <cell r="BU37">
            <v>1.4279500000000001</v>
          </cell>
          <cell r="BV37">
            <v>1.26326</v>
          </cell>
          <cell r="BW37">
            <v>1.4937100000000001</v>
          </cell>
          <cell r="BX37">
            <v>1.6285400000000001</v>
          </cell>
          <cell r="BY37">
            <v>1.44573</v>
          </cell>
          <cell r="BZ37">
            <v>1.35053</v>
          </cell>
          <cell r="CA37">
            <v>1.4462699999999999</v>
          </cell>
          <cell r="CB37">
            <v>1.5420100000000001</v>
          </cell>
        </row>
        <row r="38">
          <cell r="C38" t="str">
            <v>Standard Dev</v>
          </cell>
          <cell r="D38">
            <v>1.1763600000000001</v>
          </cell>
          <cell r="E38">
            <v>1.0053300000000001</v>
          </cell>
          <cell r="F38">
            <v>1.1510899999999999</v>
          </cell>
          <cell r="G38">
            <v>1.17496</v>
          </cell>
          <cell r="H38">
            <v>1.2578400000000001</v>
          </cell>
          <cell r="I38">
            <v>1.14872</v>
          </cell>
          <cell r="J38">
            <v>1.0981799999999999</v>
          </cell>
          <cell r="K38">
            <v>1.18811</v>
          </cell>
          <cell r="L38">
            <v>1.2257</v>
          </cell>
          <cell r="M38">
            <v>1.1764600000000001</v>
          </cell>
          <cell r="N38">
            <v>1.1106100000000001</v>
          </cell>
          <cell r="O38">
            <v>1.1602699999999999</v>
          </cell>
          <cell r="P38">
            <v>1.20994</v>
          </cell>
          <cell r="S38" t="str">
            <v>Standard Dev</v>
          </cell>
          <cell r="T38">
            <v>1.1688000000000001</v>
          </cell>
          <cell r="U38">
            <v>1.01193</v>
          </cell>
          <cell r="V38">
            <v>1.1520300000000001</v>
          </cell>
          <cell r="W38">
            <v>1.1715800000000001</v>
          </cell>
          <cell r="X38">
            <v>1.2514799999999999</v>
          </cell>
          <cell r="Y38">
            <v>1.16076</v>
          </cell>
          <cell r="Z38">
            <v>1.09737</v>
          </cell>
          <cell r="AA38">
            <v>1.1879200000000001</v>
          </cell>
          <cell r="AB38">
            <v>1.22542</v>
          </cell>
          <cell r="AC38">
            <v>1.1760200000000001</v>
          </cell>
          <cell r="AD38">
            <v>1.11276</v>
          </cell>
          <cell r="AE38">
            <v>1.1603300000000001</v>
          </cell>
          <cell r="AF38">
            <v>1.2079</v>
          </cell>
          <cell r="AI38" t="str">
            <v>Standard Dev</v>
          </cell>
          <cell r="AJ38">
            <v>1.17198</v>
          </cell>
          <cell r="AK38">
            <v>0.98250999999999999</v>
          </cell>
          <cell r="AL38">
            <v>1.14767</v>
          </cell>
          <cell r="AM38">
            <v>1.1637</v>
          </cell>
          <cell r="AN38">
            <v>1.2479</v>
          </cell>
          <cell r="AO38">
            <v>1.1560299999999999</v>
          </cell>
          <cell r="AP38">
            <v>1.0845499999999999</v>
          </cell>
          <cell r="AQ38">
            <v>1.1671199999999999</v>
          </cell>
          <cell r="AR38">
            <v>1.2260500000000001</v>
          </cell>
          <cell r="AS38">
            <v>1.17222</v>
          </cell>
          <cell r="AT38">
            <v>1.09911</v>
          </cell>
          <cell r="AU38">
            <v>1.1519699999999999</v>
          </cell>
          <cell r="AV38">
            <v>1.2048399999999999</v>
          </cell>
          <cell r="AY38" t="str">
            <v>Standard Dev</v>
          </cell>
          <cell r="AZ38">
            <v>1.1633800000000001</v>
          </cell>
          <cell r="BA38">
            <v>0.97904999999999998</v>
          </cell>
          <cell r="BB38">
            <v>1.1470499999999999</v>
          </cell>
          <cell r="BC38">
            <v>1.1657900000000001</v>
          </cell>
          <cell r="BD38">
            <v>1.23322</v>
          </cell>
          <cell r="BE38">
            <v>1.1430499999999999</v>
          </cell>
          <cell r="BF38">
            <v>1.0662100000000001</v>
          </cell>
          <cell r="BG38">
            <v>1.18927</v>
          </cell>
          <cell r="BH38">
            <v>1.2280899999999999</v>
          </cell>
          <cell r="BI38">
            <v>1.16951</v>
          </cell>
          <cell r="BJ38">
            <v>1.0942700000000001</v>
          </cell>
          <cell r="BK38">
            <v>1.14846</v>
          </cell>
          <cell r="BL38">
            <v>1.20265</v>
          </cell>
          <cell r="BO38" t="str">
            <v>Standard Dev</v>
          </cell>
          <cell r="BP38">
            <v>1.1571499999999999</v>
          </cell>
          <cell r="BQ38">
            <v>0.99517999999999995</v>
          </cell>
          <cell r="BR38">
            <v>1.14778</v>
          </cell>
          <cell r="BS38">
            <v>1.1628799999999999</v>
          </cell>
          <cell r="BT38">
            <v>1.22113</v>
          </cell>
          <cell r="BU38">
            <v>1.1462300000000001</v>
          </cell>
          <cell r="BV38">
            <v>1.06345</v>
          </cell>
          <cell r="BW38">
            <v>1.1610499999999999</v>
          </cell>
          <cell r="BX38">
            <v>1.22132</v>
          </cell>
          <cell r="BY38">
            <v>1.1657</v>
          </cell>
          <cell r="BZ38">
            <v>1.0953999999999999</v>
          </cell>
          <cell r="CA38">
            <v>1.14419</v>
          </cell>
          <cell r="CB38">
            <v>1.1929799999999999</v>
          </cell>
        </row>
        <row r="39">
          <cell r="B39" t="str">
            <v>FP Stock Holding Cost (On Time Jobs)</v>
          </cell>
          <cell r="C39" t="str">
            <v>Mean</v>
          </cell>
          <cell r="D39">
            <v>1.7761</v>
          </cell>
          <cell r="E39">
            <v>1.5395000000000001</v>
          </cell>
          <cell r="F39">
            <v>1.77511</v>
          </cell>
          <cell r="G39">
            <v>1.7758100000000001</v>
          </cell>
          <cell r="H39">
            <v>1.91096</v>
          </cell>
          <cell r="I39">
            <v>1.7585</v>
          </cell>
          <cell r="J39">
            <v>1.6605799999999999</v>
          </cell>
          <cell r="K39">
            <v>1.81064</v>
          </cell>
          <cell r="L39">
            <v>1.8778600000000001</v>
          </cell>
          <cell r="M39">
            <v>1.7460199999999999</v>
          </cell>
          <cell r="N39">
            <v>1.68824</v>
          </cell>
          <cell r="O39">
            <v>1.76311</v>
          </cell>
          <cell r="P39">
            <v>1.8379799999999999</v>
          </cell>
          <cell r="R39" t="str">
            <v>FP Stock Holding Cost (On Time Jobs)</v>
          </cell>
          <cell r="S39" t="str">
            <v>Mean</v>
          </cell>
          <cell r="T39">
            <v>1.7657799999999999</v>
          </cell>
          <cell r="U39">
            <v>1.55105</v>
          </cell>
          <cell r="V39">
            <v>1.78657</v>
          </cell>
          <cell r="W39">
            <v>1.7740199999999999</v>
          </cell>
          <cell r="X39">
            <v>1.91127</v>
          </cell>
          <cell r="Y39">
            <v>1.7772399999999999</v>
          </cell>
          <cell r="Z39">
            <v>1.6668400000000001</v>
          </cell>
          <cell r="AA39">
            <v>1.8047500000000001</v>
          </cell>
          <cell r="AB39">
            <v>1.8783399999999999</v>
          </cell>
          <cell r="AC39">
            <v>1.74325</v>
          </cell>
          <cell r="AD39">
            <v>1.6934400000000001</v>
          </cell>
          <cell r="AE39">
            <v>1.7659100000000001</v>
          </cell>
          <cell r="AF39">
            <v>1.8383799999999999</v>
          </cell>
          <cell r="AH39" t="str">
            <v>FP Stock Holding Cost (On Time Jobs)</v>
          </cell>
          <cell r="AI39" t="str">
            <v>Mean</v>
          </cell>
          <cell r="AJ39">
            <v>1.76176</v>
          </cell>
          <cell r="AK39">
            <v>1.5090399999999999</v>
          </cell>
          <cell r="AL39">
            <v>1.7777700000000001</v>
          </cell>
          <cell r="AM39">
            <v>1.76162</v>
          </cell>
          <cell r="AN39">
            <v>1.90724</v>
          </cell>
          <cell r="AO39">
            <v>1.7642899999999999</v>
          </cell>
          <cell r="AP39">
            <v>1.6449</v>
          </cell>
          <cell r="AQ39">
            <v>1.7815799999999999</v>
          </cell>
          <cell r="AR39">
            <v>1.875</v>
          </cell>
          <cell r="AS39">
            <v>1.7472700000000001</v>
          </cell>
          <cell r="AT39">
            <v>1.6733899999999999</v>
          </cell>
          <cell r="AU39">
            <v>1.75305</v>
          </cell>
          <cell r="AV39">
            <v>1.8327100000000001</v>
          </cell>
          <cell r="AX39" t="str">
            <v>FP Stock Holding Cost (On Time Jobs)</v>
          </cell>
          <cell r="AY39" t="str">
            <v>Mean</v>
          </cell>
          <cell r="AZ39">
            <v>1.74678</v>
          </cell>
          <cell r="BA39">
            <v>1.50343</v>
          </cell>
          <cell r="BB39">
            <v>1.7659899999999999</v>
          </cell>
          <cell r="BC39">
            <v>1.77925</v>
          </cell>
          <cell r="BD39">
            <v>1.8693500000000001</v>
          </cell>
          <cell r="BE39">
            <v>1.7459100000000001</v>
          </cell>
          <cell r="BF39">
            <v>1.60731</v>
          </cell>
          <cell r="BG39">
            <v>1.8208500000000001</v>
          </cell>
          <cell r="BH39">
            <v>1.8847</v>
          </cell>
          <cell r="BI39">
            <v>1.7413000000000001</v>
          </cell>
          <cell r="BJ39">
            <v>1.66401</v>
          </cell>
          <cell r="BK39">
            <v>1.7464900000000001</v>
          </cell>
          <cell r="BL39">
            <v>1.82897</v>
          </cell>
          <cell r="BN39" t="str">
            <v>FP Stock Holding Cost (On Time Jobs)</v>
          </cell>
          <cell r="BO39" t="str">
            <v>Mean</v>
          </cell>
          <cell r="BP39">
            <v>1.7463200000000001</v>
          </cell>
          <cell r="BQ39">
            <v>1.5295099999999999</v>
          </cell>
          <cell r="BR39">
            <v>1.76925</v>
          </cell>
          <cell r="BS39">
            <v>1.7634399999999999</v>
          </cell>
          <cell r="BT39">
            <v>1.86422</v>
          </cell>
          <cell r="BU39">
            <v>1.7620499999999999</v>
          </cell>
          <cell r="BV39">
            <v>1.6131</v>
          </cell>
          <cell r="BW39">
            <v>1.7742899999999999</v>
          </cell>
          <cell r="BX39">
            <v>1.86083</v>
          </cell>
          <cell r="BY39">
            <v>1.7480500000000001</v>
          </cell>
          <cell r="BZ39">
            <v>1.6701900000000001</v>
          </cell>
          <cell r="CA39">
            <v>1.7431099999999999</v>
          </cell>
          <cell r="CB39">
            <v>1.81602</v>
          </cell>
        </row>
        <row r="40">
          <cell r="C40" t="str">
            <v>Standard Dev</v>
          </cell>
          <cell r="D40">
            <v>1.1479600000000001</v>
          </cell>
          <cell r="E40">
            <v>1.00431</v>
          </cell>
          <cell r="F40">
            <v>1.11449</v>
          </cell>
          <cell r="G40">
            <v>1.1471</v>
          </cell>
          <cell r="H40">
            <v>1.2166399999999999</v>
          </cell>
          <cell r="I40">
            <v>1.1210899999999999</v>
          </cell>
          <cell r="J40">
            <v>1.0901799999999999</v>
          </cell>
          <cell r="K40">
            <v>1.1512800000000001</v>
          </cell>
          <cell r="L40">
            <v>1.1897899999999999</v>
          </cell>
          <cell r="M40">
            <v>1.15612</v>
          </cell>
          <cell r="N40">
            <v>1.09233</v>
          </cell>
          <cell r="O40">
            <v>1.1338999999999999</v>
          </cell>
          <cell r="P40">
            <v>1.1754599999999999</v>
          </cell>
          <cell r="S40" t="str">
            <v>Standard Dev</v>
          </cell>
          <cell r="T40">
            <v>1.14466</v>
          </cell>
          <cell r="U40">
            <v>1.0103599999999999</v>
          </cell>
          <cell r="V40">
            <v>1.1146</v>
          </cell>
          <cell r="W40">
            <v>1.1429400000000001</v>
          </cell>
          <cell r="X40">
            <v>1.21035</v>
          </cell>
          <cell r="Y40">
            <v>1.12896</v>
          </cell>
          <cell r="Z40">
            <v>1.0852999999999999</v>
          </cell>
          <cell r="AA40">
            <v>1.15463</v>
          </cell>
          <cell r="AB40">
            <v>1.18916</v>
          </cell>
          <cell r="AC40">
            <v>1.15716</v>
          </cell>
          <cell r="AD40">
            <v>1.09385</v>
          </cell>
          <cell r="AE40">
            <v>1.13381</v>
          </cell>
          <cell r="AF40">
            <v>1.17377</v>
          </cell>
          <cell r="AI40" t="str">
            <v>Standard Dev</v>
          </cell>
          <cell r="AJ40">
            <v>1.1473100000000001</v>
          </cell>
          <cell r="AK40">
            <v>0.98599999999999999</v>
          </cell>
          <cell r="AL40">
            <v>1.1098600000000001</v>
          </cell>
          <cell r="AM40">
            <v>1.1376599999999999</v>
          </cell>
          <cell r="AN40">
            <v>1.2082599999999999</v>
          </cell>
          <cell r="AO40">
            <v>1.1255900000000001</v>
          </cell>
          <cell r="AP40">
            <v>1.0732999999999999</v>
          </cell>
          <cell r="AQ40">
            <v>1.1328100000000001</v>
          </cell>
          <cell r="AR40">
            <v>1.19136</v>
          </cell>
          <cell r="AS40">
            <v>1.1518999999999999</v>
          </cell>
          <cell r="AT40">
            <v>1.0818099999999999</v>
          </cell>
          <cell r="AU40">
            <v>1.1264000000000001</v>
          </cell>
          <cell r="AV40">
            <v>1.171</v>
          </cell>
          <cell r="AY40" t="str">
            <v>Standard Dev</v>
          </cell>
          <cell r="AZ40">
            <v>1.1394299999999999</v>
          </cell>
          <cell r="BA40">
            <v>0.97502999999999995</v>
          </cell>
          <cell r="BB40">
            <v>1.11334</v>
          </cell>
          <cell r="BC40">
            <v>1.1352800000000001</v>
          </cell>
          <cell r="BD40">
            <v>1.19818</v>
          </cell>
          <cell r="BE40">
            <v>1.11236</v>
          </cell>
          <cell r="BF40">
            <v>1.06274</v>
          </cell>
          <cell r="BG40">
            <v>1.15286</v>
          </cell>
          <cell r="BH40">
            <v>1.1930700000000001</v>
          </cell>
          <cell r="BI40">
            <v>1.1493800000000001</v>
          </cell>
          <cell r="BJ40">
            <v>1.0765</v>
          </cell>
          <cell r="BK40">
            <v>1.12317</v>
          </cell>
          <cell r="BL40">
            <v>1.1698299999999999</v>
          </cell>
          <cell r="BO40" t="str">
            <v>Standard Dev</v>
          </cell>
          <cell r="BP40">
            <v>1.13022</v>
          </cell>
          <cell r="BQ40">
            <v>0.98690999999999995</v>
          </cell>
          <cell r="BR40">
            <v>1.11419</v>
          </cell>
          <cell r="BS40">
            <v>1.1365700000000001</v>
          </cell>
          <cell r="BT40">
            <v>1.1861600000000001</v>
          </cell>
          <cell r="BU40">
            <v>1.11266</v>
          </cell>
          <cell r="BV40">
            <v>1.0536700000000001</v>
          </cell>
          <cell r="BW40">
            <v>1.13273</v>
          </cell>
          <cell r="BX40">
            <v>1.1892199999999999</v>
          </cell>
          <cell r="BY40">
            <v>1.1433199999999999</v>
          </cell>
          <cell r="BZ40">
            <v>1.0756300000000001</v>
          </cell>
          <cell r="CA40">
            <v>1.1185700000000001</v>
          </cell>
          <cell r="CB40">
            <v>1.1615</v>
          </cell>
        </row>
        <row r="41">
          <cell r="B41" t="str">
            <v>FP Stock Holding Cost (Late Jobs)</v>
          </cell>
          <cell r="C41" t="str">
            <v>Mean</v>
          </cell>
          <cell r="D41">
            <v>0.35304000000000002</v>
          </cell>
          <cell r="E41">
            <v>0.35253000000000001</v>
          </cell>
          <cell r="F41">
            <v>0.36148000000000002</v>
          </cell>
          <cell r="G41">
            <v>0.36770999999999998</v>
          </cell>
          <cell r="H41">
            <v>0.35316999999999998</v>
          </cell>
          <cell r="I41">
            <v>0.36266999999999999</v>
          </cell>
          <cell r="J41">
            <v>0.35576000000000002</v>
          </cell>
          <cell r="K41">
            <v>0.35278999999999999</v>
          </cell>
          <cell r="L41">
            <v>0.36892000000000003</v>
          </cell>
          <cell r="M41">
            <v>0.35221999999999998</v>
          </cell>
          <cell r="N41">
            <v>0.35332000000000002</v>
          </cell>
          <cell r="O41">
            <v>0.35803000000000001</v>
          </cell>
          <cell r="P41">
            <v>0.36274000000000001</v>
          </cell>
          <cell r="R41" t="str">
            <v>FP Stock Holding Cost (Late Jobs)</v>
          </cell>
          <cell r="S41" t="str">
            <v>Mean</v>
          </cell>
          <cell r="T41">
            <v>0.36559999999999998</v>
          </cell>
          <cell r="U41">
            <v>0.36059000000000002</v>
          </cell>
          <cell r="V41">
            <v>0.37039</v>
          </cell>
          <cell r="W41">
            <v>0.36758999999999997</v>
          </cell>
          <cell r="X41">
            <v>0.36054000000000003</v>
          </cell>
          <cell r="Y41">
            <v>0.36119000000000001</v>
          </cell>
          <cell r="Z41">
            <v>0.35898999999999998</v>
          </cell>
          <cell r="AA41">
            <v>0.36176999999999998</v>
          </cell>
          <cell r="AB41">
            <v>0.36765999999999999</v>
          </cell>
          <cell r="AC41">
            <v>0.35875000000000001</v>
          </cell>
          <cell r="AD41">
            <v>0.36035</v>
          </cell>
          <cell r="AE41">
            <v>0.36331000000000002</v>
          </cell>
          <cell r="AF41">
            <v>0.36626999999999998</v>
          </cell>
          <cell r="AH41" t="str">
            <v>FP Stock Holding Cost (Late Jobs)</v>
          </cell>
          <cell r="AI41" t="str">
            <v>Mean</v>
          </cell>
          <cell r="AJ41">
            <v>0.35822999999999999</v>
          </cell>
          <cell r="AK41">
            <v>0.35855999999999999</v>
          </cell>
          <cell r="AL41">
            <v>0.36547000000000002</v>
          </cell>
          <cell r="AM41">
            <v>0.37391999999999997</v>
          </cell>
          <cell r="AN41">
            <v>0.36410999999999999</v>
          </cell>
          <cell r="AO41">
            <v>0.35425000000000001</v>
          </cell>
          <cell r="AP41">
            <v>0.35496</v>
          </cell>
          <cell r="AQ41">
            <v>0.35776999999999998</v>
          </cell>
          <cell r="AR41">
            <v>0.37245</v>
          </cell>
          <cell r="AS41">
            <v>0.35947000000000001</v>
          </cell>
          <cell r="AT41">
            <v>0.35698999999999997</v>
          </cell>
          <cell r="AU41">
            <v>0.36192000000000002</v>
          </cell>
          <cell r="AV41">
            <v>0.36685000000000001</v>
          </cell>
          <cell r="AX41" t="str">
            <v>FP Stock Holding Cost (Late Jobs)</v>
          </cell>
          <cell r="AY41" t="str">
            <v>Mean</v>
          </cell>
          <cell r="AZ41">
            <v>0.35770999999999997</v>
          </cell>
          <cell r="BA41">
            <v>0.35830000000000001</v>
          </cell>
          <cell r="BB41">
            <v>0.36917</v>
          </cell>
          <cell r="BC41">
            <v>0.37347999999999998</v>
          </cell>
          <cell r="BD41">
            <v>0.36792999999999998</v>
          </cell>
          <cell r="BE41">
            <v>0.35391</v>
          </cell>
          <cell r="BF41">
            <v>0.36260999999999999</v>
          </cell>
          <cell r="BG41">
            <v>0.36459000000000003</v>
          </cell>
          <cell r="BH41">
            <v>0.37681999999999999</v>
          </cell>
          <cell r="BI41">
            <v>0.36135</v>
          </cell>
          <cell r="BJ41">
            <v>0.35937999999999998</v>
          </cell>
          <cell r="BK41">
            <v>0.36459000000000003</v>
          </cell>
          <cell r="BL41">
            <v>0.36979000000000001</v>
          </cell>
          <cell r="BN41" t="str">
            <v>FP Stock Holding Cost (Late Jobs)</v>
          </cell>
          <cell r="BO41" t="str">
            <v>Mean</v>
          </cell>
          <cell r="BP41">
            <v>0.35433999999999999</v>
          </cell>
          <cell r="BQ41">
            <v>0.36215999999999998</v>
          </cell>
          <cell r="BR41">
            <v>0.37161</v>
          </cell>
          <cell r="BS41">
            <v>0.37689</v>
          </cell>
          <cell r="BT41">
            <v>0.37272</v>
          </cell>
          <cell r="BU41">
            <v>0.35720000000000002</v>
          </cell>
          <cell r="BV41">
            <v>0.36249999999999999</v>
          </cell>
          <cell r="BW41">
            <v>0.38378000000000001</v>
          </cell>
          <cell r="BX41">
            <v>0.38041000000000003</v>
          </cell>
          <cell r="BY41">
            <v>0.36775000000000002</v>
          </cell>
          <cell r="BZ41">
            <v>0.36187999999999998</v>
          </cell>
          <cell r="CA41">
            <v>0.36893999999999999</v>
          </cell>
          <cell r="CB41">
            <v>0.37598999999999999</v>
          </cell>
        </row>
        <row r="42">
          <cell r="C42" t="str">
            <v>Standard Dev</v>
          </cell>
          <cell r="D42">
            <v>0.24135999999999999</v>
          </cell>
          <cell r="E42">
            <v>0.23730999999999999</v>
          </cell>
          <cell r="F42">
            <v>0.24102000000000001</v>
          </cell>
          <cell r="G42">
            <v>0.24185000000000001</v>
          </cell>
          <cell r="H42">
            <v>0.23507</v>
          </cell>
          <cell r="I42">
            <v>0.23471</v>
          </cell>
          <cell r="J42">
            <v>0.24243999999999999</v>
          </cell>
          <cell r="K42">
            <v>0.23734</v>
          </cell>
          <cell r="L42">
            <v>0.24182000000000001</v>
          </cell>
          <cell r="M42">
            <v>0.23363999999999999</v>
          </cell>
          <cell r="N42">
            <v>0.23622000000000001</v>
          </cell>
          <cell r="O42">
            <v>0.23866000000000001</v>
          </cell>
          <cell r="P42">
            <v>0.24109</v>
          </cell>
          <cell r="S42" t="str">
            <v>Standard Dev</v>
          </cell>
          <cell r="T42">
            <v>0.24499000000000001</v>
          </cell>
          <cell r="U42">
            <v>0.23746</v>
          </cell>
          <cell r="V42">
            <v>0.24854000000000001</v>
          </cell>
          <cell r="W42">
            <v>0.24224999999999999</v>
          </cell>
          <cell r="X42">
            <v>0.23218</v>
          </cell>
          <cell r="Y42">
            <v>0.23225000000000001</v>
          </cell>
          <cell r="Z42">
            <v>0.23258000000000001</v>
          </cell>
          <cell r="AA42">
            <v>0.23845</v>
          </cell>
          <cell r="AB42">
            <v>0.24134</v>
          </cell>
          <cell r="AC42">
            <v>0.23716000000000001</v>
          </cell>
          <cell r="AD42">
            <v>0.23472000000000001</v>
          </cell>
          <cell r="AE42">
            <v>0.23871999999999999</v>
          </cell>
          <cell r="AF42">
            <v>0.24271999999999999</v>
          </cell>
          <cell r="AI42" t="str">
            <v>Standard Dev</v>
          </cell>
          <cell r="AJ42">
            <v>0.23763999999999999</v>
          </cell>
          <cell r="AK42">
            <v>0.23562</v>
          </cell>
          <cell r="AL42">
            <v>0.25045000000000001</v>
          </cell>
          <cell r="AM42">
            <v>0.24</v>
          </cell>
          <cell r="AN42">
            <v>0.23857999999999999</v>
          </cell>
          <cell r="AO42">
            <v>0.23558000000000001</v>
          </cell>
          <cell r="AP42">
            <v>0.23241000000000001</v>
          </cell>
          <cell r="AQ42">
            <v>0.23902000000000001</v>
          </cell>
          <cell r="AR42">
            <v>0.24531</v>
          </cell>
          <cell r="AS42">
            <v>0.22572999999999999</v>
          </cell>
          <cell r="AT42">
            <v>0.23322000000000001</v>
          </cell>
          <cell r="AU42">
            <v>0.23802999999999999</v>
          </cell>
          <cell r="AV42">
            <v>0.24285000000000001</v>
          </cell>
          <cell r="AY42" t="str">
            <v>Standard Dev</v>
          </cell>
          <cell r="AZ42">
            <v>0.23721</v>
          </cell>
          <cell r="BA42">
            <v>0.24157999999999999</v>
          </cell>
          <cell r="BB42">
            <v>0.24451000000000001</v>
          </cell>
          <cell r="BC42">
            <v>0.24764</v>
          </cell>
          <cell r="BD42">
            <v>0.24087</v>
          </cell>
          <cell r="BE42">
            <v>0.22761999999999999</v>
          </cell>
          <cell r="BF42">
            <v>0.23579</v>
          </cell>
          <cell r="BG42">
            <v>0.24381</v>
          </cell>
          <cell r="BH42">
            <v>0.24157000000000001</v>
          </cell>
          <cell r="BI42">
            <v>0.23018</v>
          </cell>
          <cell r="BJ42">
            <v>0.23452000000000001</v>
          </cell>
          <cell r="BK42">
            <v>0.23907999999999999</v>
          </cell>
          <cell r="BL42">
            <v>0.24364</v>
          </cell>
          <cell r="BO42" t="str">
            <v>Standard Dev</v>
          </cell>
          <cell r="BP42">
            <v>0.23147000000000001</v>
          </cell>
          <cell r="BQ42">
            <v>0.24057000000000001</v>
          </cell>
          <cell r="BR42">
            <v>0.24385999999999999</v>
          </cell>
          <cell r="BS42">
            <v>0.24728</v>
          </cell>
          <cell r="BT42">
            <v>0.22974</v>
          </cell>
          <cell r="BU42">
            <v>0.22947999999999999</v>
          </cell>
          <cell r="BV42">
            <v>0.24030000000000001</v>
          </cell>
          <cell r="BW42">
            <v>0.24815999999999999</v>
          </cell>
          <cell r="BX42">
            <v>0.24431</v>
          </cell>
          <cell r="BY42">
            <v>0.23502000000000001</v>
          </cell>
          <cell r="BZ42">
            <v>0.23391999999999999</v>
          </cell>
          <cell r="CA42">
            <v>0.23902000000000001</v>
          </cell>
          <cell r="CB42">
            <v>0.24412</v>
          </cell>
        </row>
        <row r="43">
          <cell r="B43" t="str">
            <v>Penalty Cost (All)</v>
          </cell>
          <cell r="C43" t="str">
            <v>Mean</v>
          </cell>
          <cell r="D43">
            <v>1.95824</v>
          </cell>
          <cell r="E43">
            <v>2.97383</v>
          </cell>
          <cell r="F43">
            <v>1.7896000000000001</v>
          </cell>
          <cell r="G43">
            <v>1.66961</v>
          </cell>
          <cell r="H43">
            <v>1.5056799999999999</v>
          </cell>
          <cell r="I43">
            <v>3.2719200000000002</v>
          </cell>
          <cell r="J43">
            <v>2.9895800000000001</v>
          </cell>
          <cell r="K43">
            <v>1.47529</v>
          </cell>
          <cell r="L43">
            <v>0.85985</v>
          </cell>
          <cell r="M43">
            <v>1.8407800000000001</v>
          </cell>
          <cell r="N43">
            <v>1.47251</v>
          </cell>
          <cell r="O43">
            <v>2.0334400000000001</v>
          </cell>
          <cell r="P43">
            <v>2.59436</v>
          </cell>
          <cell r="R43" t="str">
            <v>Penalty Cost (All)</v>
          </cell>
          <cell r="S43" t="str">
            <v>Mean</v>
          </cell>
          <cell r="T43">
            <v>1.99095</v>
          </cell>
          <cell r="U43">
            <v>2.9866600000000001</v>
          </cell>
          <cell r="V43">
            <v>1.7354499999999999</v>
          </cell>
          <cell r="W43">
            <v>1.64547</v>
          </cell>
          <cell r="X43">
            <v>1.56979</v>
          </cell>
          <cell r="Y43">
            <v>2.9950000000000001</v>
          </cell>
          <cell r="Z43">
            <v>2.94198</v>
          </cell>
          <cell r="AA43">
            <v>1.49414</v>
          </cell>
          <cell r="AB43">
            <v>0.85650999999999999</v>
          </cell>
          <cell r="AC43">
            <v>1.7960400000000001</v>
          </cell>
          <cell r="AD43">
            <v>1.47682</v>
          </cell>
          <cell r="AE43">
            <v>2.0011999999999999</v>
          </cell>
          <cell r="AF43">
            <v>2.5255800000000002</v>
          </cell>
          <cell r="AH43" t="str">
            <v>Penalty Cost (All)</v>
          </cell>
          <cell r="AI43" t="str">
            <v>Mean</v>
          </cell>
          <cell r="AJ43">
            <v>1.9229700000000001</v>
          </cell>
          <cell r="AK43">
            <v>3.3439800000000002</v>
          </cell>
          <cell r="AL43">
            <v>1.7234100000000001</v>
          </cell>
          <cell r="AM43">
            <v>1.69448</v>
          </cell>
          <cell r="AN43">
            <v>1.4281200000000001</v>
          </cell>
          <cell r="AO43">
            <v>3.3266900000000001</v>
          </cell>
          <cell r="AP43">
            <v>2.9598499999999999</v>
          </cell>
          <cell r="AQ43">
            <v>1.6567499999999999</v>
          </cell>
          <cell r="AR43">
            <v>0.85860000000000003</v>
          </cell>
          <cell r="AS43">
            <v>1.78041</v>
          </cell>
          <cell r="AT43">
            <v>1.4658100000000001</v>
          </cell>
          <cell r="AU43">
            <v>2.0695299999999999</v>
          </cell>
          <cell r="AV43">
            <v>2.6732499999999999</v>
          </cell>
          <cell r="AX43" t="str">
            <v>Penalty Cost (All)</v>
          </cell>
          <cell r="AY43" t="str">
            <v>Mean</v>
          </cell>
          <cell r="AZ43">
            <v>2.0254300000000001</v>
          </cell>
          <cell r="BA43">
            <v>3.11693</v>
          </cell>
          <cell r="BB43">
            <v>1.78573</v>
          </cell>
          <cell r="BC43">
            <v>1.7264600000000001</v>
          </cell>
          <cell r="BD43">
            <v>2.21177</v>
          </cell>
          <cell r="BE43">
            <v>3.2641</v>
          </cell>
          <cell r="BF43">
            <v>3.3436499999999998</v>
          </cell>
          <cell r="BG43">
            <v>1.5306500000000001</v>
          </cell>
          <cell r="BH43">
            <v>0.86040000000000005</v>
          </cell>
          <cell r="BI43">
            <v>1.79277</v>
          </cell>
          <cell r="BJ43">
            <v>1.5766899999999999</v>
          </cell>
          <cell r="BK43">
            <v>2.1657899999999999</v>
          </cell>
          <cell r="BL43">
            <v>2.75488</v>
          </cell>
          <cell r="BN43" t="str">
            <v>Penalty Cost (All)</v>
          </cell>
          <cell r="BO43" t="str">
            <v>Mean</v>
          </cell>
          <cell r="BP43">
            <v>2.1423700000000001</v>
          </cell>
          <cell r="BQ43">
            <v>3.3658700000000001</v>
          </cell>
          <cell r="BR43">
            <v>1.8393999999999999</v>
          </cell>
          <cell r="BS43">
            <v>1.9190400000000001</v>
          </cell>
          <cell r="BT43">
            <v>1.96512</v>
          </cell>
          <cell r="BU43">
            <v>3.26342</v>
          </cell>
          <cell r="BV43">
            <v>3.63768</v>
          </cell>
          <cell r="BW43">
            <v>1.74488</v>
          </cell>
          <cell r="BX43">
            <v>0.98040000000000005</v>
          </cell>
          <cell r="BY43">
            <v>1.7807599999999999</v>
          </cell>
          <cell r="BZ43">
            <v>1.6488400000000001</v>
          </cell>
          <cell r="CA43">
            <v>2.2639</v>
          </cell>
          <cell r="CB43">
            <v>2.8789500000000001</v>
          </cell>
        </row>
        <row r="44">
          <cell r="C44" t="str">
            <v>Standard Dev</v>
          </cell>
          <cell r="D44">
            <v>4.9274699999999996</v>
          </cell>
          <cell r="E44">
            <v>7.7029300000000003</v>
          </cell>
          <cell r="F44">
            <v>6.7501899999999999</v>
          </cell>
          <cell r="G44">
            <v>4.9037899999999999</v>
          </cell>
          <cell r="H44">
            <v>4.8494099999999998</v>
          </cell>
          <cell r="I44">
            <v>14.934329999999999</v>
          </cell>
          <cell r="J44">
            <v>7.99132</v>
          </cell>
          <cell r="K44">
            <v>4.0961499999999997</v>
          </cell>
          <cell r="L44">
            <v>2.6920299999999999</v>
          </cell>
          <cell r="M44">
            <v>4.60222</v>
          </cell>
          <cell r="N44">
            <v>3.8871600000000002</v>
          </cell>
          <cell r="O44">
            <v>6.3449799999999996</v>
          </cell>
          <cell r="P44">
            <v>8.8028099999999991</v>
          </cell>
          <cell r="S44" t="str">
            <v>Standard Dev</v>
          </cell>
          <cell r="T44">
            <v>5.1106299999999996</v>
          </cell>
          <cell r="U44">
            <v>9.1061899999999998</v>
          </cell>
          <cell r="V44">
            <v>7.22783</v>
          </cell>
          <cell r="W44">
            <v>5.1611500000000001</v>
          </cell>
          <cell r="X44">
            <v>5.71</v>
          </cell>
          <cell r="Y44">
            <v>15.16489</v>
          </cell>
          <cell r="Z44">
            <v>8.8643599999999996</v>
          </cell>
          <cell r="AA44">
            <v>4.4459499999999998</v>
          </cell>
          <cell r="AB44">
            <v>2.6844000000000001</v>
          </cell>
          <cell r="AC44">
            <v>4.66913</v>
          </cell>
          <cell r="AD44">
            <v>4.2744600000000004</v>
          </cell>
          <cell r="AE44">
            <v>6.8144499999999999</v>
          </cell>
          <cell r="AF44">
            <v>9.3544400000000003</v>
          </cell>
          <cell r="AI44" t="str">
            <v>Standard Dev</v>
          </cell>
          <cell r="AJ44">
            <v>5.2173999999999996</v>
          </cell>
          <cell r="AK44">
            <v>10.74497</v>
          </cell>
          <cell r="AL44">
            <v>7.6806000000000001</v>
          </cell>
          <cell r="AM44">
            <v>5.3066300000000002</v>
          </cell>
          <cell r="AN44">
            <v>5.6800499999999996</v>
          </cell>
          <cell r="AO44">
            <v>16.83512</v>
          </cell>
          <cell r="AP44">
            <v>9.9923199999999994</v>
          </cell>
          <cell r="AQ44">
            <v>4.9718600000000004</v>
          </cell>
          <cell r="AR44">
            <v>2.7006700000000001</v>
          </cell>
          <cell r="AS44">
            <v>4.8980100000000002</v>
          </cell>
          <cell r="AT44">
            <v>4.4500799999999998</v>
          </cell>
          <cell r="AU44">
            <v>7.4027599999999998</v>
          </cell>
          <cell r="AV44">
            <v>10.355449999999999</v>
          </cell>
          <cell r="AY44" t="str">
            <v>Standard Dev</v>
          </cell>
          <cell r="AZ44">
            <v>7.0316799999999997</v>
          </cell>
          <cell r="BA44">
            <v>12.31996</v>
          </cell>
          <cell r="BB44">
            <v>9.2269699999999997</v>
          </cell>
          <cell r="BC44">
            <v>6.0787800000000001</v>
          </cell>
          <cell r="BD44">
            <v>12.259740000000001</v>
          </cell>
          <cell r="BE44">
            <v>16.643809999999998</v>
          </cell>
          <cell r="BF44">
            <v>14.06725</v>
          </cell>
          <cell r="BG44">
            <v>5.6149500000000003</v>
          </cell>
          <cell r="BH44">
            <v>2.6960500000000001</v>
          </cell>
          <cell r="BI44">
            <v>5.5121900000000004</v>
          </cell>
          <cell r="BJ44">
            <v>5.9340799999999998</v>
          </cell>
          <cell r="BK44">
            <v>9.1451399999999996</v>
          </cell>
          <cell r="BL44">
            <v>12.35619</v>
          </cell>
          <cell r="BO44" t="str">
            <v>Standard Dev</v>
          </cell>
          <cell r="BP44">
            <v>8.0043500000000005</v>
          </cell>
          <cell r="BQ44">
            <v>14.86908</v>
          </cell>
          <cell r="BR44">
            <v>10.90483</v>
          </cell>
          <cell r="BS44">
            <v>6.9008700000000003</v>
          </cell>
          <cell r="BT44">
            <v>11.79238</v>
          </cell>
          <cell r="BU44">
            <v>19.038250000000001</v>
          </cell>
          <cell r="BV44">
            <v>17.951360000000001</v>
          </cell>
          <cell r="BW44">
            <v>6.5311700000000004</v>
          </cell>
          <cell r="BX44">
            <v>3.1089799999999999</v>
          </cell>
          <cell r="BY44">
            <v>6.0732499999999998</v>
          </cell>
          <cell r="BZ44">
            <v>6.6838899999999999</v>
          </cell>
          <cell r="CA44">
            <v>10.51745</v>
          </cell>
          <cell r="CB44">
            <v>14.35102</v>
          </cell>
        </row>
        <row r="45">
          <cell r="B45" t="str">
            <v>Penalty Cost (Late)</v>
          </cell>
          <cell r="C45" t="str">
            <v>Mean</v>
          </cell>
          <cell r="D45">
            <v>7.9936199999999999</v>
          </cell>
          <cell r="E45">
            <v>9.3072099999999995</v>
          </cell>
          <cell r="F45">
            <v>8.6085700000000003</v>
          </cell>
          <cell r="G45">
            <v>7.8771500000000003</v>
          </cell>
          <cell r="H45">
            <v>8.2709299999999999</v>
          </cell>
          <cell r="I45">
            <v>12.64127</v>
          </cell>
          <cell r="J45">
            <v>9.8843200000000007</v>
          </cell>
          <cell r="K45">
            <v>7.5448199999999996</v>
          </cell>
          <cell r="L45">
            <v>5.7319399999999998</v>
          </cell>
          <cell r="M45">
            <v>7.7662800000000001</v>
          </cell>
          <cell r="N45">
            <v>7.2675700000000001</v>
          </cell>
          <cell r="O45">
            <v>8.5626099999999994</v>
          </cell>
          <cell r="P45">
            <v>9.8576599999999992</v>
          </cell>
          <cell r="R45" t="str">
            <v>Penalty Cost (Late)</v>
          </cell>
          <cell r="S45" t="str">
            <v>Mean</v>
          </cell>
          <cell r="T45">
            <v>8.0631000000000004</v>
          </cell>
          <cell r="U45">
            <v>9.5633199999999992</v>
          </cell>
          <cell r="V45">
            <v>8.4015000000000004</v>
          </cell>
          <cell r="W45">
            <v>7.8896100000000002</v>
          </cell>
          <cell r="X45">
            <v>8.6050299999999993</v>
          </cell>
          <cell r="Y45">
            <v>12.482329999999999</v>
          </cell>
          <cell r="Z45">
            <v>10.149559999999999</v>
          </cell>
          <cell r="AA45">
            <v>7.6783400000000004</v>
          </cell>
          <cell r="AB45">
            <v>5.7170500000000004</v>
          </cell>
          <cell r="AC45">
            <v>7.7514799999999999</v>
          </cell>
          <cell r="AD45">
            <v>7.3437799999999998</v>
          </cell>
          <cell r="AE45">
            <v>8.6301299999999994</v>
          </cell>
          <cell r="AF45">
            <v>9.91648</v>
          </cell>
          <cell r="AH45" t="str">
            <v>Penalty Cost (Late)</v>
          </cell>
          <cell r="AI45" t="str">
            <v>Mean</v>
          </cell>
          <cell r="AJ45">
            <v>8.0538900000000009</v>
          </cell>
          <cell r="AK45">
            <v>10.33803</v>
          </cell>
          <cell r="AL45">
            <v>8.5460999999999991</v>
          </cell>
          <cell r="AM45">
            <v>8.1245999999999992</v>
          </cell>
          <cell r="AN45">
            <v>8.4394799999999996</v>
          </cell>
          <cell r="AO45">
            <v>13.19345</v>
          </cell>
          <cell r="AP45">
            <v>10.213979999999999</v>
          </cell>
          <cell r="AQ45">
            <v>7.9644500000000003</v>
          </cell>
          <cell r="AR45">
            <v>5.7457399999999996</v>
          </cell>
          <cell r="AS45">
            <v>7.6869500000000004</v>
          </cell>
          <cell r="AT45">
            <v>7.3974599999999997</v>
          </cell>
          <cell r="AU45">
            <v>8.8306699999999996</v>
          </cell>
          <cell r="AV45">
            <v>10.263870000000001</v>
          </cell>
          <cell r="AX45" t="str">
            <v>Penalty Cost (Late)</v>
          </cell>
          <cell r="AY45" t="str">
            <v>Mean</v>
          </cell>
          <cell r="AZ45">
            <v>8.6441199999999991</v>
          </cell>
          <cell r="BA45">
            <v>10.405810000000001</v>
          </cell>
          <cell r="BB45">
            <v>9.2190200000000004</v>
          </cell>
          <cell r="BC45">
            <v>8.2929700000000004</v>
          </cell>
          <cell r="BD45">
            <v>11.13129</v>
          </cell>
          <cell r="BE45">
            <v>13.707649999999999</v>
          </cell>
          <cell r="BF45">
            <v>11.511749999999999</v>
          </cell>
          <cell r="BG45">
            <v>7.9135799999999996</v>
          </cell>
          <cell r="BH45">
            <v>5.7962600000000002</v>
          </cell>
          <cell r="BI45">
            <v>7.9603299999999999</v>
          </cell>
          <cell r="BJ45">
            <v>7.8395599999999996</v>
          </cell>
          <cell r="BK45">
            <v>9.4582800000000002</v>
          </cell>
          <cell r="BL45">
            <v>11.07699</v>
          </cell>
          <cell r="BN45" t="str">
            <v>Penalty Cost (Late)</v>
          </cell>
          <cell r="BO45" t="str">
            <v>Mean</v>
          </cell>
          <cell r="BP45">
            <v>9.2994900000000005</v>
          </cell>
          <cell r="BQ45">
            <v>11.78491</v>
          </cell>
          <cell r="BR45">
            <v>9.7799899999999997</v>
          </cell>
          <cell r="BS45">
            <v>9.1335099999999994</v>
          </cell>
          <cell r="BT45">
            <v>11.231730000000001</v>
          </cell>
          <cell r="BU45">
            <v>13.72208</v>
          </cell>
          <cell r="BV45">
            <v>13.003920000000001</v>
          </cell>
          <cell r="BW45">
            <v>8.6475500000000007</v>
          </cell>
          <cell r="BX45">
            <v>6.2481299999999997</v>
          </cell>
          <cell r="BY45">
            <v>8.1305099999999992</v>
          </cell>
          <cell r="BZ45">
            <v>8.4432500000000008</v>
          </cell>
          <cell r="CA45">
            <v>10.098179999999999</v>
          </cell>
          <cell r="CB45">
            <v>11.753119999999999</v>
          </cell>
        </row>
        <row r="46">
          <cell r="C46" t="str">
            <v>Standard Dev</v>
          </cell>
          <cell r="D46">
            <v>7.1321399999999997</v>
          </cell>
          <cell r="E46">
            <v>11.258570000000001</v>
          </cell>
          <cell r="F46">
            <v>12.66816</v>
          </cell>
          <cell r="G46">
            <v>8.0346600000000006</v>
          </cell>
          <cell r="H46">
            <v>8.5572400000000002</v>
          </cell>
          <cell r="I46">
            <v>27.262930000000001</v>
          </cell>
          <cell r="J46">
            <v>11.957929999999999</v>
          </cell>
          <cell r="K46">
            <v>6.3256300000000003</v>
          </cell>
          <cell r="L46">
            <v>4.5148299999999999</v>
          </cell>
          <cell r="M46">
            <v>6.5834400000000004</v>
          </cell>
          <cell r="N46">
            <v>5.7930400000000004</v>
          </cell>
          <cell r="O46">
            <v>10.429550000000001</v>
          </cell>
          <cell r="P46">
            <v>15.06607</v>
          </cell>
          <cell r="S46" t="str">
            <v>Standard Dev</v>
          </cell>
          <cell r="T46">
            <v>7.5377000000000001</v>
          </cell>
          <cell r="U46">
            <v>14.234629999999999</v>
          </cell>
          <cell r="V46">
            <v>14.032170000000001</v>
          </cell>
          <cell r="W46">
            <v>8.8575700000000008</v>
          </cell>
          <cell r="X46">
            <v>10.8713</v>
          </cell>
          <cell r="Y46">
            <v>28.983519999999999</v>
          </cell>
          <cell r="Z46">
            <v>14.06873</v>
          </cell>
          <cell r="AA46">
            <v>7.3549300000000004</v>
          </cell>
          <cell r="AB46">
            <v>4.5067399999999997</v>
          </cell>
          <cell r="AC46">
            <v>6.9228399999999999</v>
          </cell>
          <cell r="AD46">
            <v>6.7599499999999999</v>
          </cell>
          <cell r="AE46">
            <v>11.73701</v>
          </cell>
          <cell r="AF46">
            <v>16.71407</v>
          </cell>
          <cell r="AI46" t="str">
            <v>Standard Dev</v>
          </cell>
          <cell r="AJ46">
            <v>8.0393699999999999</v>
          </cell>
          <cell r="AK46">
            <v>16.87088</v>
          </cell>
          <cell r="AL46">
            <v>15.304320000000001</v>
          </cell>
          <cell r="AM46">
            <v>9.0983300000000007</v>
          </cell>
          <cell r="AN46">
            <v>11.46674</v>
          </cell>
          <cell r="AO46">
            <v>31.525449999999999</v>
          </cell>
          <cell r="AP46">
            <v>16.445699999999999</v>
          </cell>
          <cell r="AQ46">
            <v>8.2822399999999998</v>
          </cell>
          <cell r="AR46">
            <v>4.5528899999999997</v>
          </cell>
          <cell r="AS46">
            <v>7.6273099999999996</v>
          </cell>
          <cell r="AT46">
            <v>7.3808100000000003</v>
          </cell>
          <cell r="AU46">
            <v>12.92132</v>
          </cell>
          <cell r="AV46">
            <v>18.461839999999999</v>
          </cell>
          <cell r="AY46" t="str">
            <v>Standard Dev</v>
          </cell>
          <cell r="AZ46">
            <v>12.40189</v>
          </cell>
          <cell r="BA46">
            <v>20.757480000000001</v>
          </cell>
          <cell r="BB46">
            <v>19.261389999999999</v>
          </cell>
          <cell r="BC46">
            <v>11.09229</v>
          </cell>
          <cell r="BD46">
            <v>25.634810000000002</v>
          </cell>
          <cell r="BE46">
            <v>31.940239999999999</v>
          </cell>
          <cell r="BF46">
            <v>24.23368</v>
          </cell>
          <cell r="BG46">
            <v>10.60608</v>
          </cell>
          <cell r="BH46">
            <v>4.5119400000000001</v>
          </cell>
          <cell r="BI46">
            <v>9.2637599999999996</v>
          </cell>
          <cell r="BJ46">
            <v>10.743359999999999</v>
          </cell>
          <cell r="BK46">
            <v>16.970359999999999</v>
          </cell>
          <cell r="BL46">
            <v>23.19735</v>
          </cell>
          <cell r="BO46" t="str">
            <v>Standard Dev</v>
          </cell>
          <cell r="BP46">
            <v>14.54482</v>
          </cell>
          <cell r="BQ46">
            <v>25.9785</v>
          </cell>
          <cell r="BR46">
            <v>23.55012</v>
          </cell>
          <cell r="BS46">
            <v>12.67911</v>
          </cell>
          <cell r="BT46">
            <v>26.28162</v>
          </cell>
          <cell r="BU46">
            <v>37.155650000000001</v>
          </cell>
          <cell r="BV46">
            <v>32.096429999999998</v>
          </cell>
          <cell r="BW46">
            <v>12.3171</v>
          </cell>
          <cell r="BX46">
            <v>5.3559700000000001</v>
          </cell>
          <cell r="BY46">
            <v>10.80639</v>
          </cell>
          <cell r="BZ46">
            <v>12.651540000000001</v>
          </cell>
          <cell r="CA46">
            <v>20.07657</v>
          </cell>
          <cell r="CB46">
            <v>27.5016</v>
          </cell>
        </row>
        <row r="47">
          <cell r="B47" t="str">
            <v>Sale Price</v>
          </cell>
          <cell r="C47" t="str">
            <v>Mean</v>
          </cell>
          <cell r="D47">
            <v>99.895380000000003</v>
          </cell>
          <cell r="E47">
            <v>100.23521</v>
          </cell>
          <cell r="F47">
            <v>100.10378</v>
          </cell>
          <cell r="G47">
            <v>100.40898</v>
          </cell>
          <cell r="H47">
            <v>99.793840000000003</v>
          </cell>
          <cell r="I47">
            <v>100.89337999999999</v>
          </cell>
          <cell r="J47">
            <v>99.906660000000002</v>
          </cell>
          <cell r="K47">
            <v>99.109660000000005</v>
          </cell>
          <cell r="L47">
            <v>99.938209999999998</v>
          </cell>
          <cell r="M47">
            <v>100.1897</v>
          </cell>
          <cell r="N47">
            <v>99.718509999999995</v>
          </cell>
          <cell r="O47">
            <v>100.04747999999999</v>
          </cell>
          <cell r="P47">
            <v>100.37645000000001</v>
          </cell>
          <cell r="R47" t="str">
            <v>Sale Price</v>
          </cell>
          <cell r="S47" t="str">
            <v>Mean</v>
          </cell>
          <cell r="T47">
            <v>99.903999999999996</v>
          </cell>
          <cell r="U47">
            <v>100.23005999999999</v>
          </cell>
          <cell r="V47">
            <v>100.10378</v>
          </cell>
          <cell r="W47">
            <v>100.40022</v>
          </cell>
          <cell r="X47">
            <v>99.793840000000003</v>
          </cell>
          <cell r="Y47">
            <v>100.9126</v>
          </cell>
          <cell r="Z47">
            <v>99.892700000000005</v>
          </cell>
          <cell r="AA47">
            <v>99.109660000000005</v>
          </cell>
          <cell r="AB47">
            <v>99.938209999999998</v>
          </cell>
          <cell r="AC47">
            <v>100.20837</v>
          </cell>
          <cell r="AD47">
            <v>99.717619999999997</v>
          </cell>
          <cell r="AE47">
            <v>100.04935</v>
          </cell>
          <cell r="AF47">
            <v>100.38106999999999</v>
          </cell>
          <cell r="AH47" t="str">
            <v>Sale Price</v>
          </cell>
          <cell r="AI47" t="str">
            <v>Mean</v>
          </cell>
          <cell r="AJ47">
            <v>99.915769999999995</v>
          </cell>
          <cell r="AK47">
            <v>100.22736</v>
          </cell>
          <cell r="AL47">
            <v>100.10378</v>
          </cell>
          <cell r="AM47">
            <v>100.40898</v>
          </cell>
          <cell r="AN47">
            <v>99.793840000000003</v>
          </cell>
          <cell r="AO47">
            <v>100.87218</v>
          </cell>
          <cell r="AP47">
            <v>99.887389999999996</v>
          </cell>
          <cell r="AQ47">
            <v>99.109660000000005</v>
          </cell>
          <cell r="AR47">
            <v>99.938209999999998</v>
          </cell>
          <cell r="AS47">
            <v>100.18804</v>
          </cell>
          <cell r="AT47">
            <v>99.718919999999997</v>
          </cell>
          <cell r="AU47">
            <v>100.04452000000001</v>
          </cell>
          <cell r="AV47">
            <v>100.37012</v>
          </cell>
          <cell r="AX47" t="str">
            <v>Sale Price</v>
          </cell>
          <cell r="AY47" t="str">
            <v>Mean</v>
          </cell>
          <cell r="AZ47">
            <v>99.884379999999993</v>
          </cell>
          <cell r="BA47">
            <v>100.22296</v>
          </cell>
          <cell r="BB47">
            <v>100.09704000000001</v>
          </cell>
          <cell r="BC47">
            <v>100.40898</v>
          </cell>
          <cell r="BD47">
            <v>99.793840000000003</v>
          </cell>
          <cell r="BE47">
            <v>100.88876999999999</v>
          </cell>
          <cell r="BF47">
            <v>99.884730000000005</v>
          </cell>
          <cell r="BG47">
            <v>99.107900000000001</v>
          </cell>
          <cell r="BH47">
            <v>99.90643</v>
          </cell>
          <cell r="BI47">
            <v>100.16289999999999</v>
          </cell>
          <cell r="BJ47">
            <v>99.706810000000004</v>
          </cell>
          <cell r="BK47">
            <v>100.03579000000001</v>
          </cell>
          <cell r="BL47">
            <v>100.36478</v>
          </cell>
          <cell r="BN47" t="str">
            <v>Sale Price</v>
          </cell>
          <cell r="BO47" t="str">
            <v>Mean</v>
          </cell>
          <cell r="BP47">
            <v>99.876919999999998</v>
          </cell>
          <cell r="BQ47">
            <v>100.21683</v>
          </cell>
          <cell r="BR47">
            <v>100.10378</v>
          </cell>
          <cell r="BS47">
            <v>100.4058</v>
          </cell>
          <cell r="BT47">
            <v>99.793840000000003</v>
          </cell>
          <cell r="BU47">
            <v>100.71326000000001</v>
          </cell>
          <cell r="BV47">
            <v>99.898880000000005</v>
          </cell>
          <cell r="BW47">
            <v>99.109660000000005</v>
          </cell>
          <cell r="BX47">
            <v>99.941609999999997</v>
          </cell>
          <cell r="BY47">
            <v>100.08280000000001</v>
          </cell>
          <cell r="BZ47">
            <v>99.712739999999997</v>
          </cell>
          <cell r="CA47">
            <v>100.01434</v>
          </cell>
          <cell r="CB47">
            <v>100.31594</v>
          </cell>
        </row>
        <row r="48">
          <cell r="C48" t="str">
            <v>Standard Dev</v>
          </cell>
          <cell r="D48">
            <v>47.560009999999998</v>
          </cell>
          <cell r="E48">
            <v>48.083399999999997</v>
          </cell>
          <cell r="F48">
            <v>48.302509999999998</v>
          </cell>
          <cell r="G48">
            <v>48.854030000000002</v>
          </cell>
          <cell r="H48">
            <v>48.082990000000002</v>
          </cell>
          <cell r="I48">
            <v>47.191760000000002</v>
          </cell>
          <cell r="J48">
            <v>47.995179999999998</v>
          </cell>
          <cell r="K48">
            <v>48.430480000000003</v>
          </cell>
          <cell r="L48">
            <v>47.730789999999999</v>
          </cell>
          <cell r="M48">
            <v>47.751950000000001</v>
          </cell>
          <cell r="N48">
            <v>47.66104</v>
          </cell>
          <cell r="O48">
            <v>47.998309999999996</v>
          </cell>
          <cell r="P48">
            <v>48.33558</v>
          </cell>
          <cell r="S48" t="str">
            <v>Standard Dev</v>
          </cell>
          <cell r="T48">
            <v>47.581530000000001</v>
          </cell>
          <cell r="U48">
            <v>48.077770000000001</v>
          </cell>
          <cell r="V48">
            <v>48.302509999999998</v>
          </cell>
          <cell r="W48">
            <v>48.845489999999998</v>
          </cell>
          <cell r="X48">
            <v>48.082990000000002</v>
          </cell>
          <cell r="Y48">
            <v>47.172989999999999</v>
          </cell>
          <cell r="Z48">
            <v>47.985050000000001</v>
          </cell>
          <cell r="AA48">
            <v>48.430480000000003</v>
          </cell>
          <cell r="AB48">
            <v>47.730789999999999</v>
          </cell>
          <cell r="AC48">
            <v>47.75741</v>
          </cell>
          <cell r="AD48">
            <v>47.65992</v>
          </cell>
          <cell r="AE48">
            <v>47.996699999999997</v>
          </cell>
          <cell r="AF48">
            <v>48.333489999999998</v>
          </cell>
          <cell r="AI48" t="str">
            <v>Standard Dev</v>
          </cell>
          <cell r="AJ48">
            <v>47.567740000000001</v>
          </cell>
          <cell r="AK48">
            <v>48.082610000000003</v>
          </cell>
          <cell r="AL48">
            <v>48.302509999999998</v>
          </cell>
          <cell r="AM48">
            <v>48.854030000000002</v>
          </cell>
          <cell r="AN48">
            <v>48.082990000000002</v>
          </cell>
          <cell r="AO48">
            <v>47.141179999999999</v>
          </cell>
          <cell r="AP48">
            <v>47.993229999999997</v>
          </cell>
          <cell r="AQ48">
            <v>48.430480000000003</v>
          </cell>
          <cell r="AR48">
            <v>47.730789999999999</v>
          </cell>
          <cell r="AS48">
            <v>47.705249999999999</v>
          </cell>
          <cell r="AT48">
            <v>47.643349999999998</v>
          </cell>
          <cell r="AU48">
            <v>47.989080000000001</v>
          </cell>
          <cell r="AV48">
            <v>48.334820000000001</v>
          </cell>
          <cell r="AY48" t="str">
            <v>Standard Dev</v>
          </cell>
          <cell r="AZ48">
            <v>47.562199999999997</v>
          </cell>
          <cell r="BA48">
            <v>48.079410000000003</v>
          </cell>
          <cell r="BB48">
            <v>48.303019999999997</v>
          </cell>
          <cell r="BC48">
            <v>48.854030000000002</v>
          </cell>
          <cell r="BD48">
            <v>48.082990000000002</v>
          </cell>
          <cell r="BE48">
            <v>47.191400000000002</v>
          </cell>
          <cell r="BF48">
            <v>48.002870000000001</v>
          </cell>
          <cell r="BG48">
            <v>48.426070000000003</v>
          </cell>
          <cell r="BH48">
            <v>47.701309999999999</v>
          </cell>
          <cell r="BI48">
            <v>47.703220000000002</v>
          </cell>
          <cell r="BJ48">
            <v>47.650280000000002</v>
          </cell>
          <cell r="BK48">
            <v>47.990650000000002</v>
          </cell>
          <cell r="BL48">
            <v>48.331029999999998</v>
          </cell>
          <cell r="BO48" t="str">
            <v>Standard Dev</v>
          </cell>
          <cell r="BP48">
            <v>47.563630000000003</v>
          </cell>
          <cell r="BQ48">
            <v>48.074210000000001</v>
          </cell>
          <cell r="BR48">
            <v>48.302509999999998</v>
          </cell>
          <cell r="BS48">
            <v>48.858080000000001</v>
          </cell>
          <cell r="BT48">
            <v>48.082990000000002</v>
          </cell>
          <cell r="BU48">
            <v>46.981439999999999</v>
          </cell>
          <cell r="BV48">
            <v>48.00029</v>
          </cell>
          <cell r="BW48">
            <v>48.430480000000003</v>
          </cell>
          <cell r="BX48">
            <v>47.72683</v>
          </cell>
          <cell r="BY48">
            <v>47.605240000000002</v>
          </cell>
          <cell r="BZ48">
            <v>47.587850000000003</v>
          </cell>
          <cell r="CA48">
            <v>47.962569999999999</v>
          </cell>
          <cell r="CB48">
            <v>48.337290000000003</v>
          </cell>
        </row>
        <row r="49">
          <cell r="B49" t="str">
            <v>Revenue</v>
          </cell>
          <cell r="C49" t="str">
            <v>Mean</v>
          </cell>
          <cell r="D49">
            <v>9.6700999999999997</v>
          </cell>
          <cell r="E49">
            <v>8.6864699999999999</v>
          </cell>
          <cell r="F49">
            <v>9.9263899999999996</v>
          </cell>
          <cell r="G49">
            <v>10.075240000000001</v>
          </cell>
          <cell r="H49">
            <v>10.11885</v>
          </cell>
          <cell r="I49">
            <v>8.4622100000000007</v>
          </cell>
          <cell r="J49">
            <v>8.6159199999999991</v>
          </cell>
          <cell r="K49">
            <v>10.10408</v>
          </cell>
          <cell r="L49">
            <v>10.884460000000001</v>
          </cell>
          <cell r="M49">
            <v>9.8546700000000005</v>
          </cell>
          <cell r="N49">
            <v>9.0727399999999996</v>
          </cell>
          <cell r="O49">
            <v>9.6398399999999995</v>
          </cell>
          <cell r="P49">
            <v>10.206939999999999</v>
          </cell>
          <cell r="R49" t="str">
            <v>Revenue</v>
          </cell>
          <cell r="S49" t="str">
            <v>Mean</v>
          </cell>
          <cell r="T49">
            <v>9.6474399999999996</v>
          </cell>
          <cell r="U49">
            <v>8.6967199999999991</v>
          </cell>
          <cell r="V49">
            <v>9.9900199999999995</v>
          </cell>
          <cell r="W49">
            <v>10.10751</v>
          </cell>
          <cell r="X49">
            <v>10.060650000000001</v>
          </cell>
          <cell r="Y49">
            <v>8.7804099999999998</v>
          </cell>
          <cell r="Z49">
            <v>8.6936900000000001</v>
          </cell>
          <cell r="AA49">
            <v>10.09393</v>
          </cell>
          <cell r="AB49">
            <v>10.888199999999999</v>
          </cell>
          <cell r="AC49">
            <v>9.9174100000000003</v>
          </cell>
          <cell r="AD49">
            <v>9.1619200000000003</v>
          </cell>
          <cell r="AE49">
            <v>9.6875999999999998</v>
          </cell>
          <cell r="AF49">
            <v>10.21327</v>
          </cell>
          <cell r="AH49" t="str">
            <v>Revenue</v>
          </cell>
          <cell r="AI49" t="str">
            <v>Mean</v>
          </cell>
          <cell r="AJ49">
            <v>9.7405500000000007</v>
          </cell>
          <cell r="AK49">
            <v>8.3777000000000008</v>
          </cell>
          <cell r="AL49">
            <v>10.01745</v>
          </cell>
          <cell r="AM49">
            <v>10.066369999999999</v>
          </cell>
          <cell r="AN49">
            <v>10.22696</v>
          </cell>
          <cell r="AO49">
            <v>8.4704300000000003</v>
          </cell>
          <cell r="AP49">
            <v>8.7209099999999999</v>
          </cell>
          <cell r="AQ49">
            <v>9.9430499999999995</v>
          </cell>
          <cell r="AR49">
            <v>10.887309999999999</v>
          </cell>
          <cell r="AS49">
            <v>9.9471900000000009</v>
          </cell>
          <cell r="AT49">
            <v>9.0448000000000004</v>
          </cell>
          <cell r="AU49">
            <v>9.6397899999999996</v>
          </cell>
          <cell r="AV49">
            <v>10.234780000000001</v>
          </cell>
          <cell r="AX49" t="str">
            <v>Revenue</v>
          </cell>
          <cell r="AY49" t="str">
            <v>Mean</v>
          </cell>
          <cell r="AZ49">
            <v>9.6592500000000001</v>
          </cell>
          <cell r="BA49">
            <v>8.6629000000000005</v>
          </cell>
          <cell r="BB49">
            <v>9.9728200000000005</v>
          </cell>
          <cell r="BC49">
            <v>10.04763</v>
          </cell>
          <cell r="BD49">
            <v>9.4605300000000003</v>
          </cell>
          <cell r="BE49">
            <v>8.5872899999999994</v>
          </cell>
          <cell r="BF49">
            <v>8.3679299999999994</v>
          </cell>
          <cell r="BG49">
            <v>10.080410000000001</v>
          </cell>
          <cell r="BH49">
            <v>10.880420000000001</v>
          </cell>
          <cell r="BI49">
            <v>9.9568200000000004</v>
          </cell>
          <cell r="BJ49">
            <v>8.9947999999999997</v>
          </cell>
          <cell r="BK49">
            <v>9.5676000000000005</v>
          </cell>
          <cell r="BL49">
            <v>10.1404</v>
          </cell>
          <cell r="BN49" t="str">
            <v>Revenue</v>
          </cell>
          <cell r="BO49" t="str">
            <v>Mean</v>
          </cell>
          <cell r="BP49">
            <v>9.5746699999999993</v>
          </cell>
          <cell r="BQ49">
            <v>8.4543199999999992</v>
          </cell>
          <cell r="BR49">
            <v>9.9407800000000002</v>
          </cell>
          <cell r="BS49">
            <v>9.8789800000000003</v>
          </cell>
          <cell r="BT49">
            <v>9.7447900000000001</v>
          </cell>
          <cell r="BU49">
            <v>8.5937599999999996</v>
          </cell>
          <cell r="BV49">
            <v>8.1348299999999991</v>
          </cell>
          <cell r="BW49">
            <v>9.89222</v>
          </cell>
          <cell r="BX49">
            <v>10.773960000000001</v>
          </cell>
          <cell r="BY49">
            <v>9.9820399999999996</v>
          </cell>
          <cell r="BZ49">
            <v>8.9037699999999997</v>
          </cell>
          <cell r="CA49">
            <v>9.4970300000000005</v>
          </cell>
          <cell r="CB49">
            <v>10.090299999999999</v>
          </cell>
        </row>
        <row r="50">
          <cell r="C50" t="str">
            <v>Standard Dev</v>
          </cell>
          <cell r="D50">
            <v>5.9350100000000001</v>
          </cell>
          <cell r="E50">
            <v>7.3723599999999996</v>
          </cell>
          <cell r="F50">
            <v>7.2809400000000002</v>
          </cell>
          <cell r="G50">
            <v>6.1240600000000001</v>
          </cell>
          <cell r="H50">
            <v>6.1475799999999996</v>
          </cell>
          <cell r="I50">
            <v>14.377190000000001</v>
          </cell>
          <cell r="J50">
            <v>7.5630499999999996</v>
          </cell>
          <cell r="K50">
            <v>5.72011</v>
          </cell>
          <cell r="L50">
            <v>5.51884</v>
          </cell>
          <cell r="M50">
            <v>5.7336400000000003</v>
          </cell>
          <cell r="N50">
            <v>5.2891599999999999</v>
          </cell>
          <cell r="O50">
            <v>7.1772799999999997</v>
          </cell>
          <cell r="P50">
            <v>9.0654000000000003</v>
          </cell>
          <cell r="S50" t="str">
            <v>Standard Dev</v>
          </cell>
          <cell r="T50">
            <v>5.9963199999999999</v>
          </cell>
          <cell r="U50">
            <v>8.6183899999999998</v>
          </cell>
          <cell r="V50">
            <v>7.6975300000000004</v>
          </cell>
          <cell r="W50">
            <v>6.32186</v>
          </cell>
          <cell r="X50">
            <v>6.6817399999999996</v>
          </cell>
          <cell r="Y50">
            <v>14.663550000000001</v>
          </cell>
          <cell r="Z50">
            <v>8.3505500000000001</v>
          </cell>
          <cell r="AA50">
            <v>5.8807999999999998</v>
          </cell>
          <cell r="AB50">
            <v>5.5172699999999999</v>
          </cell>
          <cell r="AC50">
            <v>5.7393900000000002</v>
          </cell>
          <cell r="AD50">
            <v>5.5910000000000002</v>
          </cell>
          <cell r="AE50">
            <v>7.5467399999999998</v>
          </cell>
          <cell r="AF50">
            <v>9.5024800000000003</v>
          </cell>
          <cell r="AI50" t="str">
            <v>Standard Dev</v>
          </cell>
          <cell r="AJ50">
            <v>6.0805100000000003</v>
          </cell>
          <cell r="AK50">
            <v>9.8175600000000003</v>
          </cell>
          <cell r="AL50">
            <v>8.0478400000000008</v>
          </cell>
          <cell r="AM50">
            <v>6.3545400000000001</v>
          </cell>
          <cell r="AN50">
            <v>6.6896899999999997</v>
          </cell>
          <cell r="AO50">
            <v>16.064160000000001</v>
          </cell>
          <cell r="AP50">
            <v>9.2915799999999997</v>
          </cell>
          <cell r="AQ50">
            <v>6.0183600000000004</v>
          </cell>
          <cell r="AR50">
            <v>5.5170000000000003</v>
          </cell>
          <cell r="AS50">
            <v>5.86564</v>
          </cell>
          <cell r="AT50">
            <v>5.6783299999999999</v>
          </cell>
          <cell r="AU50">
            <v>7.9746899999999998</v>
          </cell>
          <cell r="AV50">
            <v>10.271050000000001</v>
          </cell>
          <cell r="AY50" t="str">
            <v>Standard Dev</v>
          </cell>
          <cell r="AZ50">
            <v>7.3977899999999996</v>
          </cell>
          <cell r="BA50">
            <v>11.42276</v>
          </cell>
          <cell r="BB50">
            <v>9.3071400000000004</v>
          </cell>
          <cell r="BC50">
            <v>6.8819900000000001</v>
          </cell>
          <cell r="BD50">
            <v>11.984959999999999</v>
          </cell>
          <cell r="BE50">
            <v>15.798500000000001</v>
          </cell>
          <cell r="BF50">
            <v>13.00404</v>
          </cell>
          <cell r="BG50">
            <v>6.5186000000000002</v>
          </cell>
          <cell r="BH50">
            <v>5.5070300000000003</v>
          </cell>
          <cell r="BI50">
            <v>6.2303300000000004</v>
          </cell>
          <cell r="BJ50">
            <v>6.9209399999999999</v>
          </cell>
          <cell r="BK50">
            <v>9.4053100000000001</v>
          </cell>
          <cell r="BL50">
            <v>11.88969</v>
          </cell>
          <cell r="BO50" t="str">
            <v>Standard Dev</v>
          </cell>
          <cell r="BP50">
            <v>8.0207200000000007</v>
          </cell>
          <cell r="BQ50">
            <v>13.680210000000001</v>
          </cell>
          <cell r="BR50">
            <v>10.82785</v>
          </cell>
          <cell r="BS50">
            <v>7.2783699999999998</v>
          </cell>
          <cell r="BT50">
            <v>11.53938</v>
          </cell>
          <cell r="BU50">
            <v>18.184629999999999</v>
          </cell>
          <cell r="BV50">
            <v>16.70581</v>
          </cell>
          <cell r="BW50">
            <v>6.9308399999999999</v>
          </cell>
          <cell r="BX50">
            <v>5.5461900000000002</v>
          </cell>
          <cell r="BY50">
            <v>6.6232800000000003</v>
          </cell>
          <cell r="BZ50">
            <v>7.3553699999999997</v>
          </cell>
          <cell r="CA50">
            <v>10.53373</v>
          </cell>
          <cell r="CB50">
            <v>13.71208</v>
          </cell>
        </row>
        <row r="51">
          <cell r="B51" t="str">
            <v>Max Revenue</v>
          </cell>
          <cell r="D51">
            <v>37.06371</v>
          </cell>
          <cell r="E51">
            <v>36.936100000000003</v>
          </cell>
          <cell r="F51">
            <v>33.430979999999998</v>
          </cell>
          <cell r="G51">
            <v>33.537649999999999</v>
          </cell>
          <cell r="H51">
            <v>36.958570000000002</v>
          </cell>
          <cell r="I51">
            <v>38.771529999999998</v>
          </cell>
          <cell r="J51">
            <v>31.398430000000001</v>
          </cell>
          <cell r="K51">
            <v>38.26285</v>
          </cell>
          <cell r="L51">
            <v>35.038029999999999</v>
          </cell>
          <cell r="M51">
            <v>34.265700000000002</v>
          </cell>
          <cell r="N51">
            <v>33.853290000000001</v>
          </cell>
          <cell r="O51">
            <v>35.56635</v>
          </cell>
          <cell r="P51">
            <v>37.279420000000002</v>
          </cell>
          <cell r="R51" t="str">
            <v>Max Revenue</v>
          </cell>
          <cell r="T51">
            <v>37.06371</v>
          </cell>
          <cell r="U51">
            <v>37.252099999999999</v>
          </cell>
          <cell r="V51">
            <v>33.07282</v>
          </cell>
          <cell r="W51">
            <v>33.537649999999999</v>
          </cell>
          <cell r="X51">
            <v>36.958570000000002</v>
          </cell>
          <cell r="Y51">
            <v>38.771529999999998</v>
          </cell>
          <cell r="Z51">
            <v>32.025149999999996</v>
          </cell>
          <cell r="AA51">
            <v>38.786999999999999</v>
          </cell>
          <cell r="AB51">
            <v>35.038029999999999</v>
          </cell>
          <cell r="AC51">
            <v>34.265700000000002</v>
          </cell>
          <cell r="AD51">
            <v>33.951419999999999</v>
          </cell>
          <cell r="AE51">
            <v>35.677219999999998</v>
          </cell>
          <cell r="AF51">
            <v>37.403030000000001</v>
          </cell>
          <cell r="AH51" t="str">
            <v>Max Revenue</v>
          </cell>
          <cell r="AJ51">
            <v>37.06371</v>
          </cell>
          <cell r="AK51">
            <v>32.697369999999999</v>
          </cell>
          <cell r="AL51">
            <v>33.506779999999999</v>
          </cell>
          <cell r="AM51">
            <v>33.80341</v>
          </cell>
          <cell r="AN51">
            <v>37.124090000000002</v>
          </cell>
          <cell r="AO51">
            <v>38.771529999999998</v>
          </cell>
          <cell r="AP51">
            <v>31.7895</v>
          </cell>
          <cell r="AQ51">
            <v>38.26285</v>
          </cell>
          <cell r="AR51">
            <v>35.038029999999999</v>
          </cell>
          <cell r="AS51">
            <v>34.265700000000002</v>
          </cell>
          <cell r="AT51">
            <v>33.497880000000002</v>
          </cell>
          <cell r="AU51">
            <v>35.232300000000002</v>
          </cell>
          <cell r="AV51">
            <v>36.966709999999999</v>
          </cell>
          <cell r="AX51" t="str">
            <v>Max Revenue</v>
          </cell>
          <cell r="AZ51">
            <v>37.06371</v>
          </cell>
          <cell r="BA51">
            <v>32.142499999999998</v>
          </cell>
          <cell r="BB51">
            <v>33.550179999999997</v>
          </cell>
          <cell r="BC51">
            <v>33.537649999999999</v>
          </cell>
          <cell r="BD51">
            <v>36.82658</v>
          </cell>
          <cell r="BE51">
            <v>38.771529999999998</v>
          </cell>
          <cell r="BF51">
            <v>31.966000000000001</v>
          </cell>
          <cell r="BG51">
            <v>38.273760000000003</v>
          </cell>
          <cell r="BH51">
            <v>35.131959999999999</v>
          </cell>
          <cell r="BI51">
            <v>34.265700000000002</v>
          </cell>
          <cell r="BJ51">
            <v>33.3932</v>
          </cell>
          <cell r="BK51">
            <v>35.15296</v>
          </cell>
          <cell r="BL51">
            <v>36.912709999999997</v>
          </cell>
          <cell r="BN51" t="str">
            <v>Max Revenue</v>
          </cell>
          <cell r="BP51">
            <v>37.06371</v>
          </cell>
          <cell r="BQ51">
            <v>32.18177</v>
          </cell>
          <cell r="BR51">
            <v>32.962389999999999</v>
          </cell>
          <cell r="BS51">
            <v>34.713290000000001</v>
          </cell>
          <cell r="BT51">
            <v>37.187010000000001</v>
          </cell>
          <cell r="BU51">
            <v>38.771529999999998</v>
          </cell>
          <cell r="BV51">
            <v>30.67314</v>
          </cell>
          <cell r="BW51">
            <v>38.285049999999998</v>
          </cell>
          <cell r="BX51">
            <v>35.0182</v>
          </cell>
          <cell r="BY51">
            <v>34.265700000000002</v>
          </cell>
          <cell r="BZ51">
            <v>33.18439</v>
          </cell>
          <cell r="CA51">
            <v>35.112180000000002</v>
          </cell>
          <cell r="CB51">
            <v>37.039969999999997</v>
          </cell>
        </row>
        <row r="52">
          <cell r="B52" t="str">
            <v>Min Revenue</v>
          </cell>
          <cell r="D52">
            <v>-40.9786</v>
          </cell>
          <cell r="E52">
            <v>-191.32758000000001</v>
          </cell>
          <cell r="F52">
            <v>-174.42634000000001</v>
          </cell>
          <cell r="G52">
            <v>-82.665850000000006</v>
          </cell>
          <cell r="H52">
            <v>-74.134339999999995</v>
          </cell>
          <cell r="I52">
            <v>-477.50441000000001</v>
          </cell>
          <cell r="J52">
            <v>-126.35123</v>
          </cell>
          <cell r="K52">
            <v>-21.86093</v>
          </cell>
          <cell r="L52">
            <v>-8.4295600000000004</v>
          </cell>
          <cell r="M52">
            <v>-31.520420000000001</v>
          </cell>
          <cell r="N52">
            <v>-222.79692</v>
          </cell>
          <cell r="O52">
            <v>-122.91992999999999</v>
          </cell>
          <cell r="P52">
            <v>-23.042929999999998</v>
          </cell>
          <cell r="R52" t="str">
            <v>Min Revenue</v>
          </cell>
          <cell r="T52">
            <v>-46.047130000000003</v>
          </cell>
          <cell r="U52">
            <v>-272.94364000000002</v>
          </cell>
          <cell r="V52">
            <v>-203.39521999999999</v>
          </cell>
          <cell r="W52">
            <v>-116.39188</v>
          </cell>
          <cell r="X52">
            <v>-178.31926000000001</v>
          </cell>
          <cell r="Y52">
            <v>-466.31002999999998</v>
          </cell>
          <cell r="Z52">
            <v>-159.78348</v>
          </cell>
          <cell r="AA52">
            <v>-44.920560000000002</v>
          </cell>
          <cell r="AB52">
            <v>-8.4295600000000004</v>
          </cell>
          <cell r="AC52">
            <v>-33.821649999999998</v>
          </cell>
          <cell r="AD52">
            <v>-252.87812</v>
          </cell>
          <cell r="AE52">
            <v>-153.03623999999999</v>
          </cell>
          <cell r="AF52">
            <v>-53.194360000000003</v>
          </cell>
          <cell r="AH52" t="str">
            <v>Min Revenue</v>
          </cell>
          <cell r="AJ52">
            <v>-56.567270000000001</v>
          </cell>
          <cell r="AK52">
            <v>-293.90976999999998</v>
          </cell>
          <cell r="AL52">
            <v>-211.92713000000001</v>
          </cell>
          <cell r="AM52">
            <v>-112.95278999999999</v>
          </cell>
          <cell r="AN52">
            <v>-172.92123000000001</v>
          </cell>
          <cell r="AO52">
            <v>-499.24745000000001</v>
          </cell>
          <cell r="AP52">
            <v>-221.23634999999999</v>
          </cell>
          <cell r="AQ52">
            <v>-54.198880000000003</v>
          </cell>
          <cell r="AR52">
            <v>-8.4295600000000004</v>
          </cell>
          <cell r="AS52">
            <v>-58.36159</v>
          </cell>
          <cell r="AT52">
            <v>-274.59928000000002</v>
          </cell>
          <cell r="AU52">
            <v>-168.9752</v>
          </cell>
          <cell r="AV52">
            <v>-63.351129999999998</v>
          </cell>
          <cell r="AX52" t="str">
            <v>Min Revenue</v>
          </cell>
          <cell r="AZ52">
            <v>-217.97363000000001</v>
          </cell>
          <cell r="BA52">
            <v>-404.69380000000001</v>
          </cell>
          <cell r="BB52">
            <v>-214.70850999999999</v>
          </cell>
          <cell r="BC52">
            <v>-112.02338</v>
          </cell>
          <cell r="BD52">
            <v>-424.57308</v>
          </cell>
          <cell r="BE52">
            <v>-492.54354000000001</v>
          </cell>
          <cell r="BF52">
            <v>-367.23567000000003</v>
          </cell>
          <cell r="BG52">
            <v>-191.28951000000001</v>
          </cell>
          <cell r="BH52">
            <v>-8.3357100000000006</v>
          </cell>
          <cell r="BI52">
            <v>-75.613820000000004</v>
          </cell>
          <cell r="BJ52">
            <v>-367.83891</v>
          </cell>
          <cell r="BK52">
            <v>-250.89906999999999</v>
          </cell>
          <cell r="BL52">
            <v>-133.95921999999999</v>
          </cell>
          <cell r="BN52" t="str">
            <v>Min Revenue</v>
          </cell>
          <cell r="BP52">
            <v>-185.38623999999999</v>
          </cell>
          <cell r="BQ52">
            <v>-443.23239000000001</v>
          </cell>
          <cell r="BR52">
            <v>-371.07756000000001</v>
          </cell>
          <cell r="BS52">
            <v>-139.07124999999999</v>
          </cell>
          <cell r="BT52">
            <v>-405.76427000000001</v>
          </cell>
          <cell r="BU52">
            <v>-547.76068999999995</v>
          </cell>
          <cell r="BV52">
            <v>-480.72818000000001</v>
          </cell>
          <cell r="BW52">
            <v>-198.221</v>
          </cell>
          <cell r="BX52">
            <v>-20.873239999999999</v>
          </cell>
          <cell r="BY52">
            <v>-138.17153999999999</v>
          </cell>
          <cell r="BZ52">
            <v>-420.05228</v>
          </cell>
          <cell r="CA52">
            <v>-293.02864</v>
          </cell>
          <cell r="CB52">
            <v>-166.00498999999999</v>
          </cell>
        </row>
        <row r="53">
          <cell r="B53" t="str">
            <v>Total Revenue</v>
          </cell>
          <cell r="D53">
            <v>51000.11737</v>
          </cell>
          <cell r="E53">
            <v>46950.379090000002</v>
          </cell>
          <cell r="F53">
            <v>52619.779119999999</v>
          </cell>
          <cell r="G53">
            <v>53428.979529999997</v>
          </cell>
          <cell r="H53">
            <v>52860.856019999999</v>
          </cell>
          <cell r="I53">
            <v>44333.532709999999</v>
          </cell>
          <cell r="J53">
            <v>45948.676939999998</v>
          </cell>
          <cell r="K53">
            <v>53430.360650000002</v>
          </cell>
          <cell r="L53">
            <v>56523.000310000003</v>
          </cell>
          <cell r="M53">
            <v>52012.954879999998</v>
          </cell>
          <cell r="N53">
            <v>48133.31452</v>
          </cell>
          <cell r="O53">
            <v>50910.863660000003</v>
          </cell>
          <cell r="P53">
            <v>53688.412810000002</v>
          </cell>
          <cell r="R53" t="str">
            <v>Total Revenue</v>
          </cell>
          <cell r="T53">
            <v>50909.530019999998</v>
          </cell>
          <cell r="U53">
            <v>47005.796479999997</v>
          </cell>
          <cell r="V53">
            <v>52957.073669999998</v>
          </cell>
          <cell r="W53">
            <v>53600.10626</v>
          </cell>
          <cell r="X53">
            <v>52556.816630000001</v>
          </cell>
          <cell r="Y53">
            <v>46035.666219999999</v>
          </cell>
          <cell r="Z53">
            <v>46398.221270000002</v>
          </cell>
          <cell r="AA53">
            <v>53376.714870000003</v>
          </cell>
          <cell r="AB53">
            <v>56542.4205</v>
          </cell>
          <cell r="AC53">
            <v>52304.441010000002</v>
          </cell>
          <cell r="AD53">
            <v>48638.770689999998</v>
          </cell>
          <cell r="AE53">
            <v>51168.678690000001</v>
          </cell>
          <cell r="AF53">
            <v>53698.5867</v>
          </cell>
          <cell r="AH53" t="str">
            <v>Total Revenue</v>
          </cell>
          <cell r="AJ53">
            <v>51361.920440000002</v>
          </cell>
          <cell r="AK53">
            <v>45273.095480000004</v>
          </cell>
          <cell r="AL53">
            <v>53102.51698</v>
          </cell>
          <cell r="AM53">
            <v>53381.953379999999</v>
          </cell>
          <cell r="AN53">
            <v>53425.663039999999</v>
          </cell>
          <cell r="AO53">
            <v>44376.57043</v>
          </cell>
          <cell r="AP53">
            <v>46526.040150000001</v>
          </cell>
          <cell r="AQ53">
            <v>52578.862249999998</v>
          </cell>
          <cell r="AR53">
            <v>56537.815909999998</v>
          </cell>
          <cell r="AS53">
            <v>52481.385710000002</v>
          </cell>
          <cell r="AT53">
            <v>48003.334320000002</v>
          </cell>
          <cell r="AU53">
            <v>50904.58238</v>
          </cell>
          <cell r="AV53">
            <v>53805.830430000002</v>
          </cell>
          <cell r="AX53" t="str">
            <v>Total Revenue</v>
          </cell>
          <cell r="AZ53">
            <v>50952.556089999998</v>
          </cell>
          <cell r="BA53">
            <v>46822.947809999998</v>
          </cell>
          <cell r="BB53">
            <v>52875.913650000002</v>
          </cell>
          <cell r="BC53">
            <v>53282.599750000001</v>
          </cell>
          <cell r="BD53">
            <v>49421.80805</v>
          </cell>
          <cell r="BE53">
            <v>45005.967790000002</v>
          </cell>
          <cell r="BF53">
            <v>44626.144269999997</v>
          </cell>
          <cell r="BG53">
            <v>53315.287579999997</v>
          </cell>
          <cell r="BH53">
            <v>56512.881970000002</v>
          </cell>
          <cell r="BI53">
            <v>52522.232279999997</v>
          </cell>
          <cell r="BJ53">
            <v>47701.351999999999</v>
          </cell>
          <cell r="BK53">
            <v>50533.833919999997</v>
          </cell>
          <cell r="BL53">
            <v>53366.315840000003</v>
          </cell>
          <cell r="BN53" t="str">
            <v>Total Revenue</v>
          </cell>
          <cell r="BP53">
            <v>50496.811679999999</v>
          </cell>
          <cell r="BQ53">
            <v>45704.073669999998</v>
          </cell>
          <cell r="BR53">
            <v>52696.059939999999</v>
          </cell>
          <cell r="BS53">
            <v>52378.329460000001</v>
          </cell>
          <cell r="BT53">
            <v>50906.802159999999</v>
          </cell>
          <cell r="BU53">
            <v>44988.332269999999</v>
          </cell>
          <cell r="BV53">
            <v>43358.650889999997</v>
          </cell>
          <cell r="BW53">
            <v>52310.044399999999</v>
          </cell>
          <cell r="BX53">
            <v>55959.928489999998</v>
          </cell>
          <cell r="BY53">
            <v>52685.206559999999</v>
          </cell>
          <cell r="BZ53">
            <v>47232.863729999997</v>
          </cell>
          <cell r="CA53">
            <v>50148.423949999997</v>
          </cell>
          <cell r="CB53">
            <v>53063.984179999999</v>
          </cell>
        </row>
        <row r="54">
          <cell r="B54" t="str">
            <v>System WIP as #Jobs</v>
          </cell>
          <cell r="C54" t="str">
            <v>Mean</v>
          </cell>
          <cell r="D54">
            <v>36.840820000000001</v>
          </cell>
          <cell r="E54">
            <v>43.497259999999997</v>
          </cell>
          <cell r="F54">
            <v>34.07123</v>
          </cell>
          <cell r="G54">
            <v>34.27863</v>
          </cell>
          <cell r="H54">
            <v>31.727119999999999</v>
          </cell>
          <cell r="I54">
            <v>37.937530000000002</v>
          </cell>
          <cell r="J54">
            <v>40.523009999999999</v>
          </cell>
          <cell r="K54">
            <v>33.54027</v>
          </cell>
          <cell r="L54">
            <v>29.386579999999999</v>
          </cell>
          <cell r="M54">
            <v>36.236710000000002</v>
          </cell>
          <cell r="N54">
            <v>32.830370000000002</v>
          </cell>
          <cell r="O54">
            <v>35.803919999999998</v>
          </cell>
          <cell r="P54">
            <v>38.777470000000001</v>
          </cell>
          <cell r="R54" t="str">
            <v>System WIP as #Jobs</v>
          </cell>
          <cell r="S54" t="str">
            <v>Mean</v>
          </cell>
          <cell r="T54">
            <v>36.813420000000001</v>
          </cell>
          <cell r="U54">
            <v>42.596710000000002</v>
          </cell>
          <cell r="V54">
            <v>33.648220000000002</v>
          </cell>
          <cell r="W54">
            <v>34.0137</v>
          </cell>
          <cell r="X54">
            <v>31.560269999999999</v>
          </cell>
          <cell r="Y54">
            <v>36.312600000000003</v>
          </cell>
          <cell r="Z54">
            <v>39.45534</v>
          </cell>
          <cell r="AA54">
            <v>33.378630000000001</v>
          </cell>
          <cell r="AB54">
            <v>29.373149999999999</v>
          </cell>
          <cell r="AC54">
            <v>35.784379999999999</v>
          </cell>
          <cell r="AD54">
            <v>32.562049999999999</v>
          </cell>
          <cell r="AE54">
            <v>35.293640000000003</v>
          </cell>
          <cell r="AF54">
            <v>38.025230000000001</v>
          </cell>
          <cell r="AH54" t="str">
            <v>System WIP as #Jobs</v>
          </cell>
          <cell r="AI54" t="str">
            <v>Mean</v>
          </cell>
          <cell r="AJ54">
            <v>36.220820000000003</v>
          </cell>
          <cell r="AK54">
            <v>42.704659999999997</v>
          </cell>
          <cell r="AL54">
            <v>33.362189999999998</v>
          </cell>
          <cell r="AM54">
            <v>34.075890000000001</v>
          </cell>
          <cell r="AN54">
            <v>30.743559999999999</v>
          </cell>
          <cell r="AO54">
            <v>36.308489999999999</v>
          </cell>
          <cell r="AP54">
            <v>38.84301</v>
          </cell>
          <cell r="AQ54">
            <v>33.927120000000002</v>
          </cell>
          <cell r="AR54">
            <v>29.375070000000001</v>
          </cell>
          <cell r="AS54">
            <v>35.381100000000004</v>
          </cell>
          <cell r="AT54">
            <v>32.356499999999997</v>
          </cell>
          <cell r="AU54">
            <v>35.094189999999998</v>
          </cell>
          <cell r="AV54">
            <v>37.831890000000001</v>
          </cell>
          <cell r="AX54" t="str">
            <v>System WIP as #Jobs</v>
          </cell>
          <cell r="AY54" t="str">
            <v>Mean</v>
          </cell>
          <cell r="AZ54">
            <v>35.841920000000002</v>
          </cell>
          <cell r="BA54">
            <v>41.023009999999999</v>
          </cell>
          <cell r="BB54">
            <v>32.954790000000003</v>
          </cell>
          <cell r="BC54">
            <v>33.549320000000002</v>
          </cell>
          <cell r="BD54">
            <v>31.94192</v>
          </cell>
          <cell r="BE54">
            <v>35.16384</v>
          </cell>
          <cell r="BF54">
            <v>38.783009999999997</v>
          </cell>
          <cell r="BG54">
            <v>32.609859999999998</v>
          </cell>
          <cell r="BH54">
            <v>29.204930000000001</v>
          </cell>
          <cell r="BI54">
            <v>34.805480000000003</v>
          </cell>
          <cell r="BJ54">
            <v>32.149259999999998</v>
          </cell>
          <cell r="BK54">
            <v>34.587809999999998</v>
          </cell>
          <cell r="BL54">
            <v>37.026359999999997</v>
          </cell>
          <cell r="BN54" t="str">
            <v>System WIP as #Jobs</v>
          </cell>
          <cell r="BO54" t="str">
            <v>Mean</v>
          </cell>
          <cell r="BP54">
            <v>35.052050000000001</v>
          </cell>
          <cell r="BQ54">
            <v>39.444380000000002</v>
          </cell>
          <cell r="BR54">
            <v>32.353969999999997</v>
          </cell>
          <cell r="BS54">
            <v>33.379179999999998</v>
          </cell>
          <cell r="BT54">
            <v>30.545480000000001</v>
          </cell>
          <cell r="BU54">
            <v>34.215620000000001</v>
          </cell>
          <cell r="BV54">
            <v>37.260269999999998</v>
          </cell>
          <cell r="BW54">
            <v>32.992330000000003</v>
          </cell>
          <cell r="BX54">
            <v>29.706849999999999</v>
          </cell>
          <cell r="BY54">
            <v>34.015889999999999</v>
          </cell>
          <cell r="BZ54">
            <v>31.820810000000002</v>
          </cell>
          <cell r="CA54">
            <v>33.896599999999999</v>
          </cell>
          <cell r="CB54">
            <v>35.9724</v>
          </cell>
        </row>
        <row r="55">
          <cell r="C55" t="str">
            <v>Standard Dev</v>
          </cell>
          <cell r="D55">
            <v>13.40479</v>
          </cell>
          <cell r="E55">
            <v>10.77209</v>
          </cell>
          <cell r="F55">
            <v>12.358650000000001</v>
          </cell>
          <cell r="G55">
            <v>12.893789999999999</v>
          </cell>
          <cell r="H55">
            <v>14.50653</v>
          </cell>
          <cell r="I55">
            <v>14.642139999999999</v>
          </cell>
          <cell r="J55">
            <v>13.413270000000001</v>
          </cell>
          <cell r="K55">
            <v>12.69223</v>
          </cell>
          <cell r="L55">
            <v>10.866910000000001</v>
          </cell>
          <cell r="M55">
            <v>13.725680000000001</v>
          </cell>
          <cell r="N55">
            <v>11.979660000000001</v>
          </cell>
          <cell r="O55">
            <v>12.92761</v>
          </cell>
          <cell r="P55">
            <v>13.87556</v>
          </cell>
          <cell r="S55" t="str">
            <v>Standard Dev</v>
          </cell>
          <cell r="T55">
            <v>12.99602</v>
          </cell>
          <cell r="U55">
            <v>10.053559999999999</v>
          </cell>
          <cell r="V55">
            <v>11.824590000000001</v>
          </cell>
          <cell r="W55">
            <v>12.463039999999999</v>
          </cell>
          <cell r="X55">
            <v>14.17999</v>
          </cell>
          <cell r="Y55">
            <v>13.53097</v>
          </cell>
          <cell r="Z55">
            <v>12.704359999999999</v>
          </cell>
          <cell r="AA55">
            <v>12.372579999999999</v>
          </cell>
          <cell r="AB55">
            <v>10.85094</v>
          </cell>
          <cell r="AC55">
            <v>13.12364</v>
          </cell>
          <cell r="AD55">
            <v>11.52875</v>
          </cell>
          <cell r="AE55">
            <v>12.40997</v>
          </cell>
          <cell r="AF55">
            <v>13.29119</v>
          </cell>
          <cell r="AI55" t="str">
            <v>Standard Dev</v>
          </cell>
          <cell r="AJ55">
            <v>12.375690000000001</v>
          </cell>
          <cell r="AK55">
            <v>8.8435699999999997</v>
          </cell>
          <cell r="AL55">
            <v>11.445510000000001</v>
          </cell>
          <cell r="AM55">
            <v>12.19755</v>
          </cell>
          <cell r="AN55">
            <v>13.258749999999999</v>
          </cell>
          <cell r="AO55">
            <v>12.73245</v>
          </cell>
          <cell r="AP55">
            <v>11.49924</v>
          </cell>
          <cell r="AQ55">
            <v>12.14137</v>
          </cell>
          <cell r="AR55">
            <v>10.833880000000001</v>
          </cell>
          <cell r="AS55">
            <v>12.58746</v>
          </cell>
          <cell r="AT55">
            <v>10.895820000000001</v>
          </cell>
          <cell r="AU55">
            <v>11.791550000000001</v>
          </cell>
          <cell r="AV55">
            <v>12.687279999999999</v>
          </cell>
          <cell r="AY55" t="str">
            <v>Standard Dev</v>
          </cell>
          <cell r="AZ55">
            <v>11.667590000000001</v>
          </cell>
          <cell r="BA55">
            <v>7.6745099999999997</v>
          </cell>
          <cell r="BB55">
            <v>10.898680000000001</v>
          </cell>
          <cell r="BC55">
            <v>11.838570000000001</v>
          </cell>
          <cell r="BD55">
            <v>13.132989999999999</v>
          </cell>
          <cell r="BE55">
            <v>11.46726</v>
          </cell>
          <cell r="BF55">
            <v>10.30696</v>
          </cell>
          <cell r="BG55">
            <v>11.60829</v>
          </cell>
          <cell r="BH55">
            <v>10.69895</v>
          </cell>
          <cell r="BI55">
            <v>11.858269999999999</v>
          </cell>
          <cell r="BJ55">
            <v>10.088800000000001</v>
          </cell>
          <cell r="BK55">
            <v>11.115209999999999</v>
          </cell>
          <cell r="BL55">
            <v>12.14161</v>
          </cell>
          <cell r="BO55" t="str">
            <v>Standard Dev</v>
          </cell>
          <cell r="BP55">
            <v>10.6564</v>
          </cell>
          <cell r="BQ55">
            <v>7.1901200000000003</v>
          </cell>
          <cell r="BR55">
            <v>10.368080000000001</v>
          </cell>
          <cell r="BS55">
            <v>11.25451</v>
          </cell>
          <cell r="BT55">
            <v>11.69403</v>
          </cell>
          <cell r="BU55">
            <v>10.46088</v>
          </cell>
          <cell r="BV55">
            <v>9.3592600000000008</v>
          </cell>
          <cell r="BW55">
            <v>11.020720000000001</v>
          </cell>
          <cell r="BX55">
            <v>10.77997</v>
          </cell>
          <cell r="BY55">
            <v>10.88824</v>
          </cell>
          <cell r="BZ55">
            <v>9.4555699999999998</v>
          </cell>
          <cell r="CA55">
            <v>10.36722</v>
          </cell>
          <cell r="CB55">
            <v>11.27887</v>
          </cell>
        </row>
        <row r="56">
          <cell r="B56" t="str">
            <v>System Max #Jobs</v>
          </cell>
          <cell r="D56">
            <v>72</v>
          </cell>
          <cell r="E56">
            <v>69</v>
          </cell>
          <cell r="F56">
            <v>64</v>
          </cell>
          <cell r="G56">
            <v>65</v>
          </cell>
          <cell r="H56">
            <v>63</v>
          </cell>
          <cell r="I56">
            <v>66</v>
          </cell>
          <cell r="J56">
            <v>68</v>
          </cell>
          <cell r="K56">
            <v>68</v>
          </cell>
          <cell r="L56">
            <v>61</v>
          </cell>
          <cell r="M56">
            <v>68</v>
          </cell>
          <cell r="N56">
            <v>64.083370000000002</v>
          </cell>
          <cell r="O56">
            <v>66.400000000000006</v>
          </cell>
          <cell r="P56">
            <v>68.716629999999995</v>
          </cell>
          <cell r="R56" t="str">
            <v>System Max #Jobs</v>
          </cell>
          <cell r="T56">
            <v>71</v>
          </cell>
          <cell r="U56">
            <v>64</v>
          </cell>
          <cell r="V56">
            <v>61</v>
          </cell>
          <cell r="W56">
            <v>65</v>
          </cell>
          <cell r="X56">
            <v>61</v>
          </cell>
          <cell r="Y56">
            <v>65</v>
          </cell>
          <cell r="Z56">
            <v>66</v>
          </cell>
          <cell r="AA56">
            <v>66</v>
          </cell>
          <cell r="AB56">
            <v>60</v>
          </cell>
          <cell r="AC56">
            <v>64</v>
          </cell>
          <cell r="AD56">
            <v>62.011760000000002</v>
          </cell>
          <cell r="AE56">
            <v>64.3</v>
          </cell>
          <cell r="AF56">
            <v>66.588239999999999</v>
          </cell>
          <cell r="AH56" t="str">
            <v>System Max #Jobs</v>
          </cell>
          <cell r="AJ56">
            <v>66</v>
          </cell>
          <cell r="AK56">
            <v>62</v>
          </cell>
          <cell r="AL56">
            <v>58</v>
          </cell>
          <cell r="AM56">
            <v>62</v>
          </cell>
          <cell r="AN56">
            <v>62</v>
          </cell>
          <cell r="AO56">
            <v>61</v>
          </cell>
          <cell r="AP56">
            <v>61</v>
          </cell>
          <cell r="AQ56">
            <v>65</v>
          </cell>
          <cell r="AR56">
            <v>58</v>
          </cell>
          <cell r="AS56">
            <v>63</v>
          </cell>
          <cell r="AT56">
            <v>59.959249999999997</v>
          </cell>
          <cell r="AU56">
            <v>61.8</v>
          </cell>
          <cell r="AV56">
            <v>63.640749999999997</v>
          </cell>
          <cell r="AX56" t="str">
            <v>System Max #Jobs</v>
          </cell>
          <cell r="AZ56">
            <v>62</v>
          </cell>
          <cell r="BA56">
            <v>60</v>
          </cell>
          <cell r="BB56">
            <v>56</v>
          </cell>
          <cell r="BC56">
            <v>60</v>
          </cell>
          <cell r="BD56">
            <v>59</v>
          </cell>
          <cell r="BE56">
            <v>56</v>
          </cell>
          <cell r="BF56">
            <v>58</v>
          </cell>
          <cell r="BG56">
            <v>63</v>
          </cell>
          <cell r="BH56">
            <v>53</v>
          </cell>
          <cell r="BI56">
            <v>59</v>
          </cell>
          <cell r="BJ56">
            <v>56.462040000000002</v>
          </cell>
          <cell r="BK56">
            <v>58.6</v>
          </cell>
          <cell r="BL56">
            <v>60.737960000000001</v>
          </cell>
          <cell r="BN56" t="str">
            <v>System Max #Jobs</v>
          </cell>
          <cell r="BP56">
            <v>59</v>
          </cell>
          <cell r="BQ56">
            <v>60</v>
          </cell>
          <cell r="BR56">
            <v>54</v>
          </cell>
          <cell r="BS56">
            <v>56</v>
          </cell>
          <cell r="BT56">
            <v>58</v>
          </cell>
          <cell r="BU56">
            <v>52</v>
          </cell>
          <cell r="BV56">
            <v>58</v>
          </cell>
          <cell r="BW56">
            <v>56</v>
          </cell>
          <cell r="BX56">
            <v>53</v>
          </cell>
          <cell r="BY56">
            <v>54</v>
          </cell>
          <cell r="BZ56">
            <v>54.062939999999998</v>
          </cell>
          <cell r="CA56">
            <v>56</v>
          </cell>
          <cell r="CB56">
            <v>57.937060000000002</v>
          </cell>
        </row>
        <row r="57">
          <cell r="B57" t="str">
            <v>System Min #Jobs</v>
          </cell>
          <cell r="D57">
            <v>5</v>
          </cell>
          <cell r="E57">
            <v>14</v>
          </cell>
          <cell r="F57">
            <v>4</v>
          </cell>
          <cell r="G57">
            <v>4</v>
          </cell>
          <cell r="H57">
            <v>3</v>
          </cell>
          <cell r="I57">
            <v>4</v>
          </cell>
          <cell r="J57">
            <v>3</v>
          </cell>
          <cell r="K57">
            <v>4</v>
          </cell>
          <cell r="L57">
            <v>1</v>
          </cell>
          <cell r="M57">
            <v>2</v>
          </cell>
          <cell r="N57">
            <v>1.8497399999999999</v>
          </cell>
          <cell r="O57">
            <v>4.4000000000000004</v>
          </cell>
          <cell r="P57">
            <v>6.9502600000000001</v>
          </cell>
          <cell r="R57" t="str">
            <v>System Min #Jobs</v>
          </cell>
          <cell r="T57">
            <v>5</v>
          </cell>
          <cell r="U57">
            <v>13</v>
          </cell>
          <cell r="V57">
            <v>4</v>
          </cell>
          <cell r="W57">
            <v>4</v>
          </cell>
          <cell r="X57">
            <v>3</v>
          </cell>
          <cell r="Y57">
            <v>4</v>
          </cell>
          <cell r="Z57">
            <v>3</v>
          </cell>
          <cell r="AA57">
            <v>4</v>
          </cell>
          <cell r="AB57">
            <v>1</v>
          </cell>
          <cell r="AC57">
            <v>2</v>
          </cell>
          <cell r="AD57">
            <v>1.9625999999999999</v>
          </cell>
          <cell r="AE57">
            <v>4.3</v>
          </cell>
          <cell r="AF57">
            <v>6.6374000000000004</v>
          </cell>
          <cell r="AH57" t="str">
            <v>System Min #Jobs</v>
          </cell>
          <cell r="AJ57">
            <v>5</v>
          </cell>
          <cell r="AK57">
            <v>14</v>
          </cell>
          <cell r="AL57">
            <v>4</v>
          </cell>
          <cell r="AM57">
            <v>4</v>
          </cell>
          <cell r="AN57">
            <v>3</v>
          </cell>
          <cell r="AO57">
            <v>4</v>
          </cell>
          <cell r="AP57">
            <v>4</v>
          </cell>
          <cell r="AQ57">
            <v>3</v>
          </cell>
          <cell r="AR57">
            <v>1</v>
          </cell>
          <cell r="AS57">
            <v>2</v>
          </cell>
          <cell r="AT57">
            <v>1.8497399999999999</v>
          </cell>
          <cell r="AU57">
            <v>4.4000000000000004</v>
          </cell>
          <cell r="AV57">
            <v>6.9502600000000001</v>
          </cell>
          <cell r="AX57" t="str">
            <v>System Min #Jobs</v>
          </cell>
          <cell r="AZ57">
            <v>5</v>
          </cell>
          <cell r="BA57">
            <v>16</v>
          </cell>
          <cell r="BB57">
            <v>4</v>
          </cell>
          <cell r="BC57">
            <v>4</v>
          </cell>
          <cell r="BD57">
            <v>3</v>
          </cell>
          <cell r="BE57">
            <v>4</v>
          </cell>
          <cell r="BF57">
            <v>5</v>
          </cell>
          <cell r="BG57">
            <v>4</v>
          </cell>
          <cell r="BH57">
            <v>1</v>
          </cell>
          <cell r="BI57">
            <v>2</v>
          </cell>
          <cell r="BJ57">
            <v>1.84494</v>
          </cell>
          <cell r="BK57">
            <v>4.8</v>
          </cell>
          <cell r="BL57">
            <v>7.7550600000000003</v>
          </cell>
          <cell r="BN57" t="str">
            <v>System Min #Jobs</v>
          </cell>
          <cell r="BP57">
            <v>5</v>
          </cell>
          <cell r="BQ57">
            <v>15</v>
          </cell>
          <cell r="BR57">
            <v>4</v>
          </cell>
          <cell r="BS57">
            <v>4</v>
          </cell>
          <cell r="BT57">
            <v>3</v>
          </cell>
          <cell r="BU57">
            <v>4</v>
          </cell>
          <cell r="BV57">
            <v>6</v>
          </cell>
          <cell r="BW57">
            <v>2</v>
          </cell>
          <cell r="BX57">
            <v>1</v>
          </cell>
          <cell r="BY57">
            <v>2</v>
          </cell>
          <cell r="BZ57">
            <v>1.7747599999999999</v>
          </cell>
          <cell r="CA57">
            <v>4.5999999999999996</v>
          </cell>
          <cell r="CB57">
            <v>7.4252399999999996</v>
          </cell>
        </row>
        <row r="58">
          <cell r="B58" t="str">
            <v>System WIP as Work Load</v>
          </cell>
          <cell r="C58" t="str">
            <v>Mean</v>
          </cell>
          <cell r="D58">
            <v>103.9425</v>
          </cell>
          <cell r="E58">
            <v>129.69916000000001</v>
          </cell>
          <cell r="F58">
            <v>100.02351</v>
          </cell>
          <cell r="G58">
            <v>98.732380000000006</v>
          </cell>
          <cell r="H58">
            <v>93.697540000000004</v>
          </cell>
          <cell r="I58">
            <v>113.37278000000001</v>
          </cell>
          <cell r="J58">
            <v>120.66504999999999</v>
          </cell>
          <cell r="K58">
            <v>97.868539999999996</v>
          </cell>
          <cell r="L58">
            <v>84.538150000000002</v>
          </cell>
          <cell r="M58">
            <v>103.27815</v>
          </cell>
          <cell r="N58">
            <v>95.076530000000005</v>
          </cell>
          <cell r="O58">
            <v>104.58177999999999</v>
          </cell>
          <cell r="P58">
            <v>114.08702</v>
          </cell>
          <cell r="R58" t="str">
            <v>System WIP as Work Load</v>
          </cell>
          <cell r="S58" t="str">
            <v>Mean</v>
          </cell>
          <cell r="T58">
            <v>104.03369000000001</v>
          </cell>
          <cell r="U58">
            <v>126.83138</v>
          </cell>
          <cell r="V58">
            <v>98.87303</v>
          </cell>
          <cell r="W58">
            <v>97.844650000000001</v>
          </cell>
          <cell r="X58">
            <v>92.953310000000002</v>
          </cell>
          <cell r="Y58">
            <v>108.3549</v>
          </cell>
          <cell r="Z58">
            <v>117.5312</v>
          </cell>
          <cell r="AA58">
            <v>97.652209999999997</v>
          </cell>
          <cell r="AB58">
            <v>84.518699999999995</v>
          </cell>
          <cell r="AC58">
            <v>102.23438</v>
          </cell>
          <cell r="AD58">
            <v>94.406649999999999</v>
          </cell>
          <cell r="AE58">
            <v>103.08275</v>
          </cell>
          <cell r="AF58">
            <v>111.75884000000001</v>
          </cell>
          <cell r="AH58" t="str">
            <v>System WIP as Work Load</v>
          </cell>
          <cell r="AI58" t="str">
            <v>Mean</v>
          </cell>
          <cell r="AJ58">
            <v>102.18619</v>
          </cell>
          <cell r="AK58">
            <v>126.70501</v>
          </cell>
          <cell r="AL58">
            <v>97.823890000000006</v>
          </cell>
          <cell r="AM58">
            <v>97.625619999999998</v>
          </cell>
          <cell r="AN58">
            <v>90.363969999999995</v>
          </cell>
          <cell r="AO58">
            <v>108.69515</v>
          </cell>
          <cell r="AP58">
            <v>115.33739</v>
          </cell>
          <cell r="AQ58">
            <v>98.892589999999998</v>
          </cell>
          <cell r="AR58">
            <v>84.526240000000001</v>
          </cell>
          <cell r="AS58">
            <v>100.76103000000001</v>
          </cell>
          <cell r="AT58">
            <v>93.626519999999999</v>
          </cell>
          <cell r="AU58">
            <v>102.29170999999999</v>
          </cell>
          <cell r="AV58">
            <v>110.9569</v>
          </cell>
          <cell r="AX58" t="str">
            <v>System WIP as Work Load</v>
          </cell>
          <cell r="AY58" t="str">
            <v>Mean</v>
          </cell>
          <cell r="AZ58">
            <v>101.44425</v>
          </cell>
          <cell r="BA58">
            <v>121.09383</v>
          </cell>
          <cell r="BB58">
            <v>96.475620000000006</v>
          </cell>
          <cell r="BC58">
            <v>96.353489999999994</v>
          </cell>
          <cell r="BD58">
            <v>93.750429999999994</v>
          </cell>
          <cell r="BE58">
            <v>105.50133</v>
          </cell>
          <cell r="BF58">
            <v>114.13688</v>
          </cell>
          <cell r="BG58">
            <v>94.964370000000002</v>
          </cell>
          <cell r="BH58">
            <v>84.110820000000004</v>
          </cell>
          <cell r="BI58">
            <v>98.984319999999997</v>
          </cell>
          <cell r="BJ58">
            <v>93.080939999999998</v>
          </cell>
          <cell r="BK58">
            <v>100.68153</v>
          </cell>
          <cell r="BL58">
            <v>108.28213</v>
          </cell>
          <cell r="BN58" t="str">
            <v>System WIP as Work Load</v>
          </cell>
          <cell r="BO58" t="str">
            <v>Mean</v>
          </cell>
          <cell r="BP58">
            <v>99.96114</v>
          </cell>
          <cell r="BQ58">
            <v>115.80212</v>
          </cell>
          <cell r="BR58">
            <v>93.983239999999995</v>
          </cell>
          <cell r="BS58">
            <v>95.419809999999998</v>
          </cell>
          <cell r="BT58">
            <v>90.070269999999994</v>
          </cell>
          <cell r="BU58">
            <v>102.03201</v>
          </cell>
          <cell r="BV58">
            <v>110.30907999999999</v>
          </cell>
          <cell r="BW58">
            <v>95.806430000000006</v>
          </cell>
          <cell r="BX58">
            <v>85.365939999999995</v>
          </cell>
          <cell r="BY58">
            <v>96.666470000000004</v>
          </cell>
          <cell r="BZ58">
            <v>92.066550000000007</v>
          </cell>
          <cell r="CA58">
            <v>98.541650000000004</v>
          </cell>
          <cell r="CB58">
            <v>105.01675</v>
          </cell>
        </row>
        <row r="59">
          <cell r="C59" t="str">
            <v>Standard Dev</v>
          </cell>
          <cell r="D59">
            <v>36.395299999999999</v>
          </cell>
          <cell r="E59">
            <v>33.583190000000002</v>
          </cell>
          <cell r="F59">
            <v>38.95046</v>
          </cell>
          <cell r="G59">
            <v>37.33426</v>
          </cell>
          <cell r="H59">
            <v>44.168170000000003</v>
          </cell>
          <cell r="I59">
            <v>43.26529</v>
          </cell>
          <cell r="J59">
            <v>41.168959999999998</v>
          </cell>
          <cell r="K59">
            <v>38.522840000000002</v>
          </cell>
          <cell r="L59">
            <v>31.837789999999998</v>
          </cell>
          <cell r="M59">
            <v>39.933610000000002</v>
          </cell>
          <cell r="N59">
            <v>35.70928</v>
          </cell>
          <cell r="O59">
            <v>38.515990000000002</v>
          </cell>
          <cell r="P59">
            <v>41.322690000000001</v>
          </cell>
          <cell r="S59" t="str">
            <v>Standard Dev</v>
          </cell>
          <cell r="T59">
            <v>35.462490000000003</v>
          </cell>
          <cell r="U59">
            <v>30.691490000000002</v>
          </cell>
          <cell r="V59">
            <v>37.324579999999997</v>
          </cell>
          <cell r="W59">
            <v>35.841569999999997</v>
          </cell>
          <cell r="X59">
            <v>42.648380000000003</v>
          </cell>
          <cell r="Y59">
            <v>40.16657</v>
          </cell>
          <cell r="Z59">
            <v>38.839779999999998</v>
          </cell>
          <cell r="AA59">
            <v>37.357619999999997</v>
          </cell>
          <cell r="AB59">
            <v>31.807580000000002</v>
          </cell>
          <cell r="AC59">
            <v>38.462389999999999</v>
          </cell>
          <cell r="AD59">
            <v>34.27064</v>
          </cell>
          <cell r="AE59">
            <v>36.860239999999997</v>
          </cell>
          <cell r="AF59">
            <v>39.449849999999998</v>
          </cell>
          <cell r="AI59" t="str">
            <v>Standard Dev</v>
          </cell>
          <cell r="AJ59">
            <v>33.51229</v>
          </cell>
          <cell r="AK59">
            <v>26.306260000000002</v>
          </cell>
          <cell r="AL59">
            <v>35.476869999999998</v>
          </cell>
          <cell r="AM59">
            <v>34.51126</v>
          </cell>
          <cell r="AN59">
            <v>39.473990000000001</v>
          </cell>
          <cell r="AO59">
            <v>37.748370000000001</v>
          </cell>
          <cell r="AP59">
            <v>35.183039999999998</v>
          </cell>
          <cell r="AQ59">
            <v>35.910870000000003</v>
          </cell>
          <cell r="AR59">
            <v>31.67229</v>
          </cell>
          <cell r="AS59">
            <v>36.380659999999999</v>
          </cell>
          <cell r="AT59">
            <v>32.025190000000002</v>
          </cell>
          <cell r="AU59">
            <v>34.61759</v>
          </cell>
          <cell r="AV59">
            <v>37.209989999999998</v>
          </cell>
          <cell r="AY59" t="str">
            <v>Standard Dev</v>
          </cell>
          <cell r="AZ59">
            <v>31.592189999999999</v>
          </cell>
          <cell r="BA59">
            <v>21.829699999999999</v>
          </cell>
          <cell r="BB59">
            <v>33.231140000000003</v>
          </cell>
          <cell r="BC59">
            <v>33.27411</v>
          </cell>
          <cell r="BD59">
            <v>38.550109999999997</v>
          </cell>
          <cell r="BE59">
            <v>34.037970000000001</v>
          </cell>
          <cell r="BF59">
            <v>30.379100000000001</v>
          </cell>
          <cell r="BG59">
            <v>33.912050000000001</v>
          </cell>
          <cell r="BH59">
            <v>31.386579999999999</v>
          </cell>
          <cell r="BI59">
            <v>33.962949999999999</v>
          </cell>
          <cell r="BJ59">
            <v>29.16356</v>
          </cell>
          <cell r="BK59">
            <v>32.215589999999999</v>
          </cell>
          <cell r="BL59">
            <v>35.267620000000001</v>
          </cell>
          <cell r="BO59" t="str">
            <v>Standard Dev</v>
          </cell>
          <cell r="BP59">
            <v>29.054939999999998</v>
          </cell>
          <cell r="BQ59">
            <v>18.791340000000002</v>
          </cell>
          <cell r="BR59">
            <v>30.743970000000001</v>
          </cell>
          <cell r="BS59">
            <v>31.01193</v>
          </cell>
          <cell r="BT59">
            <v>34.549030000000002</v>
          </cell>
          <cell r="BU59">
            <v>30.269030000000001</v>
          </cell>
          <cell r="BV59">
            <v>26.600680000000001</v>
          </cell>
          <cell r="BW59">
            <v>31.57328</v>
          </cell>
          <cell r="BX59">
            <v>31.198260000000001</v>
          </cell>
          <cell r="BY59">
            <v>30.78341</v>
          </cell>
          <cell r="BZ59">
            <v>26.422709999999999</v>
          </cell>
          <cell r="CA59">
            <v>29.45759</v>
          </cell>
          <cell r="CB59">
            <v>32.492460000000001</v>
          </cell>
        </row>
        <row r="60">
          <cell r="B60" t="str">
            <v>System Max Work Load</v>
          </cell>
          <cell r="D60">
            <v>169.99318</v>
          </cell>
          <cell r="E60">
            <v>169.97716</v>
          </cell>
          <cell r="F60">
            <v>169.99084999999999</v>
          </cell>
          <cell r="G60">
            <v>169.98777000000001</v>
          </cell>
          <cell r="H60">
            <v>169.97377</v>
          </cell>
          <cell r="I60">
            <v>169.99719999999999</v>
          </cell>
          <cell r="J60">
            <v>169.99600000000001</v>
          </cell>
          <cell r="K60">
            <v>169.98154</v>
          </cell>
          <cell r="L60">
            <v>161.53752</v>
          </cell>
          <cell r="M60">
            <v>169.99672000000001</v>
          </cell>
          <cell r="N60">
            <v>167.23160999999999</v>
          </cell>
          <cell r="O60">
            <v>169.14317</v>
          </cell>
          <cell r="P60">
            <v>171.05473000000001</v>
          </cell>
          <cell r="R60" t="str">
            <v>System Max Work Load</v>
          </cell>
          <cell r="T60">
            <v>159.95844</v>
          </cell>
          <cell r="U60">
            <v>159.99334999999999</v>
          </cell>
          <cell r="V60">
            <v>159.97891999999999</v>
          </cell>
          <cell r="W60">
            <v>159.99207999999999</v>
          </cell>
          <cell r="X60">
            <v>159.97710000000001</v>
          </cell>
          <cell r="Y60">
            <v>159.98823999999999</v>
          </cell>
          <cell r="Z60">
            <v>159.99518</v>
          </cell>
          <cell r="AA60">
            <v>159.99503999999999</v>
          </cell>
          <cell r="AB60">
            <v>158.38099</v>
          </cell>
          <cell r="AC60">
            <v>159.9932</v>
          </cell>
          <cell r="AD60">
            <v>159.46216999999999</v>
          </cell>
          <cell r="AE60">
            <v>159.82525000000001</v>
          </cell>
          <cell r="AF60">
            <v>160.18834000000001</v>
          </cell>
          <cell r="AH60" t="str">
            <v>System Max Work Load</v>
          </cell>
          <cell r="AJ60">
            <v>149.98299</v>
          </cell>
          <cell r="AK60">
            <v>149.99038999999999</v>
          </cell>
          <cell r="AL60">
            <v>149.99705</v>
          </cell>
          <cell r="AM60">
            <v>149.94721999999999</v>
          </cell>
          <cell r="AN60">
            <v>149.97966</v>
          </cell>
          <cell r="AO60">
            <v>149.99850000000001</v>
          </cell>
          <cell r="AP60">
            <v>149.99002999999999</v>
          </cell>
          <cell r="AQ60">
            <v>149.98217</v>
          </cell>
          <cell r="AR60">
            <v>149.83002999999999</v>
          </cell>
          <cell r="AS60">
            <v>149.99930000000001</v>
          </cell>
          <cell r="AT60">
            <v>149.93299999999999</v>
          </cell>
          <cell r="AU60">
            <v>149.96973</v>
          </cell>
          <cell r="AV60">
            <v>150.00647000000001</v>
          </cell>
          <cell r="AX60" t="str">
            <v>System Max Work Load</v>
          </cell>
          <cell r="AZ60">
            <v>139.99909</v>
          </cell>
          <cell r="BA60">
            <v>140</v>
          </cell>
          <cell r="BB60">
            <v>139.99983</v>
          </cell>
          <cell r="BC60">
            <v>139.99424999999999</v>
          </cell>
          <cell r="BD60">
            <v>139.99861000000001</v>
          </cell>
          <cell r="BE60">
            <v>139.99709999999999</v>
          </cell>
          <cell r="BF60">
            <v>139.9992</v>
          </cell>
          <cell r="BG60">
            <v>139.99406999999999</v>
          </cell>
          <cell r="BH60">
            <v>139.88285999999999</v>
          </cell>
          <cell r="BI60">
            <v>139.98426000000001</v>
          </cell>
          <cell r="BJ60">
            <v>139.95904999999999</v>
          </cell>
          <cell r="BK60">
            <v>139.98492999999999</v>
          </cell>
          <cell r="BL60">
            <v>140.01079999999999</v>
          </cell>
          <cell r="BN60" t="str">
            <v>System Max Work Load</v>
          </cell>
          <cell r="BP60">
            <v>129.99275</v>
          </cell>
          <cell r="BQ60">
            <v>129.99423999999999</v>
          </cell>
          <cell r="BR60">
            <v>129.99911</v>
          </cell>
          <cell r="BS60">
            <v>129.99704</v>
          </cell>
          <cell r="BT60">
            <v>129.99636000000001</v>
          </cell>
          <cell r="BU60">
            <v>129.97900999999999</v>
          </cell>
          <cell r="BV60">
            <v>129.99925999999999</v>
          </cell>
          <cell r="BW60">
            <v>129.99927</v>
          </cell>
          <cell r="BX60">
            <v>129.98378</v>
          </cell>
          <cell r="BY60">
            <v>129.99077</v>
          </cell>
          <cell r="BZ60">
            <v>129.98821000000001</v>
          </cell>
          <cell r="CA60">
            <v>129.99315999999999</v>
          </cell>
          <cell r="CB60">
            <v>129.99811</v>
          </cell>
        </row>
        <row r="61">
          <cell r="B61" t="str">
            <v>System Min Work Laod</v>
          </cell>
          <cell r="D61">
            <v>7.3993399999999996</v>
          </cell>
          <cell r="E61">
            <v>37.062040000000003</v>
          </cell>
          <cell r="F61">
            <v>9.2164400000000004</v>
          </cell>
          <cell r="G61">
            <v>12.80214</v>
          </cell>
          <cell r="H61">
            <v>9.1073799999999991</v>
          </cell>
          <cell r="I61">
            <v>12.717140000000001</v>
          </cell>
          <cell r="J61">
            <v>11.48649</v>
          </cell>
          <cell r="K61">
            <v>10.071440000000001</v>
          </cell>
          <cell r="L61">
            <v>2.94048</v>
          </cell>
          <cell r="M61">
            <v>4.2370099999999997</v>
          </cell>
          <cell r="N61">
            <v>4.9096500000000001</v>
          </cell>
          <cell r="O61">
            <v>11.703989999999999</v>
          </cell>
          <cell r="P61">
            <v>18.49832</v>
          </cell>
          <cell r="R61" t="str">
            <v>System Min Work Laod</v>
          </cell>
          <cell r="T61">
            <v>7.3993399999999996</v>
          </cell>
          <cell r="U61">
            <v>35.641120000000001</v>
          </cell>
          <cell r="V61">
            <v>9.2164400000000004</v>
          </cell>
          <cell r="W61">
            <v>12.80414</v>
          </cell>
          <cell r="X61">
            <v>9.1073799999999991</v>
          </cell>
          <cell r="Y61">
            <v>12.690049999999999</v>
          </cell>
          <cell r="Z61">
            <v>10.92315</v>
          </cell>
          <cell r="AA61">
            <v>10.071440000000001</v>
          </cell>
          <cell r="AB61">
            <v>2.94048</v>
          </cell>
          <cell r="AC61">
            <v>3.3730000000000002</v>
          </cell>
          <cell r="AD61">
            <v>4.8638599999999999</v>
          </cell>
          <cell r="AE61">
            <v>11.416650000000001</v>
          </cell>
          <cell r="AF61">
            <v>17.969439999999999</v>
          </cell>
          <cell r="AH61" t="str">
            <v>System Min Work Laod</v>
          </cell>
          <cell r="AJ61">
            <v>7.3993399999999996</v>
          </cell>
          <cell r="AK61">
            <v>39.738250000000001</v>
          </cell>
          <cell r="AL61">
            <v>9.2164400000000004</v>
          </cell>
          <cell r="AM61">
            <v>12.18468</v>
          </cell>
          <cell r="AN61">
            <v>9.1073799999999991</v>
          </cell>
          <cell r="AO61">
            <v>12.690049999999999</v>
          </cell>
          <cell r="AP61">
            <v>11.470510000000001</v>
          </cell>
          <cell r="AQ61">
            <v>6.20364</v>
          </cell>
          <cell r="AR61">
            <v>2.94048</v>
          </cell>
          <cell r="AS61">
            <v>3.3730000000000002</v>
          </cell>
          <cell r="AT61">
            <v>3.9136700000000002</v>
          </cell>
          <cell r="AU61">
            <v>11.43238</v>
          </cell>
          <cell r="AV61">
            <v>18.951080000000001</v>
          </cell>
          <cell r="AX61" t="str">
            <v>System Min Work Laod</v>
          </cell>
          <cell r="AZ61">
            <v>7.3993399999999996</v>
          </cell>
          <cell r="BA61">
            <v>39.527720000000002</v>
          </cell>
          <cell r="BB61">
            <v>10.25103</v>
          </cell>
          <cell r="BC61">
            <v>12.18468</v>
          </cell>
          <cell r="BD61">
            <v>9.1073799999999991</v>
          </cell>
          <cell r="BE61">
            <v>12.690049999999999</v>
          </cell>
          <cell r="BF61">
            <v>11.85365</v>
          </cell>
          <cell r="BG61">
            <v>10.071440000000001</v>
          </cell>
          <cell r="BH61">
            <v>2.94048</v>
          </cell>
          <cell r="BI61">
            <v>2.8312300000000001</v>
          </cell>
          <cell r="BJ61">
            <v>4.4956199999999997</v>
          </cell>
          <cell r="BK61">
            <v>11.8857</v>
          </cell>
          <cell r="BL61">
            <v>19.275780000000001</v>
          </cell>
          <cell r="BN61" t="str">
            <v>System Min Work Laod</v>
          </cell>
          <cell r="BP61">
            <v>7.3993399999999996</v>
          </cell>
          <cell r="BQ61">
            <v>40.121009999999998</v>
          </cell>
          <cell r="BR61">
            <v>9.2164400000000004</v>
          </cell>
          <cell r="BS61">
            <v>12.335369999999999</v>
          </cell>
          <cell r="BT61">
            <v>6.9694799999999999</v>
          </cell>
          <cell r="BU61">
            <v>10.98272</v>
          </cell>
          <cell r="BV61">
            <v>16.207979999999999</v>
          </cell>
          <cell r="BW61">
            <v>5.5977100000000002</v>
          </cell>
          <cell r="BX61">
            <v>2.94048</v>
          </cell>
          <cell r="BY61">
            <v>4.2370099999999997</v>
          </cell>
          <cell r="BZ61">
            <v>3.8907600000000002</v>
          </cell>
          <cell r="CA61">
            <v>11.60075</v>
          </cell>
          <cell r="CB61">
            <v>19.310749999999999</v>
          </cell>
        </row>
        <row r="62">
          <cell r="B62" t="str">
            <v>System Norm</v>
          </cell>
          <cell r="C62" t="str">
            <v>Mean</v>
          </cell>
          <cell r="D62">
            <v>103.9425</v>
          </cell>
          <cell r="E62">
            <v>129.69916000000001</v>
          </cell>
          <cell r="F62">
            <v>100.02351</v>
          </cell>
          <cell r="G62">
            <v>98.732380000000006</v>
          </cell>
          <cell r="H62">
            <v>93.697540000000004</v>
          </cell>
          <cell r="I62">
            <v>113.37278000000001</v>
          </cell>
          <cell r="J62">
            <v>120.66504999999999</v>
          </cell>
          <cell r="K62">
            <v>97.868539999999996</v>
          </cell>
          <cell r="L62">
            <v>84.538150000000002</v>
          </cell>
          <cell r="M62">
            <v>103.27815</v>
          </cell>
          <cell r="N62">
            <v>95.076530000000005</v>
          </cell>
          <cell r="O62">
            <v>104.58177999999999</v>
          </cell>
          <cell r="P62">
            <v>114.08702</v>
          </cell>
          <cell r="R62" t="str">
            <v>System Norm</v>
          </cell>
          <cell r="S62" t="str">
            <v>Mean</v>
          </cell>
          <cell r="T62">
            <v>104.03369000000001</v>
          </cell>
          <cell r="U62">
            <v>126.83138</v>
          </cell>
          <cell r="V62">
            <v>98.87303</v>
          </cell>
          <cell r="W62">
            <v>97.844650000000001</v>
          </cell>
          <cell r="X62">
            <v>92.953310000000002</v>
          </cell>
          <cell r="Y62">
            <v>108.3549</v>
          </cell>
          <cell r="Z62">
            <v>117.5312</v>
          </cell>
          <cell r="AA62">
            <v>97.652209999999997</v>
          </cell>
          <cell r="AB62">
            <v>84.518699999999995</v>
          </cell>
          <cell r="AC62">
            <v>102.23438</v>
          </cell>
          <cell r="AD62">
            <v>94.406649999999999</v>
          </cell>
          <cell r="AE62">
            <v>103.08275</v>
          </cell>
          <cell r="AF62">
            <v>111.75884000000001</v>
          </cell>
          <cell r="AH62" t="str">
            <v>System Norm</v>
          </cell>
          <cell r="AI62" t="str">
            <v>Mean</v>
          </cell>
          <cell r="AJ62">
            <v>102.18619</v>
          </cell>
          <cell r="AK62">
            <v>126.70501</v>
          </cell>
          <cell r="AL62">
            <v>97.823890000000006</v>
          </cell>
          <cell r="AM62">
            <v>97.625619999999998</v>
          </cell>
          <cell r="AN62">
            <v>90.363969999999995</v>
          </cell>
          <cell r="AO62">
            <v>108.69515</v>
          </cell>
          <cell r="AP62">
            <v>115.33739</v>
          </cell>
          <cell r="AQ62">
            <v>98.892589999999998</v>
          </cell>
          <cell r="AR62">
            <v>84.526240000000001</v>
          </cell>
          <cell r="AS62">
            <v>100.76103000000001</v>
          </cell>
          <cell r="AT62">
            <v>93.626519999999999</v>
          </cell>
          <cell r="AU62">
            <v>102.29170999999999</v>
          </cell>
          <cell r="AV62">
            <v>110.9569</v>
          </cell>
          <cell r="AX62" t="str">
            <v>System Norm</v>
          </cell>
          <cell r="AY62" t="str">
            <v>Mean</v>
          </cell>
          <cell r="AZ62">
            <v>101.44425</v>
          </cell>
          <cell r="BA62">
            <v>121.09383</v>
          </cell>
          <cell r="BB62">
            <v>96.475620000000006</v>
          </cell>
          <cell r="BC62">
            <v>96.353489999999994</v>
          </cell>
          <cell r="BD62">
            <v>93.750429999999994</v>
          </cell>
          <cell r="BE62">
            <v>105.50133</v>
          </cell>
          <cell r="BF62">
            <v>114.13688</v>
          </cell>
          <cell r="BG62">
            <v>94.964370000000002</v>
          </cell>
          <cell r="BH62">
            <v>84.110820000000004</v>
          </cell>
          <cell r="BI62">
            <v>98.984319999999997</v>
          </cell>
          <cell r="BJ62">
            <v>93.080939999999998</v>
          </cell>
          <cell r="BK62">
            <v>100.68153</v>
          </cell>
          <cell r="BL62">
            <v>108.28213</v>
          </cell>
          <cell r="BN62" t="str">
            <v>System Norm</v>
          </cell>
          <cell r="BO62" t="str">
            <v>Mean</v>
          </cell>
          <cell r="BP62">
            <v>99.96114</v>
          </cell>
          <cell r="BQ62">
            <v>115.80212</v>
          </cell>
          <cell r="BR62">
            <v>93.983239999999995</v>
          </cell>
          <cell r="BS62">
            <v>95.419809999999998</v>
          </cell>
          <cell r="BT62">
            <v>90.070269999999994</v>
          </cell>
          <cell r="BU62">
            <v>102.03201</v>
          </cell>
          <cell r="BV62">
            <v>110.30907999999999</v>
          </cell>
          <cell r="BW62">
            <v>95.806430000000006</v>
          </cell>
          <cell r="BX62">
            <v>85.365939999999995</v>
          </cell>
          <cell r="BY62">
            <v>96.666470000000004</v>
          </cell>
          <cell r="BZ62">
            <v>92.066550000000007</v>
          </cell>
          <cell r="CA62">
            <v>98.541650000000004</v>
          </cell>
          <cell r="CB62">
            <v>105.01675</v>
          </cell>
        </row>
        <row r="63">
          <cell r="C63" t="str">
            <v>Standard Dev</v>
          </cell>
          <cell r="D63">
            <v>36.395299999999999</v>
          </cell>
          <cell r="E63">
            <v>33.583190000000002</v>
          </cell>
          <cell r="F63">
            <v>38.95046</v>
          </cell>
          <cell r="G63">
            <v>37.33426</v>
          </cell>
          <cell r="H63">
            <v>44.168170000000003</v>
          </cell>
          <cell r="I63">
            <v>43.26529</v>
          </cell>
          <cell r="J63">
            <v>41.168959999999998</v>
          </cell>
          <cell r="K63">
            <v>38.522840000000002</v>
          </cell>
          <cell r="L63">
            <v>31.837789999999998</v>
          </cell>
          <cell r="M63">
            <v>39.933610000000002</v>
          </cell>
          <cell r="N63">
            <v>35.70928</v>
          </cell>
          <cell r="O63">
            <v>38.515990000000002</v>
          </cell>
          <cell r="P63">
            <v>41.322690000000001</v>
          </cell>
          <cell r="S63" t="str">
            <v>Standard Dev</v>
          </cell>
          <cell r="T63">
            <v>35.462490000000003</v>
          </cell>
          <cell r="U63">
            <v>30.691490000000002</v>
          </cell>
          <cell r="V63">
            <v>37.324579999999997</v>
          </cell>
          <cell r="W63">
            <v>35.841569999999997</v>
          </cell>
          <cell r="X63">
            <v>42.648380000000003</v>
          </cell>
          <cell r="Y63">
            <v>40.16657</v>
          </cell>
          <cell r="Z63">
            <v>38.839779999999998</v>
          </cell>
          <cell r="AA63">
            <v>37.357619999999997</v>
          </cell>
          <cell r="AB63">
            <v>31.807580000000002</v>
          </cell>
          <cell r="AC63">
            <v>38.462389999999999</v>
          </cell>
          <cell r="AD63">
            <v>34.27064</v>
          </cell>
          <cell r="AE63">
            <v>36.860239999999997</v>
          </cell>
          <cell r="AF63">
            <v>39.449849999999998</v>
          </cell>
          <cell r="AI63" t="str">
            <v>Standard Dev</v>
          </cell>
          <cell r="AJ63">
            <v>33.51229</v>
          </cell>
          <cell r="AK63">
            <v>26.306260000000002</v>
          </cell>
          <cell r="AL63">
            <v>35.476869999999998</v>
          </cell>
          <cell r="AM63">
            <v>34.51126</v>
          </cell>
          <cell r="AN63">
            <v>39.473990000000001</v>
          </cell>
          <cell r="AO63">
            <v>37.748370000000001</v>
          </cell>
          <cell r="AP63">
            <v>35.183039999999998</v>
          </cell>
          <cell r="AQ63">
            <v>35.910870000000003</v>
          </cell>
          <cell r="AR63">
            <v>31.67229</v>
          </cell>
          <cell r="AS63">
            <v>36.380659999999999</v>
          </cell>
          <cell r="AT63">
            <v>32.025190000000002</v>
          </cell>
          <cell r="AU63">
            <v>34.61759</v>
          </cell>
          <cell r="AV63">
            <v>37.209989999999998</v>
          </cell>
          <cell r="AY63" t="str">
            <v>Standard Dev</v>
          </cell>
          <cell r="AZ63">
            <v>31.592189999999999</v>
          </cell>
          <cell r="BA63">
            <v>21.829699999999999</v>
          </cell>
          <cell r="BB63">
            <v>33.231140000000003</v>
          </cell>
          <cell r="BC63">
            <v>33.27411</v>
          </cell>
          <cell r="BD63">
            <v>38.550109999999997</v>
          </cell>
          <cell r="BE63">
            <v>34.037970000000001</v>
          </cell>
          <cell r="BF63">
            <v>30.379100000000001</v>
          </cell>
          <cell r="BG63">
            <v>33.912050000000001</v>
          </cell>
          <cell r="BH63">
            <v>31.386579999999999</v>
          </cell>
          <cell r="BI63">
            <v>33.962949999999999</v>
          </cell>
          <cell r="BJ63">
            <v>29.16356</v>
          </cell>
          <cell r="BK63">
            <v>32.215589999999999</v>
          </cell>
          <cell r="BL63">
            <v>35.267620000000001</v>
          </cell>
          <cell r="BO63" t="str">
            <v>Standard Dev</v>
          </cell>
          <cell r="BP63">
            <v>29.054939999999998</v>
          </cell>
          <cell r="BQ63">
            <v>18.791340000000002</v>
          </cell>
          <cell r="BR63">
            <v>30.743970000000001</v>
          </cell>
          <cell r="BS63">
            <v>31.01193</v>
          </cell>
          <cell r="BT63">
            <v>34.549030000000002</v>
          </cell>
          <cell r="BU63">
            <v>30.269030000000001</v>
          </cell>
          <cell r="BV63">
            <v>26.600680000000001</v>
          </cell>
          <cell r="BW63">
            <v>31.57328</v>
          </cell>
          <cell r="BX63">
            <v>31.198260000000001</v>
          </cell>
          <cell r="BY63">
            <v>30.78341</v>
          </cell>
          <cell r="BZ63">
            <v>26.422709999999999</v>
          </cell>
          <cell r="CA63">
            <v>29.45759</v>
          </cell>
          <cell r="CB63">
            <v>32.492460000000001</v>
          </cell>
        </row>
        <row r="64">
          <cell r="B64" t="str">
            <v>PSP WIP as #Jobs</v>
          </cell>
          <cell r="C64" t="str">
            <v>Mean</v>
          </cell>
          <cell r="D64">
            <v>0.14602999999999999</v>
          </cell>
          <cell r="E64">
            <v>1.1498600000000001</v>
          </cell>
          <cell r="F64">
            <v>0.57204999999999995</v>
          </cell>
          <cell r="G64">
            <v>0.25259999999999999</v>
          </cell>
          <cell r="H64">
            <v>0.28739999999999999</v>
          </cell>
          <cell r="I64">
            <v>2.7569900000000001</v>
          </cell>
          <cell r="J64">
            <v>1.1852100000000001</v>
          </cell>
          <cell r="K64">
            <v>0.18218999999999999</v>
          </cell>
          <cell r="L64">
            <v>0</v>
          </cell>
          <cell r="M64">
            <v>0.21479000000000001</v>
          </cell>
          <cell r="N64">
            <v>7.3880000000000001E-2</v>
          </cell>
          <cell r="O64">
            <v>0.67471000000000003</v>
          </cell>
          <cell r="P64">
            <v>1.2755399999999999</v>
          </cell>
          <cell r="R64" t="str">
            <v>PSP WIP as #Jobs</v>
          </cell>
          <cell r="S64" t="str">
            <v>Mean</v>
          </cell>
          <cell r="T64">
            <v>0.30219000000000001</v>
          </cell>
          <cell r="U64">
            <v>1.56301</v>
          </cell>
          <cell r="V64">
            <v>0.61836000000000002</v>
          </cell>
          <cell r="W64">
            <v>0.33835999999999999</v>
          </cell>
          <cell r="X64">
            <v>0.50795000000000001</v>
          </cell>
          <cell r="Y64">
            <v>2.92055</v>
          </cell>
          <cell r="Z64">
            <v>1.5816399999999999</v>
          </cell>
          <cell r="AA64">
            <v>0.32081999999999999</v>
          </cell>
          <cell r="AB64">
            <v>8.1999999999999998E-4</v>
          </cell>
          <cell r="AC64">
            <v>0.36384</v>
          </cell>
          <cell r="AD64">
            <v>0.20749999999999999</v>
          </cell>
          <cell r="AE64">
            <v>0.85175000000000001</v>
          </cell>
          <cell r="AF64">
            <v>1.4960100000000001</v>
          </cell>
          <cell r="AH64" t="str">
            <v>PSP WIP as #Jobs</v>
          </cell>
          <cell r="AI64" t="str">
            <v>Mean</v>
          </cell>
          <cell r="AJ64">
            <v>0.50383999999999995</v>
          </cell>
          <cell r="AK64">
            <v>2.6734200000000001</v>
          </cell>
          <cell r="AL64">
            <v>0.77451999999999999</v>
          </cell>
          <cell r="AM64">
            <v>0.51068000000000002</v>
          </cell>
          <cell r="AN64">
            <v>0.60109999999999997</v>
          </cell>
          <cell r="AO64">
            <v>3.99288</v>
          </cell>
          <cell r="AP64">
            <v>2.1342500000000002</v>
          </cell>
          <cell r="AQ64">
            <v>0.64219000000000004</v>
          </cell>
          <cell r="AR64">
            <v>1.4250000000000001E-2</v>
          </cell>
          <cell r="AS64">
            <v>0.60109999999999997</v>
          </cell>
          <cell r="AT64">
            <v>0.34005000000000002</v>
          </cell>
          <cell r="AU64">
            <v>1.24482</v>
          </cell>
          <cell r="AV64">
            <v>2.1496</v>
          </cell>
          <cell r="AX64" t="str">
            <v>PSP WIP as #Jobs</v>
          </cell>
          <cell r="AY64" t="str">
            <v>Mean</v>
          </cell>
          <cell r="AZ64">
            <v>1.0339700000000001</v>
          </cell>
          <cell r="BA64">
            <v>3.0137</v>
          </cell>
          <cell r="BB64">
            <v>1.1194500000000001</v>
          </cell>
          <cell r="BC64">
            <v>0.82794999999999996</v>
          </cell>
          <cell r="BD64">
            <v>2.0378099999999999</v>
          </cell>
          <cell r="BE64">
            <v>4.6547900000000002</v>
          </cell>
          <cell r="BF64">
            <v>3.0695899999999998</v>
          </cell>
          <cell r="BG64">
            <v>0.77122999999999997</v>
          </cell>
          <cell r="BH64">
            <v>6.2190000000000002E-2</v>
          </cell>
          <cell r="BI64">
            <v>1</v>
          </cell>
          <cell r="BJ64">
            <v>0.74782000000000004</v>
          </cell>
          <cell r="BK64">
            <v>1.7590699999999999</v>
          </cell>
          <cell r="BL64">
            <v>2.7703199999999999</v>
          </cell>
          <cell r="BN64" t="str">
            <v>PSP WIP as #Jobs</v>
          </cell>
          <cell r="BO64" t="str">
            <v>Mean</v>
          </cell>
          <cell r="BP64">
            <v>1.7411000000000001</v>
          </cell>
          <cell r="BQ64">
            <v>4.2380800000000001</v>
          </cell>
          <cell r="BR64">
            <v>1.56219</v>
          </cell>
          <cell r="BS64">
            <v>1.5054799999999999</v>
          </cell>
          <cell r="BT64">
            <v>2.1104099999999999</v>
          </cell>
          <cell r="BU64">
            <v>5.5539699999999996</v>
          </cell>
          <cell r="BV64">
            <v>4.4761600000000001</v>
          </cell>
          <cell r="BW64">
            <v>1.3731500000000001</v>
          </cell>
          <cell r="BX64">
            <v>0.29177999999999998</v>
          </cell>
          <cell r="BY64">
            <v>1.4778100000000001</v>
          </cell>
          <cell r="BZ64">
            <v>1.2173400000000001</v>
          </cell>
          <cell r="CA64">
            <v>2.4330099999999999</v>
          </cell>
          <cell r="CB64">
            <v>3.6486900000000002</v>
          </cell>
        </row>
        <row r="65">
          <cell r="C65" t="str">
            <v>Standard Dev</v>
          </cell>
          <cell r="D65">
            <v>0.81208999999999998</v>
          </cell>
          <cell r="E65">
            <v>2.3748100000000001</v>
          </cell>
          <cell r="F65">
            <v>2.0468199999999999</v>
          </cell>
          <cell r="G65">
            <v>1.1234900000000001</v>
          </cell>
          <cell r="H65">
            <v>1.0916300000000001</v>
          </cell>
          <cell r="I65">
            <v>5.7499399999999996</v>
          </cell>
          <cell r="J65">
            <v>2.62677</v>
          </cell>
          <cell r="K65">
            <v>0.83777999999999997</v>
          </cell>
          <cell r="L65">
            <v>0</v>
          </cell>
          <cell r="M65">
            <v>0.86604000000000003</v>
          </cell>
          <cell r="N65">
            <v>0.59392999999999996</v>
          </cell>
          <cell r="O65">
            <v>1.7529399999999999</v>
          </cell>
          <cell r="P65">
            <v>2.91195</v>
          </cell>
          <cell r="S65" t="str">
            <v>Standard Dev</v>
          </cell>
          <cell r="T65">
            <v>1.12551</v>
          </cell>
          <cell r="U65">
            <v>2.8999799999999998</v>
          </cell>
          <cell r="V65">
            <v>2.0935199999999998</v>
          </cell>
          <cell r="W65">
            <v>1.3718399999999999</v>
          </cell>
          <cell r="X65">
            <v>1.6119600000000001</v>
          </cell>
          <cell r="Y65">
            <v>5.9929899999999998</v>
          </cell>
          <cell r="Z65">
            <v>3.1423800000000002</v>
          </cell>
          <cell r="AA65">
            <v>1.2299100000000001</v>
          </cell>
          <cell r="AB65">
            <v>2.8660000000000001E-2</v>
          </cell>
          <cell r="AC65">
            <v>1.1525799999999999</v>
          </cell>
          <cell r="AD65">
            <v>0.88395000000000001</v>
          </cell>
          <cell r="AE65">
            <v>2.0649299999999999</v>
          </cell>
          <cell r="AF65">
            <v>3.2459199999999999</v>
          </cell>
          <cell r="AI65" t="str">
            <v>Standard Dev</v>
          </cell>
          <cell r="AJ65">
            <v>1.5469299999999999</v>
          </cell>
          <cell r="AK65">
            <v>3.8231700000000002</v>
          </cell>
          <cell r="AL65">
            <v>2.2752599999999998</v>
          </cell>
          <cell r="AM65">
            <v>1.7685299999999999</v>
          </cell>
          <cell r="AN65">
            <v>1.7365699999999999</v>
          </cell>
          <cell r="AO65">
            <v>7.18011</v>
          </cell>
          <cell r="AP65">
            <v>3.6907999999999999</v>
          </cell>
          <cell r="AQ65">
            <v>1.9036200000000001</v>
          </cell>
          <cell r="AR65">
            <v>0.14166999999999999</v>
          </cell>
          <cell r="AS65">
            <v>1.6133999999999999</v>
          </cell>
          <cell r="AT65">
            <v>1.18167</v>
          </cell>
          <cell r="AU65">
            <v>2.5680100000000001</v>
          </cell>
          <cell r="AV65">
            <v>3.9543400000000002</v>
          </cell>
          <cell r="AY65" t="str">
            <v>Standard Dev</v>
          </cell>
          <cell r="AZ65">
            <v>2.5108999999999999</v>
          </cell>
          <cell r="BA65">
            <v>4.1107699999999996</v>
          </cell>
          <cell r="BB65">
            <v>2.9350000000000001</v>
          </cell>
          <cell r="BC65">
            <v>2.30877</v>
          </cell>
          <cell r="BD65">
            <v>3.8258200000000002</v>
          </cell>
          <cell r="BE65">
            <v>7.5762999999999998</v>
          </cell>
          <cell r="BF65">
            <v>4.3200799999999999</v>
          </cell>
          <cell r="BG65">
            <v>2.0425599999999999</v>
          </cell>
          <cell r="BH65">
            <v>0.34755000000000003</v>
          </cell>
          <cell r="BI65">
            <v>2.1530499999999999</v>
          </cell>
          <cell r="BJ65">
            <v>1.83226</v>
          </cell>
          <cell r="BK65">
            <v>3.2130800000000002</v>
          </cell>
          <cell r="BL65">
            <v>4.5938999999999997</v>
          </cell>
          <cell r="BO65" t="str">
            <v>Standard Dev</v>
          </cell>
          <cell r="BP65">
            <v>3.3793199999999999</v>
          </cell>
          <cell r="BQ65">
            <v>4.79955</v>
          </cell>
          <cell r="BR65">
            <v>3.59232</v>
          </cell>
          <cell r="BS65">
            <v>3.20472</v>
          </cell>
          <cell r="BT65">
            <v>3.7664200000000001</v>
          </cell>
          <cell r="BU65">
            <v>8.6189999999999998</v>
          </cell>
          <cell r="BV65">
            <v>5.5014900000000004</v>
          </cell>
          <cell r="BW65">
            <v>2.8701500000000002</v>
          </cell>
          <cell r="BX65">
            <v>0.95862999999999998</v>
          </cell>
          <cell r="BY65">
            <v>2.7368000000000001</v>
          </cell>
          <cell r="BZ65">
            <v>2.4816199999999999</v>
          </cell>
          <cell r="CA65">
            <v>3.9428399999999999</v>
          </cell>
          <cell r="CB65">
            <v>5.4040600000000003</v>
          </cell>
        </row>
        <row r="66">
          <cell r="B66" t="str">
            <v>PSP Max #Jobs</v>
          </cell>
          <cell r="D66">
            <v>9</v>
          </cell>
          <cell r="E66">
            <v>18</v>
          </cell>
          <cell r="F66">
            <v>16</v>
          </cell>
          <cell r="G66">
            <v>10</v>
          </cell>
          <cell r="H66">
            <v>9</v>
          </cell>
          <cell r="I66">
            <v>30</v>
          </cell>
          <cell r="J66">
            <v>15</v>
          </cell>
          <cell r="K66">
            <v>9</v>
          </cell>
          <cell r="L66">
            <v>0</v>
          </cell>
          <cell r="M66">
            <v>7</v>
          </cell>
          <cell r="N66">
            <v>6.5374499999999998</v>
          </cell>
          <cell r="O66">
            <v>12.3</v>
          </cell>
          <cell r="P66">
            <v>18.062550000000002</v>
          </cell>
          <cell r="R66" t="str">
            <v>PSP Max #Jobs</v>
          </cell>
          <cell r="T66">
            <v>10</v>
          </cell>
          <cell r="U66">
            <v>17</v>
          </cell>
          <cell r="V66">
            <v>15</v>
          </cell>
          <cell r="W66">
            <v>11</v>
          </cell>
          <cell r="X66">
            <v>13</v>
          </cell>
          <cell r="Y66">
            <v>30</v>
          </cell>
          <cell r="Z66">
            <v>17</v>
          </cell>
          <cell r="AA66">
            <v>10</v>
          </cell>
          <cell r="AB66">
            <v>1</v>
          </cell>
          <cell r="AC66">
            <v>8</v>
          </cell>
          <cell r="AD66">
            <v>7.7858799999999997</v>
          </cell>
          <cell r="AE66">
            <v>13.2</v>
          </cell>
          <cell r="AF66">
            <v>18.61412</v>
          </cell>
          <cell r="AH66" t="str">
            <v>PSP Max #Jobs</v>
          </cell>
          <cell r="AJ66">
            <v>12</v>
          </cell>
          <cell r="AK66">
            <v>20</v>
          </cell>
          <cell r="AL66">
            <v>16</v>
          </cell>
          <cell r="AM66">
            <v>13</v>
          </cell>
          <cell r="AN66">
            <v>12</v>
          </cell>
          <cell r="AO66">
            <v>35</v>
          </cell>
          <cell r="AP66">
            <v>19</v>
          </cell>
          <cell r="AQ66">
            <v>13</v>
          </cell>
          <cell r="AR66">
            <v>3</v>
          </cell>
          <cell r="AS66">
            <v>11</v>
          </cell>
          <cell r="AT66">
            <v>9.4324300000000001</v>
          </cell>
          <cell r="AU66">
            <v>15.4</v>
          </cell>
          <cell r="AV66">
            <v>21.367570000000001</v>
          </cell>
          <cell r="AX66" t="str">
            <v>PSP Max #Jobs</v>
          </cell>
          <cell r="AZ66">
            <v>16</v>
          </cell>
          <cell r="BA66">
            <v>24</v>
          </cell>
          <cell r="BB66">
            <v>17</v>
          </cell>
          <cell r="BC66">
            <v>15</v>
          </cell>
          <cell r="BD66">
            <v>19</v>
          </cell>
          <cell r="BE66">
            <v>32</v>
          </cell>
          <cell r="BF66">
            <v>20</v>
          </cell>
          <cell r="BG66">
            <v>15</v>
          </cell>
          <cell r="BH66">
            <v>4</v>
          </cell>
          <cell r="BI66">
            <v>12</v>
          </cell>
          <cell r="BJ66">
            <v>12.13062</v>
          </cell>
          <cell r="BK66">
            <v>17.399999999999999</v>
          </cell>
          <cell r="BL66">
            <v>22.66938</v>
          </cell>
          <cell r="BN66" t="str">
            <v>PSP Max #Jobs</v>
          </cell>
          <cell r="BP66">
            <v>18</v>
          </cell>
          <cell r="BQ66">
            <v>26</v>
          </cell>
          <cell r="BR66">
            <v>21</v>
          </cell>
          <cell r="BS66">
            <v>18</v>
          </cell>
          <cell r="BT66">
            <v>17</v>
          </cell>
          <cell r="BU66">
            <v>37</v>
          </cell>
          <cell r="BV66">
            <v>23</v>
          </cell>
          <cell r="BW66">
            <v>17</v>
          </cell>
          <cell r="BX66">
            <v>8</v>
          </cell>
          <cell r="BY66">
            <v>14</v>
          </cell>
          <cell r="BZ66">
            <v>14.35464</v>
          </cell>
          <cell r="CA66">
            <v>19.899999999999999</v>
          </cell>
          <cell r="CB66">
            <v>25.445360000000001</v>
          </cell>
        </row>
        <row r="67">
          <cell r="B67" t="str">
            <v>PSP  Min #Jobs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R67" t="str">
            <v>PSP  Min #Jobs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H67" t="str">
            <v>PSP  Min #Jobs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X67" t="str">
            <v>PSP  Min #Jobs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N67" t="str">
            <v>PSP  Min #Jobs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</row>
        <row r="68">
          <cell r="B68" t="str">
            <v>PSP  WIP as Work Load</v>
          </cell>
          <cell r="C68" t="str">
            <v>Mean</v>
          </cell>
          <cell r="D68">
            <v>1.12324</v>
          </cell>
          <cell r="E68">
            <v>8.59511</v>
          </cell>
          <cell r="F68">
            <v>4.9521899999999999</v>
          </cell>
          <cell r="G68">
            <v>2.0425</v>
          </cell>
          <cell r="H68">
            <v>2.3418199999999998</v>
          </cell>
          <cell r="I68">
            <v>22.09178</v>
          </cell>
          <cell r="J68">
            <v>9.16235</v>
          </cell>
          <cell r="K68">
            <v>1.2961499999999999</v>
          </cell>
          <cell r="L68">
            <v>0</v>
          </cell>
          <cell r="M68">
            <v>1.42632</v>
          </cell>
          <cell r="N68">
            <v>0.51187000000000005</v>
          </cell>
          <cell r="O68">
            <v>5.3031499999999996</v>
          </cell>
          <cell r="P68">
            <v>10.09442</v>
          </cell>
          <cell r="R68" t="str">
            <v>PSP  WIP as Work Load</v>
          </cell>
          <cell r="S68" t="str">
            <v>Mean</v>
          </cell>
          <cell r="T68">
            <v>2.24912</v>
          </cell>
          <cell r="U68">
            <v>12.115729999999999</v>
          </cell>
          <cell r="V68">
            <v>5.5188800000000002</v>
          </cell>
          <cell r="W68">
            <v>2.6700400000000002</v>
          </cell>
          <cell r="X68">
            <v>3.9673799999999999</v>
          </cell>
          <cell r="Y68">
            <v>23.353269999999998</v>
          </cell>
          <cell r="Z68">
            <v>12.465249999999999</v>
          </cell>
          <cell r="AA68">
            <v>2.39209</v>
          </cell>
          <cell r="AB68">
            <v>5.1200000000000004E-3</v>
          </cell>
          <cell r="AC68">
            <v>2.5792700000000002</v>
          </cell>
          <cell r="AD68">
            <v>1.5891200000000001</v>
          </cell>
          <cell r="AE68">
            <v>6.7316099999999999</v>
          </cell>
          <cell r="AF68">
            <v>11.87411</v>
          </cell>
          <cell r="AH68" t="str">
            <v>PSP  WIP as Work Load</v>
          </cell>
          <cell r="AI68" t="str">
            <v>Mean</v>
          </cell>
          <cell r="AJ68">
            <v>3.6775199999999999</v>
          </cell>
          <cell r="AK68">
            <v>20.661180000000002</v>
          </cell>
          <cell r="AL68">
            <v>6.8040099999999999</v>
          </cell>
          <cell r="AM68">
            <v>3.8486699999999998</v>
          </cell>
          <cell r="AN68">
            <v>4.8220299999999998</v>
          </cell>
          <cell r="AO68">
            <v>31.27881</v>
          </cell>
          <cell r="AP68">
            <v>16.655760000000001</v>
          </cell>
          <cell r="AQ68">
            <v>4.71408</v>
          </cell>
          <cell r="AR68">
            <v>8.6580000000000004E-2</v>
          </cell>
          <cell r="AS68">
            <v>4.4481099999999998</v>
          </cell>
          <cell r="AT68">
            <v>2.6196000000000002</v>
          </cell>
          <cell r="AU68">
            <v>9.6996800000000007</v>
          </cell>
          <cell r="AV68">
            <v>16.77975</v>
          </cell>
          <cell r="AX68" t="str">
            <v>PSP  WIP as Work Load</v>
          </cell>
          <cell r="AY68" t="str">
            <v>Mean</v>
          </cell>
          <cell r="AZ68">
            <v>7.7302</v>
          </cell>
          <cell r="BA68">
            <v>23.774139999999999</v>
          </cell>
          <cell r="BB68">
            <v>9.8489799999999992</v>
          </cell>
          <cell r="BC68">
            <v>6.31569</v>
          </cell>
          <cell r="BD68">
            <v>16.730360000000001</v>
          </cell>
          <cell r="BE68">
            <v>36.26538</v>
          </cell>
          <cell r="BF68">
            <v>25.494199999999999</v>
          </cell>
          <cell r="BG68">
            <v>6.0712700000000002</v>
          </cell>
          <cell r="BH68">
            <v>0.40632000000000001</v>
          </cell>
          <cell r="BI68">
            <v>7.4573299999999998</v>
          </cell>
          <cell r="BJ68">
            <v>5.9698200000000003</v>
          </cell>
          <cell r="BK68">
            <v>14.00939</v>
          </cell>
          <cell r="BL68">
            <v>22.048950000000001</v>
          </cell>
          <cell r="BN68" t="str">
            <v>PSP  WIP as Work Load</v>
          </cell>
          <cell r="BO68" t="str">
            <v>Mean</v>
          </cell>
          <cell r="BP68">
            <v>13.123939999999999</v>
          </cell>
          <cell r="BQ68">
            <v>33.984699999999997</v>
          </cell>
          <cell r="BR68">
            <v>13.245480000000001</v>
          </cell>
          <cell r="BS68">
            <v>11.2791</v>
          </cell>
          <cell r="BT68">
            <v>17.533069999999999</v>
          </cell>
          <cell r="BU68">
            <v>44.152549999999998</v>
          </cell>
          <cell r="BV68">
            <v>36.99389</v>
          </cell>
          <cell r="BW68">
            <v>10.624040000000001</v>
          </cell>
          <cell r="BX68">
            <v>2.0018400000000001</v>
          </cell>
          <cell r="BY68">
            <v>11.138809999999999</v>
          </cell>
          <cell r="BZ68">
            <v>9.4915400000000005</v>
          </cell>
          <cell r="CA68">
            <v>19.40774</v>
          </cell>
          <cell r="CB68">
            <v>29.32394</v>
          </cell>
        </row>
        <row r="69">
          <cell r="C69" t="str">
            <v>Standard Dev</v>
          </cell>
          <cell r="D69">
            <v>5.9136100000000003</v>
          </cell>
          <cell r="E69">
            <v>17.33182</v>
          </cell>
          <cell r="F69">
            <v>17.091919999999998</v>
          </cell>
          <cell r="G69">
            <v>9.2355099999999997</v>
          </cell>
          <cell r="H69">
            <v>8.9955200000000008</v>
          </cell>
          <cell r="I69">
            <v>45.429519999999997</v>
          </cell>
          <cell r="J69">
            <v>20.430330000000001</v>
          </cell>
          <cell r="K69">
            <v>5.9299600000000003</v>
          </cell>
          <cell r="L69">
            <v>0</v>
          </cell>
          <cell r="M69">
            <v>5.8118499999999997</v>
          </cell>
          <cell r="N69">
            <v>4.4142999999999999</v>
          </cell>
          <cell r="O69">
            <v>13.617000000000001</v>
          </cell>
          <cell r="P69">
            <v>22.819710000000001</v>
          </cell>
          <cell r="S69" t="str">
            <v>Standard Dev</v>
          </cell>
          <cell r="T69">
            <v>8.2812699999999992</v>
          </cell>
          <cell r="U69">
            <v>22.177119999999999</v>
          </cell>
          <cell r="V69">
            <v>18.26211</v>
          </cell>
          <cell r="W69">
            <v>11.00257</v>
          </cell>
          <cell r="X69">
            <v>12.74159</v>
          </cell>
          <cell r="Y69">
            <v>47.402729999999998</v>
          </cell>
          <cell r="Z69">
            <v>24.73537</v>
          </cell>
          <cell r="AA69">
            <v>9.1503200000000007</v>
          </cell>
          <cell r="AB69">
            <v>0.18873999999999999</v>
          </cell>
          <cell r="AC69">
            <v>8.1398100000000007</v>
          </cell>
          <cell r="AD69">
            <v>6.7932899999999998</v>
          </cell>
          <cell r="AE69">
            <v>16.208159999999999</v>
          </cell>
          <cell r="AF69">
            <v>25.62304</v>
          </cell>
          <cell r="AI69" t="str">
            <v>Standard Dev</v>
          </cell>
          <cell r="AJ69">
            <v>11.151820000000001</v>
          </cell>
          <cell r="AK69">
            <v>29.080629999999999</v>
          </cell>
          <cell r="AL69">
            <v>19.982019999999999</v>
          </cell>
          <cell r="AM69">
            <v>13.592790000000001</v>
          </cell>
          <cell r="AN69">
            <v>13.924630000000001</v>
          </cell>
          <cell r="AO69">
            <v>55.752670000000002</v>
          </cell>
          <cell r="AP69">
            <v>28.644279999999998</v>
          </cell>
          <cell r="AQ69">
            <v>13.79576</v>
          </cell>
          <cell r="AR69">
            <v>0.85131999999999997</v>
          </cell>
          <cell r="AS69">
            <v>11.73287</v>
          </cell>
          <cell r="AT69">
            <v>9.0158799999999992</v>
          </cell>
          <cell r="AU69">
            <v>19.85088</v>
          </cell>
          <cell r="AV69">
            <v>30.685880000000001</v>
          </cell>
          <cell r="AY69" t="str">
            <v>Standard Dev</v>
          </cell>
          <cell r="AZ69">
            <v>18.468830000000001</v>
          </cell>
          <cell r="BA69">
            <v>31.591339999999999</v>
          </cell>
          <cell r="BB69">
            <v>25.873840000000001</v>
          </cell>
          <cell r="BC69">
            <v>18.042380000000001</v>
          </cell>
          <cell r="BD69">
            <v>31.28369</v>
          </cell>
          <cell r="BE69">
            <v>58.204189999999997</v>
          </cell>
          <cell r="BF69">
            <v>35.689810000000001</v>
          </cell>
          <cell r="BG69">
            <v>15.609220000000001</v>
          </cell>
          <cell r="BH69">
            <v>2.2400899999999999</v>
          </cell>
          <cell r="BI69">
            <v>16.048729999999999</v>
          </cell>
          <cell r="BJ69">
            <v>14.43886</v>
          </cell>
          <cell r="BK69">
            <v>25.305209999999999</v>
          </cell>
          <cell r="BL69">
            <v>36.171559999999999</v>
          </cell>
          <cell r="BO69" t="str">
            <v>Standard Dev</v>
          </cell>
          <cell r="BP69">
            <v>24.989899999999999</v>
          </cell>
          <cell r="BQ69">
            <v>37.415280000000003</v>
          </cell>
          <cell r="BR69">
            <v>30.811330000000002</v>
          </cell>
          <cell r="BS69">
            <v>24.31466</v>
          </cell>
          <cell r="BT69">
            <v>31.306139999999999</v>
          </cell>
          <cell r="BU69">
            <v>67.848690000000005</v>
          </cell>
          <cell r="BV69">
            <v>45.407049999999998</v>
          </cell>
          <cell r="BW69">
            <v>21.826329999999999</v>
          </cell>
          <cell r="BX69">
            <v>6.6568500000000004</v>
          </cell>
          <cell r="BY69">
            <v>20.727550000000001</v>
          </cell>
          <cell r="BZ69">
            <v>19.281330000000001</v>
          </cell>
          <cell r="CA69">
            <v>31.130379999999999</v>
          </cell>
          <cell r="CB69">
            <v>42.979430000000001</v>
          </cell>
        </row>
        <row r="70">
          <cell r="B70" t="str">
            <v>PSP  Max Work Load</v>
          </cell>
          <cell r="D70">
            <v>61.719439999999999</v>
          </cell>
          <cell r="E70">
            <v>90.725210000000004</v>
          </cell>
          <cell r="F70">
            <v>105.97241</v>
          </cell>
          <cell r="G70">
            <v>73.416319999999999</v>
          </cell>
          <cell r="H70">
            <v>73.561840000000004</v>
          </cell>
          <cell r="I70">
            <v>212.09469999999999</v>
          </cell>
          <cell r="J70">
            <v>111.83262000000001</v>
          </cell>
          <cell r="K70">
            <v>57.773110000000003</v>
          </cell>
          <cell r="L70">
            <v>0</v>
          </cell>
          <cell r="M70">
            <v>49.874679999999998</v>
          </cell>
          <cell r="N70">
            <v>44.275170000000003</v>
          </cell>
          <cell r="O70">
            <v>83.697029999999998</v>
          </cell>
          <cell r="P70">
            <v>123.1189</v>
          </cell>
          <cell r="R70" t="str">
            <v>PSP  Max Work Load</v>
          </cell>
          <cell r="T70">
            <v>67.453460000000007</v>
          </cell>
          <cell r="U70">
            <v>98.328429999999997</v>
          </cell>
          <cell r="V70">
            <v>111.42504</v>
          </cell>
          <cell r="W70">
            <v>81.298069999999996</v>
          </cell>
          <cell r="X70">
            <v>95.790559999999999</v>
          </cell>
          <cell r="Y70">
            <v>212.60343</v>
          </cell>
          <cell r="Z70">
            <v>132.10833</v>
          </cell>
          <cell r="AA70">
            <v>76.081500000000005</v>
          </cell>
          <cell r="AB70">
            <v>9.2677099999999992</v>
          </cell>
          <cell r="AC70">
            <v>59.550460000000001</v>
          </cell>
          <cell r="AD70">
            <v>56.392890000000001</v>
          </cell>
          <cell r="AE70">
            <v>94.390699999999995</v>
          </cell>
          <cell r="AF70">
            <v>132.38851</v>
          </cell>
          <cell r="AH70" t="str">
            <v>PSP  Max Work Load</v>
          </cell>
          <cell r="AJ70">
            <v>82.261790000000005</v>
          </cell>
          <cell r="AK70">
            <v>123.95016</v>
          </cell>
          <cell r="AL70">
            <v>116.55839</v>
          </cell>
          <cell r="AM70">
            <v>89.008409999999998</v>
          </cell>
          <cell r="AN70">
            <v>91.760810000000006</v>
          </cell>
          <cell r="AO70">
            <v>238.27142000000001</v>
          </cell>
          <cell r="AP70">
            <v>140.01605000000001</v>
          </cell>
          <cell r="AQ70">
            <v>99.729839999999996</v>
          </cell>
          <cell r="AR70">
            <v>15.14166</v>
          </cell>
          <cell r="AS70">
            <v>70.739599999999996</v>
          </cell>
          <cell r="AT70">
            <v>65.670670000000001</v>
          </cell>
          <cell r="AU70">
            <v>106.74381</v>
          </cell>
          <cell r="AV70">
            <v>147.81694999999999</v>
          </cell>
          <cell r="AX70" t="str">
            <v>PSP  Max Work Load</v>
          </cell>
          <cell r="AZ70">
            <v>103.41346</v>
          </cell>
          <cell r="BA70">
            <v>130.91991999999999</v>
          </cell>
          <cell r="BB70">
            <v>140.89912000000001</v>
          </cell>
          <cell r="BC70">
            <v>111.93474999999999</v>
          </cell>
          <cell r="BD70">
            <v>152.3801</v>
          </cell>
          <cell r="BE70">
            <v>234.21051</v>
          </cell>
          <cell r="BF70">
            <v>151.19035</v>
          </cell>
          <cell r="BG70">
            <v>100.44728000000001</v>
          </cell>
          <cell r="BH70">
            <v>24.152999999999999</v>
          </cell>
          <cell r="BI70">
            <v>79.067430000000002</v>
          </cell>
          <cell r="BJ70">
            <v>83.592680000000001</v>
          </cell>
          <cell r="BK70">
            <v>122.86159000000001</v>
          </cell>
          <cell r="BL70">
            <v>162.13050000000001</v>
          </cell>
          <cell r="BN70" t="str">
            <v>PSP  Max Work Load</v>
          </cell>
          <cell r="BP70">
            <v>118.89933000000001</v>
          </cell>
          <cell r="BQ70">
            <v>147.60128</v>
          </cell>
          <cell r="BR70">
            <v>161.62057999999999</v>
          </cell>
          <cell r="BS70">
            <v>132.08528000000001</v>
          </cell>
          <cell r="BT70">
            <v>145.30355</v>
          </cell>
          <cell r="BU70">
            <v>259.72791999999998</v>
          </cell>
          <cell r="BV70">
            <v>172.01899</v>
          </cell>
          <cell r="BW70">
            <v>123.96256</v>
          </cell>
          <cell r="BX70">
            <v>58.94858</v>
          </cell>
          <cell r="BY70">
            <v>94.500879999999995</v>
          </cell>
          <cell r="BZ70">
            <v>103.54406</v>
          </cell>
          <cell r="CA70">
            <v>141.46689000000001</v>
          </cell>
          <cell r="CB70">
            <v>179.38972999999999</v>
          </cell>
        </row>
        <row r="71">
          <cell r="B71" t="str">
            <v>PSP  Min Work Laod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 t="str">
            <v>PSP  Min Work Laod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H71" t="str">
            <v>PSP  Min Work Laod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X71" t="str">
            <v>PSP  Min Work Laod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N71" t="str">
            <v>PSP  Min Work Laod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</row>
        <row r="72">
          <cell r="B72" t="str">
            <v>Machine Queue as #Jobs</v>
          </cell>
          <cell r="C72" t="str">
            <v>Mean</v>
          </cell>
          <cell r="D72">
            <v>6.1401399999999997</v>
          </cell>
          <cell r="E72">
            <v>7.2495399999999997</v>
          </cell>
          <cell r="F72">
            <v>5.6785399999999999</v>
          </cell>
          <cell r="G72">
            <v>5.7131100000000004</v>
          </cell>
          <cell r="H72">
            <v>5.2878499999999997</v>
          </cell>
          <cell r="I72">
            <v>6.3229199999999999</v>
          </cell>
          <cell r="J72">
            <v>6.7538400000000003</v>
          </cell>
          <cell r="K72">
            <v>5.5900499999999997</v>
          </cell>
          <cell r="L72">
            <v>4.8977599999999999</v>
          </cell>
          <cell r="M72">
            <v>6.0394500000000004</v>
          </cell>
          <cell r="N72">
            <v>5.47173</v>
          </cell>
          <cell r="O72">
            <v>5.96732</v>
          </cell>
          <cell r="P72">
            <v>6.4629099999999999</v>
          </cell>
          <cell r="R72" t="str">
            <v>Machine Queue as #Jobs</v>
          </cell>
          <cell r="S72" t="str">
            <v>Mean</v>
          </cell>
          <cell r="T72">
            <v>6.1355700000000004</v>
          </cell>
          <cell r="U72">
            <v>7.09945</v>
          </cell>
          <cell r="V72">
            <v>5.6080399999999999</v>
          </cell>
          <cell r="W72">
            <v>5.6689499999999997</v>
          </cell>
          <cell r="X72">
            <v>5.2600499999999997</v>
          </cell>
          <cell r="Y72">
            <v>6.0521000000000003</v>
          </cell>
          <cell r="Z72">
            <v>6.5758900000000002</v>
          </cell>
          <cell r="AA72">
            <v>5.56311</v>
          </cell>
          <cell r="AB72">
            <v>4.8955299999999999</v>
          </cell>
          <cell r="AC72">
            <v>5.9640599999999999</v>
          </cell>
          <cell r="AD72">
            <v>5.4270100000000001</v>
          </cell>
          <cell r="AE72">
            <v>5.8822700000000001</v>
          </cell>
          <cell r="AF72">
            <v>6.3375399999999997</v>
          </cell>
          <cell r="AH72" t="str">
            <v>Machine Queue as #Jobs</v>
          </cell>
          <cell r="AI72" t="str">
            <v>Mean</v>
          </cell>
          <cell r="AJ72">
            <v>6.0368000000000004</v>
          </cell>
          <cell r="AK72">
            <v>7.1174400000000002</v>
          </cell>
          <cell r="AL72">
            <v>5.5603699999999998</v>
          </cell>
          <cell r="AM72">
            <v>5.6793199999999997</v>
          </cell>
          <cell r="AN72">
            <v>5.1239299999999997</v>
          </cell>
          <cell r="AO72">
            <v>6.0514200000000002</v>
          </cell>
          <cell r="AP72">
            <v>6.47384</v>
          </cell>
          <cell r="AQ72">
            <v>5.6545199999999998</v>
          </cell>
          <cell r="AR72">
            <v>4.8958399999999997</v>
          </cell>
          <cell r="AS72">
            <v>5.8968499999999997</v>
          </cell>
          <cell r="AT72">
            <v>5.3927500000000004</v>
          </cell>
          <cell r="AU72">
            <v>5.84903</v>
          </cell>
          <cell r="AV72">
            <v>6.3053100000000004</v>
          </cell>
          <cell r="AX72" t="str">
            <v>Machine Queue as #Jobs</v>
          </cell>
          <cell r="AY72" t="str">
            <v>Mean</v>
          </cell>
          <cell r="AZ72">
            <v>5.9736500000000001</v>
          </cell>
          <cell r="BA72">
            <v>6.8371700000000004</v>
          </cell>
          <cell r="BB72">
            <v>5.49247</v>
          </cell>
          <cell r="BC72">
            <v>5.5915499999999998</v>
          </cell>
          <cell r="BD72">
            <v>5.3236499999999998</v>
          </cell>
          <cell r="BE72">
            <v>5.8606400000000001</v>
          </cell>
          <cell r="BF72">
            <v>6.4638400000000003</v>
          </cell>
          <cell r="BG72">
            <v>5.4349800000000004</v>
          </cell>
          <cell r="BH72">
            <v>4.8674900000000001</v>
          </cell>
          <cell r="BI72">
            <v>5.80091</v>
          </cell>
          <cell r="BJ72">
            <v>5.3582099999999997</v>
          </cell>
          <cell r="BK72">
            <v>5.7646300000000004</v>
          </cell>
          <cell r="BL72">
            <v>6.1710599999999998</v>
          </cell>
          <cell r="BN72" t="str">
            <v>Machine Queue as #Jobs</v>
          </cell>
          <cell r="BO72" t="str">
            <v>Mean</v>
          </cell>
          <cell r="BP72">
            <v>5.8420100000000001</v>
          </cell>
          <cell r="BQ72">
            <v>6.5740600000000002</v>
          </cell>
          <cell r="BR72">
            <v>5.3923300000000003</v>
          </cell>
          <cell r="BS72">
            <v>5.5632000000000001</v>
          </cell>
          <cell r="BT72">
            <v>5.09091</v>
          </cell>
          <cell r="BU72">
            <v>5.7026000000000003</v>
          </cell>
          <cell r="BV72">
            <v>6.2100499999999998</v>
          </cell>
          <cell r="BW72">
            <v>5.4987199999999996</v>
          </cell>
          <cell r="BX72">
            <v>4.9511399999999997</v>
          </cell>
          <cell r="BY72">
            <v>5.6693199999999999</v>
          </cell>
          <cell r="BZ72">
            <v>5.3034699999999999</v>
          </cell>
          <cell r="CA72">
            <v>5.6494299999999997</v>
          </cell>
          <cell r="CB72">
            <v>5.9954000000000001</v>
          </cell>
        </row>
        <row r="73">
          <cell r="C73" t="str">
            <v>Standard Dev</v>
          </cell>
          <cell r="D73">
            <v>2.2341299999999999</v>
          </cell>
          <cell r="E73">
            <v>1.79535</v>
          </cell>
          <cell r="F73">
            <v>2.0597799999999999</v>
          </cell>
          <cell r="G73">
            <v>2.1489600000000002</v>
          </cell>
          <cell r="H73">
            <v>2.4177599999999999</v>
          </cell>
          <cell r="I73">
            <v>2.4403600000000001</v>
          </cell>
          <cell r="J73">
            <v>2.2355399999999999</v>
          </cell>
          <cell r="K73">
            <v>2.11537</v>
          </cell>
          <cell r="L73">
            <v>1.81115</v>
          </cell>
          <cell r="M73">
            <v>2.2876099999999999</v>
          </cell>
          <cell r="N73">
            <v>1.99661</v>
          </cell>
          <cell r="O73">
            <v>2.1545999999999998</v>
          </cell>
          <cell r="P73">
            <v>2.3125900000000001</v>
          </cell>
          <cell r="S73" t="str">
            <v>Standard Dev</v>
          </cell>
          <cell r="T73">
            <v>2.1659999999999999</v>
          </cell>
          <cell r="U73">
            <v>1.6755899999999999</v>
          </cell>
          <cell r="V73">
            <v>1.9707600000000001</v>
          </cell>
          <cell r="W73">
            <v>2.0771700000000002</v>
          </cell>
          <cell r="X73">
            <v>2.3633299999999999</v>
          </cell>
          <cell r="Y73">
            <v>2.2551600000000001</v>
          </cell>
          <cell r="Z73">
            <v>2.1173899999999999</v>
          </cell>
          <cell r="AA73">
            <v>2.0621</v>
          </cell>
          <cell r="AB73">
            <v>1.8084899999999999</v>
          </cell>
          <cell r="AC73">
            <v>2.1872699999999998</v>
          </cell>
          <cell r="AD73">
            <v>1.9214599999999999</v>
          </cell>
          <cell r="AE73">
            <v>2.06833</v>
          </cell>
          <cell r="AF73">
            <v>2.2151999999999998</v>
          </cell>
          <cell r="AI73" t="str">
            <v>Standard Dev</v>
          </cell>
          <cell r="AJ73">
            <v>2.0626199999999999</v>
          </cell>
          <cell r="AK73">
            <v>1.47393</v>
          </cell>
          <cell r="AL73">
            <v>1.9075899999999999</v>
          </cell>
          <cell r="AM73">
            <v>2.0329299999999999</v>
          </cell>
          <cell r="AN73">
            <v>2.2097899999999999</v>
          </cell>
          <cell r="AO73">
            <v>2.1220699999999999</v>
          </cell>
          <cell r="AP73">
            <v>1.9165399999999999</v>
          </cell>
          <cell r="AQ73">
            <v>2.0235599999999998</v>
          </cell>
          <cell r="AR73">
            <v>1.80565</v>
          </cell>
          <cell r="AS73">
            <v>2.0979100000000002</v>
          </cell>
          <cell r="AT73">
            <v>1.8159700000000001</v>
          </cell>
          <cell r="AU73">
            <v>1.96526</v>
          </cell>
          <cell r="AV73">
            <v>2.1145499999999999</v>
          </cell>
          <cell r="AY73" t="str">
            <v>Standard Dev</v>
          </cell>
          <cell r="AZ73">
            <v>1.9446000000000001</v>
          </cell>
          <cell r="BA73">
            <v>1.27908</v>
          </cell>
          <cell r="BB73">
            <v>1.8164499999999999</v>
          </cell>
          <cell r="BC73">
            <v>1.97309</v>
          </cell>
          <cell r="BD73">
            <v>2.1888299999999998</v>
          </cell>
          <cell r="BE73">
            <v>1.9112100000000001</v>
          </cell>
          <cell r="BF73">
            <v>1.71783</v>
          </cell>
          <cell r="BG73">
            <v>1.93472</v>
          </cell>
          <cell r="BH73">
            <v>1.7831600000000001</v>
          </cell>
          <cell r="BI73">
            <v>1.97638</v>
          </cell>
          <cell r="BJ73">
            <v>1.68147</v>
          </cell>
          <cell r="BK73">
            <v>1.85253</v>
          </cell>
          <cell r="BL73">
            <v>2.0236000000000001</v>
          </cell>
          <cell r="BO73" t="str">
            <v>Standard Dev</v>
          </cell>
          <cell r="BP73">
            <v>1.77607</v>
          </cell>
          <cell r="BQ73">
            <v>1.19835</v>
          </cell>
          <cell r="BR73">
            <v>1.72801</v>
          </cell>
          <cell r="BS73">
            <v>1.87575</v>
          </cell>
          <cell r="BT73">
            <v>1.9490099999999999</v>
          </cell>
          <cell r="BU73">
            <v>1.7434799999999999</v>
          </cell>
          <cell r="BV73">
            <v>1.5598799999999999</v>
          </cell>
          <cell r="BW73">
            <v>1.8367899999999999</v>
          </cell>
          <cell r="BX73">
            <v>1.7966599999999999</v>
          </cell>
          <cell r="BY73">
            <v>1.81471</v>
          </cell>
          <cell r="BZ73">
            <v>1.5759300000000001</v>
          </cell>
          <cell r="CA73">
            <v>1.72787</v>
          </cell>
          <cell r="CB73">
            <v>1.87981</v>
          </cell>
        </row>
        <row r="74">
          <cell r="B74" t="str">
            <v>Machine Queue as Work Load</v>
          </cell>
          <cell r="C74" t="str">
            <v>Mean</v>
          </cell>
          <cell r="D74">
            <v>6.9297199999999997</v>
          </cell>
          <cell r="E74">
            <v>8.1528600000000004</v>
          </cell>
          <cell r="F74">
            <v>6.41913</v>
          </cell>
          <cell r="G74">
            <v>6.5123499999999996</v>
          </cell>
          <cell r="H74">
            <v>6.0247599999999997</v>
          </cell>
          <cell r="I74">
            <v>7.1193600000000004</v>
          </cell>
          <cell r="J74">
            <v>7.5858999999999996</v>
          </cell>
          <cell r="K74">
            <v>6.3265000000000002</v>
          </cell>
          <cell r="L74">
            <v>5.6317199999999996</v>
          </cell>
          <cell r="M74">
            <v>6.8064499999999999</v>
          </cell>
          <cell r="N74">
            <v>6.21983</v>
          </cell>
          <cell r="O74">
            <v>6.7508800000000004</v>
          </cell>
          <cell r="P74">
            <v>7.2819200000000004</v>
          </cell>
          <cell r="R74" t="str">
            <v>Machine Queue as Work Load</v>
          </cell>
          <cell r="S74" t="str">
            <v>Mean</v>
          </cell>
          <cell r="T74">
            <v>6.9334199999999999</v>
          </cell>
          <cell r="U74">
            <v>7.9966100000000004</v>
          </cell>
          <cell r="V74">
            <v>6.3529900000000001</v>
          </cell>
          <cell r="W74">
            <v>6.4626799999999998</v>
          </cell>
          <cell r="X74">
            <v>5.9965799999999998</v>
          </cell>
          <cell r="Y74">
            <v>6.82822</v>
          </cell>
          <cell r="Z74">
            <v>7.4007300000000003</v>
          </cell>
          <cell r="AA74">
            <v>6.3066399999999998</v>
          </cell>
          <cell r="AB74">
            <v>5.6284099999999997</v>
          </cell>
          <cell r="AC74">
            <v>6.7313200000000002</v>
          </cell>
          <cell r="AD74">
            <v>6.1747899999999998</v>
          </cell>
          <cell r="AE74">
            <v>6.6637599999999999</v>
          </cell>
          <cell r="AF74">
            <v>7.15273</v>
          </cell>
          <cell r="AH74" t="str">
            <v>Machine Queue as Work Load</v>
          </cell>
          <cell r="AI74" t="str">
            <v>Mean</v>
          </cell>
          <cell r="AJ74">
            <v>6.8188500000000003</v>
          </cell>
          <cell r="AK74">
            <v>8.0183300000000006</v>
          </cell>
          <cell r="AL74">
            <v>6.2979399999999996</v>
          </cell>
          <cell r="AM74">
            <v>6.4697500000000003</v>
          </cell>
          <cell r="AN74">
            <v>5.8448099999999998</v>
          </cell>
          <cell r="AO74">
            <v>6.8191600000000001</v>
          </cell>
          <cell r="AP74">
            <v>7.2902500000000003</v>
          </cell>
          <cell r="AQ74">
            <v>6.4132699999999998</v>
          </cell>
          <cell r="AR74">
            <v>5.6303200000000002</v>
          </cell>
          <cell r="AS74">
            <v>6.66235</v>
          </cell>
          <cell r="AT74">
            <v>6.1358499999999996</v>
          </cell>
          <cell r="AU74">
            <v>6.6265000000000001</v>
          </cell>
          <cell r="AV74">
            <v>7.1171600000000002</v>
          </cell>
          <cell r="AX74" t="str">
            <v>Machine Queue as Work Load</v>
          </cell>
          <cell r="AY74" t="str">
            <v>Mean</v>
          </cell>
          <cell r="AZ74">
            <v>6.74953</v>
          </cell>
          <cell r="BA74">
            <v>7.7032600000000002</v>
          </cell>
          <cell r="BB74">
            <v>6.2166300000000003</v>
          </cell>
          <cell r="BC74">
            <v>6.3722799999999999</v>
          </cell>
          <cell r="BD74">
            <v>6.0616500000000002</v>
          </cell>
          <cell r="BE74">
            <v>6.6074900000000003</v>
          </cell>
          <cell r="BF74">
            <v>7.2694400000000003</v>
          </cell>
          <cell r="BG74">
            <v>6.1663300000000003</v>
          </cell>
          <cell r="BH74">
            <v>5.6044799999999997</v>
          </cell>
          <cell r="BI74">
            <v>6.5503600000000004</v>
          </cell>
          <cell r="BJ74">
            <v>6.0964</v>
          </cell>
          <cell r="BK74">
            <v>6.5301400000000003</v>
          </cell>
          <cell r="BL74">
            <v>6.9638900000000001</v>
          </cell>
          <cell r="BN74" t="str">
            <v>Machine Queue as Work Load</v>
          </cell>
          <cell r="BO74" t="str">
            <v>Mean</v>
          </cell>
          <cell r="BP74">
            <v>6.5958100000000002</v>
          </cell>
          <cell r="BQ74">
            <v>7.4193199999999999</v>
          </cell>
          <cell r="BR74">
            <v>6.1091300000000004</v>
          </cell>
          <cell r="BS74">
            <v>6.3460400000000003</v>
          </cell>
          <cell r="BT74">
            <v>5.8099699999999999</v>
          </cell>
          <cell r="BU74">
            <v>6.4538399999999996</v>
          </cell>
          <cell r="BV74">
            <v>7.0004600000000003</v>
          </cell>
          <cell r="BW74">
            <v>6.2492799999999997</v>
          </cell>
          <cell r="BX74">
            <v>5.6943999999999999</v>
          </cell>
          <cell r="BY74">
            <v>6.3965500000000004</v>
          </cell>
          <cell r="BZ74">
            <v>6.0383699999999996</v>
          </cell>
          <cell r="CA74">
            <v>6.4074799999999996</v>
          </cell>
          <cell r="CB74">
            <v>6.7765899999999997</v>
          </cell>
        </row>
        <row r="75">
          <cell r="C75" t="str">
            <v>Standard Dev</v>
          </cell>
          <cell r="D75">
            <v>2.4870199999999998</v>
          </cell>
          <cell r="E75">
            <v>2.0217100000000001</v>
          </cell>
          <cell r="F75">
            <v>2.3311799999999998</v>
          </cell>
          <cell r="G75">
            <v>2.3931499999999999</v>
          </cell>
          <cell r="H75">
            <v>2.65679</v>
          </cell>
          <cell r="I75">
            <v>2.7116199999999999</v>
          </cell>
          <cell r="J75">
            <v>2.4777100000000001</v>
          </cell>
          <cell r="K75">
            <v>2.3090099999999998</v>
          </cell>
          <cell r="L75">
            <v>2.0525000000000002</v>
          </cell>
          <cell r="M75">
            <v>2.48048</v>
          </cell>
          <cell r="N75">
            <v>2.2305000000000001</v>
          </cell>
          <cell r="O75">
            <v>2.3921199999999998</v>
          </cell>
          <cell r="P75">
            <v>2.5537299999999998</v>
          </cell>
          <cell r="S75" t="str">
            <v>Standard Dev</v>
          </cell>
          <cell r="T75">
            <v>2.4127000000000001</v>
          </cell>
          <cell r="U75">
            <v>1.9040999999999999</v>
          </cell>
          <cell r="V75">
            <v>2.23373</v>
          </cell>
          <cell r="W75">
            <v>2.3136800000000002</v>
          </cell>
          <cell r="X75">
            <v>2.5949900000000001</v>
          </cell>
          <cell r="Y75">
            <v>2.5152100000000002</v>
          </cell>
          <cell r="Z75">
            <v>2.36151</v>
          </cell>
          <cell r="AA75">
            <v>2.2718699999999998</v>
          </cell>
          <cell r="AB75">
            <v>2.0477500000000002</v>
          </cell>
          <cell r="AC75">
            <v>2.3979499999999998</v>
          </cell>
          <cell r="AD75">
            <v>2.1574300000000002</v>
          </cell>
          <cell r="AE75">
            <v>2.3053499999999998</v>
          </cell>
          <cell r="AF75">
            <v>2.4532699999999998</v>
          </cell>
          <cell r="AI75" t="str">
            <v>Standard Dev</v>
          </cell>
          <cell r="AJ75">
            <v>2.3069600000000001</v>
          </cell>
          <cell r="AK75">
            <v>1.7062600000000001</v>
          </cell>
          <cell r="AL75">
            <v>2.1754699999999998</v>
          </cell>
          <cell r="AM75">
            <v>2.2574999999999998</v>
          </cell>
          <cell r="AN75">
            <v>2.43283</v>
          </cell>
          <cell r="AO75">
            <v>2.3626499999999999</v>
          </cell>
          <cell r="AP75">
            <v>2.14398</v>
          </cell>
          <cell r="AQ75">
            <v>2.23855</v>
          </cell>
          <cell r="AR75">
            <v>2.0465100000000001</v>
          </cell>
          <cell r="AS75">
            <v>2.3052700000000002</v>
          </cell>
          <cell r="AT75">
            <v>2.0508099999999998</v>
          </cell>
          <cell r="AU75">
            <v>2.1976</v>
          </cell>
          <cell r="AV75">
            <v>2.3443900000000002</v>
          </cell>
          <cell r="AY75" t="str">
            <v>Standard Dev</v>
          </cell>
          <cell r="AZ75">
            <v>2.1886999999999999</v>
          </cell>
          <cell r="BA75">
            <v>1.5068299999999999</v>
          </cell>
          <cell r="BB75">
            <v>2.0620500000000002</v>
          </cell>
          <cell r="BC75">
            <v>2.18669</v>
          </cell>
          <cell r="BD75">
            <v>2.39778</v>
          </cell>
          <cell r="BE75">
            <v>2.1498300000000001</v>
          </cell>
          <cell r="BF75">
            <v>1.9186300000000001</v>
          </cell>
          <cell r="BG75">
            <v>2.1252499999999999</v>
          </cell>
          <cell r="BH75">
            <v>2.02624</v>
          </cell>
          <cell r="BI75">
            <v>2.1611600000000002</v>
          </cell>
          <cell r="BJ75">
            <v>1.9045799999999999</v>
          </cell>
          <cell r="BK75">
            <v>2.0723099999999999</v>
          </cell>
          <cell r="BL75">
            <v>2.2400500000000001</v>
          </cell>
          <cell r="BO75" t="str">
            <v>Standard Dev</v>
          </cell>
          <cell r="BP75">
            <v>1.9971699999999999</v>
          </cell>
          <cell r="BQ75">
            <v>1.39473</v>
          </cell>
          <cell r="BR75">
            <v>1.97733</v>
          </cell>
          <cell r="BS75">
            <v>2.08941</v>
          </cell>
          <cell r="BT75">
            <v>2.1459999999999999</v>
          </cell>
          <cell r="BU75">
            <v>1.9760800000000001</v>
          </cell>
          <cell r="BV75">
            <v>1.7295199999999999</v>
          </cell>
          <cell r="BW75">
            <v>2.0468099999999998</v>
          </cell>
          <cell r="BX75">
            <v>2.0455199999999998</v>
          </cell>
          <cell r="BY75">
            <v>1.9885600000000001</v>
          </cell>
          <cell r="BZ75">
            <v>1.78145</v>
          </cell>
          <cell r="CA75">
            <v>1.9391099999999999</v>
          </cell>
          <cell r="CB75">
            <v>2.0967799999999999</v>
          </cell>
        </row>
        <row r="76">
          <cell r="B76" t="str">
            <v>Saturation WC1</v>
          </cell>
          <cell r="D76">
            <v>87.881680000000003</v>
          </cell>
          <cell r="E76">
            <v>91.741050000000001</v>
          </cell>
          <cell r="F76">
            <v>91.408940000000001</v>
          </cell>
          <cell r="G76">
            <v>88.725219999999993</v>
          </cell>
          <cell r="H76">
            <v>89.76182</v>
          </cell>
          <cell r="I76">
            <v>92.074399999999997</v>
          </cell>
          <cell r="J76">
            <v>91.582509999999999</v>
          </cell>
          <cell r="K76">
            <v>90.01079</v>
          </cell>
          <cell r="L76">
            <v>85.719650000000001</v>
          </cell>
          <cell r="M76">
            <v>89.715289999999996</v>
          </cell>
          <cell r="N76">
            <v>88.427449999999993</v>
          </cell>
          <cell r="O76">
            <v>89.862139999999997</v>
          </cell>
          <cell r="P76">
            <v>91.29683</v>
          </cell>
          <cell r="R76" t="str">
            <v>Saturation WC1</v>
          </cell>
          <cell r="T76">
            <v>87.895020000000002</v>
          </cell>
          <cell r="U76">
            <v>91.768820000000005</v>
          </cell>
          <cell r="V76">
            <v>91.408940000000001</v>
          </cell>
          <cell r="W76">
            <v>88.725219999999993</v>
          </cell>
          <cell r="X76">
            <v>89.76182</v>
          </cell>
          <cell r="Y76">
            <v>92.220709999999997</v>
          </cell>
          <cell r="Z76">
            <v>91.613630000000001</v>
          </cell>
          <cell r="AA76">
            <v>90.0749</v>
          </cell>
          <cell r="AB76">
            <v>85.719650000000001</v>
          </cell>
          <cell r="AC76">
            <v>89.715289999999996</v>
          </cell>
          <cell r="AD76">
            <v>88.439070000000001</v>
          </cell>
          <cell r="AE76">
            <v>89.8904</v>
          </cell>
          <cell r="AF76">
            <v>91.341729999999998</v>
          </cell>
          <cell r="AH76" t="str">
            <v>Saturation WC1</v>
          </cell>
          <cell r="AJ76">
            <v>87.88382</v>
          </cell>
          <cell r="AK76">
            <v>91.710470000000001</v>
          </cell>
          <cell r="AL76">
            <v>91.408940000000001</v>
          </cell>
          <cell r="AM76">
            <v>88.737380000000002</v>
          </cell>
          <cell r="AN76">
            <v>89.76182</v>
          </cell>
          <cell r="AO76">
            <v>92.173370000000006</v>
          </cell>
          <cell r="AP76">
            <v>91.607749999999996</v>
          </cell>
          <cell r="AQ76">
            <v>90.079840000000004</v>
          </cell>
          <cell r="AR76">
            <v>85.719650000000001</v>
          </cell>
          <cell r="AS76">
            <v>89.715289999999996</v>
          </cell>
          <cell r="AT76">
            <v>88.437089999999998</v>
          </cell>
          <cell r="AU76">
            <v>89.879829999999998</v>
          </cell>
          <cell r="AV76">
            <v>91.322569999999999</v>
          </cell>
          <cell r="AX76" t="str">
            <v>Saturation WC1</v>
          </cell>
          <cell r="AZ76">
            <v>87.981930000000006</v>
          </cell>
          <cell r="BA76">
            <v>91.609740000000002</v>
          </cell>
          <cell r="BB76">
            <v>91.387839999999997</v>
          </cell>
          <cell r="BC76">
            <v>88.725219999999993</v>
          </cell>
          <cell r="BD76">
            <v>89.76182</v>
          </cell>
          <cell r="BE76">
            <v>92.36345</v>
          </cell>
          <cell r="BF76">
            <v>91.605220000000003</v>
          </cell>
          <cell r="BG76">
            <v>90.207679999999996</v>
          </cell>
          <cell r="BH76">
            <v>85.720290000000006</v>
          </cell>
          <cell r="BI76">
            <v>89.715289999999996</v>
          </cell>
          <cell r="BJ76">
            <v>88.46163</v>
          </cell>
          <cell r="BK76">
            <v>89.907849999999996</v>
          </cell>
          <cell r="BL76">
            <v>91.354069999999993</v>
          </cell>
        </row>
        <row r="77">
          <cell r="B77" t="str">
            <v>Saturation WC2</v>
          </cell>
          <cell r="D77">
            <v>89.179820000000007</v>
          </cell>
          <cell r="E77">
            <v>94.915019999999998</v>
          </cell>
          <cell r="F77">
            <v>88.738870000000006</v>
          </cell>
          <cell r="G77">
            <v>88.632300000000001</v>
          </cell>
          <cell r="H77">
            <v>88.193340000000006</v>
          </cell>
          <cell r="I77">
            <v>93.091409999999996</v>
          </cell>
          <cell r="J77">
            <v>91.01952</v>
          </cell>
          <cell r="K77">
            <v>87.892719999999997</v>
          </cell>
          <cell r="L77">
            <v>87.307689999999994</v>
          </cell>
          <cell r="M77">
            <v>86.653580000000005</v>
          </cell>
          <cell r="N77">
            <v>87.668040000000005</v>
          </cell>
          <cell r="O77">
            <v>89.562430000000006</v>
          </cell>
          <cell r="P77">
            <v>91.456819999999993</v>
          </cell>
          <cell r="R77" t="str">
            <v>Saturation WC2</v>
          </cell>
          <cell r="T77">
            <v>89.252610000000004</v>
          </cell>
          <cell r="U77">
            <v>94.852239999999995</v>
          </cell>
          <cell r="V77">
            <v>88.738870000000006</v>
          </cell>
          <cell r="W77">
            <v>88.647499999999994</v>
          </cell>
          <cell r="X77">
            <v>88.193340000000006</v>
          </cell>
          <cell r="Y77">
            <v>92.963660000000004</v>
          </cell>
          <cell r="Z77">
            <v>91.051109999999994</v>
          </cell>
          <cell r="AA77">
            <v>87.895510000000002</v>
          </cell>
          <cell r="AB77">
            <v>87.314319999999995</v>
          </cell>
          <cell r="AC77">
            <v>86.587639999999993</v>
          </cell>
          <cell r="AD77">
            <v>87.673249999999996</v>
          </cell>
          <cell r="AE77">
            <v>89.549679999999995</v>
          </cell>
          <cell r="AF77">
            <v>91.426109999999994</v>
          </cell>
          <cell r="AH77" t="str">
            <v>Saturation WC2</v>
          </cell>
          <cell r="AJ77">
            <v>89.153210000000001</v>
          </cell>
          <cell r="AK77">
            <v>94.782690000000002</v>
          </cell>
          <cell r="AL77">
            <v>88.738870000000006</v>
          </cell>
          <cell r="AM77">
            <v>88.638170000000002</v>
          </cell>
          <cell r="AN77">
            <v>88.193340000000006</v>
          </cell>
          <cell r="AO77">
            <v>92.891099999999994</v>
          </cell>
          <cell r="AP77">
            <v>91.01943</v>
          </cell>
          <cell r="AQ77">
            <v>87.985849999999999</v>
          </cell>
          <cell r="AR77">
            <v>87.314319999999995</v>
          </cell>
          <cell r="AS77">
            <v>86.547479999999993</v>
          </cell>
          <cell r="AT77">
            <v>87.669629999999998</v>
          </cell>
          <cell r="AU77">
            <v>89.526449999999997</v>
          </cell>
          <cell r="AV77">
            <v>91.383260000000007</v>
          </cell>
          <cell r="AX77" t="str">
            <v>Saturation WC2</v>
          </cell>
          <cell r="AZ77">
            <v>89.223789999999994</v>
          </cell>
          <cell r="BA77">
            <v>94.833879999999994</v>
          </cell>
          <cell r="BB77">
            <v>88.738870000000006</v>
          </cell>
          <cell r="BC77">
            <v>88.632300000000001</v>
          </cell>
          <cell r="BD77">
            <v>88.193340000000006</v>
          </cell>
          <cell r="BE77">
            <v>92.951610000000002</v>
          </cell>
          <cell r="BF77">
            <v>90.965950000000007</v>
          </cell>
          <cell r="BG77">
            <v>88.122370000000004</v>
          </cell>
          <cell r="BH77">
            <v>87.331280000000007</v>
          </cell>
          <cell r="BI77">
            <v>86.587100000000007</v>
          </cell>
          <cell r="BJ77">
            <v>87.700680000000006</v>
          </cell>
          <cell r="BK77">
            <v>89.558049999999994</v>
          </cell>
          <cell r="BL77">
            <v>91.415419999999997</v>
          </cell>
        </row>
        <row r="78">
          <cell r="B78" t="str">
            <v>Saturation WC3</v>
          </cell>
          <cell r="D78">
            <v>88.985889999999998</v>
          </cell>
          <cell r="E78">
            <v>91.631029999999996</v>
          </cell>
          <cell r="F78">
            <v>90.000169999999997</v>
          </cell>
          <cell r="G78">
            <v>90.699520000000007</v>
          </cell>
          <cell r="H78">
            <v>87.345079999999996</v>
          </cell>
          <cell r="I78">
            <v>90.21499</v>
          </cell>
          <cell r="J78">
            <v>89.929649999999995</v>
          </cell>
          <cell r="K78">
            <v>89.426580000000001</v>
          </cell>
          <cell r="L78">
            <v>88.666259999999994</v>
          </cell>
          <cell r="M78">
            <v>89.514240000000001</v>
          </cell>
          <cell r="N78">
            <v>88.803929999999994</v>
          </cell>
          <cell r="O78">
            <v>89.64134</v>
          </cell>
          <cell r="P78">
            <v>90.478759999999994</v>
          </cell>
          <cell r="R78" t="str">
            <v>Saturation WC3</v>
          </cell>
          <cell r="T78">
            <v>88.996139999999997</v>
          </cell>
          <cell r="U78">
            <v>91.546170000000004</v>
          </cell>
          <cell r="V78">
            <v>90.000169999999997</v>
          </cell>
          <cell r="W78">
            <v>90.752960000000002</v>
          </cell>
          <cell r="X78">
            <v>87.345079999999996</v>
          </cell>
          <cell r="Y78">
            <v>90.368830000000003</v>
          </cell>
          <cell r="Z78">
            <v>89.979039999999998</v>
          </cell>
          <cell r="AA78">
            <v>89.421660000000003</v>
          </cell>
          <cell r="AB78">
            <v>88.666259999999994</v>
          </cell>
          <cell r="AC78">
            <v>89.488929999999996</v>
          </cell>
          <cell r="AD78">
            <v>88.818759999999997</v>
          </cell>
          <cell r="AE78">
            <v>89.65652</v>
          </cell>
          <cell r="AF78">
            <v>90.494280000000003</v>
          </cell>
          <cell r="AH78" t="str">
            <v>Saturation WC3</v>
          </cell>
          <cell r="AJ78">
            <v>88.988029999999995</v>
          </cell>
          <cell r="AK78">
            <v>91.573920000000001</v>
          </cell>
          <cell r="AL78">
            <v>90.000169999999997</v>
          </cell>
          <cell r="AM78">
            <v>90.699520000000007</v>
          </cell>
          <cell r="AN78">
            <v>87.357569999999996</v>
          </cell>
          <cell r="AO78">
            <v>90.458960000000005</v>
          </cell>
          <cell r="AP78">
            <v>89.966200000000001</v>
          </cell>
          <cell r="AQ78">
            <v>89.441000000000003</v>
          </cell>
          <cell r="AR78">
            <v>88.666259999999994</v>
          </cell>
          <cell r="AS78">
            <v>89.439250000000001</v>
          </cell>
          <cell r="AT78">
            <v>88.8185</v>
          </cell>
          <cell r="AU78">
            <v>89.659090000000006</v>
          </cell>
          <cell r="AV78">
            <v>90.499669999999995</v>
          </cell>
          <cell r="AX78" t="str">
            <v>Saturation WC3</v>
          </cell>
          <cell r="AZ78">
            <v>89.136179999999996</v>
          </cell>
          <cell r="BA78">
            <v>91.506590000000003</v>
          </cell>
          <cell r="BB78">
            <v>90.041719999999998</v>
          </cell>
          <cell r="BC78">
            <v>90.699520000000007</v>
          </cell>
          <cell r="BD78">
            <v>87.364149999999995</v>
          </cell>
          <cell r="BE78">
            <v>90.329549999999998</v>
          </cell>
          <cell r="BF78">
            <v>89.85342</v>
          </cell>
          <cell r="BG78">
            <v>89.458399999999997</v>
          </cell>
          <cell r="BH78">
            <v>88.664990000000003</v>
          </cell>
          <cell r="BI78">
            <v>89.447040000000001</v>
          </cell>
          <cell r="BJ78">
            <v>88.833110000000005</v>
          </cell>
          <cell r="BK78">
            <v>89.65016</v>
          </cell>
          <cell r="BL78">
            <v>90.467200000000005</v>
          </cell>
        </row>
        <row r="79">
          <cell r="B79" t="str">
            <v>Saturation WC4</v>
          </cell>
          <cell r="D79">
            <v>87.189850000000007</v>
          </cell>
          <cell r="E79">
            <v>91.742130000000003</v>
          </cell>
          <cell r="F79">
            <v>88.064959999999999</v>
          </cell>
          <cell r="G79">
            <v>90.150109999999998</v>
          </cell>
          <cell r="H79">
            <v>85.682689999999994</v>
          </cell>
          <cell r="I79">
            <v>87.515910000000005</v>
          </cell>
          <cell r="J79">
            <v>89.47372</v>
          </cell>
          <cell r="K79">
            <v>86.636229999999998</v>
          </cell>
          <cell r="L79">
            <v>87.497860000000003</v>
          </cell>
          <cell r="M79">
            <v>89.418689999999998</v>
          </cell>
          <cell r="N79">
            <v>87.030140000000003</v>
          </cell>
          <cell r="O79">
            <v>88.337209999999999</v>
          </cell>
          <cell r="P79">
            <v>89.644279999999995</v>
          </cell>
          <cell r="R79" t="str">
            <v>Saturation WC4</v>
          </cell>
          <cell r="T79">
            <v>87.192300000000003</v>
          </cell>
          <cell r="U79">
            <v>91.742810000000006</v>
          </cell>
          <cell r="V79">
            <v>88.064959999999999</v>
          </cell>
          <cell r="W79">
            <v>90.150509999999997</v>
          </cell>
          <cell r="X79">
            <v>85.682689999999994</v>
          </cell>
          <cell r="Y79">
            <v>87.619050000000001</v>
          </cell>
          <cell r="Z79">
            <v>89.523989999999998</v>
          </cell>
          <cell r="AA79">
            <v>86.702259999999995</v>
          </cell>
          <cell r="AB79">
            <v>87.497860000000003</v>
          </cell>
          <cell r="AC79">
            <v>89.316850000000002</v>
          </cell>
          <cell r="AD79">
            <v>87.052589999999995</v>
          </cell>
          <cell r="AE79">
            <v>88.349329999999995</v>
          </cell>
          <cell r="AF79">
            <v>89.646069999999995</v>
          </cell>
          <cell r="AH79" t="str">
            <v>Saturation WC4</v>
          </cell>
          <cell r="AJ79">
            <v>87.191980000000001</v>
          </cell>
          <cell r="AK79">
            <v>91.693799999999996</v>
          </cell>
          <cell r="AL79">
            <v>88.064959999999999</v>
          </cell>
          <cell r="AM79">
            <v>90.141279999999995</v>
          </cell>
          <cell r="AN79">
            <v>85.651309999999995</v>
          </cell>
          <cell r="AO79">
            <v>87.552999999999997</v>
          </cell>
          <cell r="AP79">
            <v>89.52337</v>
          </cell>
          <cell r="AQ79">
            <v>86.701059999999998</v>
          </cell>
          <cell r="AR79">
            <v>87.497860000000003</v>
          </cell>
          <cell r="AS79">
            <v>89.310929999999999</v>
          </cell>
          <cell r="AT79">
            <v>87.038520000000005</v>
          </cell>
          <cell r="AU79">
            <v>88.332949999999997</v>
          </cell>
          <cell r="AV79">
            <v>89.627390000000005</v>
          </cell>
          <cell r="AX79" t="str">
            <v>Saturation WC4</v>
          </cell>
          <cell r="AZ79">
            <v>87.256720000000001</v>
          </cell>
          <cell r="BA79">
            <v>91.709779999999995</v>
          </cell>
          <cell r="BB79">
            <v>88.069789999999998</v>
          </cell>
          <cell r="BC79">
            <v>90.150109999999998</v>
          </cell>
          <cell r="BD79">
            <v>85.675659999999993</v>
          </cell>
          <cell r="BE79">
            <v>87.545540000000003</v>
          </cell>
          <cell r="BF79">
            <v>89.431790000000007</v>
          </cell>
          <cell r="BG79">
            <v>86.667429999999996</v>
          </cell>
          <cell r="BH79">
            <v>87.552599999999998</v>
          </cell>
          <cell r="BI79">
            <v>89.3078</v>
          </cell>
          <cell r="BJ79">
            <v>87.049289999999999</v>
          </cell>
          <cell r="BK79">
            <v>88.33672</v>
          </cell>
          <cell r="BL79">
            <v>89.62415</v>
          </cell>
        </row>
        <row r="80">
          <cell r="B80" t="str">
            <v>Saturation WC5</v>
          </cell>
          <cell r="D80">
            <v>91.634289999999993</v>
          </cell>
          <cell r="E80">
            <v>91.73433</v>
          </cell>
          <cell r="F80">
            <v>87.815070000000006</v>
          </cell>
          <cell r="G80">
            <v>88.923959999999994</v>
          </cell>
          <cell r="H80">
            <v>87.587230000000005</v>
          </cell>
          <cell r="I80">
            <v>88.361930000000001</v>
          </cell>
          <cell r="J80">
            <v>88.228800000000007</v>
          </cell>
          <cell r="K80">
            <v>86.633629999999997</v>
          </cell>
          <cell r="L80">
            <v>89.090670000000003</v>
          </cell>
          <cell r="M80">
            <v>92.761039999999994</v>
          </cell>
          <cell r="N80">
            <v>87.810969999999998</v>
          </cell>
          <cell r="O80">
            <v>89.277100000000004</v>
          </cell>
          <cell r="P80">
            <v>90.743219999999994</v>
          </cell>
          <cell r="R80" t="str">
            <v>Saturation WC5</v>
          </cell>
          <cell r="T80">
            <v>91.650260000000003</v>
          </cell>
          <cell r="U80">
            <v>91.730950000000007</v>
          </cell>
          <cell r="V80">
            <v>87.815070000000006</v>
          </cell>
          <cell r="W80">
            <v>88.922190000000001</v>
          </cell>
          <cell r="X80">
            <v>87.587230000000005</v>
          </cell>
          <cell r="Y80">
            <v>88.514030000000005</v>
          </cell>
          <cell r="Z80">
            <v>88.258899999999997</v>
          </cell>
          <cell r="AA80">
            <v>86.564539999999994</v>
          </cell>
          <cell r="AB80">
            <v>89.084500000000006</v>
          </cell>
          <cell r="AC80">
            <v>92.731300000000005</v>
          </cell>
          <cell r="AD80">
            <v>87.821560000000005</v>
          </cell>
          <cell r="AE80">
            <v>89.285899999999998</v>
          </cell>
          <cell r="AF80">
            <v>90.750240000000005</v>
          </cell>
          <cell r="AH80" t="str">
            <v>Saturation WC5</v>
          </cell>
          <cell r="AJ80">
            <v>91.615539999999996</v>
          </cell>
          <cell r="AK80">
            <v>91.695949999999996</v>
          </cell>
          <cell r="AL80">
            <v>87.815070000000006</v>
          </cell>
          <cell r="AM80">
            <v>88.932249999999996</v>
          </cell>
          <cell r="AN80">
            <v>87.587230000000005</v>
          </cell>
          <cell r="AO80">
            <v>88.528679999999994</v>
          </cell>
          <cell r="AP80">
            <v>88.28322</v>
          </cell>
          <cell r="AQ80">
            <v>86.535600000000002</v>
          </cell>
          <cell r="AR80">
            <v>89.074150000000003</v>
          </cell>
          <cell r="AS80">
            <v>92.6952</v>
          </cell>
          <cell r="AT80">
            <v>87.821640000000002</v>
          </cell>
          <cell r="AU80">
            <v>89.276290000000003</v>
          </cell>
          <cell r="AV80">
            <v>90.730930000000001</v>
          </cell>
          <cell r="AX80" t="str">
            <v>Saturation WC5</v>
          </cell>
          <cell r="AZ80">
            <v>91.656909999999996</v>
          </cell>
          <cell r="BA80">
            <v>91.68441</v>
          </cell>
          <cell r="BB80">
            <v>87.809650000000005</v>
          </cell>
          <cell r="BC80">
            <v>88.923959999999994</v>
          </cell>
          <cell r="BD80">
            <v>87.587230000000005</v>
          </cell>
          <cell r="BE80">
            <v>88.367679999999993</v>
          </cell>
          <cell r="BF80">
            <v>88.271060000000006</v>
          </cell>
          <cell r="BG80">
            <v>86.605819999999994</v>
          </cell>
          <cell r="BH80">
            <v>89.130579999999995</v>
          </cell>
          <cell r="BI80">
            <v>92.695530000000005</v>
          </cell>
          <cell r="BJ80">
            <v>87.817570000000003</v>
          </cell>
          <cell r="BK80">
            <v>89.27328</v>
          </cell>
          <cell r="BL80">
            <v>90.728989999999996</v>
          </cell>
        </row>
        <row r="81">
          <cell r="B81" t="str">
            <v>Saturation WC6</v>
          </cell>
          <cell r="D81">
            <v>89.788430000000005</v>
          </cell>
          <cell r="E81">
            <v>90.090770000000006</v>
          </cell>
          <cell r="F81">
            <v>90.202879999999993</v>
          </cell>
          <cell r="G81">
            <v>91.088949999999997</v>
          </cell>
          <cell r="H81">
            <v>87.540090000000006</v>
          </cell>
          <cell r="I81">
            <v>88.593609999999998</v>
          </cell>
          <cell r="J81">
            <v>88.996880000000004</v>
          </cell>
          <cell r="K81">
            <v>89.875370000000004</v>
          </cell>
          <cell r="L81">
            <v>87.758219999999994</v>
          </cell>
          <cell r="M81">
            <v>88.964939999999999</v>
          </cell>
          <cell r="N81">
            <v>88.485420000000005</v>
          </cell>
          <cell r="O81">
            <v>89.290009999999995</v>
          </cell>
          <cell r="P81">
            <v>90.0946</v>
          </cell>
          <cell r="R81" t="str">
            <v>Saturation WC6</v>
          </cell>
          <cell r="T81">
            <v>89.812380000000005</v>
          </cell>
          <cell r="U81">
            <v>90.07808</v>
          </cell>
          <cell r="V81">
            <v>90.202879999999993</v>
          </cell>
          <cell r="W81">
            <v>91.155500000000004</v>
          </cell>
          <cell r="X81">
            <v>87.540090000000006</v>
          </cell>
          <cell r="Y81">
            <v>88.654660000000007</v>
          </cell>
          <cell r="Z81">
            <v>89.036739999999995</v>
          </cell>
          <cell r="AA81">
            <v>89.888400000000004</v>
          </cell>
          <cell r="AB81">
            <v>87.782730000000001</v>
          </cell>
          <cell r="AC81">
            <v>88.980580000000003</v>
          </cell>
          <cell r="AD81">
            <v>88.506119999999996</v>
          </cell>
          <cell r="AE81">
            <v>89.313199999999995</v>
          </cell>
          <cell r="AF81">
            <v>90.120289999999997</v>
          </cell>
          <cell r="AH81" t="str">
            <v>Saturation WC6</v>
          </cell>
          <cell r="AJ81">
            <v>89.778530000000003</v>
          </cell>
          <cell r="AK81">
            <v>90.042490000000001</v>
          </cell>
          <cell r="AL81">
            <v>90.202879999999993</v>
          </cell>
          <cell r="AM81">
            <v>91.09881</v>
          </cell>
          <cell r="AN81">
            <v>87.53837</v>
          </cell>
          <cell r="AO81">
            <v>88.613990000000001</v>
          </cell>
          <cell r="AP81">
            <v>88.997349999999997</v>
          </cell>
          <cell r="AQ81">
            <v>89.836079999999995</v>
          </cell>
          <cell r="AR81">
            <v>87.761600000000001</v>
          </cell>
          <cell r="AS81">
            <v>88.89479</v>
          </cell>
          <cell r="AT81">
            <v>88.474639999999994</v>
          </cell>
          <cell r="AU81">
            <v>89.276489999999995</v>
          </cell>
          <cell r="AV81">
            <v>90.078339999999997</v>
          </cell>
          <cell r="AX81" t="str">
            <v>Saturation WC6</v>
          </cell>
          <cell r="AZ81">
            <v>89.777500000000003</v>
          </cell>
          <cell r="BA81">
            <v>90.044709999999995</v>
          </cell>
          <cell r="BB81">
            <v>90.230490000000003</v>
          </cell>
          <cell r="BC81">
            <v>91.088949999999997</v>
          </cell>
          <cell r="BD81">
            <v>87.541020000000003</v>
          </cell>
          <cell r="BE81">
            <v>88.779409999999999</v>
          </cell>
          <cell r="BF81">
            <v>88.951859999999996</v>
          </cell>
          <cell r="BG81">
            <v>89.886349999999993</v>
          </cell>
          <cell r="BH81">
            <v>87.706379999999996</v>
          </cell>
          <cell r="BI81">
            <v>88.907200000000003</v>
          </cell>
          <cell r="BJ81">
            <v>88.487319999999997</v>
          </cell>
          <cell r="BK81">
            <v>89.291390000000007</v>
          </cell>
          <cell r="BL81">
            <v>90.09545</v>
          </cell>
        </row>
        <row r="82">
          <cell r="B82" t="str">
            <v>Cost depending on Policy</v>
          </cell>
          <cell r="C82" t="str">
            <v>Mean</v>
          </cell>
          <cell r="D82">
            <v>5.2079300000000002</v>
          </cell>
          <cell r="E82">
            <v>6.2421800000000003</v>
          </cell>
          <cell r="F82">
            <v>4.9826899999999998</v>
          </cell>
          <cell r="G82">
            <v>4.8792900000000001</v>
          </cell>
          <cell r="H82">
            <v>4.7440699999999998</v>
          </cell>
          <cell r="I82">
            <v>6.5644600000000004</v>
          </cell>
          <cell r="J82">
            <v>6.2637999999999998</v>
          </cell>
          <cell r="K82">
            <v>4.6569399999999996</v>
          </cell>
          <cell r="L82">
            <v>3.9999500000000001</v>
          </cell>
          <cell r="M82">
            <v>5.0671999999999997</v>
          </cell>
          <cell r="N82">
            <v>4.6693899999999999</v>
          </cell>
          <cell r="O82">
            <v>5.2608499999999996</v>
          </cell>
          <cell r="P82">
            <v>5.8523100000000001</v>
          </cell>
          <cell r="R82" t="str">
            <v>Cost depending on Policy</v>
          </cell>
          <cell r="S82" t="str">
            <v>Mean</v>
          </cell>
          <cell r="T82">
            <v>5.2318800000000003</v>
          </cell>
          <cell r="U82">
            <v>6.23116</v>
          </cell>
          <cell r="V82">
            <v>4.91906</v>
          </cell>
          <cell r="W82">
            <v>4.84572</v>
          </cell>
          <cell r="X82">
            <v>4.80227</v>
          </cell>
          <cell r="Y82">
            <v>6.2491300000000001</v>
          </cell>
          <cell r="Z82">
            <v>6.1839500000000003</v>
          </cell>
          <cell r="AA82">
            <v>4.6670800000000003</v>
          </cell>
          <cell r="AB82">
            <v>3.99621</v>
          </cell>
          <cell r="AC82">
            <v>5.0072400000000004</v>
          </cell>
          <cell r="AD82">
            <v>4.6662999999999997</v>
          </cell>
          <cell r="AE82">
            <v>5.2133700000000003</v>
          </cell>
          <cell r="AF82">
            <v>5.7604300000000004</v>
          </cell>
          <cell r="AH82" t="str">
            <v>Cost depending on Policy</v>
          </cell>
          <cell r="AI82" t="str">
            <v>Mean</v>
          </cell>
          <cell r="AJ82">
            <v>5.1405200000000004</v>
          </cell>
          <cell r="AK82">
            <v>6.5497800000000002</v>
          </cell>
          <cell r="AL82">
            <v>4.8916199999999996</v>
          </cell>
          <cell r="AM82">
            <v>4.8881600000000001</v>
          </cell>
          <cell r="AN82">
            <v>4.6359500000000002</v>
          </cell>
          <cell r="AO82">
            <v>6.5530900000000001</v>
          </cell>
          <cell r="AP82">
            <v>6.1559400000000002</v>
          </cell>
          <cell r="AQ82">
            <v>4.8179600000000002</v>
          </cell>
          <cell r="AR82">
            <v>3.9971000000000001</v>
          </cell>
          <cell r="AS82">
            <v>4.9744299999999999</v>
          </cell>
          <cell r="AT82">
            <v>4.64384</v>
          </cell>
          <cell r="AU82">
            <v>5.2604499999999996</v>
          </cell>
          <cell r="AV82">
            <v>5.8770699999999998</v>
          </cell>
          <cell r="AX82" t="str">
            <v>Cost depending on Policy</v>
          </cell>
          <cell r="AY82" t="str">
            <v>Mean</v>
          </cell>
          <cell r="AZ82">
            <v>5.2171500000000002</v>
          </cell>
          <cell r="BA82">
            <v>6.2639300000000002</v>
          </cell>
          <cell r="BB82">
            <v>4.9352499999999999</v>
          </cell>
          <cell r="BC82">
            <v>4.9069000000000003</v>
          </cell>
          <cell r="BD82">
            <v>5.40238</v>
          </cell>
          <cell r="BE82">
            <v>6.4386999999999999</v>
          </cell>
          <cell r="BF82">
            <v>6.5085199999999999</v>
          </cell>
          <cell r="BG82">
            <v>4.6803400000000002</v>
          </cell>
          <cell r="BH82">
            <v>3.99926</v>
          </cell>
          <cell r="BI82">
            <v>4.9610599999999998</v>
          </cell>
          <cell r="BJ82">
            <v>4.7389799999999997</v>
          </cell>
          <cell r="BK82">
            <v>5.3313499999999996</v>
          </cell>
          <cell r="BL82">
            <v>5.9237200000000003</v>
          </cell>
        </row>
        <row r="83">
          <cell r="AY83" t="str">
            <v>Standard Dev</v>
          </cell>
          <cell r="AZ83">
            <v>7.7655900000000004</v>
          </cell>
          <cell r="BA83">
            <v>12.973459999999999</v>
          </cell>
          <cell r="BB83">
            <v>9.7834000000000003</v>
          </cell>
          <cell r="BC83">
            <v>6.8148900000000001</v>
          </cell>
          <cell r="BD83">
            <v>12.780099999999999</v>
          </cell>
          <cell r="BE83">
            <v>17.18</v>
          </cell>
          <cell r="BF83">
            <v>14.71396</v>
          </cell>
          <cell r="BG83">
            <v>6.2958999999999996</v>
          </cell>
          <cell r="BH83">
            <v>3.4796100000000001</v>
          </cell>
          <cell r="BI83">
            <v>6.2656499999999999</v>
          </cell>
          <cell r="BJ83">
            <v>6.6480699999999997</v>
          </cell>
          <cell r="BK83">
            <v>9.8052600000000005</v>
          </cell>
          <cell r="BL83">
            <v>12.962440000000001</v>
          </cell>
        </row>
        <row r="86">
          <cell r="AX86" t="str">
            <v>WL = 90</v>
          </cell>
          <cell r="AZ86" t="str">
            <v xml:space="preserve">C_Lav. 17.75 per UT, C_Mat. U[10 - 30], Kpos 0.12%, Kpen 0.36%, InterT_Cons. 5 UT, Prog_Routing 50% </v>
          </cell>
        </row>
        <row r="88">
          <cell r="AZ88" t="str">
            <v>Run 1</v>
          </cell>
          <cell r="BA88" t="str">
            <v>Run 2</v>
          </cell>
          <cell r="BB88" t="str">
            <v>Run 3</v>
          </cell>
          <cell r="BC88" t="str">
            <v>Run 4</v>
          </cell>
          <cell r="BD88" t="str">
            <v>Run 5</v>
          </cell>
          <cell r="BE88" t="str">
            <v>Run 6</v>
          </cell>
          <cell r="BF88" t="str">
            <v>Run 7</v>
          </cell>
          <cell r="BG88" t="str">
            <v>Run 8</v>
          </cell>
          <cell r="BH88" t="str">
            <v>Run 9</v>
          </cell>
          <cell r="BI88" t="str">
            <v>Run 10</v>
          </cell>
          <cell r="BJ88">
            <v>-0.95</v>
          </cell>
          <cell r="BK88" t="str">
            <v>Average</v>
          </cell>
          <cell r="BL88">
            <v>0.95</v>
          </cell>
        </row>
        <row r="89">
          <cell r="B89" t="str">
            <v>Number of Jobs</v>
          </cell>
          <cell r="D89">
            <v>5274</v>
          </cell>
          <cell r="E89">
            <v>5400</v>
          </cell>
          <cell r="F89">
            <v>5301</v>
          </cell>
          <cell r="G89">
            <v>5302</v>
          </cell>
          <cell r="H89">
            <v>5224</v>
          </cell>
          <cell r="I89">
            <v>5235</v>
          </cell>
          <cell r="J89">
            <v>5333</v>
          </cell>
          <cell r="K89">
            <v>5287</v>
          </cell>
          <cell r="L89">
            <v>5192</v>
          </cell>
          <cell r="M89">
            <v>5277</v>
          </cell>
          <cell r="N89">
            <v>5240.4713499999998</v>
          </cell>
          <cell r="O89">
            <v>5282.5</v>
          </cell>
          <cell r="R89" t="str">
            <v>Number of Jobs</v>
          </cell>
          <cell r="T89">
            <v>5275</v>
          </cell>
          <cell r="U89">
            <v>5404</v>
          </cell>
          <cell r="V89">
            <v>5300</v>
          </cell>
          <cell r="W89">
            <v>5302</v>
          </cell>
          <cell r="X89">
            <v>5224</v>
          </cell>
          <cell r="Y89">
            <v>5248</v>
          </cell>
          <cell r="Z89">
            <v>5322</v>
          </cell>
          <cell r="AA89">
            <v>5289</v>
          </cell>
          <cell r="AB89">
            <v>5195</v>
          </cell>
          <cell r="AC89">
            <v>5278</v>
          </cell>
          <cell r="AD89">
            <v>5242.82924</v>
          </cell>
          <cell r="AE89">
            <v>5283.7</v>
          </cell>
          <cell r="AF89">
            <v>5324.5707599999996</v>
          </cell>
          <cell r="AH89" t="str">
            <v>Number of Jobs</v>
          </cell>
          <cell r="AJ89">
            <v>5265</v>
          </cell>
          <cell r="AK89">
            <v>5388</v>
          </cell>
          <cell r="AL89">
            <v>5302</v>
          </cell>
          <cell r="AM89">
            <v>5305</v>
          </cell>
          <cell r="AN89">
            <v>5223</v>
          </cell>
          <cell r="AO89">
            <v>5228</v>
          </cell>
          <cell r="AP89">
            <v>5322</v>
          </cell>
          <cell r="AQ89">
            <v>5293</v>
          </cell>
          <cell r="AR89">
            <v>5195</v>
          </cell>
          <cell r="AS89">
            <v>5283</v>
          </cell>
          <cell r="AT89">
            <v>5240.4192300000004</v>
          </cell>
          <cell r="AU89">
            <v>5280.4</v>
          </cell>
          <cell r="AV89">
            <v>5320.3807699999998</v>
          </cell>
          <cell r="AX89" t="str">
            <v>Number of Jobs</v>
          </cell>
          <cell r="AZ89">
            <v>5264</v>
          </cell>
          <cell r="BA89">
            <v>5365</v>
          </cell>
          <cell r="BB89">
            <v>5302</v>
          </cell>
          <cell r="BC89">
            <v>5288</v>
          </cell>
          <cell r="BD89">
            <v>5209</v>
          </cell>
          <cell r="BE89">
            <v>5216</v>
          </cell>
          <cell r="BF89">
            <v>5297</v>
          </cell>
          <cell r="BG89">
            <v>5288</v>
          </cell>
          <cell r="BH89">
            <v>5197</v>
          </cell>
          <cell r="BI89">
            <v>5282</v>
          </cell>
          <cell r="BJ89">
            <v>5234.19751</v>
          </cell>
          <cell r="BK89">
            <v>5270.8</v>
          </cell>
          <cell r="BL89">
            <v>5307.4024900000004</v>
          </cell>
          <cell r="BN89" t="str">
            <v>Number of Jobs</v>
          </cell>
          <cell r="BP89">
            <v>5246</v>
          </cell>
          <cell r="BQ89">
            <v>5341</v>
          </cell>
          <cell r="BR89">
            <v>5280</v>
          </cell>
          <cell r="BS89">
            <v>5259</v>
          </cell>
          <cell r="BT89">
            <v>5194</v>
          </cell>
          <cell r="BU89">
            <v>5184</v>
          </cell>
          <cell r="BV89">
            <v>5285</v>
          </cell>
          <cell r="BW89">
            <v>5277</v>
          </cell>
          <cell r="BX89">
            <v>5195</v>
          </cell>
          <cell r="BY89">
            <v>5266</v>
          </cell>
          <cell r="BZ89">
            <v>5217.3888800000004</v>
          </cell>
          <cell r="CA89">
            <v>5252.7</v>
          </cell>
          <cell r="CB89">
            <v>5288.0111200000001</v>
          </cell>
          <cell r="CD89" t="str">
            <v>Number of Jobs</v>
          </cell>
          <cell r="CF89">
            <v>5220</v>
          </cell>
          <cell r="CG89">
            <v>5319</v>
          </cell>
          <cell r="CH89">
            <v>5265</v>
          </cell>
          <cell r="CI89">
            <v>5257</v>
          </cell>
          <cell r="CJ89">
            <v>5193</v>
          </cell>
          <cell r="CK89">
            <v>5192</v>
          </cell>
          <cell r="CL89">
            <v>5258</v>
          </cell>
          <cell r="CM89">
            <v>5261</v>
          </cell>
          <cell r="CN89">
            <v>5190</v>
          </cell>
          <cell r="CO89">
            <v>5251</v>
          </cell>
          <cell r="CP89">
            <v>5210.96252</v>
          </cell>
          <cell r="CQ89">
            <v>5240.6000000000004</v>
          </cell>
          <cell r="CR89">
            <v>5270.2374799999998</v>
          </cell>
        </row>
        <row r="90">
          <cell r="B90" t="str">
            <v>Total Time i.e., From Cradle to Grave</v>
          </cell>
          <cell r="C90" t="str">
            <v>Mean</v>
          </cell>
          <cell r="D90">
            <v>25.493569999999998</v>
          </cell>
          <cell r="E90">
            <v>32.044139999999999</v>
          </cell>
          <cell r="F90">
            <v>23.249110000000002</v>
          </cell>
          <cell r="G90">
            <v>25.025089999999999</v>
          </cell>
          <cell r="H90">
            <v>23.008489999999998</v>
          </cell>
          <cell r="I90">
            <v>27.546700000000001</v>
          </cell>
          <cell r="J90">
            <v>28.77234</v>
          </cell>
          <cell r="K90">
            <v>23.699570000000001</v>
          </cell>
          <cell r="L90">
            <v>20.301020000000001</v>
          </cell>
          <cell r="M90">
            <v>25.006900000000002</v>
          </cell>
          <cell r="N90">
            <v>23.03435</v>
          </cell>
          <cell r="O90">
            <v>25.41469</v>
          </cell>
          <cell r="R90" t="str">
            <v>Total Time i.e., From Cradle to Grave</v>
          </cell>
          <cell r="S90" t="str">
            <v>Mean</v>
          </cell>
          <cell r="T90">
            <v>25.78941</v>
          </cell>
          <cell r="U90">
            <v>31.410620000000002</v>
          </cell>
          <cell r="V90">
            <v>23.739660000000001</v>
          </cell>
          <cell r="W90">
            <v>26.401209999999999</v>
          </cell>
          <cell r="X90">
            <v>24.354769999999998</v>
          </cell>
          <cell r="Y90">
            <v>29.087879999999998</v>
          </cell>
          <cell r="Z90">
            <v>31.188089999999999</v>
          </cell>
          <cell r="AA90">
            <v>24.811050000000002</v>
          </cell>
          <cell r="AB90">
            <v>20.693680000000001</v>
          </cell>
          <cell r="AC90">
            <v>25.621790000000001</v>
          </cell>
          <cell r="AD90">
            <v>23.89583</v>
          </cell>
          <cell r="AE90">
            <v>26.309819999999998</v>
          </cell>
          <cell r="AF90">
            <v>28.72381</v>
          </cell>
          <cell r="AH90" t="str">
            <v>Total Time i.e., From Cradle to Grave</v>
          </cell>
          <cell r="AI90" t="str">
            <v>Mean</v>
          </cell>
          <cell r="AJ90">
            <v>27.394549999999999</v>
          </cell>
          <cell r="AK90">
            <v>34.520040000000002</v>
          </cell>
          <cell r="AL90">
            <v>24.170559999999998</v>
          </cell>
          <cell r="AM90">
            <v>25.444310000000002</v>
          </cell>
          <cell r="AN90">
            <v>28.711359999999999</v>
          </cell>
          <cell r="AO90">
            <v>30.03416</v>
          </cell>
          <cell r="AP90">
            <v>30.217490000000002</v>
          </cell>
          <cell r="AQ90">
            <v>25.38814</v>
          </cell>
          <cell r="AR90">
            <v>20.965530000000001</v>
          </cell>
          <cell r="AS90">
            <v>24.08764</v>
          </cell>
          <cell r="AT90">
            <v>24.30228</v>
          </cell>
          <cell r="AU90">
            <v>27.09338</v>
          </cell>
          <cell r="AV90">
            <v>29.88447</v>
          </cell>
          <cell r="AX90" t="str">
            <v>Total Time i.e., From Cradle to Grave</v>
          </cell>
          <cell r="AY90" t="str">
            <v>Mean</v>
          </cell>
          <cell r="AZ90">
            <v>26.94688</v>
          </cell>
          <cell r="BA90">
            <v>35.664349999999999</v>
          </cell>
          <cell r="BB90">
            <v>25.95608</v>
          </cell>
          <cell r="BC90">
            <v>28.640319999999999</v>
          </cell>
          <cell r="BD90">
            <v>31.83661</v>
          </cell>
          <cell r="BE90">
            <v>31.69904</v>
          </cell>
          <cell r="BF90">
            <v>33.210079999999998</v>
          </cell>
          <cell r="BG90">
            <v>27.711359999999999</v>
          </cell>
          <cell r="BH90">
            <v>23.091930000000001</v>
          </cell>
          <cell r="BI90">
            <v>27.006419999999999</v>
          </cell>
          <cell r="BJ90">
            <v>26.44407</v>
          </cell>
          <cell r="BK90">
            <v>29.176310000000001</v>
          </cell>
          <cell r="BL90">
            <v>31.908550000000002</v>
          </cell>
          <cell r="BN90" t="str">
            <v>Total Time i.e., From Cradle to Grave</v>
          </cell>
          <cell r="BO90" t="str">
            <v>Mean</v>
          </cell>
          <cell r="BP90">
            <v>31.360959999999999</v>
          </cell>
          <cell r="BQ90">
            <v>38.774799999999999</v>
          </cell>
          <cell r="BR90">
            <v>28.20673</v>
          </cell>
          <cell r="BS90">
            <v>29.834199999999999</v>
          </cell>
          <cell r="BT90">
            <v>31.830100000000002</v>
          </cell>
          <cell r="BU90">
            <v>40.008690000000001</v>
          </cell>
          <cell r="BV90">
            <v>35.512079999999997</v>
          </cell>
          <cell r="BW90">
            <v>30.486609999999999</v>
          </cell>
          <cell r="BX90">
            <v>25.232900000000001</v>
          </cell>
          <cell r="BY90">
            <v>32.884619999999998</v>
          </cell>
          <cell r="BZ90">
            <v>29.134799999999998</v>
          </cell>
          <cell r="CA90">
            <v>32.413170000000001</v>
          </cell>
          <cell r="CB90">
            <v>35.691540000000003</v>
          </cell>
          <cell r="CD90" t="str">
            <v>Total Time i.e., From Cradle to Grave</v>
          </cell>
          <cell r="CE90" t="str">
            <v>Mean</v>
          </cell>
          <cell r="CF90">
            <v>35.879420000000003</v>
          </cell>
          <cell r="CG90">
            <v>43.078299999999999</v>
          </cell>
          <cell r="CH90">
            <v>31.972159999999999</v>
          </cell>
          <cell r="CI90">
            <v>30.781110000000002</v>
          </cell>
          <cell r="CJ90">
            <v>32.193069999999999</v>
          </cell>
          <cell r="CK90">
            <v>36.753030000000003</v>
          </cell>
          <cell r="CL90">
            <v>37.80059</v>
          </cell>
          <cell r="CM90">
            <v>33.412970000000001</v>
          </cell>
          <cell r="CN90">
            <v>29.641269999999999</v>
          </cell>
          <cell r="CO90">
            <v>31.972799999999999</v>
          </cell>
          <cell r="CP90">
            <v>31.44828</v>
          </cell>
          <cell r="CQ90">
            <v>34.348469999999999</v>
          </cell>
          <cell r="CR90">
            <v>37.248660000000001</v>
          </cell>
        </row>
        <row r="91">
          <cell r="C91" t="str">
            <v>Standard Dev</v>
          </cell>
          <cell r="D91">
            <v>19.40183</v>
          </cell>
          <cell r="E91">
            <v>42.857289999999999</v>
          </cell>
          <cell r="F91">
            <v>19.649709999999999</v>
          </cell>
          <cell r="G91">
            <v>27.829339999999998</v>
          </cell>
          <cell r="H91">
            <v>26.690629999999999</v>
          </cell>
          <cell r="I91">
            <v>33.765970000000003</v>
          </cell>
          <cell r="J91">
            <v>31.68496</v>
          </cell>
          <cell r="K91">
            <v>18.39321</v>
          </cell>
          <cell r="L91">
            <v>13.667719999999999</v>
          </cell>
          <cell r="M91">
            <v>18.544239999999999</v>
          </cell>
          <cell r="N91">
            <v>18.831199999999999</v>
          </cell>
          <cell r="O91">
            <v>25.24849</v>
          </cell>
          <cell r="S91" t="str">
            <v>Standard Dev</v>
          </cell>
          <cell r="T91">
            <v>21.870370000000001</v>
          </cell>
          <cell r="U91">
            <v>53.924280000000003</v>
          </cell>
          <cell r="V91">
            <v>22.632539999999999</v>
          </cell>
          <cell r="W91">
            <v>31.104780000000002</v>
          </cell>
          <cell r="X91">
            <v>42.845480000000002</v>
          </cell>
          <cell r="Y91">
            <v>36.92022</v>
          </cell>
          <cell r="Z91">
            <v>49.037030000000001</v>
          </cell>
          <cell r="AA91">
            <v>26.47184</v>
          </cell>
          <cell r="AB91">
            <v>14.515319999999999</v>
          </cell>
          <cell r="AC91">
            <v>22.588719999999999</v>
          </cell>
          <cell r="AD91">
            <v>22.869440000000001</v>
          </cell>
          <cell r="AE91">
            <v>32.19106</v>
          </cell>
          <cell r="AF91">
            <v>41.51267</v>
          </cell>
          <cell r="AI91" t="str">
            <v>Standard Dev</v>
          </cell>
          <cell r="AJ91">
            <v>30.578900000000001</v>
          </cell>
          <cell r="AK91">
            <v>63.074039999999997</v>
          </cell>
          <cell r="AL91">
            <v>26.068580000000001</v>
          </cell>
          <cell r="AM91">
            <v>35.699890000000003</v>
          </cell>
          <cell r="AN91">
            <v>72.266459999999995</v>
          </cell>
          <cell r="AO91">
            <v>46.1584</v>
          </cell>
          <cell r="AP91">
            <v>47.705500000000001</v>
          </cell>
          <cell r="AQ91">
            <v>34.962350000000001</v>
          </cell>
          <cell r="AR91">
            <v>17.517959999999999</v>
          </cell>
          <cell r="AS91">
            <v>21.773710000000001</v>
          </cell>
          <cell r="AT91">
            <v>26.888660000000002</v>
          </cell>
          <cell r="AU91">
            <v>39.580579999999998</v>
          </cell>
          <cell r="AV91">
            <v>52.272500000000001</v>
          </cell>
          <cell r="AY91" t="str">
            <v>Standard Dev</v>
          </cell>
          <cell r="AZ91">
            <v>36.98742</v>
          </cell>
          <cell r="BA91">
            <v>70.672539999999998</v>
          </cell>
          <cell r="BB91">
            <v>41.918570000000003</v>
          </cell>
          <cell r="BC91">
            <v>54.030810000000002</v>
          </cell>
          <cell r="BD91">
            <v>83.167029999999997</v>
          </cell>
          <cell r="BE91">
            <v>56.696109999999997</v>
          </cell>
          <cell r="BF91">
            <v>69.329089999999994</v>
          </cell>
          <cell r="BG91">
            <v>45.689059999999998</v>
          </cell>
          <cell r="BH91">
            <v>28.933869999999999</v>
          </cell>
          <cell r="BI91">
            <v>38.382770000000001</v>
          </cell>
          <cell r="BJ91">
            <v>40.128390000000003</v>
          </cell>
          <cell r="BK91">
            <v>52.580730000000003</v>
          </cell>
          <cell r="BL91">
            <v>65.033069999999995</v>
          </cell>
          <cell r="BO91" t="str">
            <v>Standard Dev</v>
          </cell>
          <cell r="BP91">
            <v>63.836919999999999</v>
          </cell>
          <cell r="BQ91">
            <v>87.967240000000004</v>
          </cell>
          <cell r="BR91">
            <v>58.638260000000002</v>
          </cell>
          <cell r="BS91">
            <v>61.556240000000003</v>
          </cell>
          <cell r="BT91">
            <v>83.418340000000001</v>
          </cell>
          <cell r="BU91">
            <v>90.174530000000004</v>
          </cell>
          <cell r="BV91">
            <v>81.230410000000006</v>
          </cell>
          <cell r="BW91">
            <v>64.168930000000003</v>
          </cell>
          <cell r="BX91">
            <v>45.0366</v>
          </cell>
          <cell r="BY91">
            <v>80.412610000000001</v>
          </cell>
          <cell r="BZ91">
            <v>60.946390000000001</v>
          </cell>
          <cell r="CA91">
            <v>71.644009999999994</v>
          </cell>
          <cell r="CB91">
            <v>82.341629999999995</v>
          </cell>
          <cell r="CE91" t="str">
            <v>Standard Dev</v>
          </cell>
          <cell r="CF91">
            <v>86.159409999999994</v>
          </cell>
          <cell r="CG91">
            <v>100.41306</v>
          </cell>
          <cell r="CH91">
            <v>68.252340000000004</v>
          </cell>
          <cell r="CI91">
            <v>69.942260000000005</v>
          </cell>
          <cell r="CJ91">
            <v>82.413799999999995</v>
          </cell>
          <cell r="CK91">
            <v>80.660319999999999</v>
          </cell>
          <cell r="CL91">
            <v>82.557090000000002</v>
          </cell>
          <cell r="CM91">
            <v>73.235740000000007</v>
          </cell>
          <cell r="CN91">
            <v>66.605339999999998</v>
          </cell>
          <cell r="CO91">
            <v>70.130529999999993</v>
          </cell>
          <cell r="CP91">
            <v>70.532349999999994</v>
          </cell>
          <cell r="CQ91">
            <v>78.036990000000003</v>
          </cell>
          <cell r="CR91">
            <v>85.541629999999998</v>
          </cell>
        </row>
        <row r="92">
          <cell r="B92" t="str">
            <v>Time Spent in PSP</v>
          </cell>
          <cell r="C92" t="str">
            <v>Mean</v>
          </cell>
          <cell r="D92">
            <v>1.7848599999999999</v>
          </cell>
          <cell r="E92">
            <v>6.3166500000000001</v>
          </cell>
          <cell r="F92">
            <v>1.50166</v>
          </cell>
          <cell r="G92">
            <v>2.3967100000000001</v>
          </cell>
          <cell r="H92">
            <v>2.20411</v>
          </cell>
          <cell r="I92">
            <v>4.8554199999999996</v>
          </cell>
          <cell r="J92">
            <v>4.6051599999999997</v>
          </cell>
          <cell r="K92">
            <v>1.56572</v>
          </cell>
          <cell r="L92">
            <v>0.33761999999999998</v>
          </cell>
          <cell r="M92">
            <v>1.72098</v>
          </cell>
          <cell r="N92">
            <v>1.3846400000000001</v>
          </cell>
          <cell r="O92">
            <v>2.7288899999999998</v>
          </cell>
          <cell r="R92" t="str">
            <v>Time Spent in PSP</v>
          </cell>
          <cell r="S92" t="str">
            <v>Mean</v>
          </cell>
          <cell r="T92">
            <v>2.9292699999999998</v>
          </cell>
          <cell r="U92">
            <v>7.5975900000000003</v>
          </cell>
          <cell r="V92">
            <v>2.45445</v>
          </cell>
          <cell r="W92">
            <v>3.89398</v>
          </cell>
          <cell r="X92">
            <v>4.0972499999999998</v>
          </cell>
          <cell r="Y92">
            <v>6.6720100000000002</v>
          </cell>
          <cell r="Z92">
            <v>7.9317099999999998</v>
          </cell>
          <cell r="AA92">
            <v>2.9775200000000002</v>
          </cell>
          <cell r="AB92">
            <v>0.85890999999999995</v>
          </cell>
          <cell r="AC92">
            <v>2.9934400000000001</v>
          </cell>
          <cell r="AD92">
            <v>2.5471699999999999</v>
          </cell>
          <cell r="AE92">
            <v>4.2406100000000002</v>
          </cell>
          <cell r="AF92">
            <v>5.93405</v>
          </cell>
          <cell r="AH92" t="str">
            <v>Time Spent in PSP</v>
          </cell>
          <cell r="AI92" t="str">
            <v>Mean</v>
          </cell>
          <cell r="AJ92">
            <v>5.1549800000000001</v>
          </cell>
          <cell r="AK92">
            <v>12.290900000000001</v>
          </cell>
          <cell r="AL92">
            <v>3.5643099999999999</v>
          </cell>
          <cell r="AM92">
            <v>4.5765399999999996</v>
          </cell>
          <cell r="AN92">
            <v>8.7778299999999998</v>
          </cell>
          <cell r="AO92">
            <v>8.7059700000000007</v>
          </cell>
          <cell r="AP92">
            <v>8.7584</v>
          </cell>
          <cell r="AQ92">
            <v>4.5823099999999997</v>
          </cell>
          <cell r="AR92">
            <v>1.76891</v>
          </cell>
          <cell r="AS92">
            <v>3.23997</v>
          </cell>
          <cell r="AT92">
            <v>3.7789299999999999</v>
          </cell>
          <cell r="AU92">
            <v>6.14201</v>
          </cell>
          <cell r="AV92">
            <v>8.5051000000000005</v>
          </cell>
          <cell r="AX92" t="str">
            <v>Time Spent in PSP</v>
          </cell>
          <cell r="AY92" t="str">
            <v>Mean</v>
          </cell>
          <cell r="AZ92">
            <v>6.4482100000000004</v>
          </cell>
          <cell r="BA92">
            <v>15.43608</v>
          </cell>
          <cell r="BB92">
            <v>6.25875</v>
          </cell>
          <cell r="BC92">
            <v>8.6134400000000007</v>
          </cell>
          <cell r="BD92">
            <v>12.95834</v>
          </cell>
          <cell r="BE92">
            <v>11.63143</v>
          </cell>
          <cell r="BF92">
            <v>12.93136</v>
          </cell>
          <cell r="BG92">
            <v>7.8145699999999998</v>
          </cell>
          <cell r="BH92">
            <v>4.2679200000000002</v>
          </cell>
          <cell r="BI92">
            <v>6.6574999999999998</v>
          </cell>
          <cell r="BJ92">
            <v>6.6679199999999996</v>
          </cell>
          <cell r="BK92">
            <v>9.3017599999999998</v>
          </cell>
          <cell r="BL92">
            <v>11.935600000000001</v>
          </cell>
          <cell r="BN92" t="str">
            <v>Time Spent in PSP</v>
          </cell>
          <cell r="BO92" t="str">
            <v>Mean</v>
          </cell>
          <cell r="BP92">
            <v>12.70593</v>
          </cell>
          <cell r="BQ92">
            <v>20.551880000000001</v>
          </cell>
          <cell r="BR92">
            <v>10.082850000000001</v>
          </cell>
          <cell r="BS92">
            <v>11.72655</v>
          </cell>
          <cell r="BT92">
            <v>14.42553</v>
          </cell>
          <cell r="BU92">
            <v>21.697230000000001</v>
          </cell>
          <cell r="BV92">
            <v>17.296289999999999</v>
          </cell>
          <cell r="BW92">
            <v>12.16752</v>
          </cell>
          <cell r="BX92">
            <v>7.44658</v>
          </cell>
          <cell r="BY92">
            <v>14.22531</v>
          </cell>
          <cell r="BZ92">
            <v>11.02276</v>
          </cell>
          <cell r="CA92">
            <v>14.232570000000001</v>
          </cell>
          <cell r="CB92">
            <v>17.44237</v>
          </cell>
          <cell r="CD92" t="str">
            <v>Time Spent in PSP</v>
          </cell>
          <cell r="CE92" t="str">
            <v>Mean</v>
          </cell>
          <cell r="CF92">
            <v>18.504470000000001</v>
          </cell>
          <cell r="CG92">
            <v>25.95393</v>
          </cell>
          <cell r="CH92">
            <v>14.857749999999999</v>
          </cell>
          <cell r="CI92">
            <v>13.70233</v>
          </cell>
          <cell r="CJ92">
            <v>15.822979999999999</v>
          </cell>
          <cell r="CK92">
            <v>19.703479999999999</v>
          </cell>
          <cell r="CL92">
            <v>20.589980000000001</v>
          </cell>
          <cell r="CM92">
            <v>16.38409</v>
          </cell>
          <cell r="CN92">
            <v>12.545769999999999</v>
          </cell>
          <cell r="CO92">
            <v>14.544</v>
          </cell>
          <cell r="CP92">
            <v>14.38921</v>
          </cell>
          <cell r="CQ92">
            <v>17.26088</v>
          </cell>
          <cell r="CR92">
            <v>20.132549999999998</v>
          </cell>
        </row>
        <row r="93">
          <cell r="C93" t="str">
            <v>Standard Dev</v>
          </cell>
          <cell r="D93">
            <v>9.9568700000000003</v>
          </cell>
          <cell r="E93">
            <v>37.93976</v>
          </cell>
          <cell r="F93">
            <v>12.125109999999999</v>
          </cell>
          <cell r="G93">
            <v>21.9163</v>
          </cell>
          <cell r="H93">
            <v>21.11486</v>
          </cell>
          <cell r="I93">
            <v>27.730329999999999</v>
          </cell>
          <cell r="J93">
            <v>25.376709999999999</v>
          </cell>
          <cell r="K93">
            <v>9.3117199999999993</v>
          </cell>
          <cell r="L93">
            <v>2.2735400000000001</v>
          </cell>
          <cell r="M93">
            <v>8.8554300000000001</v>
          </cell>
          <cell r="N93">
            <v>9.8380200000000002</v>
          </cell>
          <cell r="O93">
            <v>17.660060000000001</v>
          </cell>
          <cell r="S93" t="str">
            <v>Standard Dev</v>
          </cell>
          <cell r="T93">
            <v>14.2662</v>
          </cell>
          <cell r="U93">
            <v>50.054090000000002</v>
          </cell>
          <cell r="V93">
            <v>16.313580000000002</v>
          </cell>
          <cell r="W93">
            <v>25.356570000000001</v>
          </cell>
          <cell r="X93">
            <v>39.189500000000002</v>
          </cell>
          <cell r="Y93">
            <v>31.490020000000001</v>
          </cell>
          <cell r="Z93">
            <v>44.527589999999996</v>
          </cell>
          <cell r="AA93">
            <v>20.564920000000001</v>
          </cell>
          <cell r="AB93">
            <v>4.9012000000000002</v>
          </cell>
          <cell r="AC93">
            <v>15.43263</v>
          </cell>
          <cell r="AD93">
            <v>15.697279999999999</v>
          </cell>
          <cell r="AE93">
            <v>26.209630000000001</v>
          </cell>
          <cell r="AF93">
            <v>36.721989999999998</v>
          </cell>
          <cell r="AI93" t="str">
            <v>Standard Dev</v>
          </cell>
          <cell r="AJ93">
            <v>25.49269</v>
          </cell>
          <cell r="AK93">
            <v>59.355930000000001</v>
          </cell>
          <cell r="AL93">
            <v>21.022480000000002</v>
          </cell>
          <cell r="AM93">
            <v>31.536490000000001</v>
          </cell>
          <cell r="AN93">
            <v>69.282660000000007</v>
          </cell>
          <cell r="AO93">
            <v>42.024940000000001</v>
          </cell>
          <cell r="AP93">
            <v>43.5779</v>
          </cell>
          <cell r="AQ93">
            <v>30.633849999999999</v>
          </cell>
          <cell r="AR93">
            <v>10.56291</v>
          </cell>
          <cell r="AS93">
            <v>15.571020000000001</v>
          </cell>
          <cell r="AT93">
            <v>21.454360000000001</v>
          </cell>
          <cell r="AU93">
            <v>34.906089999999999</v>
          </cell>
          <cell r="AV93">
            <v>48.357810000000001</v>
          </cell>
          <cell r="AY93" t="str">
            <v>Standard Dev</v>
          </cell>
          <cell r="AZ93">
            <v>33.08296</v>
          </cell>
          <cell r="BA93">
            <v>67.237889999999993</v>
          </cell>
          <cell r="BB93">
            <v>38.490740000000002</v>
          </cell>
          <cell r="BC93">
            <v>50.727060000000002</v>
          </cell>
          <cell r="BD93">
            <v>80.397859999999994</v>
          </cell>
          <cell r="BE93">
            <v>53.167549999999999</v>
          </cell>
          <cell r="BF93">
            <v>66.263810000000007</v>
          </cell>
          <cell r="BG93">
            <v>41.880229999999997</v>
          </cell>
          <cell r="BH93">
            <v>24.688220000000001</v>
          </cell>
          <cell r="BI93">
            <v>34.245750000000001</v>
          </cell>
          <cell r="BJ93">
            <v>36.266750000000002</v>
          </cell>
          <cell r="BK93">
            <v>49.018210000000003</v>
          </cell>
          <cell r="BL93">
            <v>61.769660000000002</v>
          </cell>
          <cell r="BO93" t="str">
            <v>Standard Dev</v>
          </cell>
          <cell r="BP93">
            <v>60.932600000000001</v>
          </cell>
          <cell r="BQ93">
            <v>85.035330000000002</v>
          </cell>
          <cell r="BR93">
            <v>55.7851</v>
          </cell>
          <cell r="BS93">
            <v>58.773110000000003</v>
          </cell>
          <cell r="BT93">
            <v>80.928579999999997</v>
          </cell>
          <cell r="BU93">
            <v>87.28828</v>
          </cell>
          <cell r="BV93">
            <v>78.399789999999996</v>
          </cell>
          <cell r="BW93">
            <v>61.28134</v>
          </cell>
          <cell r="BX93">
            <v>41.962719999999997</v>
          </cell>
          <cell r="BY93">
            <v>77.884439999999998</v>
          </cell>
          <cell r="BZ93">
            <v>58.069020000000002</v>
          </cell>
          <cell r="CA93">
            <v>68.827129999999997</v>
          </cell>
          <cell r="CB93">
            <v>79.585239999999999</v>
          </cell>
          <cell r="CE93" t="str">
            <v>Standard Dev</v>
          </cell>
          <cell r="CF93">
            <v>83.551569999999998</v>
          </cell>
          <cell r="CG93">
            <v>97.613810000000001</v>
          </cell>
          <cell r="CH93">
            <v>65.502960000000002</v>
          </cell>
          <cell r="CI93">
            <v>67.269949999999994</v>
          </cell>
          <cell r="CJ93">
            <v>80.047470000000004</v>
          </cell>
          <cell r="CK93">
            <v>77.948179999999994</v>
          </cell>
          <cell r="CL93">
            <v>79.699309999999997</v>
          </cell>
          <cell r="CM93">
            <v>70.347049999999996</v>
          </cell>
          <cell r="CN93">
            <v>64.012929999999997</v>
          </cell>
          <cell r="CO93">
            <v>67.497410000000002</v>
          </cell>
          <cell r="CP93">
            <v>67.853870000000001</v>
          </cell>
          <cell r="CQ93">
            <v>75.349069999999998</v>
          </cell>
          <cell r="CR93">
            <v>82.844260000000006</v>
          </cell>
        </row>
        <row r="94">
          <cell r="B94" t="str">
            <v>Time Spent in the Shop</v>
          </cell>
          <cell r="C94" t="str">
            <v>Mean</v>
          </cell>
          <cell r="D94">
            <v>23.70871</v>
          </cell>
          <cell r="E94">
            <v>25.72749</v>
          </cell>
          <cell r="F94">
            <v>21.74746</v>
          </cell>
          <cell r="G94">
            <v>22.62838</v>
          </cell>
          <cell r="H94">
            <v>20.804369999999999</v>
          </cell>
          <cell r="I94">
            <v>22.691279999999999</v>
          </cell>
          <cell r="J94">
            <v>24.167190000000002</v>
          </cell>
          <cell r="K94">
            <v>22.133849999999999</v>
          </cell>
          <cell r="L94">
            <v>19.9634</v>
          </cell>
          <cell r="M94">
            <v>23.285920000000001</v>
          </cell>
          <cell r="N94">
            <v>21.4938</v>
          </cell>
          <cell r="O94">
            <v>22.6858</v>
          </cell>
          <cell r="R94" t="str">
            <v>Time Spent in the Shop</v>
          </cell>
          <cell r="S94" t="str">
            <v>Mean</v>
          </cell>
          <cell r="T94">
            <v>22.860140000000001</v>
          </cell>
          <cell r="U94">
            <v>23.813040000000001</v>
          </cell>
          <cell r="V94">
            <v>21.285209999999999</v>
          </cell>
          <cell r="W94">
            <v>22.50723</v>
          </cell>
          <cell r="X94">
            <v>20.257529999999999</v>
          </cell>
          <cell r="Y94">
            <v>22.415870000000002</v>
          </cell>
          <cell r="Z94">
            <v>23.25638</v>
          </cell>
          <cell r="AA94">
            <v>21.83353</v>
          </cell>
          <cell r="AB94">
            <v>19.834769999999999</v>
          </cell>
          <cell r="AC94">
            <v>22.628350000000001</v>
          </cell>
          <cell r="AD94">
            <v>21.15672</v>
          </cell>
          <cell r="AE94">
            <v>22.069199999999999</v>
          </cell>
          <cell r="AF94">
            <v>22.98169</v>
          </cell>
          <cell r="AH94" t="str">
            <v>Time Spent in the Shop</v>
          </cell>
          <cell r="AI94" t="str">
            <v>Mean</v>
          </cell>
          <cell r="AJ94">
            <v>22.239570000000001</v>
          </cell>
          <cell r="AK94">
            <v>22.229140000000001</v>
          </cell>
          <cell r="AL94">
            <v>20.606249999999999</v>
          </cell>
          <cell r="AM94">
            <v>20.86777</v>
          </cell>
          <cell r="AN94">
            <v>19.933530000000001</v>
          </cell>
          <cell r="AO94">
            <v>21.328189999999999</v>
          </cell>
          <cell r="AP94">
            <v>21.45909</v>
          </cell>
          <cell r="AQ94">
            <v>20.805820000000001</v>
          </cell>
          <cell r="AR94">
            <v>19.19661</v>
          </cell>
          <cell r="AS94">
            <v>20.847670000000001</v>
          </cell>
          <cell r="AT94">
            <v>20.27844</v>
          </cell>
          <cell r="AU94">
            <v>20.951370000000001</v>
          </cell>
          <cell r="AV94">
            <v>21.624289999999998</v>
          </cell>
          <cell r="AX94" t="str">
            <v>Time Spent in the Shop</v>
          </cell>
          <cell r="AY94" t="str">
            <v>Mean</v>
          </cell>
          <cell r="AZ94">
            <v>20.498670000000001</v>
          </cell>
          <cell r="BA94">
            <v>20.228269999999998</v>
          </cell>
          <cell r="BB94">
            <v>19.697330000000001</v>
          </cell>
          <cell r="BC94">
            <v>20.026879999999998</v>
          </cell>
          <cell r="BD94">
            <v>18.878270000000001</v>
          </cell>
          <cell r="BE94">
            <v>20.067609999999998</v>
          </cell>
          <cell r="BF94">
            <v>20.27872</v>
          </cell>
          <cell r="BG94">
            <v>19.896789999999999</v>
          </cell>
          <cell r="BH94">
            <v>18.824010000000001</v>
          </cell>
          <cell r="BI94">
            <v>20.348929999999999</v>
          </cell>
          <cell r="BJ94">
            <v>19.455300000000001</v>
          </cell>
          <cell r="BK94">
            <v>19.874549999999999</v>
          </cell>
          <cell r="BL94">
            <v>20.293790000000001</v>
          </cell>
          <cell r="BN94" t="str">
            <v>Time Spent in the Shop</v>
          </cell>
          <cell r="BO94" t="str">
            <v>Mean</v>
          </cell>
          <cell r="BP94">
            <v>18.65504</v>
          </cell>
          <cell r="BQ94">
            <v>18.222919999999998</v>
          </cell>
          <cell r="BR94">
            <v>18.12388</v>
          </cell>
          <cell r="BS94">
            <v>18.10765</v>
          </cell>
          <cell r="BT94">
            <v>17.40457</v>
          </cell>
          <cell r="BU94">
            <v>18.31146</v>
          </cell>
          <cell r="BV94">
            <v>18.215789999999998</v>
          </cell>
          <cell r="BW94">
            <v>18.31908</v>
          </cell>
          <cell r="BX94">
            <v>17.78632</v>
          </cell>
          <cell r="BY94">
            <v>18.659310000000001</v>
          </cell>
          <cell r="BZ94">
            <v>17.912980000000001</v>
          </cell>
          <cell r="CA94">
            <v>18.180599999999998</v>
          </cell>
          <cell r="CB94">
            <v>18.448219999999999</v>
          </cell>
          <cell r="CD94" t="str">
            <v>Time Spent in the Shop</v>
          </cell>
          <cell r="CE94" t="str">
            <v>Mean</v>
          </cell>
          <cell r="CF94">
            <v>17.374939999999999</v>
          </cell>
          <cell r="CG94">
            <v>17.124369999999999</v>
          </cell>
          <cell r="CH94">
            <v>17.114409999999999</v>
          </cell>
          <cell r="CI94">
            <v>17.078779999999998</v>
          </cell>
          <cell r="CJ94">
            <v>16.370100000000001</v>
          </cell>
          <cell r="CK94">
            <v>17.04955</v>
          </cell>
          <cell r="CL94">
            <v>17.210599999999999</v>
          </cell>
          <cell r="CM94">
            <v>17.028880000000001</v>
          </cell>
          <cell r="CN94">
            <v>17.095500000000001</v>
          </cell>
          <cell r="CO94">
            <v>17.428799999999999</v>
          </cell>
          <cell r="CP94">
            <v>16.883030000000002</v>
          </cell>
          <cell r="CQ94">
            <v>17.087589999999999</v>
          </cell>
          <cell r="CR94">
            <v>17.292149999999999</v>
          </cell>
        </row>
        <row r="95">
          <cell r="C95" t="str">
            <v>Standard Dev</v>
          </cell>
          <cell r="D95">
            <v>14.65447</v>
          </cell>
          <cell r="E95">
            <v>14.630050000000001</v>
          </cell>
          <cell r="F95">
            <v>13.5739</v>
          </cell>
          <cell r="G95">
            <v>14.354380000000001</v>
          </cell>
          <cell r="H95">
            <v>13.60833</v>
          </cell>
          <cell r="I95">
            <v>14.15245</v>
          </cell>
          <cell r="J95">
            <v>14.54806</v>
          </cell>
          <cell r="K95">
            <v>13.986319999999999</v>
          </cell>
          <cell r="L95">
            <v>12.995810000000001</v>
          </cell>
          <cell r="M95">
            <v>14.41353</v>
          </cell>
          <cell r="N95">
            <v>13.699590000000001</v>
          </cell>
          <cell r="O95">
            <v>14.09173</v>
          </cell>
          <cell r="S95" t="str">
            <v>Standard Dev</v>
          </cell>
          <cell r="T95">
            <v>13.71602</v>
          </cell>
          <cell r="U95">
            <v>13.511139999999999</v>
          </cell>
          <cell r="V95">
            <v>12.97213</v>
          </cell>
          <cell r="W95">
            <v>13.77244</v>
          </cell>
          <cell r="X95">
            <v>12.78566</v>
          </cell>
          <cell r="Y95">
            <v>13.27811</v>
          </cell>
          <cell r="Z95">
            <v>13.75928</v>
          </cell>
          <cell r="AA95">
            <v>13.414569999999999</v>
          </cell>
          <cell r="AB95">
            <v>12.60665</v>
          </cell>
          <cell r="AC95">
            <v>13.56415</v>
          </cell>
          <cell r="AD95">
            <v>13.038919999999999</v>
          </cell>
          <cell r="AE95">
            <v>13.33802</v>
          </cell>
          <cell r="AF95">
            <v>13.63711</v>
          </cell>
          <cell r="AI95" t="str">
            <v>Standard Dev</v>
          </cell>
          <cell r="AJ95">
            <v>12.86486</v>
          </cell>
          <cell r="AK95">
            <v>12.5596</v>
          </cell>
          <cell r="AL95">
            <v>12.212199999999999</v>
          </cell>
          <cell r="AM95">
            <v>12.45331</v>
          </cell>
          <cell r="AN95">
            <v>12.26089</v>
          </cell>
          <cell r="AO95">
            <v>12.23878</v>
          </cell>
          <cell r="AP95">
            <v>12.453060000000001</v>
          </cell>
          <cell r="AQ95">
            <v>12.423069999999999</v>
          </cell>
          <cell r="AR95">
            <v>11.84712</v>
          </cell>
          <cell r="AS95">
            <v>12.268929999999999</v>
          </cell>
          <cell r="AT95">
            <v>12.168369999999999</v>
          </cell>
          <cell r="AU95">
            <v>12.358180000000001</v>
          </cell>
          <cell r="AV95">
            <v>12.54799</v>
          </cell>
          <cell r="AY95" t="str">
            <v>Standard Dev</v>
          </cell>
          <cell r="AZ95">
            <v>11.70316</v>
          </cell>
          <cell r="BA95">
            <v>11.443339999999999</v>
          </cell>
          <cell r="BB95">
            <v>11.368040000000001</v>
          </cell>
          <cell r="BC95">
            <v>11.89814</v>
          </cell>
          <cell r="BD95">
            <v>11.269069999999999</v>
          </cell>
          <cell r="BE95">
            <v>11.37093</v>
          </cell>
          <cell r="BF95">
            <v>11.769880000000001</v>
          </cell>
          <cell r="BG95">
            <v>11.72883</v>
          </cell>
          <cell r="BH95">
            <v>11.223050000000001</v>
          </cell>
          <cell r="BI95">
            <v>11.755319999999999</v>
          </cell>
          <cell r="BJ95">
            <v>11.379490000000001</v>
          </cell>
          <cell r="BK95">
            <v>11.55298</v>
          </cell>
          <cell r="BL95">
            <v>11.726470000000001</v>
          </cell>
          <cell r="BO95" t="str">
            <v>Standard Dev</v>
          </cell>
          <cell r="BP95">
            <v>10.43136</v>
          </cell>
          <cell r="BQ95">
            <v>10.20364</v>
          </cell>
          <cell r="BR95">
            <v>10.25658</v>
          </cell>
          <cell r="BS95">
            <v>10.62814</v>
          </cell>
          <cell r="BT95">
            <v>10.24579</v>
          </cell>
          <cell r="BU95">
            <v>10.21543</v>
          </cell>
          <cell r="BV95">
            <v>10.45703</v>
          </cell>
          <cell r="BW95">
            <v>10.60101</v>
          </cell>
          <cell r="BX95">
            <v>10.335739999999999</v>
          </cell>
          <cell r="BY95">
            <v>10.538029999999999</v>
          </cell>
          <cell r="BZ95">
            <v>10.27542</v>
          </cell>
          <cell r="CA95">
            <v>10.39127</v>
          </cell>
          <cell r="CB95">
            <v>10.50713</v>
          </cell>
          <cell r="CE95" t="str">
            <v>Standard Dev</v>
          </cell>
          <cell r="CF95">
            <v>9.8911999999999995</v>
          </cell>
          <cell r="CG95">
            <v>9.6690400000000007</v>
          </cell>
          <cell r="CH95">
            <v>9.7505100000000002</v>
          </cell>
          <cell r="CI95">
            <v>9.98278</v>
          </cell>
          <cell r="CJ95">
            <v>9.6445299999999996</v>
          </cell>
          <cell r="CK95">
            <v>9.4579599999999999</v>
          </cell>
          <cell r="CL95">
            <v>9.9337400000000002</v>
          </cell>
          <cell r="CM95">
            <v>9.9138500000000001</v>
          </cell>
          <cell r="CN95">
            <v>9.7156699999999994</v>
          </cell>
          <cell r="CO95">
            <v>9.8025199999999995</v>
          </cell>
          <cell r="CP95">
            <v>9.6606500000000004</v>
          </cell>
          <cell r="CQ95">
            <v>9.7761800000000001</v>
          </cell>
          <cell r="CR95">
            <v>9.8917099999999998</v>
          </cell>
        </row>
        <row r="96">
          <cell r="B96" t="str">
            <v>Processing Time</v>
          </cell>
          <cell r="C96" t="str">
            <v>Mean</v>
          </cell>
          <cell r="D96">
            <v>3.6696499999999999</v>
          </cell>
          <cell r="E96">
            <v>3.66526</v>
          </cell>
          <cell r="F96">
            <v>3.67625</v>
          </cell>
          <cell r="G96">
            <v>3.6872400000000001</v>
          </cell>
          <cell r="H96">
            <v>3.6579899999999999</v>
          </cell>
          <cell r="I96">
            <v>3.6901299999999999</v>
          </cell>
          <cell r="J96">
            <v>3.6577000000000002</v>
          </cell>
          <cell r="K96">
            <v>3.6218300000000001</v>
          </cell>
          <cell r="L96">
            <v>3.6642600000000001</v>
          </cell>
          <cell r="M96">
            <v>3.6776900000000001</v>
          </cell>
          <cell r="N96">
            <v>3.6529600000000002</v>
          </cell>
          <cell r="O96">
            <v>3.6667999999999998</v>
          </cell>
          <cell r="R96" t="str">
            <v>Processing Time</v>
          </cell>
          <cell r="S96" t="str">
            <v>Mean</v>
          </cell>
          <cell r="T96">
            <v>3.6692100000000001</v>
          </cell>
          <cell r="U96">
            <v>3.6616900000000001</v>
          </cell>
          <cell r="V96">
            <v>3.6766999999999999</v>
          </cell>
          <cell r="W96">
            <v>3.6862300000000001</v>
          </cell>
          <cell r="X96">
            <v>3.6579899999999999</v>
          </cell>
          <cell r="Y96">
            <v>3.6929400000000001</v>
          </cell>
          <cell r="Z96">
            <v>3.64941</v>
          </cell>
          <cell r="AA96">
            <v>3.62005</v>
          </cell>
          <cell r="AB96">
            <v>3.6634799999999998</v>
          </cell>
          <cell r="AC96">
            <v>3.6738</v>
          </cell>
          <cell r="AD96">
            <v>3.6504699999999999</v>
          </cell>
          <cell r="AE96">
            <v>3.6651500000000001</v>
          </cell>
          <cell r="AF96">
            <v>3.6798299999999999</v>
          </cell>
          <cell r="AH96" t="str">
            <v>Processing Time</v>
          </cell>
          <cell r="AI96" t="str">
            <v>Mean</v>
          </cell>
          <cell r="AJ96">
            <v>3.6694399999999998</v>
          </cell>
          <cell r="AK96">
            <v>3.6453700000000002</v>
          </cell>
          <cell r="AL96">
            <v>3.6760100000000002</v>
          </cell>
          <cell r="AM96">
            <v>3.6863000000000001</v>
          </cell>
          <cell r="AN96">
            <v>3.65821</v>
          </cell>
          <cell r="AO96">
            <v>3.67903</v>
          </cell>
          <cell r="AP96">
            <v>3.6441499999999998</v>
          </cell>
          <cell r="AQ96">
            <v>3.6190699999999998</v>
          </cell>
          <cell r="AR96">
            <v>3.6634199999999999</v>
          </cell>
          <cell r="AS96">
            <v>3.6755300000000002</v>
          </cell>
          <cell r="AT96">
            <v>3.6470199999999999</v>
          </cell>
          <cell r="AU96">
            <v>3.6616499999999998</v>
          </cell>
          <cell r="AV96">
            <v>3.6762899999999998</v>
          </cell>
          <cell r="AX96" t="str">
            <v>Processing Time</v>
          </cell>
          <cell r="AY96" t="str">
            <v>Mean</v>
          </cell>
          <cell r="AZ96">
            <v>3.6678099999999998</v>
          </cell>
          <cell r="BA96">
            <v>3.6273200000000001</v>
          </cell>
          <cell r="BB96">
            <v>3.6760100000000002</v>
          </cell>
          <cell r="BC96">
            <v>3.67604</v>
          </cell>
          <cell r="BD96">
            <v>3.6516299999999999</v>
          </cell>
          <cell r="BE96">
            <v>3.66716</v>
          </cell>
          <cell r="BF96">
            <v>3.62439</v>
          </cell>
          <cell r="BG96">
            <v>3.61341</v>
          </cell>
          <cell r="BH96">
            <v>3.6633100000000001</v>
          </cell>
          <cell r="BI96">
            <v>3.67577</v>
          </cell>
          <cell r="BJ96">
            <v>3.6372</v>
          </cell>
          <cell r="BK96">
            <v>3.65428</v>
          </cell>
          <cell r="BL96">
            <v>3.67137</v>
          </cell>
          <cell r="BN96" t="str">
            <v>Processing Time</v>
          </cell>
          <cell r="BO96" t="str">
            <v>Mean</v>
          </cell>
          <cell r="BP96">
            <v>3.6483599999999998</v>
          </cell>
          <cell r="BQ96">
            <v>3.6080199999999998</v>
          </cell>
          <cell r="BR96">
            <v>3.6583999999999999</v>
          </cell>
          <cell r="BS96">
            <v>3.6506599999999998</v>
          </cell>
          <cell r="BT96">
            <v>3.6283699999999999</v>
          </cell>
          <cell r="BU96">
            <v>3.6326000000000001</v>
          </cell>
          <cell r="BV96">
            <v>3.60276</v>
          </cell>
          <cell r="BW96">
            <v>3.5951300000000002</v>
          </cell>
          <cell r="BX96">
            <v>3.6512500000000001</v>
          </cell>
          <cell r="BY96">
            <v>3.6632199999999999</v>
          </cell>
          <cell r="BZ96">
            <v>3.6163099999999999</v>
          </cell>
          <cell r="CA96">
            <v>3.63388</v>
          </cell>
          <cell r="CB96">
            <v>3.65144</v>
          </cell>
          <cell r="CD96" t="str">
            <v>Processing Time</v>
          </cell>
          <cell r="CE96" t="str">
            <v>Mean</v>
          </cell>
          <cell r="CF96">
            <v>3.6154500000000001</v>
          </cell>
          <cell r="CG96">
            <v>3.5910500000000001</v>
          </cell>
          <cell r="CH96">
            <v>3.6402399999999999</v>
          </cell>
          <cell r="CI96">
            <v>3.64758</v>
          </cell>
          <cell r="CJ96">
            <v>3.6247699999999998</v>
          </cell>
          <cell r="CK96">
            <v>3.6469499999999999</v>
          </cell>
          <cell r="CL96">
            <v>3.58371</v>
          </cell>
          <cell r="CM96">
            <v>3.58101</v>
          </cell>
          <cell r="CN96">
            <v>3.6423299999999998</v>
          </cell>
          <cell r="CO96">
            <v>3.6471499999999999</v>
          </cell>
          <cell r="CP96">
            <v>3.6023499999999999</v>
          </cell>
          <cell r="CQ96">
            <v>3.62202</v>
          </cell>
          <cell r="CR96">
            <v>3.6417000000000002</v>
          </cell>
        </row>
        <row r="97">
          <cell r="C97" t="str">
            <v>Standard Dev</v>
          </cell>
          <cell r="D97">
            <v>2.2583000000000002</v>
          </cell>
          <cell r="E97">
            <v>2.2554799999999999</v>
          </cell>
          <cell r="F97">
            <v>2.2881300000000002</v>
          </cell>
          <cell r="G97">
            <v>2.3188900000000001</v>
          </cell>
          <cell r="H97">
            <v>2.2850999999999999</v>
          </cell>
          <cell r="I97">
            <v>2.2211699999999999</v>
          </cell>
          <cell r="J97">
            <v>2.2728000000000002</v>
          </cell>
          <cell r="K97">
            <v>2.3002699999999998</v>
          </cell>
          <cell r="L97">
            <v>2.2645400000000002</v>
          </cell>
          <cell r="M97">
            <v>2.25902</v>
          </cell>
          <cell r="N97">
            <v>2.2528600000000001</v>
          </cell>
          <cell r="O97">
            <v>2.27237</v>
          </cell>
          <cell r="S97" t="str">
            <v>Standard Dev</v>
          </cell>
          <cell r="T97">
            <v>2.2583099999999998</v>
          </cell>
          <cell r="U97">
            <v>2.2503199999999999</v>
          </cell>
          <cell r="V97">
            <v>2.2882799999999999</v>
          </cell>
          <cell r="W97">
            <v>2.3182700000000001</v>
          </cell>
          <cell r="X97">
            <v>2.2850999999999999</v>
          </cell>
          <cell r="Y97">
            <v>2.2272799999999999</v>
          </cell>
          <cell r="Z97">
            <v>2.26451</v>
          </cell>
          <cell r="AA97">
            <v>2.2981199999999999</v>
          </cell>
          <cell r="AB97">
            <v>2.26423</v>
          </cell>
          <cell r="AC97">
            <v>2.2564099999999998</v>
          </cell>
          <cell r="AD97">
            <v>2.2522099999999998</v>
          </cell>
          <cell r="AE97">
            <v>2.27108</v>
          </cell>
          <cell r="AF97">
            <v>2.2899600000000002</v>
          </cell>
          <cell r="AI97" t="str">
            <v>Standard Dev</v>
          </cell>
          <cell r="AJ97">
            <v>2.25901</v>
          </cell>
          <cell r="AK97">
            <v>2.2326700000000002</v>
          </cell>
          <cell r="AL97">
            <v>2.2881800000000001</v>
          </cell>
          <cell r="AM97">
            <v>2.3178899999999998</v>
          </cell>
          <cell r="AN97">
            <v>2.2852700000000001</v>
          </cell>
          <cell r="AO97">
            <v>2.21217</v>
          </cell>
          <cell r="AP97">
            <v>2.2547199999999998</v>
          </cell>
          <cell r="AQ97">
            <v>2.2972899999999998</v>
          </cell>
          <cell r="AR97">
            <v>2.2628699999999999</v>
          </cell>
          <cell r="AS97">
            <v>2.2574100000000001</v>
          </cell>
          <cell r="AT97">
            <v>2.24438</v>
          </cell>
          <cell r="AU97">
            <v>2.26675</v>
          </cell>
          <cell r="AV97">
            <v>2.28911</v>
          </cell>
          <cell r="AY97" t="str">
            <v>Standard Dev</v>
          </cell>
          <cell r="AZ97">
            <v>2.2557299999999998</v>
          </cell>
          <cell r="BA97">
            <v>2.2108400000000001</v>
          </cell>
          <cell r="BB97">
            <v>2.2881800000000001</v>
          </cell>
          <cell r="BC97">
            <v>2.3047300000000002</v>
          </cell>
          <cell r="BD97">
            <v>2.2757399999999999</v>
          </cell>
          <cell r="BE97">
            <v>2.2012499999999999</v>
          </cell>
          <cell r="BF97">
            <v>2.2364199999999999</v>
          </cell>
          <cell r="BG97">
            <v>2.2908499999999998</v>
          </cell>
          <cell r="BH97">
            <v>2.2623000000000002</v>
          </cell>
          <cell r="BI97">
            <v>2.2561</v>
          </cell>
          <cell r="BJ97">
            <v>2.23387</v>
          </cell>
          <cell r="BK97">
            <v>2.2582200000000001</v>
          </cell>
          <cell r="BL97">
            <v>2.2825600000000001</v>
          </cell>
          <cell r="BO97" t="str">
            <v>Standard Dev</v>
          </cell>
          <cell r="BP97">
            <v>2.2327699999999999</v>
          </cell>
          <cell r="BQ97">
            <v>2.1973099999999999</v>
          </cell>
          <cell r="BR97">
            <v>2.2624399999999998</v>
          </cell>
          <cell r="BS97">
            <v>2.2741199999999999</v>
          </cell>
          <cell r="BT97">
            <v>2.2399900000000001</v>
          </cell>
          <cell r="BU97">
            <v>2.1587999999999998</v>
          </cell>
          <cell r="BV97">
            <v>2.2050399999999999</v>
          </cell>
          <cell r="BW97">
            <v>2.2560899999999999</v>
          </cell>
          <cell r="BX97">
            <v>2.2433399999999999</v>
          </cell>
          <cell r="BY97">
            <v>2.2429399999999999</v>
          </cell>
          <cell r="BZ97">
            <v>2.20642</v>
          </cell>
          <cell r="CA97">
            <v>2.2312799999999999</v>
          </cell>
          <cell r="CB97">
            <v>2.2561499999999999</v>
          </cell>
          <cell r="CE97" t="str">
            <v>Standard Dev</v>
          </cell>
          <cell r="CF97">
            <v>2.19801</v>
          </cell>
          <cell r="CG97">
            <v>2.1756099999999998</v>
          </cell>
          <cell r="CH97">
            <v>2.2361300000000002</v>
          </cell>
          <cell r="CI97">
            <v>2.2703899999999999</v>
          </cell>
          <cell r="CJ97">
            <v>2.23569</v>
          </cell>
          <cell r="CK97">
            <v>2.1731699999999998</v>
          </cell>
          <cell r="CL97">
            <v>2.18885</v>
          </cell>
          <cell r="CM97">
            <v>2.2388499999999998</v>
          </cell>
          <cell r="CN97">
            <v>2.2315</v>
          </cell>
          <cell r="CO97">
            <v>2.2199300000000002</v>
          </cell>
          <cell r="CP97">
            <v>2.1941299999999999</v>
          </cell>
          <cell r="CQ97">
            <v>2.2168100000000002</v>
          </cell>
          <cell r="CR97">
            <v>2.23949</v>
          </cell>
        </row>
        <row r="98">
          <cell r="B98" t="str">
            <v>Time Spent in Queues</v>
          </cell>
          <cell r="C98" t="str">
            <v>Mean</v>
          </cell>
          <cell r="D98">
            <v>20.039059999999999</v>
          </cell>
          <cell r="E98">
            <v>22.06222</v>
          </cell>
          <cell r="F98">
            <v>18.071210000000001</v>
          </cell>
          <cell r="G98">
            <v>18.941140000000001</v>
          </cell>
          <cell r="H98">
            <v>17.14639</v>
          </cell>
          <cell r="I98">
            <v>19.001149999999999</v>
          </cell>
          <cell r="J98">
            <v>20.50948</v>
          </cell>
          <cell r="K98">
            <v>18.51202</v>
          </cell>
          <cell r="L98">
            <v>16.299130000000002</v>
          </cell>
          <cell r="M98">
            <v>19.608229999999999</v>
          </cell>
          <cell r="N98">
            <v>17.828340000000001</v>
          </cell>
          <cell r="O98">
            <v>19.018999999999998</v>
          </cell>
          <cell r="R98" t="str">
            <v>Time Spent in Queues</v>
          </cell>
          <cell r="S98" t="str">
            <v>Mean</v>
          </cell>
          <cell r="T98">
            <v>19.190930000000002</v>
          </cell>
          <cell r="U98">
            <v>20.151340000000001</v>
          </cell>
          <cell r="V98">
            <v>17.608509999999999</v>
          </cell>
          <cell r="W98">
            <v>18.821000000000002</v>
          </cell>
          <cell r="X98">
            <v>16.599540000000001</v>
          </cell>
          <cell r="Y98">
            <v>18.722930000000002</v>
          </cell>
          <cell r="Z98">
            <v>19.60697</v>
          </cell>
          <cell r="AA98">
            <v>18.213480000000001</v>
          </cell>
          <cell r="AB98">
            <v>16.171289999999999</v>
          </cell>
          <cell r="AC98">
            <v>18.954540000000001</v>
          </cell>
          <cell r="AD98">
            <v>17.492730000000002</v>
          </cell>
          <cell r="AE98">
            <v>18.404050000000002</v>
          </cell>
          <cell r="AF98">
            <v>19.315380000000001</v>
          </cell>
          <cell r="AH98" t="str">
            <v>Time Spent in Queues</v>
          </cell>
          <cell r="AI98" t="str">
            <v>Mean</v>
          </cell>
          <cell r="AJ98">
            <v>18.570129999999999</v>
          </cell>
          <cell r="AK98">
            <v>18.583770000000001</v>
          </cell>
          <cell r="AL98">
            <v>16.930230000000002</v>
          </cell>
          <cell r="AM98">
            <v>17.181470000000001</v>
          </cell>
          <cell r="AN98">
            <v>16.275320000000001</v>
          </cell>
          <cell r="AO98">
            <v>17.649149999999999</v>
          </cell>
          <cell r="AP98">
            <v>17.81494</v>
          </cell>
          <cell r="AQ98">
            <v>17.18676</v>
          </cell>
          <cell r="AR98">
            <v>15.533189999999999</v>
          </cell>
          <cell r="AS98">
            <v>17.172149999999998</v>
          </cell>
          <cell r="AT98">
            <v>16.615359999999999</v>
          </cell>
          <cell r="AU98">
            <v>17.289709999999999</v>
          </cell>
          <cell r="AV98">
            <v>17.96406</v>
          </cell>
          <cell r="AX98" t="str">
            <v>Time Spent in Queues</v>
          </cell>
          <cell r="AY98" t="str">
            <v>Mean</v>
          </cell>
          <cell r="AZ98">
            <v>16.830850000000002</v>
          </cell>
          <cell r="BA98">
            <v>16.600950000000001</v>
          </cell>
          <cell r="BB98">
            <v>16.021319999999999</v>
          </cell>
          <cell r="BC98">
            <v>16.350829999999998</v>
          </cell>
          <cell r="BD98">
            <v>15.22664</v>
          </cell>
          <cell r="BE98">
            <v>16.400449999999999</v>
          </cell>
          <cell r="BF98">
            <v>16.654330000000002</v>
          </cell>
          <cell r="BG98">
            <v>16.283380000000001</v>
          </cell>
          <cell r="BH98">
            <v>15.1607</v>
          </cell>
          <cell r="BI98">
            <v>16.673159999999999</v>
          </cell>
          <cell r="BJ98">
            <v>15.799480000000001</v>
          </cell>
          <cell r="BK98">
            <v>16.22026</v>
          </cell>
          <cell r="BL98">
            <v>16.64104</v>
          </cell>
          <cell r="BN98" t="str">
            <v>Time Spent in Queues</v>
          </cell>
          <cell r="BO98" t="str">
            <v>Mean</v>
          </cell>
          <cell r="BP98">
            <v>15.00667</v>
          </cell>
          <cell r="BQ98">
            <v>14.6149</v>
          </cell>
          <cell r="BR98">
            <v>14.465479999999999</v>
          </cell>
          <cell r="BS98">
            <v>14.456989999999999</v>
          </cell>
          <cell r="BT98">
            <v>13.776199999999999</v>
          </cell>
          <cell r="BU98">
            <v>14.67886</v>
          </cell>
          <cell r="BV98">
            <v>14.613020000000001</v>
          </cell>
          <cell r="BW98">
            <v>14.72395</v>
          </cell>
          <cell r="BX98">
            <v>14.135059999999999</v>
          </cell>
          <cell r="BY98">
            <v>14.996090000000001</v>
          </cell>
          <cell r="BZ98">
            <v>14.28023</v>
          </cell>
          <cell r="CA98">
            <v>14.546720000000001</v>
          </cell>
          <cell r="CB98">
            <v>14.813219999999999</v>
          </cell>
          <cell r="CD98" t="str">
            <v>Time Spent in Queues</v>
          </cell>
          <cell r="CE98" t="str">
            <v>Mean</v>
          </cell>
          <cell r="CF98">
            <v>13.75949</v>
          </cell>
          <cell r="CG98">
            <v>13.53332</v>
          </cell>
          <cell r="CH98">
            <v>13.474170000000001</v>
          </cell>
          <cell r="CI98">
            <v>13.4312</v>
          </cell>
          <cell r="CJ98">
            <v>12.74532</v>
          </cell>
          <cell r="CK98">
            <v>13.4026</v>
          </cell>
          <cell r="CL98">
            <v>13.62689</v>
          </cell>
          <cell r="CM98">
            <v>13.44788</v>
          </cell>
          <cell r="CN98">
            <v>13.45317</v>
          </cell>
          <cell r="CO98">
            <v>13.781650000000001</v>
          </cell>
          <cell r="CP98">
            <v>13.26027</v>
          </cell>
          <cell r="CQ98">
            <v>13.46557</v>
          </cell>
          <cell r="CR98">
            <v>13.670870000000001</v>
          </cell>
        </row>
        <row r="99">
          <cell r="C99" t="str">
            <v>Standard Dev</v>
          </cell>
          <cell r="D99">
            <v>13.366630000000001</v>
          </cell>
          <cell r="E99">
            <v>13.14019</v>
          </cell>
          <cell r="F99">
            <v>12.192640000000001</v>
          </cell>
          <cell r="G99">
            <v>12.96894</v>
          </cell>
          <cell r="H99">
            <v>12.305720000000001</v>
          </cell>
          <cell r="I99">
            <v>12.822419999999999</v>
          </cell>
          <cell r="J99">
            <v>13.135009999999999</v>
          </cell>
          <cell r="K99">
            <v>12.64059</v>
          </cell>
          <cell r="L99">
            <v>11.68981</v>
          </cell>
          <cell r="M99">
            <v>13.05935</v>
          </cell>
          <cell r="N99">
            <v>12.35737</v>
          </cell>
          <cell r="O99">
            <v>12.73213</v>
          </cell>
          <cell r="S99" t="str">
            <v>Standard Dev</v>
          </cell>
          <cell r="T99">
            <v>12.383620000000001</v>
          </cell>
          <cell r="U99">
            <v>12.02731</v>
          </cell>
          <cell r="V99">
            <v>11.5611</v>
          </cell>
          <cell r="W99">
            <v>12.334149999999999</v>
          </cell>
          <cell r="X99">
            <v>11.423260000000001</v>
          </cell>
          <cell r="Y99">
            <v>11.888249999999999</v>
          </cell>
          <cell r="Z99">
            <v>12.31752</v>
          </cell>
          <cell r="AA99">
            <v>12.017239999999999</v>
          </cell>
          <cell r="AB99">
            <v>11.277670000000001</v>
          </cell>
          <cell r="AC99">
            <v>12.17423</v>
          </cell>
          <cell r="AD99">
            <v>11.6568</v>
          </cell>
          <cell r="AE99">
            <v>11.940440000000001</v>
          </cell>
          <cell r="AF99">
            <v>12.224069999999999</v>
          </cell>
          <cell r="AI99" t="str">
            <v>Standard Dev</v>
          </cell>
          <cell r="AJ99">
            <v>11.47593</v>
          </cell>
          <cell r="AK99">
            <v>11.0868</v>
          </cell>
          <cell r="AL99">
            <v>10.78898</v>
          </cell>
          <cell r="AM99">
            <v>10.99427</v>
          </cell>
          <cell r="AN99">
            <v>10.85256</v>
          </cell>
          <cell r="AO99">
            <v>10.832050000000001</v>
          </cell>
          <cell r="AP99">
            <v>11.00834</v>
          </cell>
          <cell r="AQ99">
            <v>10.998200000000001</v>
          </cell>
          <cell r="AR99">
            <v>10.482710000000001</v>
          </cell>
          <cell r="AS99">
            <v>10.857889999999999</v>
          </cell>
          <cell r="AT99">
            <v>10.756550000000001</v>
          </cell>
          <cell r="AU99">
            <v>10.93777</v>
          </cell>
          <cell r="AV99">
            <v>11.119</v>
          </cell>
          <cell r="AY99" t="str">
            <v>Standard Dev</v>
          </cell>
          <cell r="AZ99">
            <v>10.286619999999999</v>
          </cell>
          <cell r="BA99">
            <v>9.9896100000000008</v>
          </cell>
          <cell r="BB99">
            <v>9.9227600000000002</v>
          </cell>
          <cell r="BC99">
            <v>10.432119999999999</v>
          </cell>
          <cell r="BD99">
            <v>9.8498800000000006</v>
          </cell>
          <cell r="BE99">
            <v>9.9377600000000008</v>
          </cell>
          <cell r="BF99">
            <v>10.33602</v>
          </cell>
          <cell r="BG99">
            <v>10.268129999999999</v>
          </cell>
          <cell r="BH99">
            <v>9.8229299999999995</v>
          </cell>
          <cell r="BI99">
            <v>10.330299999999999</v>
          </cell>
          <cell r="BJ99">
            <v>9.9510000000000005</v>
          </cell>
          <cell r="BK99">
            <v>10.117610000000001</v>
          </cell>
          <cell r="BL99">
            <v>10.284230000000001</v>
          </cell>
          <cell r="BO99" t="str">
            <v>Standard Dev</v>
          </cell>
          <cell r="BP99">
            <v>8.9830699999999997</v>
          </cell>
          <cell r="BQ99">
            <v>8.7467699999999997</v>
          </cell>
          <cell r="BR99">
            <v>8.7800399999999996</v>
          </cell>
          <cell r="BS99">
            <v>9.1741799999999998</v>
          </cell>
          <cell r="BT99">
            <v>8.8394200000000005</v>
          </cell>
          <cell r="BU99">
            <v>8.8129899999999992</v>
          </cell>
          <cell r="BV99">
            <v>9.0340699999999998</v>
          </cell>
          <cell r="BW99">
            <v>9.1462299999999992</v>
          </cell>
          <cell r="BX99">
            <v>8.9266299999999994</v>
          </cell>
          <cell r="BY99">
            <v>9.1127099999999999</v>
          </cell>
          <cell r="BZ99">
            <v>8.8425600000000006</v>
          </cell>
          <cell r="CA99">
            <v>8.9556100000000001</v>
          </cell>
          <cell r="CB99">
            <v>9.0686599999999995</v>
          </cell>
          <cell r="CE99" t="str">
            <v>Standard Dev</v>
          </cell>
          <cell r="CF99">
            <v>8.4870599999999996</v>
          </cell>
          <cell r="CG99">
            <v>8.2423199999999994</v>
          </cell>
          <cell r="CH99">
            <v>8.3068500000000007</v>
          </cell>
          <cell r="CI99">
            <v>8.5323399999999996</v>
          </cell>
          <cell r="CJ99">
            <v>8.2433999999999994</v>
          </cell>
          <cell r="CK99">
            <v>8.0426699999999993</v>
          </cell>
          <cell r="CL99">
            <v>8.5134799999999995</v>
          </cell>
          <cell r="CM99">
            <v>8.4579799999999992</v>
          </cell>
          <cell r="CN99">
            <v>8.2874400000000001</v>
          </cell>
          <cell r="CO99">
            <v>8.3594600000000003</v>
          </cell>
          <cell r="CP99">
            <v>8.2370999999999999</v>
          </cell>
          <cell r="CQ99">
            <v>8.3473000000000006</v>
          </cell>
          <cell r="CR99">
            <v>8.4574999999999996</v>
          </cell>
        </row>
        <row r="100">
          <cell r="B100" t="str">
            <v>% Of Jobs Delivered In Time</v>
          </cell>
          <cell r="D100">
            <v>0.77209000000000005</v>
          </cell>
          <cell r="E100">
            <v>0.69981000000000004</v>
          </cell>
          <cell r="F100">
            <v>0.81191999999999998</v>
          </cell>
          <cell r="G100">
            <v>0.78705999999999998</v>
          </cell>
          <cell r="H100">
            <v>0.82925000000000004</v>
          </cell>
          <cell r="I100">
            <v>0.76771999999999996</v>
          </cell>
          <cell r="J100">
            <v>0.73711000000000004</v>
          </cell>
          <cell r="K100">
            <v>0.80291000000000001</v>
          </cell>
          <cell r="L100">
            <v>0.85592999999999997</v>
          </cell>
          <cell r="M100">
            <v>0.77695999999999998</v>
          </cell>
          <cell r="N100">
            <v>0.75199000000000005</v>
          </cell>
          <cell r="O100">
            <v>0.78408</v>
          </cell>
          <cell r="R100" t="str">
            <v>% Of Jobs Delivered In Time</v>
          </cell>
          <cell r="T100">
            <v>0.77915000000000001</v>
          </cell>
          <cell r="U100">
            <v>0.73648999999999998</v>
          </cell>
          <cell r="V100">
            <v>0.81508999999999998</v>
          </cell>
          <cell r="W100">
            <v>0.77630999999999994</v>
          </cell>
          <cell r="X100">
            <v>0.82809999999999995</v>
          </cell>
          <cell r="Y100">
            <v>0.75743000000000005</v>
          </cell>
          <cell r="Z100">
            <v>0.73299999999999998</v>
          </cell>
          <cell r="AA100">
            <v>0.80128999999999995</v>
          </cell>
          <cell r="AB100">
            <v>0.85621000000000003</v>
          </cell>
          <cell r="AC100">
            <v>0.77983999999999998</v>
          </cell>
          <cell r="AD100">
            <v>0.75804000000000005</v>
          </cell>
          <cell r="AE100">
            <v>0.78629000000000004</v>
          </cell>
          <cell r="AF100">
            <v>0.81454000000000004</v>
          </cell>
          <cell r="AH100" t="str">
            <v>% Of Jobs Delivered In Time</v>
          </cell>
          <cell r="AJ100">
            <v>0.76941999999999999</v>
          </cell>
          <cell r="AK100">
            <v>0.73107</v>
          </cell>
          <cell r="AL100">
            <v>0.80969000000000002</v>
          </cell>
          <cell r="AM100">
            <v>0.80791999999999997</v>
          </cell>
          <cell r="AN100">
            <v>0.80642999999999998</v>
          </cell>
          <cell r="AO100">
            <v>0.76339000000000001</v>
          </cell>
          <cell r="AP100">
            <v>0.76324999999999998</v>
          </cell>
          <cell r="AQ100">
            <v>0.80503000000000002</v>
          </cell>
          <cell r="AR100">
            <v>0.85929</v>
          </cell>
          <cell r="AS100">
            <v>0.81564000000000003</v>
          </cell>
          <cell r="AT100">
            <v>0.76712000000000002</v>
          </cell>
          <cell r="AU100">
            <v>0.79310999999999998</v>
          </cell>
          <cell r="AV100">
            <v>0.81911</v>
          </cell>
          <cell r="AX100" t="str">
            <v>% Of Jobs Delivered In Time</v>
          </cell>
          <cell r="AZ100">
            <v>0.79825000000000002</v>
          </cell>
          <cell r="BA100">
            <v>0.74390000000000001</v>
          </cell>
          <cell r="BB100">
            <v>0.82081999999999999</v>
          </cell>
          <cell r="BC100">
            <v>0.78990000000000005</v>
          </cell>
          <cell r="BD100">
            <v>0.79842999999999997</v>
          </cell>
          <cell r="BE100">
            <v>0.77281</v>
          </cell>
          <cell r="BF100">
            <v>0.75004999999999999</v>
          </cell>
          <cell r="BG100">
            <v>0.80181999999999998</v>
          </cell>
          <cell r="BH100">
            <v>0.84567999999999999</v>
          </cell>
          <cell r="BI100">
            <v>0.79629000000000005</v>
          </cell>
          <cell r="BJ100">
            <v>0.77</v>
          </cell>
          <cell r="BK100">
            <v>0.79178999999999999</v>
          </cell>
          <cell r="BL100">
            <v>0.81359000000000004</v>
          </cell>
          <cell r="BN100" t="str">
            <v>% Of Jobs Delivered In Time</v>
          </cell>
          <cell r="BP100">
            <v>0.79069999999999996</v>
          </cell>
          <cell r="BQ100">
            <v>0.74761</v>
          </cell>
          <cell r="BR100">
            <v>0.81837000000000004</v>
          </cell>
          <cell r="BS100">
            <v>0.79786999999999997</v>
          </cell>
          <cell r="BT100">
            <v>0.80689</v>
          </cell>
          <cell r="BU100">
            <v>0.72453999999999996</v>
          </cell>
          <cell r="BV100">
            <v>0.75856000000000001</v>
          </cell>
          <cell r="BW100">
            <v>0.79798999999999998</v>
          </cell>
          <cell r="BX100">
            <v>0.84311999999999998</v>
          </cell>
          <cell r="BY100">
            <v>0.78598999999999997</v>
          </cell>
          <cell r="BZ100">
            <v>0.76210999999999995</v>
          </cell>
          <cell r="CA100">
            <v>0.78715999999999997</v>
          </cell>
          <cell r="CB100">
            <v>0.81222000000000005</v>
          </cell>
          <cell r="CD100" t="str">
            <v>% Of Jobs Delivered In Time</v>
          </cell>
          <cell r="CF100">
            <v>0.77222000000000002</v>
          </cell>
          <cell r="CG100">
            <v>0.73660000000000003</v>
          </cell>
          <cell r="CH100">
            <v>0.78783999999999998</v>
          </cell>
          <cell r="CI100">
            <v>0.80615999999999999</v>
          </cell>
          <cell r="CJ100">
            <v>0.81474999999999997</v>
          </cell>
          <cell r="CK100">
            <v>0.76156000000000001</v>
          </cell>
          <cell r="CL100">
            <v>0.75066999999999995</v>
          </cell>
          <cell r="CM100">
            <v>0.78369</v>
          </cell>
          <cell r="CN100">
            <v>0.82504999999999995</v>
          </cell>
          <cell r="CO100">
            <v>0.78576000000000001</v>
          </cell>
          <cell r="CP100">
            <v>0.76232</v>
          </cell>
          <cell r="CQ100">
            <v>0.78242999999999996</v>
          </cell>
          <cell r="CR100">
            <v>0.80254000000000003</v>
          </cell>
        </row>
        <row r="101">
          <cell r="B101" t="str">
            <v>Tardiness</v>
          </cell>
          <cell r="C101" t="str">
            <v>Mean</v>
          </cell>
          <cell r="D101">
            <v>17.965890000000002</v>
          </cell>
          <cell r="E101">
            <v>27.785319999999999</v>
          </cell>
          <cell r="F101">
            <v>16.790369999999999</v>
          </cell>
          <cell r="G101">
            <v>20.686450000000001</v>
          </cell>
          <cell r="H101">
            <v>21.059419999999999</v>
          </cell>
          <cell r="I101">
            <v>27.845389999999998</v>
          </cell>
          <cell r="J101">
            <v>25.263909999999999</v>
          </cell>
          <cell r="K101">
            <v>17.192900000000002</v>
          </cell>
          <cell r="L101">
            <v>11.79144</v>
          </cell>
          <cell r="M101">
            <v>16.669499999999999</v>
          </cell>
          <cell r="N101">
            <v>16.525079999999999</v>
          </cell>
          <cell r="O101">
            <v>20.305060000000001</v>
          </cell>
          <cell r="R101" t="str">
            <v>Tardiness</v>
          </cell>
          <cell r="S101" t="str">
            <v>Mean</v>
          </cell>
          <cell r="T101">
            <v>20.154509999999998</v>
          </cell>
          <cell r="U101">
            <v>32.405200000000001</v>
          </cell>
          <cell r="V101">
            <v>19.377549999999999</v>
          </cell>
          <cell r="W101">
            <v>24.397130000000001</v>
          </cell>
          <cell r="X101">
            <v>28.34076</v>
          </cell>
          <cell r="Y101">
            <v>31.252949999999998</v>
          </cell>
          <cell r="Z101">
            <v>33.895139999999998</v>
          </cell>
          <cell r="AA101">
            <v>21.888680000000001</v>
          </cell>
          <cell r="AB101">
            <v>13.23293</v>
          </cell>
          <cell r="AC101">
            <v>19.776250000000001</v>
          </cell>
          <cell r="AD101">
            <v>19.630510000000001</v>
          </cell>
          <cell r="AE101">
            <v>24.472110000000001</v>
          </cell>
          <cell r="AF101">
            <v>29.313700000000001</v>
          </cell>
          <cell r="AH101" t="str">
            <v>Tardiness</v>
          </cell>
          <cell r="AI101" t="str">
            <v>Mean</v>
          </cell>
          <cell r="AJ101">
            <v>25.465399999999999</v>
          </cell>
          <cell r="AK101">
            <v>44.344380000000001</v>
          </cell>
          <cell r="AL101">
            <v>21.47175</v>
          </cell>
          <cell r="AM101">
            <v>27.075559999999999</v>
          </cell>
          <cell r="AN101">
            <v>45.158259999999999</v>
          </cell>
          <cell r="AO101">
            <v>36.374290000000002</v>
          </cell>
          <cell r="AP101">
            <v>37.186509999999998</v>
          </cell>
          <cell r="AQ101">
            <v>26.593990000000002</v>
          </cell>
          <cell r="AR101">
            <v>16.853629999999999</v>
          </cell>
          <cell r="AS101">
            <v>20.128340000000001</v>
          </cell>
          <cell r="AT101">
            <v>22.866610000000001</v>
          </cell>
          <cell r="AU101">
            <v>30.06521</v>
          </cell>
          <cell r="AV101">
            <v>37.263809999999999</v>
          </cell>
          <cell r="AX101" t="str">
            <v>Tardiness</v>
          </cell>
          <cell r="AY101" t="str">
            <v>Mean</v>
          </cell>
          <cell r="AZ101">
            <v>30.44256</v>
          </cell>
          <cell r="BA101">
            <v>53.049489999999999</v>
          </cell>
          <cell r="BB101">
            <v>32.700000000000003</v>
          </cell>
          <cell r="BC101">
            <v>39.189920000000001</v>
          </cell>
          <cell r="BD101">
            <v>59.076189999999997</v>
          </cell>
          <cell r="BE101">
            <v>46.485230000000001</v>
          </cell>
          <cell r="BF101">
            <v>46.805140000000002</v>
          </cell>
          <cell r="BG101">
            <v>37.166029999999999</v>
          </cell>
          <cell r="BH101">
            <v>26.483789999999999</v>
          </cell>
          <cell r="BI101">
            <v>30.966539999999998</v>
          </cell>
          <cell r="BJ101">
            <v>32.5486</v>
          </cell>
          <cell r="BK101">
            <v>40.236490000000003</v>
          </cell>
          <cell r="BL101">
            <v>47.924379999999999</v>
          </cell>
          <cell r="BN101" t="str">
            <v>Tardiness</v>
          </cell>
          <cell r="BO101" t="str">
            <v>Mean</v>
          </cell>
          <cell r="BP101">
            <v>51.402549999999998</v>
          </cell>
          <cell r="BQ101">
            <v>69.076409999999996</v>
          </cell>
          <cell r="BR101">
            <v>47.262770000000003</v>
          </cell>
          <cell r="BS101">
            <v>49.567259999999997</v>
          </cell>
          <cell r="BT101">
            <v>63.634099999999997</v>
          </cell>
          <cell r="BU101">
            <v>66.628150000000005</v>
          </cell>
          <cell r="BV101">
            <v>60.803289999999997</v>
          </cell>
          <cell r="BW101">
            <v>51.083489999999998</v>
          </cell>
          <cell r="BX101">
            <v>39.944789999999998</v>
          </cell>
          <cell r="BY101">
            <v>57.080750000000002</v>
          </cell>
          <cell r="BZ101">
            <v>48.963520000000003</v>
          </cell>
          <cell r="CA101">
            <v>55.648359999999997</v>
          </cell>
          <cell r="CB101">
            <v>62.333199999999998</v>
          </cell>
          <cell r="CD101" t="str">
            <v>Tardiness</v>
          </cell>
          <cell r="CE101" t="str">
            <v>Mean</v>
          </cell>
          <cell r="CF101">
            <v>66.934399999999997</v>
          </cell>
          <cell r="CG101">
            <v>82.683800000000005</v>
          </cell>
          <cell r="CH101">
            <v>56.871079999999999</v>
          </cell>
          <cell r="CI101">
            <v>58.969580000000001</v>
          </cell>
          <cell r="CJ101">
            <v>71.517669999999995</v>
          </cell>
          <cell r="CK101">
            <v>67.338449999999995</v>
          </cell>
          <cell r="CL101">
            <v>68.504959999999997</v>
          </cell>
          <cell r="CM101">
            <v>62.253950000000003</v>
          </cell>
          <cell r="CN101">
            <v>59.096919999999997</v>
          </cell>
          <cell r="CO101">
            <v>54.964440000000003</v>
          </cell>
          <cell r="CP101">
            <v>58.966180000000001</v>
          </cell>
          <cell r="CQ101">
            <v>64.913529999999994</v>
          </cell>
          <cell r="CR101">
            <v>70.860870000000006</v>
          </cell>
        </row>
        <row r="102">
          <cell r="C102" t="str">
            <v>Standard Dev</v>
          </cell>
          <cell r="D102">
            <v>21.333490000000001</v>
          </cell>
          <cell r="E102">
            <v>67.717479999999995</v>
          </cell>
          <cell r="F102">
            <v>27.68807</v>
          </cell>
          <cell r="G102">
            <v>46.489170000000001</v>
          </cell>
          <cell r="H102">
            <v>49.840820000000001</v>
          </cell>
          <cell r="I102">
            <v>54.92897</v>
          </cell>
          <cell r="J102">
            <v>47.800800000000002</v>
          </cell>
          <cell r="K102">
            <v>20.19136</v>
          </cell>
          <cell r="L102">
            <v>8.2612299999999994</v>
          </cell>
          <cell r="M102">
            <v>18.727450000000001</v>
          </cell>
          <cell r="N102">
            <v>22.38223</v>
          </cell>
          <cell r="O102">
            <v>36.297879999999999</v>
          </cell>
          <cell r="S102" t="str">
            <v>Standard Dev</v>
          </cell>
          <cell r="T102">
            <v>28.455559999999998</v>
          </cell>
          <cell r="U102">
            <v>95.290390000000002</v>
          </cell>
          <cell r="V102">
            <v>36.341920000000002</v>
          </cell>
          <cell r="W102">
            <v>51.744799999999998</v>
          </cell>
          <cell r="X102">
            <v>92.163899999999998</v>
          </cell>
          <cell r="Y102">
            <v>59.468890000000002</v>
          </cell>
          <cell r="Z102">
            <v>83.047240000000002</v>
          </cell>
          <cell r="AA102">
            <v>44.165550000000003</v>
          </cell>
          <cell r="AB102">
            <v>12.39507</v>
          </cell>
          <cell r="AC102">
            <v>31.140699999999999</v>
          </cell>
          <cell r="AD102">
            <v>32.97795</v>
          </cell>
          <cell r="AE102">
            <v>53.421399999999998</v>
          </cell>
          <cell r="AF102">
            <v>73.864859999999993</v>
          </cell>
          <cell r="AI102" t="str">
            <v>Standard Dev</v>
          </cell>
          <cell r="AJ102">
            <v>49.120449999999998</v>
          </cell>
          <cell r="AK102">
            <v>108.67901999999999</v>
          </cell>
          <cell r="AL102">
            <v>44.756129999999999</v>
          </cell>
          <cell r="AM102">
            <v>68.280330000000006</v>
          </cell>
          <cell r="AN102">
            <v>152.77510000000001</v>
          </cell>
          <cell r="AO102">
            <v>80.392949999999999</v>
          </cell>
          <cell r="AP102">
            <v>84.526929999999993</v>
          </cell>
          <cell r="AQ102">
            <v>65.923320000000004</v>
          </cell>
          <cell r="AR102">
            <v>25.336680000000001</v>
          </cell>
          <cell r="AS102">
            <v>32.651620000000001</v>
          </cell>
          <cell r="AT102">
            <v>43.918799999999997</v>
          </cell>
          <cell r="AU102">
            <v>71.244249999999994</v>
          </cell>
          <cell r="AV102">
            <v>98.569699999999997</v>
          </cell>
          <cell r="AY102" t="str">
            <v>Standard Dev</v>
          </cell>
          <cell r="AZ102">
            <v>68.418660000000003</v>
          </cell>
          <cell r="BA102">
            <v>124.2366</v>
          </cell>
          <cell r="BB102">
            <v>85.776330000000002</v>
          </cell>
          <cell r="BC102">
            <v>104.53261000000001</v>
          </cell>
          <cell r="BD102">
            <v>170.72632999999999</v>
          </cell>
          <cell r="BE102">
            <v>102.9755</v>
          </cell>
          <cell r="BF102">
            <v>125.76799</v>
          </cell>
          <cell r="BG102">
            <v>88.108750000000001</v>
          </cell>
          <cell r="BH102">
            <v>56.87612</v>
          </cell>
          <cell r="BI102">
            <v>71.095029999999994</v>
          </cell>
          <cell r="BJ102">
            <v>75.630430000000004</v>
          </cell>
          <cell r="BK102">
            <v>99.851389999999995</v>
          </cell>
          <cell r="BL102">
            <v>124.07235</v>
          </cell>
          <cell r="BO102" t="str">
            <v>Standard Dev</v>
          </cell>
          <cell r="BP102">
            <v>124.15797000000001</v>
          </cell>
          <cell r="BQ102">
            <v>157.01647</v>
          </cell>
          <cell r="BR102">
            <v>122.62144000000001</v>
          </cell>
          <cell r="BS102">
            <v>121.08556</v>
          </cell>
          <cell r="BT102">
            <v>172.90616</v>
          </cell>
          <cell r="BU102">
            <v>154.64796999999999</v>
          </cell>
          <cell r="BV102">
            <v>149.28474</v>
          </cell>
          <cell r="BW102">
            <v>126.93834</v>
          </cell>
          <cell r="BX102">
            <v>97.104219999999998</v>
          </cell>
          <cell r="BY102">
            <v>159.69941</v>
          </cell>
          <cell r="BZ102">
            <v>121.75136000000001</v>
          </cell>
          <cell r="CA102">
            <v>138.54623000000001</v>
          </cell>
          <cell r="CB102">
            <v>155.34110000000001</v>
          </cell>
          <cell r="CE102" t="str">
            <v>Standard Dev</v>
          </cell>
          <cell r="CF102">
            <v>163.33313999999999</v>
          </cell>
          <cell r="CG102">
            <v>174.52475999999999</v>
          </cell>
          <cell r="CH102">
            <v>131.03332</v>
          </cell>
          <cell r="CI102">
            <v>141.30931000000001</v>
          </cell>
          <cell r="CJ102">
            <v>171.14551</v>
          </cell>
          <cell r="CK102">
            <v>145.56254000000001</v>
          </cell>
          <cell r="CL102">
            <v>146.4051</v>
          </cell>
          <cell r="CM102">
            <v>138.52472</v>
          </cell>
          <cell r="CN102">
            <v>140.82478</v>
          </cell>
          <cell r="CO102">
            <v>135.67869999999999</v>
          </cell>
          <cell r="CP102">
            <v>137.90347</v>
          </cell>
          <cell r="CQ102">
            <v>148.83419000000001</v>
          </cell>
          <cell r="CR102">
            <v>159.76490000000001</v>
          </cell>
        </row>
        <row r="103">
          <cell r="B103" t="str">
            <v>Lateness</v>
          </cell>
          <cell r="C103" t="str">
            <v>Mean</v>
          </cell>
          <cell r="D103">
            <v>4.0946199999999999</v>
          </cell>
          <cell r="E103">
            <v>8.3407400000000003</v>
          </cell>
          <cell r="F103">
            <v>3.1578900000000001</v>
          </cell>
          <cell r="G103">
            <v>4.4049399999999999</v>
          </cell>
          <cell r="H103">
            <v>3.5958999999999999</v>
          </cell>
          <cell r="I103">
            <v>6.468</v>
          </cell>
          <cell r="J103">
            <v>6.6416700000000004</v>
          </cell>
          <cell r="K103">
            <v>3.3885000000000001</v>
          </cell>
          <cell r="L103">
            <v>1.6987699999999999</v>
          </cell>
          <cell r="M103">
            <v>3.7180200000000001</v>
          </cell>
          <cell r="N103">
            <v>3.1268400000000001</v>
          </cell>
          <cell r="O103">
            <v>4.55091</v>
          </cell>
          <cell r="R103" t="str">
            <v>Lateness</v>
          </cell>
          <cell r="S103" t="str">
            <v>Mean</v>
          </cell>
          <cell r="T103">
            <v>4.4511799999999999</v>
          </cell>
          <cell r="U103">
            <v>8.5390499999999996</v>
          </cell>
          <cell r="V103">
            <v>3.5830199999999999</v>
          </cell>
          <cell r="W103">
            <v>5.4573700000000001</v>
          </cell>
          <cell r="X103">
            <v>4.8717499999999996</v>
          </cell>
          <cell r="Y103">
            <v>7.5809800000000003</v>
          </cell>
          <cell r="Z103">
            <v>9.0501699999999996</v>
          </cell>
          <cell r="AA103">
            <v>4.3495900000000001</v>
          </cell>
          <cell r="AB103">
            <v>1.90279</v>
          </cell>
          <cell r="AC103">
            <v>4.3539199999999996</v>
          </cell>
          <cell r="AD103">
            <v>3.78206</v>
          </cell>
          <cell r="AE103">
            <v>5.4139799999999996</v>
          </cell>
          <cell r="AF103">
            <v>7.0458999999999996</v>
          </cell>
          <cell r="AH103" t="str">
            <v>Lateness</v>
          </cell>
          <cell r="AI103" t="str">
            <v>Mean</v>
          </cell>
          <cell r="AJ103">
            <v>5.8717899999999998</v>
          </cell>
          <cell r="AK103">
            <v>11.92558</v>
          </cell>
          <cell r="AL103">
            <v>4.0861900000000002</v>
          </cell>
          <cell r="AM103">
            <v>5.2007500000000002</v>
          </cell>
          <cell r="AN103">
            <v>8.7411399999999997</v>
          </cell>
          <cell r="AO103">
            <v>8.6065400000000007</v>
          </cell>
          <cell r="AP103">
            <v>8.8040199999999995</v>
          </cell>
          <cell r="AQ103">
            <v>5.1851500000000001</v>
          </cell>
          <cell r="AR103">
            <v>2.3715099999999998</v>
          </cell>
          <cell r="AS103">
            <v>3.71096</v>
          </cell>
          <cell r="AT103">
            <v>4.3359100000000002</v>
          </cell>
          <cell r="AU103">
            <v>6.4503599999999999</v>
          </cell>
          <cell r="AV103">
            <v>8.5648199999999992</v>
          </cell>
          <cell r="AX103" t="str">
            <v>Lateness</v>
          </cell>
          <cell r="AY103" t="str">
            <v>Mean</v>
          </cell>
          <cell r="AZ103">
            <v>6.1417200000000003</v>
          </cell>
          <cell r="BA103">
            <v>13.586209999999999</v>
          </cell>
          <cell r="BB103">
            <v>5.8591100000000003</v>
          </cell>
          <cell r="BC103">
            <v>8.2337399999999992</v>
          </cell>
          <cell r="BD103">
            <v>11.908239999999999</v>
          </cell>
          <cell r="BE103">
            <v>10.56077</v>
          </cell>
          <cell r="BF103">
            <v>11.699070000000001</v>
          </cell>
          <cell r="BG103">
            <v>7.3657300000000001</v>
          </cell>
          <cell r="BH103">
            <v>4.08697</v>
          </cell>
          <cell r="BI103">
            <v>6.3082200000000004</v>
          </cell>
          <cell r="BJ103">
            <v>6.3119500000000004</v>
          </cell>
          <cell r="BK103">
            <v>8.57498</v>
          </cell>
          <cell r="BL103">
            <v>10.838010000000001</v>
          </cell>
          <cell r="BN103" t="str">
            <v>Lateness</v>
          </cell>
          <cell r="BO103" t="str">
            <v>Mean</v>
          </cell>
          <cell r="BP103">
            <v>10.75867</v>
          </cell>
          <cell r="BQ103">
            <v>17.434000000000001</v>
          </cell>
          <cell r="BR103">
            <v>8.5842799999999997</v>
          </cell>
          <cell r="BS103">
            <v>10.019019999999999</v>
          </cell>
          <cell r="BT103">
            <v>12.288220000000001</v>
          </cell>
          <cell r="BU103">
            <v>18.353590000000001</v>
          </cell>
          <cell r="BV103">
            <v>14.68023</v>
          </cell>
          <cell r="BW103">
            <v>10.31931</v>
          </cell>
          <cell r="BX103">
            <v>6.2666000000000004</v>
          </cell>
          <cell r="BY103">
            <v>12.216100000000001</v>
          </cell>
          <cell r="BZ103">
            <v>9.3739000000000008</v>
          </cell>
          <cell r="CA103">
            <v>12.092000000000001</v>
          </cell>
          <cell r="CB103">
            <v>14.81011</v>
          </cell>
          <cell r="CD103" t="str">
            <v>Lateness</v>
          </cell>
          <cell r="CE103" t="str">
            <v>Mean</v>
          </cell>
          <cell r="CF103">
            <v>15.246169999999999</v>
          </cell>
          <cell r="CG103">
            <v>21.77853</v>
          </cell>
          <cell r="CH103">
            <v>12.065530000000001</v>
          </cell>
          <cell r="CI103">
            <v>11.43047</v>
          </cell>
          <cell r="CJ103">
            <v>13.2486</v>
          </cell>
          <cell r="CK103">
            <v>16.056429999999999</v>
          </cell>
          <cell r="CL103">
            <v>17.080639999999999</v>
          </cell>
          <cell r="CM103">
            <v>13.46607</v>
          </cell>
          <cell r="CN103">
            <v>10.33911</v>
          </cell>
          <cell r="CO103">
            <v>11.77585</v>
          </cell>
          <cell r="CP103">
            <v>11.80897</v>
          </cell>
          <cell r="CQ103">
            <v>14.24874</v>
          </cell>
          <cell r="CR103">
            <v>16.688510000000001</v>
          </cell>
        </row>
        <row r="104">
          <cell r="C104" t="str">
            <v>Standard Dev</v>
          </cell>
          <cell r="D104">
            <v>12.669790000000001</v>
          </cell>
          <cell r="E104">
            <v>39.22663</v>
          </cell>
          <cell r="F104">
            <v>13.68341</v>
          </cell>
          <cell r="G104">
            <v>23.06363</v>
          </cell>
          <cell r="H104">
            <v>22.067160000000001</v>
          </cell>
          <cell r="I104">
            <v>28.967400000000001</v>
          </cell>
          <cell r="J104">
            <v>26.914079999999998</v>
          </cell>
          <cell r="K104">
            <v>11.27506</v>
          </cell>
          <cell r="L104">
            <v>5.1939799999999998</v>
          </cell>
          <cell r="M104">
            <v>11.241849999999999</v>
          </cell>
          <cell r="N104">
            <v>11.98906</v>
          </cell>
          <cell r="O104">
            <v>19.430299999999999</v>
          </cell>
          <cell r="S104" t="str">
            <v>Standard Dev</v>
          </cell>
          <cell r="T104">
            <v>15.771089999999999</v>
          </cell>
          <cell r="U104">
            <v>50.956049999999998</v>
          </cell>
          <cell r="V104">
            <v>17.343689999999999</v>
          </cell>
          <cell r="W104">
            <v>26.50084</v>
          </cell>
          <cell r="X104">
            <v>39.679670000000002</v>
          </cell>
          <cell r="Y104">
            <v>32.207329999999999</v>
          </cell>
          <cell r="Z104">
            <v>45.457039999999999</v>
          </cell>
          <cell r="AA104">
            <v>21.538319999999999</v>
          </cell>
          <cell r="AB104">
            <v>6.6068800000000003</v>
          </cell>
          <cell r="AC104">
            <v>16.752479999999998</v>
          </cell>
          <cell r="AD104">
            <v>16.965150000000001</v>
          </cell>
          <cell r="AE104">
            <v>27.28134</v>
          </cell>
          <cell r="AF104">
            <v>37.597529999999999</v>
          </cell>
          <cell r="AI104" t="str">
            <v>Standard Dev</v>
          </cell>
          <cell r="AJ104">
            <v>25.911300000000001</v>
          </cell>
          <cell r="AK104">
            <v>59.690800000000003</v>
          </cell>
          <cell r="AL104">
            <v>21.266030000000001</v>
          </cell>
          <cell r="AM104">
            <v>31.769410000000001</v>
          </cell>
          <cell r="AN104">
            <v>69.542969999999997</v>
          </cell>
          <cell r="AO104">
            <v>42.050020000000004</v>
          </cell>
          <cell r="AP104">
            <v>44.061709999999998</v>
          </cell>
          <cell r="AQ104">
            <v>30.957139999999999</v>
          </cell>
          <cell r="AR104">
            <v>11.165760000000001</v>
          </cell>
          <cell r="AS104">
            <v>16.046209999999999</v>
          </cell>
          <cell r="AT104">
            <v>21.84404</v>
          </cell>
          <cell r="AU104">
            <v>35.246139999999997</v>
          </cell>
          <cell r="AV104">
            <v>48.648240000000001</v>
          </cell>
          <cell r="AY104" t="str">
            <v>Standard Dev</v>
          </cell>
          <cell r="AZ104">
            <v>33.070419999999999</v>
          </cell>
          <cell r="BA104">
            <v>67.000439999999998</v>
          </cell>
          <cell r="BB104">
            <v>38.413249999999998</v>
          </cell>
          <cell r="BC104">
            <v>50.503900000000002</v>
          </cell>
          <cell r="BD104">
            <v>80.23133</v>
          </cell>
          <cell r="BE104">
            <v>52.80583</v>
          </cell>
          <cell r="BF104">
            <v>66.063289999999995</v>
          </cell>
          <cell r="BG104">
            <v>41.928959999999996</v>
          </cell>
          <cell r="BH104">
            <v>24.305209999999999</v>
          </cell>
          <cell r="BI104">
            <v>34.426830000000002</v>
          </cell>
          <cell r="BJ104">
            <v>36.156689999999998</v>
          </cell>
          <cell r="BK104">
            <v>48.874949999999998</v>
          </cell>
          <cell r="BL104">
            <v>61.593200000000003</v>
          </cell>
          <cell r="BO104" t="str">
            <v>Standard Dev</v>
          </cell>
          <cell r="BP104">
            <v>60.528599999999997</v>
          </cell>
          <cell r="BQ104">
            <v>84.396280000000004</v>
          </cell>
          <cell r="BR104">
            <v>55.344380000000001</v>
          </cell>
          <cell r="BS104">
            <v>57.963799999999999</v>
          </cell>
          <cell r="BT104">
            <v>80.026200000000003</v>
          </cell>
          <cell r="BU104">
            <v>86.452200000000005</v>
          </cell>
          <cell r="BV104">
            <v>77.831670000000003</v>
          </cell>
          <cell r="BW104">
            <v>60.627499999999998</v>
          </cell>
          <cell r="BX104">
            <v>41.113509999999998</v>
          </cell>
          <cell r="BY104">
            <v>77.500150000000005</v>
          </cell>
          <cell r="BZ104">
            <v>57.423690000000001</v>
          </cell>
          <cell r="CA104">
            <v>68.178430000000006</v>
          </cell>
          <cell r="CB104">
            <v>78.933170000000004</v>
          </cell>
          <cell r="CE104" t="str">
            <v>Standard Dev</v>
          </cell>
          <cell r="CF104">
            <v>82.853110000000001</v>
          </cell>
          <cell r="CG104">
            <v>96.691050000000004</v>
          </cell>
          <cell r="CH104">
            <v>64.678120000000007</v>
          </cell>
          <cell r="CI104">
            <v>66.437860000000001</v>
          </cell>
          <cell r="CJ104">
            <v>78.727909999999994</v>
          </cell>
          <cell r="CK104">
            <v>76.652860000000004</v>
          </cell>
          <cell r="CL104">
            <v>78.884129999999999</v>
          </cell>
          <cell r="CM104">
            <v>69.337940000000003</v>
          </cell>
          <cell r="CN104">
            <v>63.037210000000002</v>
          </cell>
          <cell r="CO104">
            <v>66.727469999999997</v>
          </cell>
          <cell r="CP104">
            <v>66.924180000000007</v>
          </cell>
          <cell r="CQ104">
            <v>74.402770000000004</v>
          </cell>
          <cell r="CR104">
            <v>81.881349999999998</v>
          </cell>
        </row>
        <row r="105">
          <cell r="B105" t="str">
            <v>Max Lateness</v>
          </cell>
          <cell r="D105">
            <v>255</v>
          </cell>
          <cell r="E105">
            <v>1855</v>
          </cell>
          <cell r="F105">
            <v>410</v>
          </cell>
          <cell r="G105">
            <v>910</v>
          </cell>
          <cell r="H105">
            <v>1065</v>
          </cell>
          <cell r="I105">
            <v>730</v>
          </cell>
          <cell r="J105">
            <v>520</v>
          </cell>
          <cell r="K105">
            <v>220</v>
          </cell>
          <cell r="L105">
            <v>85</v>
          </cell>
          <cell r="M105">
            <v>245</v>
          </cell>
          <cell r="N105">
            <v>245.57237000000001</v>
          </cell>
          <cell r="O105">
            <v>629.5</v>
          </cell>
          <cell r="R105" t="str">
            <v>Max Lateness</v>
          </cell>
          <cell r="T105">
            <v>325</v>
          </cell>
          <cell r="U105">
            <v>1540</v>
          </cell>
          <cell r="V105">
            <v>495</v>
          </cell>
          <cell r="W105">
            <v>935</v>
          </cell>
          <cell r="X105">
            <v>1385</v>
          </cell>
          <cell r="Y105">
            <v>790</v>
          </cell>
          <cell r="Z105">
            <v>1500</v>
          </cell>
          <cell r="AA105">
            <v>750</v>
          </cell>
          <cell r="AB105">
            <v>135</v>
          </cell>
          <cell r="AC105">
            <v>465</v>
          </cell>
          <cell r="AD105">
            <v>473.27424999999999</v>
          </cell>
          <cell r="AE105">
            <v>832</v>
          </cell>
          <cell r="AF105">
            <v>1190.7257500000001</v>
          </cell>
          <cell r="AH105" t="str">
            <v>Max Lateness</v>
          </cell>
          <cell r="AJ105">
            <v>650</v>
          </cell>
          <cell r="AK105">
            <v>1920</v>
          </cell>
          <cell r="AL105">
            <v>555</v>
          </cell>
          <cell r="AM105">
            <v>1115</v>
          </cell>
          <cell r="AN105">
            <v>2000</v>
          </cell>
          <cell r="AO105">
            <v>820</v>
          </cell>
          <cell r="AP105">
            <v>925</v>
          </cell>
          <cell r="AQ105">
            <v>930</v>
          </cell>
          <cell r="AR105">
            <v>245</v>
          </cell>
          <cell r="AS105">
            <v>395</v>
          </cell>
          <cell r="AT105">
            <v>533.03638000000001</v>
          </cell>
          <cell r="AU105">
            <v>955.5</v>
          </cell>
          <cell r="AV105">
            <v>1377.96362</v>
          </cell>
          <cell r="AX105" t="str">
            <v>Max Lateness</v>
          </cell>
          <cell r="AZ105">
            <v>965</v>
          </cell>
          <cell r="BA105">
            <v>1955</v>
          </cell>
          <cell r="BB105">
            <v>1015</v>
          </cell>
          <cell r="BC105">
            <v>1545</v>
          </cell>
          <cell r="BD105">
            <v>2055</v>
          </cell>
          <cell r="BE105">
            <v>1180</v>
          </cell>
          <cell r="BF105">
            <v>2130</v>
          </cell>
          <cell r="BG105">
            <v>1055</v>
          </cell>
          <cell r="BH105">
            <v>770</v>
          </cell>
          <cell r="BI105">
            <v>1215</v>
          </cell>
          <cell r="BJ105">
            <v>1032.78676</v>
          </cell>
          <cell r="BK105">
            <v>1388.5</v>
          </cell>
          <cell r="BL105">
            <v>1744.21324</v>
          </cell>
          <cell r="BN105" t="str">
            <v>Max Lateness</v>
          </cell>
          <cell r="BP105">
            <v>1545</v>
          </cell>
          <cell r="BQ105">
            <v>2705</v>
          </cell>
          <cell r="BR105">
            <v>1550</v>
          </cell>
          <cell r="BS105">
            <v>1810</v>
          </cell>
          <cell r="BT105">
            <v>2110</v>
          </cell>
          <cell r="BU105">
            <v>2775</v>
          </cell>
          <cell r="BV105">
            <v>2530</v>
          </cell>
          <cell r="BW105">
            <v>1385</v>
          </cell>
          <cell r="BX105">
            <v>1200</v>
          </cell>
          <cell r="BY105">
            <v>2430</v>
          </cell>
          <cell r="BZ105">
            <v>1588.3250599999999</v>
          </cell>
          <cell r="CA105">
            <v>2004</v>
          </cell>
          <cell r="CB105">
            <v>2419.6749399999999</v>
          </cell>
          <cell r="CD105" t="str">
            <v>Max Lateness</v>
          </cell>
          <cell r="CF105">
            <v>2150</v>
          </cell>
          <cell r="CG105">
            <v>1755</v>
          </cell>
          <cell r="CH105">
            <v>2170</v>
          </cell>
          <cell r="CI105">
            <v>1635</v>
          </cell>
          <cell r="CJ105">
            <v>2335</v>
          </cell>
          <cell r="CK105">
            <v>1820</v>
          </cell>
          <cell r="CL105">
            <v>1600</v>
          </cell>
          <cell r="CM105">
            <v>1875</v>
          </cell>
          <cell r="CN105">
            <v>1345</v>
          </cell>
          <cell r="CO105">
            <v>2405</v>
          </cell>
          <cell r="CP105">
            <v>1661.76847</v>
          </cell>
          <cell r="CQ105">
            <v>1909</v>
          </cell>
          <cell r="CR105">
            <v>2156.23153</v>
          </cell>
        </row>
        <row r="106">
          <cell r="B106" t="str">
            <v>Anticipation</v>
          </cell>
          <cell r="C106" t="str">
            <v>Mean</v>
          </cell>
          <cell r="D106">
            <v>21.453600000000002</v>
          </cell>
          <cell r="E106">
            <v>20.577729999999999</v>
          </cell>
          <cell r="F106">
            <v>21.810649999999999</v>
          </cell>
          <cell r="G106">
            <v>21.926839999999999</v>
          </cell>
          <cell r="H106">
            <v>22.582560000000001</v>
          </cell>
          <cell r="I106">
            <v>21.883179999999999</v>
          </cell>
          <cell r="J106">
            <v>21.207840000000001</v>
          </cell>
          <cell r="K106">
            <v>22.026730000000001</v>
          </cell>
          <cell r="L106">
            <v>22.389759999999999</v>
          </cell>
          <cell r="M106">
            <v>21.46153</v>
          </cell>
          <cell r="N106">
            <v>21.314419999999998</v>
          </cell>
          <cell r="O106">
            <v>21.732040000000001</v>
          </cell>
          <cell r="R106" t="str">
            <v>Anticipation</v>
          </cell>
          <cell r="S106" t="str">
            <v>Mean</v>
          </cell>
          <cell r="T106">
            <v>21.363379999999999</v>
          </cell>
          <cell r="U106">
            <v>20.84787</v>
          </cell>
          <cell r="V106">
            <v>21.653939999999999</v>
          </cell>
          <cell r="W106">
            <v>21.75393</v>
          </cell>
          <cell r="X106">
            <v>22.5107</v>
          </cell>
          <cell r="Y106">
            <v>21.577030000000001</v>
          </cell>
          <cell r="Z106">
            <v>21.31495</v>
          </cell>
          <cell r="AA106">
            <v>21.884969999999999</v>
          </cell>
          <cell r="AB106">
            <v>22.176870000000001</v>
          </cell>
          <cell r="AC106">
            <v>21.4039</v>
          </cell>
          <cell r="AD106">
            <v>21.312560000000001</v>
          </cell>
          <cell r="AE106">
            <v>21.64875</v>
          </cell>
          <cell r="AF106">
            <v>21.984950000000001</v>
          </cell>
          <cell r="AH106" t="str">
            <v>Anticipation</v>
          </cell>
          <cell r="AI106" t="str">
            <v>Mean</v>
          </cell>
          <cell r="AJ106">
            <v>21.380600000000001</v>
          </cell>
          <cell r="AK106">
            <v>21.373719999999999</v>
          </cell>
          <cell r="AL106">
            <v>21.839390000000002</v>
          </cell>
          <cell r="AM106">
            <v>21.87875</v>
          </cell>
          <cell r="AN106">
            <v>22.47448</v>
          </cell>
          <cell r="AO106">
            <v>21.551780000000001</v>
          </cell>
          <cell r="AP106">
            <v>21.50545</v>
          </cell>
          <cell r="AQ106">
            <v>22.100519999999999</v>
          </cell>
          <cell r="AR106">
            <v>22.303570000000001</v>
          </cell>
          <cell r="AS106">
            <v>21.655799999999999</v>
          </cell>
          <cell r="AT106">
            <v>21.531130000000001</v>
          </cell>
          <cell r="AU106">
            <v>21.80641</v>
          </cell>
          <cell r="AV106">
            <v>22.081689999999998</v>
          </cell>
          <cell r="AX106" t="str">
            <v>Anticipation</v>
          </cell>
          <cell r="AY106" t="str">
            <v>Mean</v>
          </cell>
          <cell r="AZ106">
            <v>21.590820000000001</v>
          </cell>
          <cell r="BA106">
            <v>21.756309999999999</v>
          </cell>
          <cell r="BB106">
            <v>21.574999999999999</v>
          </cell>
          <cell r="BC106">
            <v>22.123889999999999</v>
          </cell>
          <cell r="BD106">
            <v>22.697579999999999</v>
          </cell>
          <cell r="BE106">
            <v>21.66563</v>
          </cell>
          <cell r="BF106">
            <v>21.73207</v>
          </cell>
          <cell r="BG106">
            <v>22.01501</v>
          </cell>
          <cell r="BH106">
            <v>22.172329999999999</v>
          </cell>
          <cell r="BI106">
            <v>21.70598</v>
          </cell>
          <cell r="BJ106">
            <v>21.65156</v>
          </cell>
          <cell r="BK106">
            <v>21.903459999999999</v>
          </cell>
          <cell r="BL106">
            <v>22.155370000000001</v>
          </cell>
          <cell r="BN106" t="str">
            <v>Anticipation</v>
          </cell>
          <cell r="BO106" t="str">
            <v>Mean</v>
          </cell>
          <cell r="BP106">
            <v>22.02084</v>
          </cell>
          <cell r="BQ106">
            <v>22.636209999999998</v>
          </cell>
          <cell r="BR106">
            <v>22.22617</v>
          </cell>
          <cell r="BS106">
            <v>22.66084</v>
          </cell>
          <cell r="BT106">
            <v>22.970030000000001</v>
          </cell>
          <cell r="BU106">
            <v>22.283069999999999</v>
          </cell>
          <cell r="BV106">
            <v>22.395409999999998</v>
          </cell>
          <cell r="BW106">
            <v>22.322690000000001</v>
          </cell>
          <cell r="BX106">
            <v>22.28623</v>
          </cell>
          <cell r="BY106">
            <v>21.997520000000002</v>
          </cell>
          <cell r="BZ106">
            <v>22.164870000000001</v>
          </cell>
          <cell r="CA106">
            <v>22.379899999999999</v>
          </cell>
          <cell r="CB106">
            <v>22.594930000000002</v>
          </cell>
          <cell r="CD106" t="str">
            <v>Anticipation</v>
          </cell>
          <cell r="CE106" t="str">
            <v>Mean</v>
          </cell>
          <cell r="CF106">
            <v>22.44849</v>
          </cell>
          <cell r="CG106">
            <v>22.952570000000001</v>
          </cell>
          <cell r="CH106">
            <v>22.60941</v>
          </cell>
          <cell r="CI106">
            <v>23.01585</v>
          </cell>
          <cell r="CJ106">
            <v>23.52516</v>
          </cell>
          <cell r="CK106">
            <v>22.561779999999999</v>
          </cell>
          <cell r="CL106">
            <v>22.72664</v>
          </cell>
          <cell r="CM106">
            <v>22.980989999999998</v>
          </cell>
          <cell r="CN106">
            <v>22.28856</v>
          </cell>
          <cell r="CO106">
            <v>22.611090000000001</v>
          </cell>
          <cell r="CP106">
            <v>22.517479999999999</v>
          </cell>
          <cell r="CQ106">
            <v>22.77206</v>
          </cell>
          <cell r="CR106">
            <v>23.026630000000001</v>
          </cell>
        </row>
        <row r="107">
          <cell r="C107" t="str">
            <v>Standard Dev</v>
          </cell>
          <cell r="D107">
            <v>12.329470000000001</v>
          </cell>
          <cell r="E107">
            <v>12.67722</v>
          </cell>
          <cell r="F107">
            <v>12.186210000000001</v>
          </cell>
          <cell r="G107">
            <v>12.341089999999999</v>
          </cell>
          <cell r="H107">
            <v>12.35125</v>
          </cell>
          <cell r="I107">
            <v>12.43566</v>
          </cell>
          <cell r="J107">
            <v>12.46607</v>
          </cell>
          <cell r="K107">
            <v>12.412699999999999</v>
          </cell>
          <cell r="L107">
            <v>12.444610000000001</v>
          </cell>
          <cell r="M107">
            <v>12.40653</v>
          </cell>
          <cell r="N107">
            <v>12.31556</v>
          </cell>
          <cell r="O107">
            <v>12.40508</v>
          </cell>
          <cell r="S107" t="str">
            <v>Standard Dev</v>
          </cell>
          <cell r="T107">
            <v>12.322570000000001</v>
          </cell>
          <cell r="U107">
            <v>12.51534</v>
          </cell>
          <cell r="V107">
            <v>12.17911</v>
          </cell>
          <cell r="W107">
            <v>12.305540000000001</v>
          </cell>
          <cell r="X107">
            <v>12.34549</v>
          </cell>
          <cell r="Y107">
            <v>12.419119999999999</v>
          </cell>
          <cell r="Z107">
            <v>12.427379999999999</v>
          </cell>
          <cell r="AA107">
            <v>12.353339999999999</v>
          </cell>
          <cell r="AB107">
            <v>12.463979999999999</v>
          </cell>
          <cell r="AC107">
            <v>12.36566</v>
          </cell>
          <cell r="AD107">
            <v>12.302569999999999</v>
          </cell>
          <cell r="AE107">
            <v>12.36975</v>
          </cell>
          <cell r="AF107">
            <v>12.43694</v>
          </cell>
          <cell r="AI107" t="str">
            <v>Standard Dev</v>
          </cell>
          <cell r="AJ107">
            <v>12.202769999999999</v>
          </cell>
          <cell r="AK107">
            <v>12.439550000000001</v>
          </cell>
          <cell r="AL107">
            <v>12.18756</v>
          </cell>
          <cell r="AM107">
            <v>12.24457</v>
          </cell>
          <cell r="AN107">
            <v>12.416359999999999</v>
          </cell>
          <cell r="AO107">
            <v>12.40244</v>
          </cell>
          <cell r="AP107">
            <v>12.2706</v>
          </cell>
          <cell r="AQ107">
            <v>12.322649999999999</v>
          </cell>
          <cell r="AR107">
            <v>12.39073</v>
          </cell>
          <cell r="AS107">
            <v>12.316599999999999</v>
          </cell>
          <cell r="AT107">
            <v>12.25417</v>
          </cell>
          <cell r="AU107">
            <v>12.319380000000001</v>
          </cell>
          <cell r="AV107">
            <v>12.384600000000001</v>
          </cell>
          <cell r="AY107" t="str">
            <v>Standard Dev</v>
          </cell>
          <cell r="AZ107">
            <v>12.24145</v>
          </cell>
          <cell r="BA107">
            <v>12.49611</v>
          </cell>
          <cell r="BB107">
            <v>12.252050000000001</v>
          </cell>
          <cell r="BC107">
            <v>12.33254</v>
          </cell>
          <cell r="BD107">
            <v>12.26221</v>
          </cell>
          <cell r="BE107">
            <v>12.420920000000001</v>
          </cell>
          <cell r="BF107">
            <v>12.40204</v>
          </cell>
          <cell r="BG107">
            <v>12.274010000000001</v>
          </cell>
          <cell r="BH107">
            <v>12.34689</v>
          </cell>
          <cell r="BI107">
            <v>12.309900000000001</v>
          </cell>
          <cell r="BJ107">
            <v>12.273849999999999</v>
          </cell>
          <cell r="BK107">
            <v>12.33381</v>
          </cell>
          <cell r="BL107">
            <v>12.39378</v>
          </cell>
          <cell r="BO107" t="str">
            <v>Standard Dev</v>
          </cell>
          <cell r="BP107">
            <v>12.150869999999999</v>
          </cell>
          <cell r="BQ107">
            <v>12.19722</v>
          </cell>
          <cell r="BR107">
            <v>12.12007</v>
          </cell>
          <cell r="BS107">
            <v>12.327360000000001</v>
          </cell>
          <cell r="BT107">
            <v>12.322800000000001</v>
          </cell>
          <cell r="BU107">
            <v>12.308389999999999</v>
          </cell>
          <cell r="BV107">
            <v>12.28116</v>
          </cell>
          <cell r="BW107">
            <v>12.369440000000001</v>
          </cell>
          <cell r="BX107">
            <v>12.403589999999999</v>
          </cell>
          <cell r="BY107">
            <v>12.23321</v>
          </cell>
          <cell r="BZ107">
            <v>12.204510000000001</v>
          </cell>
          <cell r="CA107">
            <v>12.271409999999999</v>
          </cell>
          <cell r="CB107">
            <v>12.33831</v>
          </cell>
          <cell r="CE107" t="str">
            <v>Standard Dev</v>
          </cell>
          <cell r="CF107">
            <v>12.335839999999999</v>
          </cell>
          <cell r="CG107">
            <v>12.339230000000001</v>
          </cell>
          <cell r="CH107">
            <v>12.09914</v>
          </cell>
          <cell r="CI107">
            <v>12.166600000000001</v>
          </cell>
          <cell r="CJ107">
            <v>12.18308</v>
          </cell>
          <cell r="CK107">
            <v>12.30959</v>
          </cell>
          <cell r="CL107">
            <v>12.290179999999999</v>
          </cell>
          <cell r="CM107">
            <v>12.30875</v>
          </cell>
          <cell r="CN107">
            <v>12.341290000000001</v>
          </cell>
          <cell r="CO107">
            <v>12.218640000000001</v>
          </cell>
          <cell r="CP107">
            <v>12.197699999999999</v>
          </cell>
          <cell r="CQ107">
            <v>12.259230000000001</v>
          </cell>
          <cell r="CR107">
            <v>12.32077</v>
          </cell>
        </row>
        <row r="108">
          <cell r="B108" t="str">
            <v>Time  in Warehouse (All)</v>
          </cell>
          <cell r="C108" t="str">
            <v>Mean</v>
          </cell>
          <cell r="D108">
            <v>17.168810000000001</v>
          </cell>
          <cell r="E108">
            <v>15.20496</v>
          </cell>
          <cell r="F108">
            <v>18.195969999999999</v>
          </cell>
          <cell r="G108">
            <v>17.814769999999999</v>
          </cell>
          <cell r="H108">
            <v>19.173680000000001</v>
          </cell>
          <cell r="I108">
            <v>17.414200000000001</v>
          </cell>
          <cell r="J108">
            <v>16.32404</v>
          </cell>
          <cell r="K108">
            <v>18.211600000000001</v>
          </cell>
          <cell r="L108">
            <v>19.549289999999999</v>
          </cell>
          <cell r="M108">
            <v>17.233329999999999</v>
          </cell>
          <cell r="N108">
            <v>16.712959999999999</v>
          </cell>
          <cell r="O108">
            <v>17.629069999999999</v>
          </cell>
          <cell r="R108" t="str">
            <v>Time  in Warehouse (All)</v>
          </cell>
          <cell r="S108" t="str">
            <v>Mean</v>
          </cell>
          <cell r="T108">
            <v>17.226680000000002</v>
          </cell>
          <cell r="U108">
            <v>16.044619999999998</v>
          </cell>
          <cell r="V108">
            <v>18.13158</v>
          </cell>
          <cell r="W108">
            <v>17.48995</v>
          </cell>
          <cell r="X108">
            <v>19.10324</v>
          </cell>
          <cell r="Y108">
            <v>16.98667</v>
          </cell>
          <cell r="Z108">
            <v>16.313639999999999</v>
          </cell>
          <cell r="AA108">
            <v>18.059460000000001</v>
          </cell>
          <cell r="AB108">
            <v>19.357130000000002</v>
          </cell>
          <cell r="AC108">
            <v>17.25834</v>
          </cell>
          <cell r="AD108">
            <v>16.822340000000001</v>
          </cell>
          <cell r="AE108">
            <v>17.59713</v>
          </cell>
          <cell r="AF108">
            <v>18.371919999999999</v>
          </cell>
          <cell r="AH108" t="str">
            <v>Time  in Warehouse (All)</v>
          </cell>
          <cell r="AI108" t="str">
            <v>Mean</v>
          </cell>
          <cell r="AJ108">
            <v>17.045559999999998</v>
          </cell>
          <cell r="AK108">
            <v>16.323779999999999</v>
          </cell>
          <cell r="AL108">
            <v>18.201180000000001</v>
          </cell>
          <cell r="AM108">
            <v>18.188600000000001</v>
          </cell>
          <cell r="AN108">
            <v>18.614239999999999</v>
          </cell>
          <cell r="AO108">
            <v>17.072220000000002</v>
          </cell>
          <cell r="AP108">
            <v>17.038029999999999</v>
          </cell>
          <cell r="AQ108">
            <v>18.314889999999998</v>
          </cell>
          <cell r="AR108">
            <v>19.549469999999999</v>
          </cell>
          <cell r="AS108">
            <v>18.14743</v>
          </cell>
          <cell r="AT108">
            <v>17.164449999999999</v>
          </cell>
          <cell r="AU108">
            <v>17.849540000000001</v>
          </cell>
          <cell r="AV108">
            <v>18.53462</v>
          </cell>
          <cell r="AX108" t="str">
            <v>Time  in Warehouse (All)</v>
          </cell>
          <cell r="AY108" t="str">
            <v>Mean</v>
          </cell>
          <cell r="AZ108">
            <v>17.76107</v>
          </cell>
          <cell r="BA108">
            <v>16.851289999999999</v>
          </cell>
          <cell r="BB108">
            <v>18.188569999999999</v>
          </cell>
          <cell r="BC108">
            <v>18.029610000000002</v>
          </cell>
          <cell r="BD108">
            <v>18.655480000000001</v>
          </cell>
          <cell r="BE108">
            <v>17.341390000000001</v>
          </cell>
          <cell r="BF108">
            <v>16.938079999999999</v>
          </cell>
          <cell r="BG108">
            <v>18.166630000000001</v>
          </cell>
          <cell r="BH108">
            <v>19.147449999999999</v>
          </cell>
          <cell r="BI108">
            <v>17.824829999999999</v>
          </cell>
          <cell r="BJ108">
            <v>17.375769999999999</v>
          </cell>
          <cell r="BK108">
            <v>17.890440000000002</v>
          </cell>
          <cell r="BL108">
            <v>18.405110000000001</v>
          </cell>
          <cell r="BN108" t="str">
            <v>Time  in Warehouse (All)</v>
          </cell>
          <cell r="BO108" t="str">
            <v>Mean</v>
          </cell>
          <cell r="BP108">
            <v>17.952210000000001</v>
          </cell>
          <cell r="BQ108">
            <v>17.580190000000002</v>
          </cell>
          <cell r="BR108">
            <v>18.665690000000001</v>
          </cell>
          <cell r="BS108">
            <v>18.6082</v>
          </cell>
          <cell r="BT108">
            <v>19.044750000000001</v>
          </cell>
          <cell r="BU108">
            <v>16.849889999999998</v>
          </cell>
          <cell r="BV108">
            <v>17.61206</v>
          </cell>
          <cell r="BW108">
            <v>18.349889999999998</v>
          </cell>
          <cell r="BX108">
            <v>19.19529</v>
          </cell>
          <cell r="BY108">
            <v>17.861560000000001</v>
          </cell>
          <cell r="BZ108">
            <v>17.64791</v>
          </cell>
          <cell r="CA108">
            <v>18.171970000000002</v>
          </cell>
          <cell r="CB108">
            <v>18.69604</v>
          </cell>
          <cell r="CD108" t="str">
            <v>Time  in Warehouse (All)</v>
          </cell>
          <cell r="CE108" t="str">
            <v>Mean</v>
          </cell>
          <cell r="CF108">
            <v>17.93281</v>
          </cell>
          <cell r="CG108">
            <v>17.61262</v>
          </cell>
          <cell r="CH108">
            <v>18.379280000000001</v>
          </cell>
          <cell r="CI108">
            <v>19.066500000000001</v>
          </cell>
          <cell r="CJ108">
            <v>19.637930000000001</v>
          </cell>
          <cell r="CK108">
            <v>17.789339999999999</v>
          </cell>
          <cell r="CL108">
            <v>17.725539999999999</v>
          </cell>
          <cell r="CM108">
            <v>18.56664</v>
          </cell>
          <cell r="CN108">
            <v>18.849460000000001</v>
          </cell>
          <cell r="CO108">
            <v>18.332429999999999</v>
          </cell>
          <cell r="CP108">
            <v>17.919809999999998</v>
          </cell>
          <cell r="CQ108">
            <v>18.38926</v>
          </cell>
          <cell r="CR108">
            <v>18.858699999999999</v>
          </cell>
        </row>
        <row r="109">
          <cell r="C109" t="str">
            <v>Standard Dev</v>
          </cell>
          <cell r="D109">
            <v>13.41737</v>
          </cell>
          <cell r="E109">
            <v>13.43059</v>
          </cell>
          <cell r="F109">
            <v>13.31837</v>
          </cell>
          <cell r="G109">
            <v>13.52115</v>
          </cell>
          <cell r="H109">
            <v>13.53917</v>
          </cell>
          <cell r="I109">
            <v>13.609400000000001</v>
          </cell>
          <cell r="J109">
            <v>13.48945</v>
          </cell>
          <cell r="K109">
            <v>13.5427</v>
          </cell>
          <cell r="L109">
            <v>13.44617</v>
          </cell>
          <cell r="M109">
            <v>13.503880000000001</v>
          </cell>
          <cell r="N109">
            <v>13.423360000000001</v>
          </cell>
          <cell r="O109">
            <v>13.481820000000001</v>
          </cell>
          <cell r="S109" t="str">
            <v>Standard Dev</v>
          </cell>
          <cell r="T109">
            <v>13.38383</v>
          </cell>
          <cell r="U109">
            <v>13.43064</v>
          </cell>
          <cell r="V109">
            <v>13.26566</v>
          </cell>
          <cell r="W109">
            <v>13.457520000000001</v>
          </cell>
          <cell r="X109">
            <v>13.50942</v>
          </cell>
          <cell r="Y109">
            <v>13.53176</v>
          </cell>
          <cell r="Z109">
            <v>13.50597</v>
          </cell>
          <cell r="AA109">
            <v>13.47991</v>
          </cell>
          <cell r="AB109">
            <v>13.441129999999999</v>
          </cell>
          <cell r="AC109">
            <v>13.43788</v>
          </cell>
          <cell r="AD109">
            <v>13.38951</v>
          </cell>
          <cell r="AE109">
            <v>13.444369999999999</v>
          </cell>
          <cell r="AF109">
            <v>13.49924</v>
          </cell>
          <cell r="AI109" t="str">
            <v>Standard Dev</v>
          </cell>
          <cell r="AJ109">
            <v>13.332800000000001</v>
          </cell>
          <cell r="AK109">
            <v>13.527810000000001</v>
          </cell>
          <cell r="AL109">
            <v>13.30348</v>
          </cell>
          <cell r="AM109">
            <v>13.371320000000001</v>
          </cell>
          <cell r="AN109">
            <v>13.668659999999999</v>
          </cell>
          <cell r="AO109">
            <v>13.5153</v>
          </cell>
          <cell r="AP109">
            <v>13.407780000000001</v>
          </cell>
          <cell r="AQ109">
            <v>13.483599999999999</v>
          </cell>
          <cell r="AR109">
            <v>13.36195</v>
          </cell>
          <cell r="AS109">
            <v>13.36267</v>
          </cell>
          <cell r="AT109">
            <v>13.352639999999999</v>
          </cell>
          <cell r="AU109">
            <v>13.433540000000001</v>
          </cell>
          <cell r="AV109">
            <v>13.514430000000001</v>
          </cell>
          <cell r="AY109" t="str">
            <v>Standard Dev</v>
          </cell>
          <cell r="AZ109">
            <v>13.34502</v>
          </cell>
          <cell r="BA109">
            <v>13.65968</v>
          </cell>
          <cell r="BB109">
            <v>13.270899999999999</v>
          </cell>
          <cell r="BC109">
            <v>13.550050000000001</v>
          </cell>
          <cell r="BD109">
            <v>13.60843</v>
          </cell>
          <cell r="BE109">
            <v>13.53866</v>
          </cell>
          <cell r="BF109">
            <v>13.596109999999999</v>
          </cell>
          <cell r="BG109">
            <v>13.458500000000001</v>
          </cell>
          <cell r="BH109">
            <v>13.39335</v>
          </cell>
          <cell r="BI109">
            <v>13.415749999999999</v>
          </cell>
          <cell r="BJ109">
            <v>13.393000000000001</v>
          </cell>
          <cell r="BK109">
            <v>13.483650000000001</v>
          </cell>
          <cell r="BL109">
            <v>13.57429</v>
          </cell>
          <cell r="BO109" t="str">
            <v>Standard Dev</v>
          </cell>
          <cell r="BP109">
            <v>13.405290000000001</v>
          </cell>
          <cell r="BQ109">
            <v>13.692019999999999</v>
          </cell>
          <cell r="BR109">
            <v>13.331720000000001</v>
          </cell>
          <cell r="BS109">
            <v>13.656929999999999</v>
          </cell>
          <cell r="BT109">
            <v>13.68698</v>
          </cell>
          <cell r="BU109">
            <v>13.7105</v>
          </cell>
          <cell r="BV109">
            <v>13.667479999999999</v>
          </cell>
          <cell r="BW109">
            <v>13.595689999999999</v>
          </cell>
          <cell r="BX109">
            <v>13.46758</v>
          </cell>
          <cell r="BY109">
            <v>13.44951</v>
          </cell>
          <cell r="BZ109">
            <v>13.46668</v>
          </cell>
          <cell r="CA109">
            <v>13.566369999999999</v>
          </cell>
          <cell r="CB109">
            <v>13.66606</v>
          </cell>
          <cell r="CE109" t="str">
            <v>Standard Dev</v>
          </cell>
          <cell r="CF109">
            <v>13.679029999999999</v>
          </cell>
          <cell r="CG109">
            <v>13.872909999999999</v>
          </cell>
          <cell r="CH109">
            <v>13.49949</v>
          </cell>
          <cell r="CI109">
            <v>13.587160000000001</v>
          </cell>
          <cell r="CJ109">
            <v>13.703329999999999</v>
          </cell>
          <cell r="CK109">
            <v>13.7348</v>
          </cell>
          <cell r="CL109">
            <v>13.75526</v>
          </cell>
          <cell r="CM109">
            <v>13.776450000000001</v>
          </cell>
          <cell r="CN109">
            <v>13.484019999999999</v>
          </cell>
          <cell r="CO109">
            <v>13.59807</v>
          </cell>
          <cell r="CP109">
            <v>13.57957</v>
          </cell>
          <cell r="CQ109">
            <v>13.66905</v>
          </cell>
          <cell r="CR109">
            <v>13.75854</v>
          </cell>
        </row>
        <row r="110">
          <cell r="B110" t="str">
            <v>Time in Warehouse (On Time Jobs)</v>
          </cell>
          <cell r="C110" t="str">
            <v>Mean</v>
          </cell>
          <cell r="D110">
            <v>21.453600000000002</v>
          </cell>
          <cell r="E110">
            <v>20.577729999999999</v>
          </cell>
          <cell r="F110">
            <v>21.810649999999999</v>
          </cell>
          <cell r="G110">
            <v>21.926839999999999</v>
          </cell>
          <cell r="H110">
            <v>22.582560000000001</v>
          </cell>
          <cell r="I110">
            <v>21.883179999999999</v>
          </cell>
          <cell r="J110">
            <v>21.207840000000001</v>
          </cell>
          <cell r="K110">
            <v>22.026730000000001</v>
          </cell>
          <cell r="L110">
            <v>22.389759999999999</v>
          </cell>
          <cell r="M110">
            <v>21.46153</v>
          </cell>
          <cell r="N110">
            <v>21.314419999999998</v>
          </cell>
          <cell r="O110">
            <v>21.732040000000001</v>
          </cell>
          <cell r="R110" t="str">
            <v>Time in Warehouse (On Time Jobs)</v>
          </cell>
          <cell r="S110" t="str">
            <v>Mean</v>
          </cell>
          <cell r="T110">
            <v>21.363379999999999</v>
          </cell>
          <cell r="U110">
            <v>20.84787</v>
          </cell>
          <cell r="V110">
            <v>21.653939999999999</v>
          </cell>
          <cell r="W110">
            <v>21.75393</v>
          </cell>
          <cell r="X110">
            <v>22.5107</v>
          </cell>
          <cell r="Y110">
            <v>21.577030000000001</v>
          </cell>
          <cell r="Z110">
            <v>21.31495</v>
          </cell>
          <cell r="AA110">
            <v>21.884969999999999</v>
          </cell>
          <cell r="AB110">
            <v>22.176870000000001</v>
          </cell>
          <cell r="AC110">
            <v>21.4039</v>
          </cell>
          <cell r="AD110">
            <v>21.312560000000001</v>
          </cell>
          <cell r="AE110">
            <v>21.64875</v>
          </cell>
          <cell r="AF110">
            <v>21.984950000000001</v>
          </cell>
          <cell r="AH110" t="str">
            <v>Time in Warehouse (On Time Jobs)</v>
          </cell>
          <cell r="AI110" t="str">
            <v>Mean</v>
          </cell>
          <cell r="AJ110">
            <v>21.380600000000001</v>
          </cell>
          <cell r="AK110">
            <v>21.373719999999999</v>
          </cell>
          <cell r="AL110">
            <v>21.839390000000002</v>
          </cell>
          <cell r="AM110">
            <v>21.87875</v>
          </cell>
          <cell r="AN110">
            <v>22.47448</v>
          </cell>
          <cell r="AO110">
            <v>21.551780000000001</v>
          </cell>
          <cell r="AP110">
            <v>21.50545</v>
          </cell>
          <cell r="AQ110">
            <v>22.100519999999999</v>
          </cell>
          <cell r="AR110">
            <v>22.303570000000001</v>
          </cell>
          <cell r="AS110">
            <v>21.655799999999999</v>
          </cell>
          <cell r="AT110">
            <v>21.531130000000001</v>
          </cell>
          <cell r="AU110">
            <v>21.80641</v>
          </cell>
          <cell r="AV110">
            <v>22.081689999999998</v>
          </cell>
          <cell r="AX110" t="str">
            <v>Time in Warehouse (On Time Jobs)</v>
          </cell>
          <cell r="AY110" t="str">
            <v>Mean</v>
          </cell>
          <cell r="AZ110">
            <v>21.590820000000001</v>
          </cell>
          <cell r="BA110">
            <v>21.756309999999999</v>
          </cell>
          <cell r="BB110">
            <v>21.574999999999999</v>
          </cell>
          <cell r="BC110">
            <v>22.123889999999999</v>
          </cell>
          <cell r="BD110">
            <v>22.697579999999999</v>
          </cell>
          <cell r="BE110">
            <v>21.66563</v>
          </cell>
          <cell r="BF110">
            <v>21.73207</v>
          </cell>
          <cell r="BG110">
            <v>22.01501</v>
          </cell>
          <cell r="BH110">
            <v>22.172329999999999</v>
          </cell>
          <cell r="BI110">
            <v>21.70598</v>
          </cell>
          <cell r="BJ110">
            <v>21.65156</v>
          </cell>
          <cell r="BK110">
            <v>21.903459999999999</v>
          </cell>
          <cell r="BL110">
            <v>22.155370000000001</v>
          </cell>
          <cell r="BN110" t="str">
            <v>Time in Warehouse (On Time Jobs)</v>
          </cell>
          <cell r="BO110" t="str">
            <v>Mean</v>
          </cell>
          <cell r="BP110">
            <v>22.02084</v>
          </cell>
          <cell r="BQ110">
            <v>22.636209999999998</v>
          </cell>
          <cell r="BR110">
            <v>22.22617</v>
          </cell>
          <cell r="BS110">
            <v>22.66084</v>
          </cell>
          <cell r="BT110">
            <v>22.970030000000001</v>
          </cell>
          <cell r="BU110">
            <v>22.283069999999999</v>
          </cell>
          <cell r="BV110">
            <v>22.395409999999998</v>
          </cell>
          <cell r="BW110">
            <v>22.322690000000001</v>
          </cell>
          <cell r="BX110">
            <v>22.28623</v>
          </cell>
          <cell r="BY110">
            <v>21.997520000000002</v>
          </cell>
          <cell r="BZ110">
            <v>22.164870000000001</v>
          </cell>
          <cell r="CA110">
            <v>22.379899999999999</v>
          </cell>
          <cell r="CB110">
            <v>22.594930000000002</v>
          </cell>
          <cell r="CD110" t="str">
            <v>Time in Warehouse (On Time Jobs)</v>
          </cell>
          <cell r="CE110" t="str">
            <v>Mean</v>
          </cell>
          <cell r="CF110">
            <v>22.44849</v>
          </cell>
          <cell r="CG110">
            <v>22.952570000000001</v>
          </cell>
          <cell r="CH110">
            <v>22.60941</v>
          </cell>
          <cell r="CI110">
            <v>23.01585</v>
          </cell>
          <cell r="CJ110">
            <v>23.52516</v>
          </cell>
          <cell r="CK110">
            <v>22.561779999999999</v>
          </cell>
          <cell r="CL110">
            <v>22.72664</v>
          </cell>
          <cell r="CM110">
            <v>22.980989999999998</v>
          </cell>
          <cell r="CN110">
            <v>22.28856</v>
          </cell>
          <cell r="CO110">
            <v>22.611090000000001</v>
          </cell>
          <cell r="CP110">
            <v>22.517479999999999</v>
          </cell>
          <cell r="CQ110">
            <v>22.77206</v>
          </cell>
          <cell r="CR110">
            <v>23.026630000000001</v>
          </cell>
        </row>
        <row r="111">
          <cell r="C111" t="str">
            <v>Standard Dev</v>
          </cell>
          <cell r="D111">
            <v>12.329470000000001</v>
          </cell>
          <cell r="E111">
            <v>12.67722</v>
          </cell>
          <cell r="F111">
            <v>12.186210000000001</v>
          </cell>
          <cell r="G111">
            <v>12.341089999999999</v>
          </cell>
          <cell r="H111">
            <v>12.35125</v>
          </cell>
          <cell r="I111">
            <v>12.43566</v>
          </cell>
          <cell r="J111">
            <v>12.46607</v>
          </cell>
          <cell r="K111">
            <v>12.412699999999999</v>
          </cell>
          <cell r="L111">
            <v>12.444610000000001</v>
          </cell>
          <cell r="M111">
            <v>12.40653</v>
          </cell>
          <cell r="N111">
            <v>12.31556</v>
          </cell>
          <cell r="O111">
            <v>12.40508</v>
          </cell>
          <cell r="S111" t="str">
            <v>Standard Dev</v>
          </cell>
          <cell r="T111">
            <v>12.322570000000001</v>
          </cell>
          <cell r="U111">
            <v>12.51534</v>
          </cell>
          <cell r="V111">
            <v>12.17911</v>
          </cell>
          <cell r="W111">
            <v>12.305540000000001</v>
          </cell>
          <cell r="X111">
            <v>12.34549</v>
          </cell>
          <cell r="Y111">
            <v>12.419119999999999</v>
          </cell>
          <cell r="Z111">
            <v>12.427379999999999</v>
          </cell>
          <cell r="AA111">
            <v>12.353339999999999</v>
          </cell>
          <cell r="AB111">
            <v>12.463979999999999</v>
          </cell>
          <cell r="AC111">
            <v>12.36566</v>
          </cell>
          <cell r="AD111">
            <v>12.302569999999999</v>
          </cell>
          <cell r="AE111">
            <v>12.36975</v>
          </cell>
          <cell r="AF111">
            <v>12.43694</v>
          </cell>
          <cell r="AI111" t="str">
            <v>Standard Dev</v>
          </cell>
          <cell r="AJ111">
            <v>12.202769999999999</v>
          </cell>
          <cell r="AK111">
            <v>12.439550000000001</v>
          </cell>
          <cell r="AL111">
            <v>12.18756</v>
          </cell>
          <cell r="AM111">
            <v>12.24457</v>
          </cell>
          <cell r="AN111">
            <v>12.416359999999999</v>
          </cell>
          <cell r="AO111">
            <v>12.40244</v>
          </cell>
          <cell r="AP111">
            <v>12.2706</v>
          </cell>
          <cell r="AQ111">
            <v>12.322649999999999</v>
          </cell>
          <cell r="AR111">
            <v>12.39073</v>
          </cell>
          <cell r="AS111">
            <v>12.316599999999999</v>
          </cell>
          <cell r="AT111">
            <v>12.25417</v>
          </cell>
          <cell r="AU111">
            <v>12.319380000000001</v>
          </cell>
          <cell r="AV111">
            <v>12.384600000000001</v>
          </cell>
          <cell r="AY111" t="str">
            <v>Standard Dev</v>
          </cell>
          <cell r="AZ111">
            <v>12.24145</v>
          </cell>
          <cell r="BA111">
            <v>12.49611</v>
          </cell>
          <cell r="BB111">
            <v>12.252050000000001</v>
          </cell>
          <cell r="BC111">
            <v>12.33254</v>
          </cell>
          <cell r="BD111">
            <v>12.26221</v>
          </cell>
          <cell r="BE111">
            <v>12.420920000000001</v>
          </cell>
          <cell r="BF111">
            <v>12.40204</v>
          </cell>
          <cell r="BG111">
            <v>12.274010000000001</v>
          </cell>
          <cell r="BH111">
            <v>12.34689</v>
          </cell>
          <cell r="BI111">
            <v>12.309900000000001</v>
          </cell>
          <cell r="BJ111">
            <v>12.273849999999999</v>
          </cell>
          <cell r="BK111">
            <v>12.33381</v>
          </cell>
          <cell r="BL111">
            <v>12.39378</v>
          </cell>
          <cell r="BO111" t="str">
            <v>Standard Dev</v>
          </cell>
          <cell r="BP111">
            <v>12.150869999999999</v>
          </cell>
          <cell r="BQ111">
            <v>12.19722</v>
          </cell>
          <cell r="BR111">
            <v>12.12007</v>
          </cell>
          <cell r="BS111">
            <v>12.327360000000001</v>
          </cell>
          <cell r="BT111">
            <v>12.322800000000001</v>
          </cell>
          <cell r="BU111">
            <v>12.308389999999999</v>
          </cell>
          <cell r="BV111">
            <v>12.28116</v>
          </cell>
          <cell r="BW111">
            <v>12.369440000000001</v>
          </cell>
          <cell r="BX111">
            <v>12.403589999999999</v>
          </cell>
          <cell r="BY111">
            <v>12.23321</v>
          </cell>
          <cell r="BZ111">
            <v>12.204510000000001</v>
          </cell>
          <cell r="CA111">
            <v>12.271409999999999</v>
          </cell>
          <cell r="CB111">
            <v>12.33831</v>
          </cell>
          <cell r="CE111" t="str">
            <v>Standard Dev</v>
          </cell>
          <cell r="CF111">
            <v>12.335839999999999</v>
          </cell>
          <cell r="CG111">
            <v>12.339230000000001</v>
          </cell>
          <cell r="CH111">
            <v>12.09914</v>
          </cell>
          <cell r="CI111">
            <v>12.166600000000001</v>
          </cell>
          <cell r="CJ111">
            <v>12.18308</v>
          </cell>
          <cell r="CK111">
            <v>12.30959</v>
          </cell>
          <cell r="CL111">
            <v>12.290179999999999</v>
          </cell>
          <cell r="CM111">
            <v>12.30875</v>
          </cell>
          <cell r="CN111">
            <v>12.341290000000001</v>
          </cell>
          <cell r="CO111">
            <v>12.218640000000001</v>
          </cell>
          <cell r="CP111">
            <v>12.197699999999999</v>
          </cell>
          <cell r="CQ111">
            <v>12.259230000000001</v>
          </cell>
          <cell r="CR111">
            <v>12.32077</v>
          </cell>
        </row>
        <row r="112">
          <cell r="B112" t="str">
            <v>Time in Warehouse (Late Jobs)</v>
          </cell>
          <cell r="C112" t="str">
            <v>Mean</v>
          </cell>
          <cell r="D112">
            <v>2.6532499999999999</v>
          </cell>
          <cell r="E112">
            <v>2.67957</v>
          </cell>
          <cell r="F112">
            <v>2.5916100000000002</v>
          </cell>
          <cell r="G112">
            <v>2.6157699999999999</v>
          </cell>
          <cell r="H112">
            <v>2.6184799999999999</v>
          </cell>
          <cell r="I112">
            <v>2.64377</v>
          </cell>
          <cell r="J112">
            <v>2.6306099999999999</v>
          </cell>
          <cell r="K112">
            <v>2.6691199999999999</v>
          </cell>
          <cell r="L112">
            <v>2.6735600000000002</v>
          </cell>
          <cell r="M112">
            <v>2.5047000000000001</v>
          </cell>
          <cell r="N112">
            <v>2.59104</v>
          </cell>
          <cell r="O112">
            <v>2.6280399999999999</v>
          </cell>
          <cell r="R112" t="str">
            <v>Time in Warehouse (Late Jobs)</v>
          </cell>
          <cell r="S112" t="str">
            <v>Mean</v>
          </cell>
          <cell r="T112">
            <v>2.6328100000000001</v>
          </cell>
          <cell r="U112">
            <v>2.6198399999999999</v>
          </cell>
          <cell r="V112">
            <v>2.6044700000000001</v>
          </cell>
          <cell r="W112">
            <v>2.6918600000000001</v>
          </cell>
          <cell r="X112">
            <v>2.6882299999999999</v>
          </cell>
          <cell r="Y112">
            <v>2.65307</v>
          </cell>
          <cell r="Z112">
            <v>2.5838000000000001</v>
          </cell>
          <cell r="AA112">
            <v>2.6336499999999998</v>
          </cell>
          <cell r="AB112">
            <v>2.5670600000000001</v>
          </cell>
          <cell r="AC112">
            <v>2.5740799999999999</v>
          </cell>
          <cell r="AD112">
            <v>2.5933600000000001</v>
          </cell>
          <cell r="AE112">
            <v>2.6248900000000002</v>
          </cell>
          <cell r="AF112">
            <v>2.6564199999999998</v>
          </cell>
          <cell r="AH112" t="str">
            <v>Time in Warehouse (Late Jobs)</v>
          </cell>
          <cell r="AI112" t="str">
            <v>Mean</v>
          </cell>
          <cell r="AJ112">
            <v>2.5799400000000001</v>
          </cell>
          <cell r="AK112">
            <v>2.5958600000000001</v>
          </cell>
          <cell r="AL112">
            <v>2.7216300000000002</v>
          </cell>
          <cell r="AM112">
            <v>2.66751</v>
          </cell>
          <cell r="AN112">
            <v>2.5318000000000001</v>
          </cell>
          <cell r="AO112">
            <v>2.61957</v>
          </cell>
          <cell r="AP112">
            <v>2.63591</v>
          </cell>
          <cell r="AQ112">
            <v>2.6844800000000002</v>
          </cell>
          <cell r="AR112">
            <v>2.73102</v>
          </cell>
          <cell r="AS112">
            <v>2.6263100000000001</v>
          </cell>
          <cell r="AT112">
            <v>2.5944400000000001</v>
          </cell>
          <cell r="AU112">
            <v>2.6394000000000002</v>
          </cell>
          <cell r="AV112">
            <v>2.6843699999999999</v>
          </cell>
          <cell r="AX112" t="str">
            <v>Time in Warehouse (Late Jobs)</v>
          </cell>
          <cell r="AY112" t="str">
            <v>Mean</v>
          </cell>
          <cell r="AZ112">
            <v>2.6079500000000002</v>
          </cell>
          <cell r="BA112">
            <v>2.6038899999999998</v>
          </cell>
          <cell r="BB112">
            <v>2.67517</v>
          </cell>
          <cell r="BC112">
            <v>2.63645</v>
          </cell>
          <cell r="BD112">
            <v>2.64493</v>
          </cell>
          <cell r="BE112">
            <v>2.6316799999999998</v>
          </cell>
          <cell r="BF112">
            <v>2.55247</v>
          </cell>
          <cell r="BG112">
            <v>2.5968300000000002</v>
          </cell>
          <cell r="BH112">
            <v>2.5709200000000001</v>
          </cell>
          <cell r="BI112">
            <v>2.6537299999999999</v>
          </cell>
          <cell r="BJ112">
            <v>2.59016</v>
          </cell>
          <cell r="BK112">
            <v>2.6173999999999999</v>
          </cell>
          <cell r="BL112">
            <v>2.6446399999999999</v>
          </cell>
          <cell r="BN112" t="str">
            <v>Time in Warehouse (Late Jobs)</v>
          </cell>
          <cell r="BO112" t="str">
            <v>Mean</v>
          </cell>
          <cell r="BP112">
            <v>2.5818400000000001</v>
          </cell>
          <cell r="BQ112">
            <v>2.6034000000000002</v>
          </cell>
          <cell r="BR112">
            <v>2.6231200000000001</v>
          </cell>
          <cell r="BS112">
            <v>2.6111499999999999</v>
          </cell>
          <cell r="BT112">
            <v>2.6431200000000001</v>
          </cell>
          <cell r="BU112">
            <v>2.55925</v>
          </cell>
          <cell r="BV112">
            <v>2.5834999999999999</v>
          </cell>
          <cell r="BW112">
            <v>2.6562399999999999</v>
          </cell>
          <cell r="BX112">
            <v>2.5838399999999999</v>
          </cell>
          <cell r="BY112">
            <v>2.6718899999999999</v>
          </cell>
          <cell r="BZ112">
            <v>2.58561</v>
          </cell>
          <cell r="CA112">
            <v>2.6117300000000001</v>
          </cell>
          <cell r="CB112">
            <v>2.6378599999999999</v>
          </cell>
          <cell r="CD112" t="str">
            <v>Time in Warehouse (Late Jobs)</v>
          </cell>
          <cell r="CE112" t="str">
            <v>Mean</v>
          </cell>
          <cell r="CF112">
            <v>2.6235599999999999</v>
          </cell>
          <cell r="CG112">
            <v>2.6790699999999998</v>
          </cell>
          <cell r="CH112">
            <v>2.6705999999999999</v>
          </cell>
          <cell r="CI112">
            <v>2.6412200000000001</v>
          </cell>
          <cell r="CJ112">
            <v>2.5413800000000002</v>
          </cell>
          <cell r="CK112">
            <v>2.5468199999999999</v>
          </cell>
          <cell r="CL112">
            <v>2.6688200000000002</v>
          </cell>
          <cell r="CM112">
            <v>2.5733299999999999</v>
          </cell>
          <cell r="CN112">
            <v>2.6311800000000001</v>
          </cell>
          <cell r="CO112">
            <v>2.6402199999999998</v>
          </cell>
          <cell r="CP112">
            <v>2.5853700000000002</v>
          </cell>
          <cell r="CQ112">
            <v>2.6216200000000001</v>
          </cell>
          <cell r="CR112">
            <v>2.65787</v>
          </cell>
        </row>
        <row r="113">
          <cell r="C113" t="str">
            <v>Standard Dev</v>
          </cell>
          <cell r="D113">
            <v>1.42025</v>
          </cell>
          <cell r="E113">
            <v>1.4326700000000001</v>
          </cell>
          <cell r="F113">
            <v>1.4601200000000001</v>
          </cell>
          <cell r="G113">
            <v>1.4547399999999999</v>
          </cell>
          <cell r="H113">
            <v>1.47113</v>
          </cell>
          <cell r="I113">
            <v>1.4415</v>
          </cell>
          <cell r="J113">
            <v>1.43388</v>
          </cell>
          <cell r="K113">
            <v>1.42337</v>
          </cell>
          <cell r="L113">
            <v>1.46123</v>
          </cell>
          <cell r="M113">
            <v>1.4802299999999999</v>
          </cell>
          <cell r="N113">
            <v>1.4332199999999999</v>
          </cell>
          <cell r="O113">
            <v>1.44791</v>
          </cell>
          <cell r="S113" t="str">
            <v>Standard Dev</v>
          </cell>
          <cell r="T113">
            <v>1.4217500000000001</v>
          </cell>
          <cell r="U113">
            <v>1.4319200000000001</v>
          </cell>
          <cell r="V113">
            <v>1.4375199999999999</v>
          </cell>
          <cell r="W113">
            <v>1.4218200000000001</v>
          </cell>
          <cell r="X113">
            <v>1.44567</v>
          </cell>
          <cell r="Y113">
            <v>1.42147</v>
          </cell>
          <cell r="Z113">
            <v>1.4228499999999999</v>
          </cell>
          <cell r="AA113">
            <v>1.4470499999999999</v>
          </cell>
          <cell r="AB113">
            <v>1.4631700000000001</v>
          </cell>
          <cell r="AC113">
            <v>1.44085</v>
          </cell>
          <cell r="AD113">
            <v>1.4253400000000001</v>
          </cell>
          <cell r="AE113">
            <v>1.4354100000000001</v>
          </cell>
          <cell r="AF113">
            <v>1.44547</v>
          </cell>
          <cell r="AI113" t="str">
            <v>Standard Dev</v>
          </cell>
          <cell r="AJ113">
            <v>1.44567</v>
          </cell>
          <cell r="AK113">
            <v>1.42882</v>
          </cell>
          <cell r="AL113">
            <v>1.4414400000000001</v>
          </cell>
          <cell r="AM113">
            <v>1.41811</v>
          </cell>
          <cell r="AN113">
            <v>1.48292</v>
          </cell>
          <cell r="AO113">
            <v>1.4491499999999999</v>
          </cell>
          <cell r="AP113">
            <v>1.4648300000000001</v>
          </cell>
          <cell r="AQ113">
            <v>1.42384</v>
          </cell>
          <cell r="AR113">
            <v>1.44875</v>
          </cell>
          <cell r="AS113">
            <v>1.4286399999999999</v>
          </cell>
          <cell r="AT113">
            <v>1.42902</v>
          </cell>
          <cell r="AU113">
            <v>1.4432199999999999</v>
          </cell>
          <cell r="AV113">
            <v>1.4574100000000001</v>
          </cell>
          <cell r="AY113" t="str">
            <v>Standard Dev</v>
          </cell>
          <cell r="AZ113">
            <v>1.47045</v>
          </cell>
          <cell r="BA113">
            <v>1.4545999999999999</v>
          </cell>
          <cell r="BB113">
            <v>1.42896</v>
          </cell>
          <cell r="BC113">
            <v>1.4517800000000001</v>
          </cell>
          <cell r="BD113">
            <v>1.4443999999999999</v>
          </cell>
          <cell r="BE113">
            <v>1.4192899999999999</v>
          </cell>
          <cell r="BF113">
            <v>1.4484699999999999</v>
          </cell>
          <cell r="BG113">
            <v>1.4523900000000001</v>
          </cell>
          <cell r="BH113">
            <v>1.4392</v>
          </cell>
          <cell r="BI113">
            <v>1.4637500000000001</v>
          </cell>
          <cell r="BJ113">
            <v>1.4363999999999999</v>
          </cell>
          <cell r="BK113">
            <v>1.44733</v>
          </cell>
          <cell r="BL113">
            <v>1.4582599999999999</v>
          </cell>
          <cell r="BO113" t="str">
            <v>Standard Dev</v>
          </cell>
          <cell r="BP113">
            <v>1.4234500000000001</v>
          </cell>
          <cell r="BQ113">
            <v>1.4414800000000001</v>
          </cell>
          <cell r="BR113">
            <v>1.4839899999999999</v>
          </cell>
          <cell r="BS113">
            <v>1.4652099999999999</v>
          </cell>
          <cell r="BT113">
            <v>1.48285</v>
          </cell>
          <cell r="BU113">
            <v>1.43773</v>
          </cell>
          <cell r="BV113">
            <v>1.44153</v>
          </cell>
          <cell r="BW113">
            <v>1.4071100000000001</v>
          </cell>
          <cell r="BX113">
            <v>1.4229499999999999</v>
          </cell>
          <cell r="BY113">
            <v>1.43621</v>
          </cell>
          <cell r="BZ113">
            <v>1.42594</v>
          </cell>
          <cell r="CA113">
            <v>1.44425</v>
          </cell>
          <cell r="CB113">
            <v>1.4625600000000001</v>
          </cell>
          <cell r="CE113" t="str">
            <v>Standard Dev</v>
          </cell>
          <cell r="CF113">
            <v>1.4410099999999999</v>
          </cell>
          <cell r="CG113">
            <v>1.45848</v>
          </cell>
          <cell r="CH113">
            <v>1.4636800000000001</v>
          </cell>
          <cell r="CI113">
            <v>1.4516199999999999</v>
          </cell>
          <cell r="CJ113">
            <v>1.45414</v>
          </cell>
          <cell r="CK113">
            <v>1.4555</v>
          </cell>
          <cell r="CL113">
            <v>1.44414</v>
          </cell>
          <cell r="CM113">
            <v>1.45383</v>
          </cell>
          <cell r="CN113">
            <v>1.4768399999999999</v>
          </cell>
          <cell r="CO113">
            <v>1.4596899999999999</v>
          </cell>
          <cell r="CP113">
            <v>1.44872</v>
          </cell>
          <cell r="CQ113">
            <v>1.4558899999999999</v>
          </cell>
          <cell r="CR113">
            <v>1.4630700000000001</v>
          </cell>
        </row>
        <row r="114">
          <cell r="B114" t="str">
            <v>Total Cost</v>
          </cell>
          <cell r="C114" t="str">
            <v>Mean</v>
          </cell>
          <cell r="D114">
            <v>90.479479999999995</v>
          </cell>
          <cell r="E114">
            <v>93.37997</v>
          </cell>
          <cell r="F114">
            <v>90.218119999999999</v>
          </cell>
          <cell r="G114">
            <v>91.320279999999997</v>
          </cell>
          <cell r="H114">
            <v>90.405389999999997</v>
          </cell>
          <cell r="I114">
            <v>92.678060000000002</v>
          </cell>
          <cell r="J114">
            <v>92.348500000000001</v>
          </cell>
          <cell r="K114">
            <v>89.433790000000002</v>
          </cell>
          <cell r="L114">
            <v>89.075329999999994</v>
          </cell>
          <cell r="M114">
            <v>90.390540000000001</v>
          </cell>
          <cell r="N114">
            <v>89.956900000000005</v>
          </cell>
          <cell r="O114">
            <v>90.972949999999997</v>
          </cell>
          <cell r="R114" t="str">
            <v>Total Cost</v>
          </cell>
          <cell r="S114" t="str">
            <v>Mean</v>
          </cell>
          <cell r="T114">
            <v>90.786850000000001</v>
          </cell>
          <cell r="U114">
            <v>93.758380000000002</v>
          </cell>
          <cell r="V114">
            <v>90.559049999999999</v>
          </cell>
          <cell r="W114">
            <v>92.031829999999999</v>
          </cell>
          <cell r="X114">
            <v>91.566540000000003</v>
          </cell>
          <cell r="Y114">
            <v>93.504189999999994</v>
          </cell>
          <cell r="Z114">
            <v>93.995440000000002</v>
          </cell>
          <cell r="AA114">
            <v>90.253190000000004</v>
          </cell>
          <cell r="AB114">
            <v>89.195179999999993</v>
          </cell>
          <cell r="AC114">
            <v>90.793700000000001</v>
          </cell>
          <cell r="AD114">
            <v>90.471909999999994</v>
          </cell>
          <cell r="AE114">
            <v>91.644440000000003</v>
          </cell>
          <cell r="AF114">
            <v>92.816959999999995</v>
          </cell>
          <cell r="AH114" t="str">
            <v>Total Cost</v>
          </cell>
          <cell r="AI114" t="str">
            <v>Mean</v>
          </cell>
          <cell r="AJ114">
            <v>91.812060000000002</v>
          </cell>
          <cell r="AK114">
            <v>95.468440000000001</v>
          </cell>
          <cell r="AL114">
            <v>90.963359999999994</v>
          </cell>
          <cell r="AM114">
            <v>92.019000000000005</v>
          </cell>
          <cell r="AN114">
            <v>94.533950000000004</v>
          </cell>
          <cell r="AO114">
            <v>94.061890000000005</v>
          </cell>
          <cell r="AP114">
            <v>93.772890000000004</v>
          </cell>
          <cell r="AQ114">
            <v>90.996089999999995</v>
          </cell>
          <cell r="AR114">
            <v>89.557980000000001</v>
          </cell>
          <cell r="AS114">
            <v>90.525989999999993</v>
          </cell>
          <cell r="AT114">
            <v>90.966170000000005</v>
          </cell>
          <cell r="AU114">
            <v>92.371160000000003</v>
          </cell>
          <cell r="AV114">
            <v>93.776160000000004</v>
          </cell>
          <cell r="AX114" t="str">
            <v>Total Cost</v>
          </cell>
          <cell r="AY114" t="str">
            <v>Mean</v>
          </cell>
          <cell r="AZ114">
            <v>92.140649999999994</v>
          </cell>
          <cell r="BA114">
            <v>96.118729999999999</v>
          </cell>
          <cell r="BB114">
            <v>92.509420000000006</v>
          </cell>
          <cell r="BC114">
            <v>93.910240000000002</v>
          </cell>
          <cell r="BD114">
            <v>96.532960000000003</v>
          </cell>
          <cell r="BE114">
            <v>95.19162</v>
          </cell>
          <cell r="BF114">
            <v>95.325209999999998</v>
          </cell>
          <cell r="BG114">
            <v>92.537490000000005</v>
          </cell>
          <cell r="BH114">
            <v>90.714039999999997</v>
          </cell>
          <cell r="BI114">
            <v>92.415459999999996</v>
          </cell>
          <cell r="BJ114">
            <v>92.338329999999999</v>
          </cell>
          <cell r="BK114">
            <v>93.739580000000004</v>
          </cell>
          <cell r="BL114">
            <v>95.140829999999994</v>
          </cell>
          <cell r="BN114" t="str">
            <v>Total Cost</v>
          </cell>
          <cell r="BO114" t="str">
            <v>Mean</v>
          </cell>
          <cell r="BP114">
            <v>95.069270000000003</v>
          </cell>
          <cell r="BQ114">
            <v>98.217839999999995</v>
          </cell>
          <cell r="BR114">
            <v>94.180660000000003</v>
          </cell>
          <cell r="BS114">
            <v>94.474220000000003</v>
          </cell>
          <cell r="BT114">
            <v>95.91816</v>
          </cell>
          <cell r="BU114">
            <v>99.340040000000002</v>
          </cell>
          <cell r="BV114">
            <v>96.738569999999996</v>
          </cell>
          <cell r="BW114">
            <v>94.299189999999996</v>
          </cell>
          <cell r="BX114">
            <v>92.199809999999999</v>
          </cell>
          <cell r="BY114">
            <v>96.658479999999997</v>
          </cell>
          <cell r="BZ114">
            <v>94.200569999999999</v>
          </cell>
          <cell r="CA114">
            <v>95.709630000000004</v>
          </cell>
          <cell r="CB114">
            <v>97.218680000000006</v>
          </cell>
          <cell r="CD114" t="str">
            <v>Total Cost</v>
          </cell>
          <cell r="CE114" t="str">
            <v>Mean</v>
          </cell>
          <cell r="CF114">
            <v>97.393990000000002</v>
          </cell>
          <cell r="CG114">
            <v>100.64534999999999</v>
          </cell>
          <cell r="CH114">
            <v>95.890159999999995</v>
          </cell>
          <cell r="CI114">
            <v>95.552930000000003</v>
          </cell>
          <cell r="CJ114">
            <v>96.390910000000005</v>
          </cell>
          <cell r="CK114">
            <v>98.227459999999994</v>
          </cell>
          <cell r="CL114">
            <v>97.687740000000005</v>
          </cell>
          <cell r="CM114">
            <v>95.84496</v>
          </cell>
          <cell r="CN114">
            <v>94.870949999999993</v>
          </cell>
          <cell r="CO114">
            <v>95.688410000000005</v>
          </cell>
          <cell r="CP114">
            <v>95.594620000000006</v>
          </cell>
          <cell r="CQ114">
            <v>96.819289999999995</v>
          </cell>
          <cell r="CR114">
            <v>98.043949999999995</v>
          </cell>
        </row>
        <row r="115">
          <cell r="C115" t="str">
            <v>Standard Dev</v>
          </cell>
          <cell r="D115">
            <v>46.202129999999997</v>
          </cell>
          <cell r="E115">
            <v>60.929519999999997</v>
          </cell>
          <cell r="F115">
            <v>47.339730000000003</v>
          </cell>
          <cell r="G115">
            <v>52.048699999999997</v>
          </cell>
          <cell r="H115">
            <v>51.674259999999997</v>
          </cell>
          <cell r="I115">
            <v>53.007150000000003</v>
          </cell>
          <cell r="J115">
            <v>55.02758</v>
          </cell>
          <cell r="K115">
            <v>46.609050000000003</v>
          </cell>
          <cell r="L115">
            <v>43.160679999999999</v>
          </cell>
          <cell r="M115">
            <v>45.54616</v>
          </cell>
          <cell r="N115">
            <v>46.30874</v>
          </cell>
          <cell r="O115">
            <v>50.154499999999999</v>
          </cell>
          <cell r="S115" t="str">
            <v>Standard Dev</v>
          </cell>
          <cell r="T115">
            <v>47.871639999999999</v>
          </cell>
          <cell r="U115">
            <v>70.112660000000005</v>
          </cell>
          <cell r="V115">
            <v>49.196359999999999</v>
          </cell>
          <cell r="W115">
            <v>54.390529999999998</v>
          </cell>
          <cell r="X115">
            <v>64.414469999999994</v>
          </cell>
          <cell r="Y115">
            <v>55.95411</v>
          </cell>
          <cell r="Z115">
            <v>67.19932</v>
          </cell>
          <cell r="AA115">
            <v>52.785110000000003</v>
          </cell>
          <cell r="AB115">
            <v>43.694699999999997</v>
          </cell>
          <cell r="AC115">
            <v>47.80265</v>
          </cell>
          <cell r="AD115">
            <v>48.878070000000001</v>
          </cell>
          <cell r="AE115">
            <v>55.342149999999997</v>
          </cell>
          <cell r="AF115">
            <v>61.806240000000003</v>
          </cell>
          <cell r="AI115" t="str">
            <v>Standard Dev</v>
          </cell>
          <cell r="AJ115">
            <v>52.909179999999999</v>
          </cell>
          <cell r="AK115">
            <v>72.312899999999999</v>
          </cell>
          <cell r="AL115">
            <v>51.927489999999999</v>
          </cell>
          <cell r="AM115">
            <v>56.873849999999997</v>
          </cell>
          <cell r="AN115">
            <v>88.961690000000004</v>
          </cell>
          <cell r="AO115">
            <v>61.775370000000002</v>
          </cell>
          <cell r="AP115">
            <v>65.020200000000003</v>
          </cell>
          <cell r="AQ115">
            <v>58.83</v>
          </cell>
          <cell r="AR115">
            <v>45.24165</v>
          </cell>
          <cell r="AS115">
            <v>47.603380000000001</v>
          </cell>
          <cell r="AT115">
            <v>50.860039999999998</v>
          </cell>
          <cell r="AU115">
            <v>60.145569999999999</v>
          </cell>
          <cell r="AV115">
            <v>69.431110000000004</v>
          </cell>
          <cell r="AY115" t="str">
            <v>Standard Dev</v>
          </cell>
          <cell r="AZ115">
            <v>56.719949999999997</v>
          </cell>
          <cell r="BA115">
            <v>76.208629999999999</v>
          </cell>
          <cell r="BB115">
            <v>64.537589999999994</v>
          </cell>
          <cell r="BC115">
            <v>68.645340000000004</v>
          </cell>
          <cell r="BD115">
            <v>95.094470000000001</v>
          </cell>
          <cell r="BE115">
            <v>68.570350000000005</v>
          </cell>
          <cell r="BF115">
            <v>79.642539999999997</v>
          </cell>
          <cell r="BG115">
            <v>67.3078</v>
          </cell>
          <cell r="BH115">
            <v>50.963760000000001</v>
          </cell>
          <cell r="BI115">
            <v>57.857509999999998</v>
          </cell>
          <cell r="BJ115">
            <v>59.420760000000001</v>
          </cell>
          <cell r="BK115">
            <v>68.554789999999997</v>
          </cell>
          <cell r="BL115">
            <v>77.688829999999996</v>
          </cell>
          <cell r="BO115" t="str">
            <v>Standard Dev</v>
          </cell>
          <cell r="BP115">
            <v>74.883160000000004</v>
          </cell>
          <cell r="BQ115">
            <v>90.678380000000004</v>
          </cell>
          <cell r="BR115">
            <v>74.730090000000004</v>
          </cell>
          <cell r="BS115">
            <v>72.405559999999994</v>
          </cell>
          <cell r="BT115">
            <v>87.850620000000006</v>
          </cell>
          <cell r="BU115">
            <v>91.744690000000006</v>
          </cell>
          <cell r="BV115">
            <v>85.988309999999998</v>
          </cell>
          <cell r="BW115">
            <v>79.516570000000002</v>
          </cell>
          <cell r="BX115">
            <v>61.90108</v>
          </cell>
          <cell r="BY115">
            <v>91.029139999999998</v>
          </cell>
          <cell r="BZ115">
            <v>73.923559999999995</v>
          </cell>
          <cell r="CA115">
            <v>81.072760000000002</v>
          </cell>
          <cell r="CB115">
            <v>88.221959999999996</v>
          </cell>
          <cell r="CE115" t="str">
            <v>Standard Dev</v>
          </cell>
          <cell r="CF115">
            <v>90.578900000000004</v>
          </cell>
          <cell r="CG115">
            <v>97.367329999999995</v>
          </cell>
          <cell r="CH115">
            <v>80.613799999999998</v>
          </cell>
          <cell r="CI115">
            <v>78.365039999999993</v>
          </cell>
          <cell r="CJ115">
            <v>86.293930000000003</v>
          </cell>
          <cell r="CK115">
            <v>84.133449999999996</v>
          </cell>
          <cell r="CL115">
            <v>85.662909999999997</v>
          </cell>
          <cell r="CM115">
            <v>83.464439999999996</v>
          </cell>
          <cell r="CN115">
            <v>77.17671</v>
          </cell>
          <cell r="CO115">
            <v>79.797889999999995</v>
          </cell>
          <cell r="CP115">
            <v>79.971329999999995</v>
          </cell>
          <cell r="CQ115">
            <v>84.345439999999996</v>
          </cell>
          <cell r="CR115">
            <v>88.719549999999998</v>
          </cell>
        </row>
        <row r="116">
          <cell r="B116" t="str">
            <v>Direct Cost</v>
          </cell>
          <cell r="C116" t="str">
            <v>Mean</v>
          </cell>
          <cell r="D116">
            <v>85.030730000000005</v>
          </cell>
          <cell r="E116">
            <v>85.005579999999995</v>
          </cell>
          <cell r="F116">
            <v>85.194710000000001</v>
          </cell>
          <cell r="G116">
            <v>85.451740000000001</v>
          </cell>
          <cell r="H116">
            <v>84.930930000000004</v>
          </cell>
          <cell r="I116">
            <v>85.563159999999996</v>
          </cell>
          <cell r="J116">
            <v>85.004760000000005</v>
          </cell>
          <cell r="K116">
            <v>84.344130000000007</v>
          </cell>
          <cell r="L116">
            <v>85.055999999999997</v>
          </cell>
          <cell r="M116">
            <v>85.190870000000004</v>
          </cell>
          <cell r="N116">
            <v>84.841830000000002</v>
          </cell>
          <cell r="O116">
            <v>85.077259999999995</v>
          </cell>
          <cell r="R116" t="str">
            <v>Direct Cost</v>
          </cell>
          <cell r="S116" t="str">
            <v>Mean</v>
          </cell>
          <cell r="T116">
            <v>85.021330000000006</v>
          </cell>
          <cell r="U116">
            <v>84.947980000000001</v>
          </cell>
          <cell r="V116">
            <v>85.202020000000005</v>
          </cell>
          <cell r="W116">
            <v>85.437250000000006</v>
          </cell>
          <cell r="X116">
            <v>84.930930000000004</v>
          </cell>
          <cell r="Y116">
            <v>85.615870000000001</v>
          </cell>
          <cell r="Z116">
            <v>84.859790000000004</v>
          </cell>
          <cell r="AA116">
            <v>84.31344</v>
          </cell>
          <cell r="AB116">
            <v>85.043229999999994</v>
          </cell>
          <cell r="AC116">
            <v>85.118309999999994</v>
          </cell>
          <cell r="AD116">
            <v>84.798699999999997</v>
          </cell>
          <cell r="AE116">
            <v>85.049019999999999</v>
          </cell>
          <cell r="AF116">
            <v>85.299329999999998</v>
          </cell>
          <cell r="AH116" t="str">
            <v>Direct Cost</v>
          </cell>
          <cell r="AI116" t="str">
            <v>Mean</v>
          </cell>
          <cell r="AJ116">
            <v>85.034829999999999</v>
          </cell>
          <cell r="AK116">
            <v>84.648219999999995</v>
          </cell>
          <cell r="AL116">
            <v>85.188969999999998</v>
          </cell>
          <cell r="AM116">
            <v>85.439490000000006</v>
          </cell>
          <cell r="AN116">
            <v>84.933549999999997</v>
          </cell>
          <cell r="AO116">
            <v>85.371380000000002</v>
          </cell>
          <cell r="AP116">
            <v>84.760059999999996</v>
          </cell>
          <cell r="AQ116">
            <v>84.300179999999997</v>
          </cell>
          <cell r="AR116">
            <v>85.043239999999997</v>
          </cell>
          <cell r="AS116">
            <v>85.153099999999995</v>
          </cell>
          <cell r="AT116">
            <v>84.740989999999996</v>
          </cell>
          <cell r="AU116">
            <v>84.987300000000005</v>
          </cell>
          <cell r="AV116">
            <v>85.233620000000002</v>
          </cell>
          <cell r="AX116" t="str">
            <v>Direct Cost</v>
          </cell>
          <cell r="AY116" t="str">
            <v>Mean</v>
          </cell>
          <cell r="AZ116">
            <v>85.006720000000001</v>
          </cell>
          <cell r="BA116">
            <v>84.320719999999994</v>
          </cell>
          <cell r="BB116">
            <v>85.188969999999998</v>
          </cell>
          <cell r="BC116">
            <v>85.254919999999998</v>
          </cell>
          <cell r="BD116">
            <v>84.819800000000001</v>
          </cell>
          <cell r="BE116">
            <v>85.158349999999999</v>
          </cell>
          <cell r="BF116">
            <v>84.404179999999997</v>
          </cell>
          <cell r="BG116">
            <v>84.19726</v>
          </cell>
          <cell r="BH116">
            <v>85.039209999999997</v>
          </cell>
          <cell r="BI116">
            <v>85.163939999999997</v>
          </cell>
          <cell r="BJ116">
            <v>84.56944</v>
          </cell>
          <cell r="BK116">
            <v>84.855410000000006</v>
          </cell>
          <cell r="BL116">
            <v>85.141369999999995</v>
          </cell>
          <cell r="BN116" t="str">
            <v>Direct Cost</v>
          </cell>
          <cell r="BO116" t="str">
            <v>Mean</v>
          </cell>
          <cell r="BP116">
            <v>84.658609999999996</v>
          </cell>
          <cell r="BQ116">
            <v>83.98339</v>
          </cell>
          <cell r="BR116">
            <v>84.871570000000006</v>
          </cell>
          <cell r="BS116">
            <v>84.802120000000002</v>
          </cell>
          <cell r="BT116">
            <v>84.410129999999995</v>
          </cell>
          <cell r="BU116">
            <v>84.539940000000001</v>
          </cell>
          <cell r="BV116">
            <v>84.022710000000004</v>
          </cell>
          <cell r="BW116">
            <v>83.866249999999994</v>
          </cell>
          <cell r="BX116">
            <v>84.822000000000003</v>
          </cell>
          <cell r="BY116">
            <v>84.934749999999994</v>
          </cell>
          <cell r="BZ116">
            <v>84.203800000000001</v>
          </cell>
          <cell r="CA116">
            <v>84.491150000000005</v>
          </cell>
          <cell r="CB116">
            <v>84.778499999999994</v>
          </cell>
          <cell r="CD116" t="str">
            <v>Direct Cost</v>
          </cell>
          <cell r="CE116" t="str">
            <v>Mean</v>
          </cell>
          <cell r="CF116">
            <v>84.078410000000005</v>
          </cell>
          <cell r="CG116">
            <v>83.695840000000004</v>
          </cell>
          <cell r="CH116">
            <v>84.550470000000004</v>
          </cell>
          <cell r="CI116">
            <v>84.749809999999997</v>
          </cell>
          <cell r="CJ116">
            <v>84.348240000000004</v>
          </cell>
          <cell r="CK116">
            <v>84.798360000000002</v>
          </cell>
          <cell r="CL116">
            <v>83.693989999999999</v>
          </cell>
          <cell r="CM116">
            <v>83.615309999999994</v>
          </cell>
          <cell r="CN116">
            <v>84.659400000000005</v>
          </cell>
          <cell r="CO116">
            <v>84.654259999999994</v>
          </cell>
          <cell r="CP116">
            <v>83.945679999999996</v>
          </cell>
          <cell r="CQ116">
            <v>84.284409999999994</v>
          </cell>
          <cell r="CR116">
            <v>84.623140000000006</v>
          </cell>
        </row>
        <row r="117">
          <cell r="C117" t="str">
            <v>Standard Dev</v>
          </cell>
          <cell r="D117">
            <v>40.480339999999998</v>
          </cell>
          <cell r="E117">
            <v>40.509889999999999</v>
          </cell>
          <cell r="F117">
            <v>41.108519999999999</v>
          </cell>
          <cell r="G117">
            <v>41.58135</v>
          </cell>
          <cell r="H117">
            <v>40.921689999999998</v>
          </cell>
          <cell r="I117">
            <v>39.728769999999997</v>
          </cell>
          <cell r="J117">
            <v>40.846449999999997</v>
          </cell>
          <cell r="K117">
            <v>41.220019999999998</v>
          </cell>
          <cell r="L117">
            <v>40.625549999999997</v>
          </cell>
          <cell r="M117">
            <v>40.54092</v>
          </cell>
          <cell r="N117">
            <v>40.39385</v>
          </cell>
          <cell r="O117">
            <v>40.756349999999998</v>
          </cell>
          <cell r="S117" t="str">
            <v>Standard Dev</v>
          </cell>
          <cell r="T117">
            <v>40.482250000000001</v>
          </cell>
          <cell r="U117">
            <v>40.436160000000001</v>
          </cell>
          <cell r="V117">
            <v>41.110590000000002</v>
          </cell>
          <cell r="W117">
            <v>41.573399999999999</v>
          </cell>
          <cell r="X117">
            <v>40.921689999999998</v>
          </cell>
          <cell r="Y117">
            <v>39.852989999999998</v>
          </cell>
          <cell r="Z117">
            <v>40.697780000000002</v>
          </cell>
          <cell r="AA117">
            <v>41.178130000000003</v>
          </cell>
          <cell r="AB117">
            <v>40.621940000000002</v>
          </cell>
          <cell r="AC117">
            <v>40.480919999999998</v>
          </cell>
          <cell r="AD117">
            <v>40.391289999999998</v>
          </cell>
          <cell r="AE117">
            <v>40.735579999999999</v>
          </cell>
          <cell r="AF117">
            <v>41.079880000000003</v>
          </cell>
          <cell r="AI117" t="str">
            <v>Standard Dev</v>
          </cell>
          <cell r="AJ117">
            <v>40.491109999999999</v>
          </cell>
          <cell r="AK117">
            <v>40.10716</v>
          </cell>
          <cell r="AL117">
            <v>41.10895</v>
          </cell>
          <cell r="AM117">
            <v>41.566749999999999</v>
          </cell>
          <cell r="AN117">
            <v>40.925170000000001</v>
          </cell>
          <cell r="AO117">
            <v>39.575180000000003</v>
          </cell>
          <cell r="AP117">
            <v>40.513359999999999</v>
          </cell>
          <cell r="AQ117">
            <v>41.161430000000003</v>
          </cell>
          <cell r="AR117">
            <v>40.594810000000003</v>
          </cell>
          <cell r="AS117">
            <v>40.516739999999999</v>
          </cell>
          <cell r="AT117">
            <v>40.249839999999999</v>
          </cell>
          <cell r="AU117">
            <v>40.656059999999997</v>
          </cell>
          <cell r="AV117">
            <v>41.062289999999997</v>
          </cell>
          <cell r="AY117" t="str">
            <v>Standard Dev</v>
          </cell>
          <cell r="AZ117">
            <v>40.435549999999999</v>
          </cell>
          <cell r="BA117">
            <v>39.71266</v>
          </cell>
          <cell r="BB117">
            <v>41.10895</v>
          </cell>
          <cell r="BC117">
            <v>41.322740000000003</v>
          </cell>
          <cell r="BD117">
            <v>40.773719999999997</v>
          </cell>
          <cell r="BE117">
            <v>39.385019999999997</v>
          </cell>
          <cell r="BF117">
            <v>40.173169999999999</v>
          </cell>
          <cell r="BG117">
            <v>41.035850000000003</v>
          </cell>
          <cell r="BH117">
            <v>40.583210000000001</v>
          </cell>
          <cell r="BI117">
            <v>40.499809999999997</v>
          </cell>
          <cell r="BJ117">
            <v>40.064019999999999</v>
          </cell>
          <cell r="BK117">
            <v>40.503070000000001</v>
          </cell>
          <cell r="BL117">
            <v>40.942120000000003</v>
          </cell>
          <cell r="BO117" t="str">
            <v>Standard Dev</v>
          </cell>
          <cell r="BP117">
            <v>40.035080000000001</v>
          </cell>
          <cell r="BQ117">
            <v>39.485259999999997</v>
          </cell>
          <cell r="BR117">
            <v>40.63879</v>
          </cell>
          <cell r="BS117">
            <v>40.797669999999997</v>
          </cell>
          <cell r="BT117">
            <v>40.15072</v>
          </cell>
          <cell r="BU117">
            <v>38.62321</v>
          </cell>
          <cell r="BV117">
            <v>39.638089999999998</v>
          </cell>
          <cell r="BW117">
            <v>40.419280000000001</v>
          </cell>
          <cell r="BX117">
            <v>40.23997</v>
          </cell>
          <cell r="BY117">
            <v>40.26688</v>
          </cell>
          <cell r="BZ117">
            <v>39.573610000000002</v>
          </cell>
          <cell r="CA117">
            <v>40.029490000000003</v>
          </cell>
          <cell r="CB117">
            <v>40.485379999999999</v>
          </cell>
          <cell r="CE117" t="str">
            <v>Standard Dev</v>
          </cell>
          <cell r="CF117">
            <v>39.429510000000001</v>
          </cell>
          <cell r="CG117">
            <v>39.121420000000001</v>
          </cell>
          <cell r="CH117">
            <v>40.178170000000001</v>
          </cell>
          <cell r="CI117">
            <v>40.731000000000002</v>
          </cell>
          <cell r="CJ117">
            <v>40.081440000000001</v>
          </cell>
          <cell r="CK117">
            <v>38.906109999999998</v>
          </cell>
          <cell r="CL117">
            <v>39.376269999999998</v>
          </cell>
          <cell r="CM117">
            <v>40.102359999999997</v>
          </cell>
          <cell r="CN117">
            <v>40.008319999999998</v>
          </cell>
          <cell r="CO117">
            <v>39.858469999999997</v>
          </cell>
          <cell r="CP117">
            <v>39.380380000000002</v>
          </cell>
          <cell r="CQ117">
            <v>39.779310000000002</v>
          </cell>
          <cell r="CR117">
            <v>40.178229999999999</v>
          </cell>
        </row>
        <row r="118">
          <cell r="B118" t="str">
            <v>WIP Stock Holding Cost</v>
          </cell>
          <cell r="C118" t="str">
            <v>Mean</v>
          </cell>
          <cell r="D118">
            <v>1.7114499999999999</v>
          </cell>
          <cell r="E118">
            <v>1.8667</v>
          </cell>
          <cell r="F118">
            <v>1.5889</v>
          </cell>
          <cell r="G118">
            <v>1.66404</v>
          </cell>
          <cell r="H118">
            <v>1.51732</v>
          </cell>
          <cell r="I118">
            <v>1.6540999999999999</v>
          </cell>
          <cell r="J118">
            <v>1.76027</v>
          </cell>
          <cell r="K118">
            <v>1.6053999999999999</v>
          </cell>
          <cell r="L118">
            <v>1.4572700000000001</v>
          </cell>
          <cell r="M118">
            <v>1.69431</v>
          </cell>
          <cell r="N118">
            <v>1.56751</v>
          </cell>
          <cell r="O118">
            <v>1.65198</v>
          </cell>
          <cell r="R118" t="str">
            <v>WIP Stock Holding Cost</v>
          </cell>
          <cell r="S118" t="str">
            <v>Mean</v>
          </cell>
          <cell r="T118">
            <v>1.6511499999999999</v>
          </cell>
          <cell r="U118">
            <v>1.7270799999999999</v>
          </cell>
          <cell r="V118">
            <v>1.55565</v>
          </cell>
          <cell r="W118">
            <v>1.65462</v>
          </cell>
          <cell r="X118">
            <v>1.4789000000000001</v>
          </cell>
          <cell r="Y118">
            <v>1.6322099999999999</v>
          </cell>
          <cell r="Z118">
            <v>1.6937599999999999</v>
          </cell>
          <cell r="AA118">
            <v>1.5845499999999999</v>
          </cell>
          <cell r="AB118">
            <v>1.4465300000000001</v>
          </cell>
          <cell r="AC118">
            <v>1.6441699999999999</v>
          </cell>
          <cell r="AD118">
            <v>1.54223</v>
          </cell>
          <cell r="AE118">
            <v>1.60686</v>
          </cell>
          <cell r="AF118">
            <v>1.6714899999999999</v>
          </cell>
          <cell r="AH118" t="str">
            <v>WIP Stock Holding Cost</v>
          </cell>
          <cell r="AI118" t="str">
            <v>Mean</v>
          </cell>
          <cell r="AJ118">
            <v>1.6077699999999999</v>
          </cell>
          <cell r="AK118">
            <v>1.6063799999999999</v>
          </cell>
          <cell r="AL118">
            <v>1.50241</v>
          </cell>
          <cell r="AM118">
            <v>1.5327900000000001</v>
          </cell>
          <cell r="AN118">
            <v>1.4564699999999999</v>
          </cell>
          <cell r="AO118">
            <v>1.5466200000000001</v>
          </cell>
          <cell r="AP118">
            <v>1.5592699999999999</v>
          </cell>
          <cell r="AQ118">
            <v>1.5086900000000001</v>
          </cell>
          <cell r="AR118">
            <v>1.3995500000000001</v>
          </cell>
          <cell r="AS118">
            <v>1.5160400000000001</v>
          </cell>
          <cell r="AT118">
            <v>1.4780800000000001</v>
          </cell>
          <cell r="AU118">
            <v>1.5236000000000001</v>
          </cell>
          <cell r="AV118">
            <v>1.5691200000000001</v>
          </cell>
          <cell r="AX118" t="str">
            <v>WIP Stock Holding Cost</v>
          </cell>
          <cell r="AY118" t="str">
            <v>Mean</v>
          </cell>
          <cell r="AZ118">
            <v>1.4835400000000001</v>
          </cell>
          <cell r="BA118">
            <v>1.45696</v>
          </cell>
          <cell r="BB118">
            <v>1.4347700000000001</v>
          </cell>
          <cell r="BC118">
            <v>1.4692099999999999</v>
          </cell>
          <cell r="BD118">
            <v>1.37449</v>
          </cell>
          <cell r="BE118">
            <v>1.45383</v>
          </cell>
          <cell r="BF118">
            <v>1.4677199999999999</v>
          </cell>
          <cell r="BG118">
            <v>1.4432</v>
          </cell>
          <cell r="BH118">
            <v>1.3704799999999999</v>
          </cell>
          <cell r="BI118">
            <v>1.47664</v>
          </cell>
          <cell r="BJ118">
            <v>1.4144699999999999</v>
          </cell>
          <cell r="BK118">
            <v>1.4430799999999999</v>
          </cell>
          <cell r="BL118">
            <v>1.4717</v>
          </cell>
          <cell r="BN118" t="str">
            <v>WIP Stock Holding Cost</v>
          </cell>
          <cell r="BO118" t="str">
            <v>Mean</v>
          </cell>
          <cell r="BP118">
            <v>1.34592</v>
          </cell>
          <cell r="BQ118">
            <v>1.3080000000000001</v>
          </cell>
          <cell r="BR118">
            <v>1.3163199999999999</v>
          </cell>
          <cell r="BS118">
            <v>1.3208800000000001</v>
          </cell>
          <cell r="BT118">
            <v>1.2608200000000001</v>
          </cell>
          <cell r="BU118">
            <v>1.3150599999999999</v>
          </cell>
          <cell r="BV118">
            <v>1.31243</v>
          </cell>
          <cell r="BW118">
            <v>1.32186</v>
          </cell>
          <cell r="BX118">
            <v>1.28962</v>
          </cell>
          <cell r="BY118">
            <v>1.34938</v>
          </cell>
          <cell r="BZ118">
            <v>1.2958000000000001</v>
          </cell>
          <cell r="CA118">
            <v>1.31403</v>
          </cell>
          <cell r="CB118">
            <v>1.33226</v>
          </cell>
          <cell r="CD118" t="str">
            <v>WIP Stock Holding Cost</v>
          </cell>
          <cell r="CE118" t="str">
            <v>Mean</v>
          </cell>
          <cell r="CF118">
            <v>1.24726</v>
          </cell>
          <cell r="CG118">
            <v>1.2255499999999999</v>
          </cell>
          <cell r="CH118">
            <v>1.2383200000000001</v>
          </cell>
          <cell r="CI118">
            <v>1.2460599999999999</v>
          </cell>
          <cell r="CJ118">
            <v>1.1850099999999999</v>
          </cell>
          <cell r="CK118">
            <v>1.22838</v>
          </cell>
          <cell r="CL118">
            <v>1.23848</v>
          </cell>
          <cell r="CM118">
            <v>1.2279899999999999</v>
          </cell>
          <cell r="CN118">
            <v>1.23672</v>
          </cell>
          <cell r="CO118">
            <v>1.25946</v>
          </cell>
          <cell r="CP118">
            <v>1.21912</v>
          </cell>
          <cell r="CQ118">
            <v>1.23332</v>
          </cell>
          <cell r="CR118">
            <v>1.24753</v>
          </cell>
        </row>
        <row r="119">
          <cell r="C119" t="str">
            <v>Standard Dev</v>
          </cell>
          <cell r="D119">
            <v>1.4488700000000001</v>
          </cell>
          <cell r="E119">
            <v>1.50902</v>
          </cell>
          <cell r="F119">
            <v>1.3846499999999999</v>
          </cell>
          <cell r="G119">
            <v>1.45753</v>
          </cell>
          <cell r="H119">
            <v>1.3537600000000001</v>
          </cell>
          <cell r="I119">
            <v>1.4036599999999999</v>
          </cell>
          <cell r="J119">
            <v>1.4739</v>
          </cell>
          <cell r="K119">
            <v>1.4066099999999999</v>
          </cell>
          <cell r="L119">
            <v>1.29291</v>
          </cell>
          <cell r="M119">
            <v>1.43936</v>
          </cell>
          <cell r="N119">
            <v>1.3720399999999999</v>
          </cell>
          <cell r="O119">
            <v>1.41703</v>
          </cell>
          <cell r="S119" t="str">
            <v>Standard Dev</v>
          </cell>
          <cell r="T119">
            <v>1.37263</v>
          </cell>
          <cell r="U119">
            <v>1.3942000000000001</v>
          </cell>
          <cell r="V119">
            <v>1.33666</v>
          </cell>
          <cell r="W119">
            <v>1.41784</v>
          </cell>
          <cell r="X119">
            <v>1.2951600000000001</v>
          </cell>
          <cell r="Y119">
            <v>1.34013</v>
          </cell>
          <cell r="Z119">
            <v>1.4016599999999999</v>
          </cell>
          <cell r="AA119">
            <v>1.3637999999999999</v>
          </cell>
          <cell r="AB119">
            <v>1.2571600000000001</v>
          </cell>
          <cell r="AC119">
            <v>1.3661300000000001</v>
          </cell>
          <cell r="AD119">
            <v>1.3192699999999999</v>
          </cell>
          <cell r="AE119">
            <v>1.3545400000000001</v>
          </cell>
          <cell r="AF119">
            <v>1.38981</v>
          </cell>
          <cell r="AI119" t="str">
            <v>Standard Dev</v>
          </cell>
          <cell r="AJ119">
            <v>1.30664</v>
          </cell>
          <cell r="AK119">
            <v>1.28813</v>
          </cell>
          <cell r="AL119">
            <v>1.25926</v>
          </cell>
          <cell r="AM119">
            <v>1.28982</v>
          </cell>
          <cell r="AN119">
            <v>1.2493399999999999</v>
          </cell>
          <cell r="AO119">
            <v>1.23766</v>
          </cell>
          <cell r="AP119">
            <v>1.2710999999999999</v>
          </cell>
          <cell r="AQ119">
            <v>1.27521</v>
          </cell>
          <cell r="AR119">
            <v>1.1912400000000001</v>
          </cell>
          <cell r="AS119">
            <v>1.2510399999999999</v>
          </cell>
          <cell r="AT119">
            <v>1.2385900000000001</v>
          </cell>
          <cell r="AU119">
            <v>1.2619400000000001</v>
          </cell>
          <cell r="AV119">
            <v>1.2853000000000001</v>
          </cell>
          <cell r="AY119" t="str">
            <v>Standard Dev</v>
          </cell>
          <cell r="AZ119">
            <v>1.1963299999999999</v>
          </cell>
          <cell r="BA119">
            <v>1.17317</v>
          </cell>
          <cell r="BB119">
            <v>1.1831700000000001</v>
          </cell>
          <cell r="BC119">
            <v>1.2331700000000001</v>
          </cell>
          <cell r="BD119">
            <v>1.15229</v>
          </cell>
          <cell r="BE119">
            <v>1.15896</v>
          </cell>
          <cell r="BF119">
            <v>1.1922699999999999</v>
          </cell>
          <cell r="BG119">
            <v>1.2157500000000001</v>
          </cell>
          <cell r="BH119">
            <v>1.1427499999999999</v>
          </cell>
          <cell r="BI119">
            <v>1.19983</v>
          </cell>
          <cell r="BJ119">
            <v>1.1643399999999999</v>
          </cell>
          <cell r="BK119">
            <v>1.1847700000000001</v>
          </cell>
          <cell r="BL119">
            <v>1.2052</v>
          </cell>
          <cell r="BO119" t="str">
            <v>Standard Dev</v>
          </cell>
          <cell r="BP119">
            <v>1.0728200000000001</v>
          </cell>
          <cell r="BQ119">
            <v>1.04701</v>
          </cell>
          <cell r="BR119">
            <v>1.07256</v>
          </cell>
          <cell r="BS119">
            <v>1.09239</v>
          </cell>
          <cell r="BT119">
            <v>1.03911</v>
          </cell>
          <cell r="BU119">
            <v>1.03504</v>
          </cell>
          <cell r="BV119">
            <v>1.0537799999999999</v>
          </cell>
          <cell r="BW119">
            <v>1.0839000000000001</v>
          </cell>
          <cell r="BX119">
            <v>1.0543800000000001</v>
          </cell>
          <cell r="BY119">
            <v>1.0814299999999999</v>
          </cell>
          <cell r="BZ119">
            <v>1.04895</v>
          </cell>
          <cell r="CA119">
            <v>1.06324</v>
          </cell>
          <cell r="CB119">
            <v>1.0775399999999999</v>
          </cell>
          <cell r="CE119" t="str">
            <v>Standard Dev</v>
          </cell>
          <cell r="CF119">
            <v>1.00214</v>
          </cell>
          <cell r="CG119">
            <v>0.98085999999999995</v>
          </cell>
          <cell r="CH119">
            <v>1.0024500000000001</v>
          </cell>
          <cell r="CI119">
            <v>1.0270699999999999</v>
          </cell>
          <cell r="CJ119">
            <v>0.97535000000000005</v>
          </cell>
          <cell r="CK119">
            <v>0.96353999999999995</v>
          </cell>
          <cell r="CL119">
            <v>1.0062800000000001</v>
          </cell>
          <cell r="CM119">
            <v>1.0200800000000001</v>
          </cell>
          <cell r="CN119">
            <v>0.99544999999999995</v>
          </cell>
          <cell r="CO119">
            <v>1.00915</v>
          </cell>
          <cell r="CP119">
            <v>0.98399999999999999</v>
          </cell>
          <cell r="CQ119">
            <v>0.99824000000000002</v>
          </cell>
          <cell r="CR119">
            <v>1.01247</v>
          </cell>
        </row>
        <row r="120">
          <cell r="B120" t="str">
            <v>FP Stock Holding Cost (All)</v>
          </cell>
          <cell r="C120" t="str">
            <v>Mean</v>
          </cell>
          <cell r="D120">
            <v>1.40791</v>
          </cell>
          <cell r="E120">
            <v>1.15462</v>
          </cell>
          <cell r="F120">
            <v>1.50471</v>
          </cell>
          <cell r="G120">
            <v>1.4450000000000001</v>
          </cell>
          <cell r="H120">
            <v>1.6039300000000001</v>
          </cell>
          <cell r="I120">
            <v>1.4286399999999999</v>
          </cell>
          <cell r="J120">
            <v>1.2797099999999999</v>
          </cell>
          <cell r="K120">
            <v>1.4779</v>
          </cell>
          <cell r="L120">
            <v>1.6574899999999999</v>
          </cell>
          <cell r="M120">
            <v>1.3991800000000001</v>
          </cell>
          <cell r="N120">
            <v>1.3320799999999999</v>
          </cell>
          <cell r="O120">
            <v>1.43591</v>
          </cell>
          <cell r="R120" t="str">
            <v>FP Stock Holding Cost (All)</v>
          </cell>
          <cell r="S120" t="str">
            <v>Mean</v>
          </cell>
          <cell r="T120">
            <v>1.39751</v>
          </cell>
          <cell r="U120">
            <v>1.23156</v>
          </cell>
          <cell r="V120">
            <v>1.48651</v>
          </cell>
          <cell r="W120">
            <v>1.3987099999999999</v>
          </cell>
          <cell r="X120">
            <v>1.58331</v>
          </cell>
          <cell r="Y120">
            <v>1.37029</v>
          </cell>
          <cell r="Z120">
            <v>1.2634799999999999</v>
          </cell>
          <cell r="AA120">
            <v>1.4479500000000001</v>
          </cell>
          <cell r="AB120">
            <v>1.62761</v>
          </cell>
          <cell r="AC120">
            <v>1.3906499999999999</v>
          </cell>
          <cell r="AD120">
            <v>1.3307800000000001</v>
          </cell>
          <cell r="AE120">
            <v>1.4197599999999999</v>
          </cell>
          <cell r="AF120">
            <v>1.50874</v>
          </cell>
          <cell r="AH120" t="str">
            <v>FP Stock Holding Cost (All)</v>
          </cell>
          <cell r="AI120" t="str">
            <v>Mean</v>
          </cell>
          <cell r="AJ120">
            <v>1.35741</v>
          </cell>
          <cell r="AK120">
            <v>1.2432099999999999</v>
          </cell>
          <cell r="AL120">
            <v>1.4860100000000001</v>
          </cell>
          <cell r="AM120">
            <v>1.4641599999999999</v>
          </cell>
          <cell r="AN120">
            <v>1.50682</v>
          </cell>
          <cell r="AO120">
            <v>1.3662300000000001</v>
          </cell>
          <cell r="AP120">
            <v>1.3293299999999999</v>
          </cell>
          <cell r="AQ120">
            <v>1.4650300000000001</v>
          </cell>
          <cell r="AR120">
            <v>1.6413500000000001</v>
          </cell>
          <cell r="AS120">
            <v>1.4793000000000001</v>
          </cell>
          <cell r="AT120">
            <v>1.3538300000000001</v>
          </cell>
          <cell r="AU120">
            <v>1.4338900000000001</v>
          </cell>
          <cell r="AV120">
            <v>1.5139499999999999</v>
          </cell>
          <cell r="AX120" t="str">
            <v>FP Stock Holding Cost (All)</v>
          </cell>
          <cell r="AY120" t="str">
            <v>Mean</v>
          </cell>
          <cell r="AZ120">
            <v>1.41639</v>
          </cell>
          <cell r="BA120">
            <v>1.28477</v>
          </cell>
          <cell r="BB120">
            <v>1.4661500000000001</v>
          </cell>
          <cell r="BC120">
            <v>1.4253</v>
          </cell>
          <cell r="BD120">
            <v>1.4983599999999999</v>
          </cell>
          <cell r="BE120">
            <v>1.37243</v>
          </cell>
          <cell r="BF120">
            <v>1.2955099999999999</v>
          </cell>
          <cell r="BG120">
            <v>1.4198500000000001</v>
          </cell>
          <cell r="BH120">
            <v>1.5794299999999999</v>
          </cell>
          <cell r="BI120">
            <v>1.4249499999999999</v>
          </cell>
          <cell r="BJ120">
            <v>1.3553299999999999</v>
          </cell>
          <cell r="BK120">
            <v>1.41831</v>
          </cell>
          <cell r="BL120">
            <v>1.4813000000000001</v>
          </cell>
          <cell r="BN120" t="str">
            <v>FP Stock Holding Cost (All)</v>
          </cell>
          <cell r="BO120" t="str">
            <v>Mean</v>
          </cell>
          <cell r="BP120">
            <v>1.4069400000000001</v>
          </cell>
          <cell r="BQ120">
            <v>1.3444499999999999</v>
          </cell>
          <cell r="BR120">
            <v>1.4905200000000001</v>
          </cell>
          <cell r="BS120">
            <v>1.4661</v>
          </cell>
          <cell r="BT120">
            <v>1.5202500000000001</v>
          </cell>
          <cell r="BU120">
            <v>1.28853</v>
          </cell>
          <cell r="BV120">
            <v>1.35032</v>
          </cell>
          <cell r="BW120">
            <v>1.4136200000000001</v>
          </cell>
          <cell r="BX120">
            <v>1.56094</v>
          </cell>
          <cell r="BY120">
            <v>1.4010100000000001</v>
          </cell>
          <cell r="BZ120">
            <v>1.3633599999999999</v>
          </cell>
          <cell r="CA120">
            <v>1.4242699999999999</v>
          </cell>
          <cell r="CB120">
            <v>1.4851700000000001</v>
          </cell>
          <cell r="CD120" t="str">
            <v>FP Stock Holding Cost (All)</v>
          </cell>
          <cell r="CE120" t="str">
            <v>Mean</v>
          </cell>
          <cell r="CF120">
            <v>1.38957</v>
          </cell>
          <cell r="CG120">
            <v>1.3407800000000001</v>
          </cell>
          <cell r="CH120">
            <v>1.44136</v>
          </cell>
          <cell r="CI120">
            <v>1.50766</v>
          </cell>
          <cell r="CJ120">
            <v>1.57674</v>
          </cell>
          <cell r="CK120">
            <v>1.3855299999999999</v>
          </cell>
          <cell r="CL120">
            <v>1.35025</v>
          </cell>
          <cell r="CM120">
            <v>1.4209799999999999</v>
          </cell>
          <cell r="CN120">
            <v>1.50329</v>
          </cell>
          <cell r="CO120">
            <v>1.43327</v>
          </cell>
          <cell r="CP120">
            <v>1.3811800000000001</v>
          </cell>
          <cell r="CQ120">
            <v>1.4349400000000001</v>
          </cell>
          <cell r="CR120">
            <v>1.48871</v>
          </cell>
        </row>
        <row r="121">
          <cell r="C121" t="str">
            <v>Standard Dev</v>
          </cell>
          <cell r="D121">
            <v>1.1324799999999999</v>
          </cell>
          <cell r="E121">
            <v>0.95367999999999997</v>
          </cell>
          <cell r="F121">
            <v>1.13937</v>
          </cell>
          <cell r="G121">
            <v>1.13415</v>
          </cell>
          <cell r="H121">
            <v>1.21455</v>
          </cell>
          <cell r="I121">
            <v>1.1274299999999999</v>
          </cell>
          <cell r="J121">
            <v>1.0468900000000001</v>
          </cell>
          <cell r="K121">
            <v>1.1450400000000001</v>
          </cell>
          <cell r="L121">
            <v>1.2174499999999999</v>
          </cell>
          <cell r="M121">
            <v>1.135</v>
          </cell>
          <cell r="N121">
            <v>1.06978</v>
          </cell>
          <cell r="O121">
            <v>1.1246</v>
          </cell>
          <cell r="S121" t="str">
            <v>Standard Dev</v>
          </cell>
          <cell r="T121">
            <v>1.10192</v>
          </cell>
          <cell r="U121">
            <v>0.97404000000000002</v>
          </cell>
          <cell r="V121">
            <v>1.1089</v>
          </cell>
          <cell r="W121">
            <v>1.0820399999999999</v>
          </cell>
          <cell r="X121">
            <v>1.18316</v>
          </cell>
          <cell r="Y121">
            <v>1.0824499999999999</v>
          </cell>
          <cell r="Z121">
            <v>1.01908</v>
          </cell>
          <cell r="AA121">
            <v>1.1040399999999999</v>
          </cell>
          <cell r="AB121">
            <v>1.19937</v>
          </cell>
          <cell r="AC121">
            <v>1.0990800000000001</v>
          </cell>
          <cell r="AD121">
            <v>1.04789</v>
          </cell>
          <cell r="AE121">
            <v>1.09541</v>
          </cell>
          <cell r="AF121">
            <v>1.14293</v>
          </cell>
          <cell r="AI121" t="str">
            <v>Standard Dev</v>
          </cell>
          <cell r="AJ121">
            <v>1.05206</v>
          </cell>
          <cell r="AK121">
            <v>0.96601000000000004</v>
          </cell>
          <cell r="AL121">
            <v>1.1006199999999999</v>
          </cell>
          <cell r="AM121">
            <v>1.0823</v>
          </cell>
          <cell r="AN121">
            <v>1.1434500000000001</v>
          </cell>
          <cell r="AO121">
            <v>1.0575699999999999</v>
          </cell>
          <cell r="AP121">
            <v>1.0175399999999999</v>
          </cell>
          <cell r="AQ121">
            <v>1.08836</v>
          </cell>
          <cell r="AR121">
            <v>1.1742999999999999</v>
          </cell>
          <cell r="AS121">
            <v>1.11134</v>
          </cell>
          <cell r="AT121">
            <v>1.0363199999999999</v>
          </cell>
          <cell r="AU121">
            <v>1.07935</v>
          </cell>
          <cell r="AV121">
            <v>1.12239</v>
          </cell>
          <cell r="AY121" t="str">
            <v>Standard Dev</v>
          </cell>
          <cell r="AZ121">
            <v>1.0444</v>
          </cell>
          <cell r="BA121">
            <v>0.98631000000000002</v>
          </cell>
          <cell r="BB121">
            <v>1.0542800000000001</v>
          </cell>
          <cell r="BC121">
            <v>1.0680000000000001</v>
          </cell>
          <cell r="BD121">
            <v>1.1125700000000001</v>
          </cell>
          <cell r="BE121">
            <v>1.0313699999999999</v>
          </cell>
          <cell r="BF121">
            <v>0.99394000000000005</v>
          </cell>
          <cell r="BG121">
            <v>1.0187200000000001</v>
          </cell>
          <cell r="BH121">
            <v>1.13639</v>
          </cell>
          <cell r="BI121">
            <v>1.0565500000000001</v>
          </cell>
          <cell r="BJ121">
            <v>1.01627</v>
          </cell>
          <cell r="BK121">
            <v>1.0502499999999999</v>
          </cell>
          <cell r="BL121">
            <v>1.0842400000000001</v>
          </cell>
          <cell r="BO121" t="str">
            <v>Standard Dev</v>
          </cell>
          <cell r="BP121">
            <v>1.01166</v>
          </cell>
          <cell r="BQ121">
            <v>0.99114999999999998</v>
          </cell>
          <cell r="BR121">
            <v>1.04477</v>
          </cell>
          <cell r="BS121">
            <v>1.0602199999999999</v>
          </cell>
          <cell r="BT121">
            <v>1.1057900000000001</v>
          </cell>
          <cell r="BU121">
            <v>0.98073999999999995</v>
          </cell>
          <cell r="BV121">
            <v>1.0105299999999999</v>
          </cell>
          <cell r="BW121">
            <v>0.99699000000000004</v>
          </cell>
          <cell r="BX121">
            <v>1.10503</v>
          </cell>
          <cell r="BY121">
            <v>1.00518</v>
          </cell>
          <cell r="BZ121">
            <v>0.99846999999999997</v>
          </cell>
          <cell r="CA121">
            <v>1.03121</v>
          </cell>
          <cell r="CB121">
            <v>1.0639400000000001</v>
          </cell>
          <cell r="CE121" t="str">
            <v>Standard Dev</v>
          </cell>
          <cell r="CF121">
            <v>1.0211600000000001</v>
          </cell>
          <cell r="CG121">
            <v>1.0071699999999999</v>
          </cell>
          <cell r="CH121">
            <v>1.01115</v>
          </cell>
          <cell r="CI121">
            <v>1.0568599999999999</v>
          </cell>
          <cell r="CJ121">
            <v>1.12904</v>
          </cell>
          <cell r="CK121">
            <v>1.01535</v>
          </cell>
          <cell r="CL121">
            <v>0.99904000000000004</v>
          </cell>
          <cell r="CM121">
            <v>1.0120499999999999</v>
          </cell>
          <cell r="CN121">
            <v>1.0468299999999999</v>
          </cell>
          <cell r="CO121">
            <v>1.0203899999999999</v>
          </cell>
          <cell r="CP121">
            <v>1.0043899999999999</v>
          </cell>
          <cell r="CQ121">
            <v>1.0319100000000001</v>
          </cell>
          <cell r="CR121">
            <v>1.05942</v>
          </cell>
        </row>
        <row r="122">
          <cell r="B122" t="str">
            <v>FP Stock Holding Cost (On Time Jobs)</v>
          </cell>
          <cell r="C122" t="str">
            <v>Mean</v>
          </cell>
          <cell r="D122">
            <v>1.7136800000000001</v>
          </cell>
          <cell r="E122">
            <v>1.4842</v>
          </cell>
          <cell r="F122">
            <v>1.7683599999999999</v>
          </cell>
          <cell r="G122">
            <v>1.7343200000000001</v>
          </cell>
          <cell r="H122">
            <v>1.8559000000000001</v>
          </cell>
          <cell r="I122">
            <v>1.74857</v>
          </cell>
          <cell r="J122">
            <v>1.6024799999999999</v>
          </cell>
          <cell r="K122">
            <v>1.74732</v>
          </cell>
          <cell r="L122">
            <v>1.8722099999999999</v>
          </cell>
          <cell r="M122">
            <v>1.7010400000000001</v>
          </cell>
          <cell r="N122">
            <v>1.64178</v>
          </cell>
          <cell r="O122">
            <v>1.72281</v>
          </cell>
          <cell r="R122" t="str">
            <v>FP Stock Holding Cost (On Time Jobs)</v>
          </cell>
          <cell r="S122" t="str">
            <v>Mean</v>
          </cell>
          <cell r="T122">
            <v>1.6873</v>
          </cell>
          <cell r="U122">
            <v>1.53775</v>
          </cell>
          <cell r="V122">
            <v>1.73769</v>
          </cell>
          <cell r="W122">
            <v>1.6882299999999999</v>
          </cell>
          <cell r="X122">
            <v>1.82867</v>
          </cell>
          <cell r="Y122">
            <v>1.6872499999999999</v>
          </cell>
          <cell r="Z122">
            <v>1.5883400000000001</v>
          </cell>
          <cell r="AA122">
            <v>1.7127300000000001</v>
          </cell>
          <cell r="AB122">
            <v>1.8387</v>
          </cell>
          <cell r="AC122">
            <v>1.6792800000000001</v>
          </cell>
          <cell r="AD122">
            <v>1.6324099999999999</v>
          </cell>
          <cell r="AE122">
            <v>1.69859</v>
          </cell>
          <cell r="AF122">
            <v>1.76478</v>
          </cell>
          <cell r="AH122" t="str">
            <v>FP Stock Holding Cost (On Time Jobs)</v>
          </cell>
          <cell r="AI122" t="str">
            <v>Mean</v>
          </cell>
          <cell r="AJ122">
            <v>1.65093</v>
          </cell>
          <cell r="AK122">
            <v>1.56128</v>
          </cell>
          <cell r="AL122">
            <v>1.74057</v>
          </cell>
          <cell r="AM122">
            <v>1.7167300000000001</v>
          </cell>
          <cell r="AN122">
            <v>1.77783</v>
          </cell>
          <cell r="AO122">
            <v>1.6717599999999999</v>
          </cell>
          <cell r="AP122">
            <v>1.6205499999999999</v>
          </cell>
          <cell r="AQ122">
            <v>1.7218899999999999</v>
          </cell>
          <cell r="AR122">
            <v>1.8440399999999999</v>
          </cell>
          <cell r="AS122">
            <v>1.72533</v>
          </cell>
          <cell r="AT122">
            <v>1.64541</v>
          </cell>
          <cell r="AU122">
            <v>1.70309</v>
          </cell>
          <cell r="AV122">
            <v>1.7607699999999999</v>
          </cell>
          <cell r="AX122" t="str">
            <v>FP Stock Holding Cost (On Time Jobs)</v>
          </cell>
          <cell r="AY122" t="str">
            <v>Mean</v>
          </cell>
          <cell r="AZ122">
            <v>1.6739599999999999</v>
          </cell>
          <cell r="BA122">
            <v>1.59368</v>
          </cell>
          <cell r="BB122">
            <v>1.69564</v>
          </cell>
          <cell r="BC122">
            <v>1.6974499999999999</v>
          </cell>
          <cell r="BD122">
            <v>1.77522</v>
          </cell>
          <cell r="BE122">
            <v>1.66052</v>
          </cell>
          <cell r="BF122">
            <v>1.60124</v>
          </cell>
          <cell r="BG122">
            <v>1.6716</v>
          </cell>
          <cell r="BH122">
            <v>1.7978799999999999</v>
          </cell>
          <cell r="BI122">
            <v>1.68757</v>
          </cell>
          <cell r="BJ122">
            <v>1.6393599999999999</v>
          </cell>
          <cell r="BK122">
            <v>1.6854800000000001</v>
          </cell>
          <cell r="BL122">
            <v>1.73159</v>
          </cell>
          <cell r="BN122" t="str">
            <v>FP Stock Holding Cost (On Time Jobs)</v>
          </cell>
          <cell r="BO122" t="str">
            <v>Mean</v>
          </cell>
          <cell r="BP122">
            <v>1.6744300000000001</v>
          </cell>
          <cell r="BQ122">
            <v>1.6680999999999999</v>
          </cell>
          <cell r="BR122">
            <v>1.7301500000000001</v>
          </cell>
          <cell r="BS122">
            <v>1.73556</v>
          </cell>
          <cell r="BT122">
            <v>1.7865</v>
          </cell>
          <cell r="BU122">
            <v>1.6353200000000001</v>
          </cell>
          <cell r="BV122">
            <v>1.6568000000000001</v>
          </cell>
          <cell r="BW122">
            <v>1.66839</v>
          </cell>
          <cell r="BX122">
            <v>1.7763500000000001</v>
          </cell>
          <cell r="BY122">
            <v>1.6708799999999999</v>
          </cell>
          <cell r="BZ122">
            <v>1.6625099999999999</v>
          </cell>
          <cell r="CA122">
            <v>1.70025</v>
          </cell>
          <cell r="CB122">
            <v>1.7379899999999999</v>
          </cell>
          <cell r="CD122" t="str">
            <v>FP Stock Holding Cost (On Time Jobs)</v>
          </cell>
          <cell r="CE122" t="str">
            <v>Mean</v>
          </cell>
          <cell r="CF122">
            <v>1.68188</v>
          </cell>
          <cell r="CG122">
            <v>1.6788799999999999</v>
          </cell>
          <cell r="CH122">
            <v>1.71715</v>
          </cell>
          <cell r="CI122">
            <v>1.7705200000000001</v>
          </cell>
          <cell r="CJ122">
            <v>1.8452900000000001</v>
          </cell>
          <cell r="CK122">
            <v>1.6987300000000001</v>
          </cell>
          <cell r="CL122">
            <v>1.66571</v>
          </cell>
          <cell r="CM122">
            <v>1.7037500000000001</v>
          </cell>
          <cell r="CN122">
            <v>1.73437</v>
          </cell>
          <cell r="CO122">
            <v>1.7122900000000001</v>
          </cell>
          <cell r="CP122">
            <v>1.6829099999999999</v>
          </cell>
          <cell r="CQ122">
            <v>1.7208600000000001</v>
          </cell>
          <cell r="CR122">
            <v>1.7587999999999999</v>
          </cell>
        </row>
        <row r="123">
          <cell r="C123" t="str">
            <v>Standard Dev</v>
          </cell>
          <cell r="D123">
            <v>1.1106799999999999</v>
          </cell>
          <cell r="E123">
            <v>0.95479000000000003</v>
          </cell>
          <cell r="F123">
            <v>1.1027</v>
          </cell>
          <cell r="G123">
            <v>1.1068499999999999</v>
          </cell>
          <cell r="H123">
            <v>1.18066</v>
          </cell>
          <cell r="I123">
            <v>1.09453</v>
          </cell>
          <cell r="J123">
            <v>1.0348299999999999</v>
          </cell>
          <cell r="K123">
            <v>1.1181000000000001</v>
          </cell>
          <cell r="L123">
            <v>1.1835500000000001</v>
          </cell>
          <cell r="M123">
            <v>1.11086</v>
          </cell>
          <cell r="N123">
            <v>1.0523899999999999</v>
          </cell>
          <cell r="O123">
            <v>1.09975</v>
          </cell>
          <cell r="S123" t="str">
            <v>Standard Dev</v>
          </cell>
          <cell r="T123">
            <v>1.07836</v>
          </cell>
          <cell r="U123">
            <v>0.95516999999999996</v>
          </cell>
          <cell r="V123">
            <v>1.07395</v>
          </cell>
          <cell r="W123">
            <v>1.05643</v>
          </cell>
          <cell r="X123">
            <v>1.15212</v>
          </cell>
          <cell r="Y123">
            <v>1.0554699999999999</v>
          </cell>
          <cell r="Z123">
            <v>1.0003</v>
          </cell>
          <cell r="AA123">
            <v>1.07413</v>
          </cell>
          <cell r="AB123">
            <v>1.16622</v>
          </cell>
          <cell r="AC123">
            <v>1.07433</v>
          </cell>
          <cell r="AD123">
            <v>1.02433</v>
          </cell>
          <cell r="AE123">
            <v>1.0686500000000001</v>
          </cell>
          <cell r="AF123">
            <v>1.1129599999999999</v>
          </cell>
          <cell r="AI123" t="str">
            <v>Standard Dev</v>
          </cell>
          <cell r="AJ123">
            <v>1.0230399999999999</v>
          </cell>
          <cell r="AK123">
            <v>0.93818000000000001</v>
          </cell>
          <cell r="AL123">
            <v>1.06826</v>
          </cell>
          <cell r="AM123">
            <v>1.0498499999999999</v>
          </cell>
          <cell r="AN123">
            <v>1.1074900000000001</v>
          </cell>
          <cell r="AO123">
            <v>1.0259499999999999</v>
          </cell>
          <cell r="AP123">
            <v>0.98958000000000002</v>
          </cell>
          <cell r="AQ123">
            <v>1.05657</v>
          </cell>
          <cell r="AR123">
            <v>1.14103</v>
          </cell>
          <cell r="AS123">
            <v>1.08266</v>
          </cell>
          <cell r="AT123">
            <v>1.00664</v>
          </cell>
          <cell r="AU123">
            <v>1.04826</v>
          </cell>
          <cell r="AV123">
            <v>1.08988</v>
          </cell>
          <cell r="AY123" t="str">
            <v>Standard Dev</v>
          </cell>
          <cell r="AZ123">
            <v>1.01044</v>
          </cell>
          <cell r="BA123">
            <v>0.95623999999999998</v>
          </cell>
          <cell r="BB123">
            <v>1.0226200000000001</v>
          </cell>
          <cell r="BC123">
            <v>1.0363199999999999</v>
          </cell>
          <cell r="BD123">
            <v>1.07402</v>
          </cell>
          <cell r="BE123">
            <v>0.99711000000000005</v>
          </cell>
          <cell r="BF123">
            <v>0.96082999999999996</v>
          </cell>
          <cell r="BG123">
            <v>0.97814999999999996</v>
          </cell>
          <cell r="BH123">
            <v>1.09884</v>
          </cell>
          <cell r="BI123">
            <v>1.0232000000000001</v>
          </cell>
          <cell r="BJ123">
            <v>0.98275999999999997</v>
          </cell>
          <cell r="BK123">
            <v>1.0157799999999999</v>
          </cell>
          <cell r="BL123">
            <v>1.0487899999999999</v>
          </cell>
          <cell r="BO123" t="str">
            <v>Standard Dev</v>
          </cell>
          <cell r="BP123">
            <v>0.96797</v>
          </cell>
          <cell r="BQ123">
            <v>0.93766000000000005</v>
          </cell>
          <cell r="BR123">
            <v>1.0012000000000001</v>
          </cell>
          <cell r="BS123">
            <v>1.0164800000000001</v>
          </cell>
          <cell r="BT123">
            <v>1.0643100000000001</v>
          </cell>
          <cell r="BU123">
            <v>0.93230999999999997</v>
          </cell>
          <cell r="BV123">
            <v>0.96872999999999998</v>
          </cell>
          <cell r="BW123">
            <v>0.95330999999999999</v>
          </cell>
          <cell r="BX123">
            <v>1.06775</v>
          </cell>
          <cell r="BY123">
            <v>0.96343999999999996</v>
          </cell>
          <cell r="BZ123">
            <v>0.95245000000000002</v>
          </cell>
          <cell r="CA123">
            <v>0.98731999999999998</v>
          </cell>
          <cell r="CB123">
            <v>1.0221800000000001</v>
          </cell>
          <cell r="CE123" t="str">
            <v>Standard Dev</v>
          </cell>
          <cell r="CF123">
            <v>0.97851999999999995</v>
          </cell>
          <cell r="CG123">
            <v>0.96025000000000005</v>
          </cell>
          <cell r="CH123">
            <v>0.96013000000000004</v>
          </cell>
          <cell r="CI123">
            <v>1.00644</v>
          </cell>
          <cell r="CJ123">
            <v>1.0775999999999999</v>
          </cell>
          <cell r="CK123">
            <v>0.96120000000000005</v>
          </cell>
          <cell r="CL123">
            <v>0.95408000000000004</v>
          </cell>
          <cell r="CM123">
            <v>0.95899999999999996</v>
          </cell>
          <cell r="CN123">
            <v>1.0041199999999999</v>
          </cell>
          <cell r="CO123">
            <v>0.97184999999999999</v>
          </cell>
          <cell r="CP123">
            <v>0.95611999999999997</v>
          </cell>
          <cell r="CQ123">
            <v>0.98331999999999997</v>
          </cell>
          <cell r="CR123">
            <v>1.0105200000000001</v>
          </cell>
        </row>
        <row r="124">
          <cell r="B124" t="str">
            <v>FP Stock Holding Cost (Late Jobs)</v>
          </cell>
          <cell r="C124" t="str">
            <v>Mean</v>
          </cell>
          <cell r="D124">
            <v>0.37207000000000001</v>
          </cell>
          <cell r="E124">
            <v>0.38627</v>
          </cell>
          <cell r="F124">
            <v>0.36654999999999999</v>
          </cell>
          <cell r="G124">
            <v>0.37563000000000002</v>
          </cell>
          <cell r="H124">
            <v>0.38023000000000001</v>
          </cell>
          <cell r="I124">
            <v>0.37124000000000001</v>
          </cell>
          <cell r="J124">
            <v>0.37469999999999998</v>
          </cell>
          <cell r="K124">
            <v>0.38030999999999998</v>
          </cell>
          <cell r="L124">
            <v>0.38178000000000001</v>
          </cell>
          <cell r="M124">
            <v>0.34766999999999998</v>
          </cell>
          <cell r="N124">
            <v>0.36591000000000001</v>
          </cell>
          <cell r="O124">
            <v>0.37364000000000003</v>
          </cell>
          <cell r="R124" t="str">
            <v>FP Stock Holding Cost (Late Jobs)</v>
          </cell>
          <cell r="S124" t="str">
            <v>Mean</v>
          </cell>
          <cell r="T124">
            <v>0.37519000000000002</v>
          </cell>
          <cell r="U124">
            <v>0.37580000000000002</v>
          </cell>
          <cell r="V124">
            <v>0.37924999999999998</v>
          </cell>
          <cell r="W124">
            <v>0.39394000000000001</v>
          </cell>
          <cell r="X124">
            <v>0.40133999999999997</v>
          </cell>
          <cell r="Y124">
            <v>0.38053999999999999</v>
          </cell>
          <cell r="Z124">
            <v>0.37167</v>
          </cell>
          <cell r="AA124">
            <v>0.38027</v>
          </cell>
          <cell r="AB124">
            <v>0.37067</v>
          </cell>
          <cell r="AC124">
            <v>0.36830000000000002</v>
          </cell>
          <cell r="AD124">
            <v>0.37222</v>
          </cell>
          <cell r="AE124">
            <v>0.37969999999999998</v>
          </cell>
          <cell r="AF124">
            <v>0.38717000000000001</v>
          </cell>
          <cell r="AH124" t="str">
            <v>FP Stock Holding Cost (Late Jobs)</v>
          </cell>
          <cell r="AI124" t="str">
            <v>Mean</v>
          </cell>
          <cell r="AJ124">
            <v>0.37797999999999998</v>
          </cell>
          <cell r="AK124">
            <v>0.37856000000000001</v>
          </cell>
          <cell r="AL124">
            <v>0.40294999999999997</v>
          </cell>
          <cell r="AM124">
            <v>0.40183000000000002</v>
          </cell>
          <cell r="AN124">
            <v>0.37772</v>
          </cell>
          <cell r="AO124">
            <v>0.38048999999999999</v>
          </cell>
          <cell r="AP124">
            <v>0.39049</v>
          </cell>
          <cell r="AQ124">
            <v>0.40451999999999999</v>
          </cell>
          <cell r="AR124">
            <v>0.40361000000000002</v>
          </cell>
          <cell r="AS124">
            <v>0.39088000000000001</v>
          </cell>
          <cell r="AT124">
            <v>0.3826</v>
          </cell>
          <cell r="AU124">
            <v>0.39090000000000003</v>
          </cell>
          <cell r="AV124">
            <v>0.39921000000000001</v>
          </cell>
          <cell r="AX124" t="str">
            <v>FP Stock Holding Cost (Late Jobs)</v>
          </cell>
          <cell r="AY124" t="str">
            <v>Mean</v>
          </cell>
          <cell r="AZ124">
            <v>0.39728999999999998</v>
          </cell>
          <cell r="BA124">
            <v>0.38750000000000001</v>
          </cell>
          <cell r="BB124">
            <v>0.41485</v>
          </cell>
          <cell r="BC124">
            <v>0.40211000000000002</v>
          </cell>
          <cell r="BD124">
            <v>0.40168999999999999</v>
          </cell>
          <cell r="BE124">
            <v>0.39241999999999999</v>
          </cell>
          <cell r="BF124">
            <v>0.37808999999999998</v>
          </cell>
          <cell r="BG124">
            <v>0.40132000000000001</v>
          </cell>
          <cell r="BH124">
            <v>0.38233</v>
          </cell>
          <cell r="BI124">
            <v>0.39842</v>
          </cell>
          <cell r="BJ124">
            <v>0.38786999999999999</v>
          </cell>
          <cell r="BK124">
            <v>0.39560000000000001</v>
          </cell>
          <cell r="BL124">
            <v>0.40333999999999998</v>
          </cell>
          <cell r="BN124" t="str">
            <v>FP Stock Holding Cost (Late Jobs)</v>
          </cell>
          <cell r="BO124" t="str">
            <v>Mean</v>
          </cell>
          <cell r="BP124">
            <v>0.39644000000000001</v>
          </cell>
          <cell r="BQ124">
            <v>0.38574000000000003</v>
          </cell>
          <cell r="BR124">
            <v>0.4108</v>
          </cell>
          <cell r="BS124">
            <v>0.40245999999999998</v>
          </cell>
          <cell r="BT124">
            <v>0.40773999999999999</v>
          </cell>
          <cell r="BU124">
            <v>0.37636999999999998</v>
          </cell>
          <cell r="BV124">
            <v>0.38743</v>
          </cell>
          <cell r="BW124">
            <v>0.40720000000000001</v>
          </cell>
          <cell r="BX124">
            <v>0.40325</v>
          </cell>
          <cell r="BY124">
            <v>0.40991</v>
          </cell>
          <cell r="BZ124">
            <v>0.39027000000000001</v>
          </cell>
          <cell r="CA124">
            <v>0.39872999999999997</v>
          </cell>
          <cell r="CB124">
            <v>0.40719</v>
          </cell>
          <cell r="CD124" t="str">
            <v>FP Stock Holding Cost (Late Jobs)</v>
          </cell>
          <cell r="CE124" t="str">
            <v>Mean</v>
          </cell>
          <cell r="CF124">
            <v>0.39856000000000003</v>
          </cell>
          <cell r="CG124">
            <v>0.39526</v>
          </cell>
          <cell r="CH124">
            <v>0.41722999999999999</v>
          </cell>
          <cell r="CI124">
            <v>0.41444999999999999</v>
          </cell>
          <cell r="CJ124">
            <v>0.39562999999999998</v>
          </cell>
          <cell r="CK124">
            <v>0.38523000000000002</v>
          </cell>
          <cell r="CL124">
            <v>0.40048</v>
          </cell>
          <cell r="CM124">
            <v>0.39650000000000002</v>
          </cell>
          <cell r="CN124">
            <v>0.41354000000000002</v>
          </cell>
          <cell r="CO124">
            <v>0.40995999999999999</v>
          </cell>
          <cell r="CP124">
            <v>0.39517999999999998</v>
          </cell>
          <cell r="CQ124">
            <v>0.40267999999999998</v>
          </cell>
          <cell r="CR124">
            <v>0.41019</v>
          </cell>
        </row>
        <row r="125">
          <cell r="C125" t="str">
            <v>Standard Dev</v>
          </cell>
          <cell r="D125">
            <v>0.24179</v>
          </cell>
          <cell r="E125">
            <v>0.24687000000000001</v>
          </cell>
          <cell r="F125">
            <v>0.24018999999999999</v>
          </cell>
          <cell r="G125">
            <v>0.24382999999999999</v>
          </cell>
          <cell r="H125">
            <v>0.25226999999999999</v>
          </cell>
          <cell r="I125">
            <v>0.23746999999999999</v>
          </cell>
          <cell r="J125">
            <v>0.23504</v>
          </cell>
          <cell r="K125">
            <v>0.24293000000000001</v>
          </cell>
          <cell r="L125">
            <v>0.25355</v>
          </cell>
          <cell r="M125">
            <v>0.23230999999999999</v>
          </cell>
          <cell r="N125">
            <v>0.23768</v>
          </cell>
          <cell r="O125">
            <v>0.24262</v>
          </cell>
          <cell r="S125" t="str">
            <v>Standard Dev</v>
          </cell>
          <cell r="T125">
            <v>0.23250000000000001</v>
          </cell>
          <cell r="U125">
            <v>0.23702000000000001</v>
          </cell>
          <cell r="V125">
            <v>0.24868000000000001</v>
          </cell>
          <cell r="W125">
            <v>0.24581</v>
          </cell>
          <cell r="X125">
            <v>0.24904999999999999</v>
          </cell>
          <cell r="Y125">
            <v>0.24193999999999999</v>
          </cell>
          <cell r="Z125">
            <v>0.23993999999999999</v>
          </cell>
          <cell r="AA125">
            <v>0.24285999999999999</v>
          </cell>
          <cell r="AB125">
            <v>0.24515000000000001</v>
          </cell>
          <cell r="AC125">
            <v>0.24135000000000001</v>
          </cell>
          <cell r="AD125">
            <v>0.23876</v>
          </cell>
          <cell r="AE125">
            <v>0.24243000000000001</v>
          </cell>
          <cell r="AF125">
            <v>0.24610000000000001</v>
          </cell>
          <cell r="AI125" t="str">
            <v>Standard Dev</v>
          </cell>
          <cell r="AJ125">
            <v>0.24692</v>
          </cell>
          <cell r="AK125">
            <v>0.23371</v>
          </cell>
          <cell r="AL125">
            <v>0.24753</v>
          </cell>
          <cell r="AM125">
            <v>0.25592999999999999</v>
          </cell>
          <cell r="AN125">
            <v>0.25267000000000001</v>
          </cell>
          <cell r="AO125">
            <v>0.24124999999999999</v>
          </cell>
          <cell r="AP125">
            <v>0.24782999999999999</v>
          </cell>
          <cell r="AQ125">
            <v>0.26261000000000001</v>
          </cell>
          <cell r="AR125">
            <v>0.25786999999999999</v>
          </cell>
          <cell r="AS125">
            <v>0.24692</v>
          </cell>
          <cell r="AT125">
            <v>0.24334</v>
          </cell>
          <cell r="AU125">
            <v>0.24932000000000001</v>
          </cell>
          <cell r="AV125">
            <v>0.25530999999999998</v>
          </cell>
          <cell r="AY125" t="str">
            <v>Standard Dev</v>
          </cell>
          <cell r="AZ125">
            <v>0.25647999999999999</v>
          </cell>
          <cell r="BA125">
            <v>0.24534</v>
          </cell>
          <cell r="BB125">
            <v>0.25739000000000001</v>
          </cell>
          <cell r="BC125">
            <v>0.25678000000000001</v>
          </cell>
          <cell r="BD125">
            <v>0.25574999999999998</v>
          </cell>
          <cell r="BE125">
            <v>0.23963000000000001</v>
          </cell>
          <cell r="BF125">
            <v>0.24493999999999999</v>
          </cell>
          <cell r="BG125">
            <v>0.26790000000000003</v>
          </cell>
          <cell r="BH125">
            <v>0.23816999999999999</v>
          </cell>
          <cell r="BI125">
            <v>0.25319999999999998</v>
          </cell>
          <cell r="BJ125">
            <v>0.24490999999999999</v>
          </cell>
          <cell r="BK125">
            <v>0.25156000000000001</v>
          </cell>
          <cell r="BL125">
            <v>0.25819999999999999</v>
          </cell>
          <cell r="BO125" t="str">
            <v>Standard Dev</v>
          </cell>
          <cell r="BP125">
            <v>0.24246999999999999</v>
          </cell>
          <cell r="BQ125">
            <v>0.24199999999999999</v>
          </cell>
          <cell r="BR125">
            <v>0.26212999999999997</v>
          </cell>
          <cell r="BS125">
            <v>0.25430999999999998</v>
          </cell>
          <cell r="BT125">
            <v>0.25497999999999998</v>
          </cell>
          <cell r="BU125">
            <v>0.23912</v>
          </cell>
          <cell r="BV125">
            <v>0.24246999999999999</v>
          </cell>
          <cell r="BW125">
            <v>0.24746000000000001</v>
          </cell>
          <cell r="BX125">
            <v>0.25831999999999999</v>
          </cell>
          <cell r="BY125">
            <v>0.24993000000000001</v>
          </cell>
          <cell r="BZ125">
            <v>0.24368999999999999</v>
          </cell>
          <cell r="CA125">
            <v>0.24932000000000001</v>
          </cell>
          <cell r="CB125">
            <v>0.25495000000000001</v>
          </cell>
          <cell r="CE125" t="str">
            <v>Standard Dev</v>
          </cell>
          <cell r="CF125">
            <v>0.24512</v>
          </cell>
          <cell r="CG125">
            <v>0.24260000000000001</v>
          </cell>
          <cell r="CH125">
            <v>0.25416</v>
          </cell>
          <cell r="CI125">
            <v>0.25924999999999998</v>
          </cell>
          <cell r="CJ125">
            <v>0.24865000000000001</v>
          </cell>
          <cell r="CK125">
            <v>0.24276</v>
          </cell>
          <cell r="CL125">
            <v>0.24654999999999999</v>
          </cell>
          <cell r="CM125">
            <v>0.25257000000000002</v>
          </cell>
          <cell r="CN125">
            <v>0.26382</v>
          </cell>
          <cell r="CO125">
            <v>0.25137999999999999</v>
          </cell>
          <cell r="CP125">
            <v>0.24567</v>
          </cell>
          <cell r="CQ125">
            <v>0.25069000000000002</v>
          </cell>
          <cell r="CR125">
            <v>0.25569999999999998</v>
          </cell>
        </row>
        <row r="126">
          <cell r="B126" t="str">
            <v>Penalty Cost (All)</v>
          </cell>
          <cell r="C126" t="str">
            <v>Mean</v>
          </cell>
          <cell r="D126">
            <v>2.3293900000000001</v>
          </cell>
          <cell r="E126">
            <v>5.3530800000000003</v>
          </cell>
          <cell r="F126">
            <v>1.9298</v>
          </cell>
          <cell r="G126">
            <v>2.7595000000000001</v>
          </cell>
          <cell r="H126">
            <v>2.3532099999999998</v>
          </cell>
          <cell r="I126">
            <v>4.0321600000000002</v>
          </cell>
          <cell r="J126">
            <v>4.3037599999999996</v>
          </cell>
          <cell r="K126">
            <v>2.0063499999999999</v>
          </cell>
          <cell r="L126">
            <v>0.90456999999999999</v>
          </cell>
          <cell r="M126">
            <v>2.1061800000000002</v>
          </cell>
          <cell r="N126">
            <v>1.8486800000000001</v>
          </cell>
          <cell r="O126">
            <v>2.8077999999999999</v>
          </cell>
          <cell r="R126" t="str">
            <v>Penalty Cost (All)</v>
          </cell>
          <cell r="S126" t="str">
            <v>Mean</v>
          </cell>
          <cell r="T126">
            <v>2.7168600000000001</v>
          </cell>
          <cell r="U126">
            <v>5.85175</v>
          </cell>
          <cell r="V126">
            <v>2.3148599999999999</v>
          </cell>
          <cell r="W126">
            <v>3.5412499999999998</v>
          </cell>
          <cell r="X126">
            <v>3.5733999999999999</v>
          </cell>
          <cell r="Y126">
            <v>4.8858300000000003</v>
          </cell>
          <cell r="Z126">
            <v>6.1783999999999999</v>
          </cell>
          <cell r="AA126">
            <v>2.9072499999999999</v>
          </cell>
          <cell r="AB126">
            <v>1.0778099999999999</v>
          </cell>
          <cell r="AC126">
            <v>2.6405699999999999</v>
          </cell>
          <cell r="AD126">
            <v>2.41147</v>
          </cell>
          <cell r="AE126">
            <v>3.5688</v>
          </cell>
          <cell r="AF126">
            <v>4.7261300000000004</v>
          </cell>
          <cell r="AH126" t="str">
            <v>Penalty Cost (All)</v>
          </cell>
          <cell r="AI126" t="str">
            <v>Mean</v>
          </cell>
          <cell r="AJ126">
            <v>3.8120500000000002</v>
          </cell>
          <cell r="AK126">
            <v>7.9706299999999999</v>
          </cell>
          <cell r="AL126">
            <v>2.7859699999999998</v>
          </cell>
          <cell r="AM126">
            <v>3.58257</v>
          </cell>
          <cell r="AN126">
            <v>6.6371099999999998</v>
          </cell>
          <cell r="AO126">
            <v>5.7776500000000004</v>
          </cell>
          <cell r="AP126">
            <v>6.1242200000000002</v>
          </cell>
          <cell r="AQ126">
            <v>3.7221799999999998</v>
          </cell>
          <cell r="AR126">
            <v>1.47383</v>
          </cell>
          <cell r="AS126">
            <v>2.3775499999999998</v>
          </cell>
          <cell r="AT126">
            <v>2.9306899999999998</v>
          </cell>
          <cell r="AU126">
            <v>4.42638</v>
          </cell>
          <cell r="AV126">
            <v>5.9220600000000001</v>
          </cell>
          <cell r="AX126" t="str">
            <v>Penalty Cost (All)</v>
          </cell>
          <cell r="AY126" t="str">
            <v>Mean</v>
          </cell>
          <cell r="AZ126">
            <v>4.234</v>
          </cell>
          <cell r="BA126">
            <v>9.0562799999999992</v>
          </cell>
          <cell r="BB126">
            <v>4.41953</v>
          </cell>
          <cell r="BC126">
            <v>5.7608100000000002</v>
          </cell>
          <cell r="BD126">
            <v>8.8403200000000002</v>
          </cell>
          <cell r="BE126">
            <v>7.2070100000000004</v>
          </cell>
          <cell r="BF126">
            <v>8.1578099999999996</v>
          </cell>
          <cell r="BG126">
            <v>5.4771700000000001</v>
          </cell>
          <cell r="BH126">
            <v>2.7249099999999999</v>
          </cell>
          <cell r="BI126">
            <v>4.34992</v>
          </cell>
          <cell r="BJ126">
            <v>4.4608400000000001</v>
          </cell>
          <cell r="BK126">
            <v>6.0227700000000004</v>
          </cell>
          <cell r="BL126">
            <v>7.5847100000000003</v>
          </cell>
          <cell r="BN126" t="str">
            <v>Penalty Cost (All)</v>
          </cell>
          <cell r="BO126" t="str">
            <v>Mean</v>
          </cell>
          <cell r="BP126">
            <v>7.6577900000000003</v>
          </cell>
          <cell r="BQ126">
            <v>11.582000000000001</v>
          </cell>
          <cell r="BR126">
            <v>6.5022599999999997</v>
          </cell>
          <cell r="BS126">
            <v>6.8851199999999997</v>
          </cell>
          <cell r="BT126">
            <v>8.7269500000000004</v>
          </cell>
          <cell r="BU126">
            <v>12.19651</v>
          </cell>
          <cell r="BV126">
            <v>10.053100000000001</v>
          </cell>
          <cell r="BW126">
            <v>7.6974499999999999</v>
          </cell>
          <cell r="BX126">
            <v>4.5272500000000004</v>
          </cell>
          <cell r="BY126">
            <v>8.9733400000000003</v>
          </cell>
          <cell r="BZ126">
            <v>6.8012499999999996</v>
          </cell>
          <cell r="CA126">
            <v>8.4801800000000007</v>
          </cell>
          <cell r="CB126">
            <v>10.1591</v>
          </cell>
          <cell r="CD126" t="str">
            <v>Penalty Cost (All)</v>
          </cell>
          <cell r="CE126" t="str">
            <v>Mean</v>
          </cell>
          <cell r="CF126">
            <v>10.67876</v>
          </cell>
          <cell r="CG126">
            <v>14.383179999999999</v>
          </cell>
          <cell r="CH126">
            <v>8.6600099999999998</v>
          </cell>
          <cell r="CI126">
            <v>8.0494000000000003</v>
          </cell>
          <cell r="CJ126">
            <v>9.2809200000000001</v>
          </cell>
          <cell r="CK126">
            <v>10.81518</v>
          </cell>
          <cell r="CL126">
            <v>11.40503</v>
          </cell>
          <cell r="CM126">
            <v>9.5806799999999992</v>
          </cell>
          <cell r="CN126">
            <v>7.4715400000000001</v>
          </cell>
          <cell r="CO126">
            <v>8.3414199999999994</v>
          </cell>
          <cell r="CP126">
            <v>8.4051100000000005</v>
          </cell>
          <cell r="CQ126">
            <v>9.8666099999999997</v>
          </cell>
          <cell r="CR126">
            <v>11.328110000000001</v>
          </cell>
        </row>
        <row r="127">
          <cell r="C127" t="str">
            <v>Standard Dev</v>
          </cell>
          <cell r="D127">
            <v>9.5170200000000005</v>
          </cell>
          <cell r="E127">
            <v>33.262270000000001</v>
          </cell>
          <cell r="F127">
            <v>11.87026</v>
          </cell>
          <cell r="G127">
            <v>20.708909999999999</v>
          </cell>
          <cell r="H127">
            <v>21.66452</v>
          </cell>
          <cell r="I127">
            <v>22.973410000000001</v>
          </cell>
          <cell r="J127">
            <v>23.023790000000002</v>
          </cell>
          <cell r="K127">
            <v>8.8140999999999998</v>
          </cell>
          <cell r="L127">
            <v>3.1538200000000001</v>
          </cell>
          <cell r="M127">
            <v>8.1496399999999998</v>
          </cell>
          <cell r="N127">
            <v>9.6265199999999993</v>
          </cell>
          <cell r="O127">
            <v>16.313770000000002</v>
          </cell>
          <cell r="S127" t="str">
            <v>Standard Dev</v>
          </cell>
          <cell r="T127">
            <v>12.50034</v>
          </cell>
          <cell r="U127">
            <v>45.965940000000003</v>
          </cell>
          <cell r="V127">
            <v>15.243779999999999</v>
          </cell>
          <cell r="W127">
            <v>23.0854</v>
          </cell>
          <cell r="X127">
            <v>40.038089999999997</v>
          </cell>
          <cell r="Y127">
            <v>25.962299999999999</v>
          </cell>
          <cell r="Z127">
            <v>40.414529999999999</v>
          </cell>
          <cell r="AA127">
            <v>20.972200000000001</v>
          </cell>
          <cell r="AB127">
            <v>4.68018</v>
          </cell>
          <cell r="AC127">
            <v>13.09904</v>
          </cell>
          <cell r="AD127">
            <v>14.297140000000001</v>
          </cell>
          <cell r="AE127">
            <v>24.196179999999998</v>
          </cell>
          <cell r="AF127">
            <v>34.095230000000001</v>
          </cell>
          <cell r="AI127" t="str">
            <v>Standard Dev</v>
          </cell>
          <cell r="AJ127">
            <v>21.20627</v>
          </cell>
          <cell r="AK127">
            <v>47.086260000000003</v>
          </cell>
          <cell r="AL127">
            <v>19.727409999999999</v>
          </cell>
          <cell r="AM127">
            <v>27.550529999999998</v>
          </cell>
          <cell r="AN127">
            <v>68.380009999999999</v>
          </cell>
          <cell r="AO127">
            <v>34.43656</v>
          </cell>
          <cell r="AP127">
            <v>37.163170000000001</v>
          </cell>
          <cell r="AQ127">
            <v>29.922180000000001</v>
          </cell>
          <cell r="AR127">
            <v>8.7971000000000004</v>
          </cell>
          <cell r="AS127">
            <v>12.69801</v>
          </cell>
          <cell r="AT127">
            <v>18.150210000000001</v>
          </cell>
          <cell r="AU127">
            <v>30.696750000000002</v>
          </cell>
          <cell r="AV127">
            <v>43.243290000000002</v>
          </cell>
          <cell r="AY127" t="str">
            <v>Standard Dev</v>
          </cell>
          <cell r="AZ127">
            <v>27.374639999999999</v>
          </cell>
          <cell r="BA127">
            <v>51.769739999999999</v>
          </cell>
          <cell r="BB127">
            <v>37.649949999999997</v>
          </cell>
          <cell r="BC127">
            <v>43.24259</v>
          </cell>
          <cell r="BD127">
            <v>73.970879999999994</v>
          </cell>
          <cell r="BE127">
            <v>42.825490000000002</v>
          </cell>
          <cell r="BF127">
            <v>56.317880000000002</v>
          </cell>
          <cell r="BG127">
            <v>39.828949999999999</v>
          </cell>
          <cell r="BH127">
            <v>20.09205</v>
          </cell>
          <cell r="BI127">
            <v>29.116790000000002</v>
          </cell>
          <cell r="BJ127">
            <v>31.015450000000001</v>
          </cell>
          <cell r="BK127">
            <v>42.218899999999998</v>
          </cell>
          <cell r="BL127">
            <v>53.422350000000002</v>
          </cell>
          <cell r="BO127" t="str">
            <v>Standard Dev</v>
          </cell>
          <cell r="BP127">
            <v>50.244900000000001</v>
          </cell>
          <cell r="BQ127">
            <v>68.540170000000003</v>
          </cell>
          <cell r="BR127">
            <v>50.016730000000003</v>
          </cell>
          <cell r="BS127">
            <v>48.03969</v>
          </cell>
          <cell r="BT127">
            <v>66.623339999999999</v>
          </cell>
          <cell r="BU127">
            <v>69.966570000000004</v>
          </cell>
          <cell r="BV127">
            <v>63.440010000000001</v>
          </cell>
          <cell r="BW127">
            <v>54.986319999999999</v>
          </cell>
          <cell r="BX127">
            <v>35.569769999999998</v>
          </cell>
          <cell r="BY127">
            <v>69.469229999999996</v>
          </cell>
          <cell r="BZ127">
            <v>49.347459999999998</v>
          </cell>
          <cell r="CA127">
            <v>57.68967</v>
          </cell>
          <cell r="CB127">
            <v>66.031890000000004</v>
          </cell>
          <cell r="CE127" t="str">
            <v>Standard Dev</v>
          </cell>
          <cell r="CF127">
            <v>68.350620000000006</v>
          </cell>
          <cell r="CG127">
            <v>74.757379999999998</v>
          </cell>
          <cell r="CH127">
            <v>56.432580000000002</v>
          </cell>
          <cell r="CI127">
            <v>54.3962</v>
          </cell>
          <cell r="CJ127">
            <v>64.225070000000002</v>
          </cell>
          <cell r="CK127">
            <v>61.088830000000002</v>
          </cell>
          <cell r="CL127">
            <v>62.039960000000001</v>
          </cell>
          <cell r="CM127">
            <v>59.146340000000002</v>
          </cell>
          <cell r="CN127">
            <v>53.451520000000002</v>
          </cell>
          <cell r="CO127">
            <v>56.597230000000003</v>
          </cell>
          <cell r="CP127">
            <v>56.285609999999998</v>
          </cell>
          <cell r="CQ127">
            <v>61.048569999999998</v>
          </cell>
          <cell r="CR127">
            <v>65.811539999999994</v>
          </cell>
        </row>
        <row r="128">
          <cell r="B128" t="str">
            <v>Penalty Cost (Late)</v>
          </cell>
          <cell r="C128" t="str">
            <v>Mean</v>
          </cell>
          <cell r="D128">
            <v>10.22062</v>
          </cell>
          <cell r="E128">
            <v>17.832609999999999</v>
          </cell>
          <cell r="F128">
            <v>10.26064</v>
          </cell>
          <cell r="G128">
            <v>12.95912</v>
          </cell>
          <cell r="H128">
            <v>13.781599999999999</v>
          </cell>
          <cell r="I128">
            <v>17.35885</v>
          </cell>
          <cell r="J128">
            <v>16.370850000000001</v>
          </cell>
          <cell r="K128">
            <v>10.18003</v>
          </cell>
          <cell r="L128">
            <v>6.2788000000000004</v>
          </cell>
          <cell r="M128">
            <v>9.4429099999999995</v>
          </cell>
          <cell r="N128">
            <v>9.7238600000000002</v>
          </cell>
          <cell r="O128">
            <v>12.4686</v>
          </cell>
          <cell r="R128" t="str">
            <v>Penalty Cost (Late)</v>
          </cell>
          <cell r="S128" t="str">
            <v>Mean</v>
          </cell>
          <cell r="T128">
            <v>12.30165</v>
          </cell>
          <cell r="U128">
            <v>22.207080000000001</v>
          </cell>
          <cell r="V128">
            <v>12.519159999999999</v>
          </cell>
          <cell r="W128">
            <v>15.83113</v>
          </cell>
          <cell r="X128">
            <v>20.78781</v>
          </cell>
          <cell r="Y128">
            <v>20.142040000000001</v>
          </cell>
          <cell r="Z128">
            <v>23.139659999999999</v>
          </cell>
          <cell r="AA128">
            <v>14.6303</v>
          </cell>
          <cell r="AB128">
            <v>7.4956399999999999</v>
          </cell>
          <cell r="AC128">
            <v>11.99391</v>
          </cell>
          <cell r="AD128">
            <v>12.368589999999999</v>
          </cell>
          <cell r="AE128">
            <v>16.104839999999999</v>
          </cell>
          <cell r="AF128">
            <v>19.841090000000001</v>
          </cell>
          <cell r="AH128" t="str">
            <v>Penalty Cost (Late)</v>
          </cell>
          <cell r="AI128" t="str">
            <v>Mean</v>
          </cell>
          <cell r="AJ128">
            <v>16.532499999999999</v>
          </cell>
          <cell r="AK128">
            <v>29.638200000000001</v>
          </cell>
          <cell r="AL128">
            <v>14.63946</v>
          </cell>
          <cell r="AM128">
            <v>18.651150000000001</v>
          </cell>
          <cell r="AN128">
            <v>34.288469999999997</v>
          </cell>
          <cell r="AO128">
            <v>24.418410000000002</v>
          </cell>
          <cell r="AP128">
            <v>25.867560000000001</v>
          </cell>
          <cell r="AQ128">
            <v>19.090610000000002</v>
          </cell>
          <cell r="AR128">
            <v>10.47405</v>
          </cell>
          <cell r="AS128">
            <v>12.89589</v>
          </cell>
          <cell r="AT128">
            <v>15.153169999999999</v>
          </cell>
          <cell r="AU128">
            <v>20.649629999999998</v>
          </cell>
          <cell r="AV128">
            <v>26.146090000000001</v>
          </cell>
          <cell r="AX128" t="str">
            <v>Penalty Cost (Late)</v>
          </cell>
          <cell r="AY128" t="str">
            <v>Mean</v>
          </cell>
          <cell r="AZ128">
            <v>20.98659</v>
          </cell>
          <cell r="BA128">
            <v>35.361669999999997</v>
          </cell>
          <cell r="BB128">
            <v>24.665610000000001</v>
          </cell>
          <cell r="BC128">
            <v>27.41958</v>
          </cell>
          <cell r="BD128">
            <v>43.856380000000001</v>
          </cell>
          <cell r="BE128">
            <v>31.723009999999999</v>
          </cell>
          <cell r="BF128">
            <v>32.637390000000003</v>
          </cell>
          <cell r="BG128">
            <v>27.63673</v>
          </cell>
          <cell r="BH128">
            <v>17.657579999999999</v>
          </cell>
          <cell r="BI128">
            <v>21.35341</v>
          </cell>
          <cell r="BJ128">
            <v>22.728760000000001</v>
          </cell>
          <cell r="BK128">
            <v>28.329789999999999</v>
          </cell>
          <cell r="BL128">
            <v>33.93083</v>
          </cell>
          <cell r="BN128" t="str">
            <v>Penalty Cost (Late)</v>
          </cell>
          <cell r="BO128" t="str">
            <v>Mean</v>
          </cell>
          <cell r="BP128">
            <v>36.587240000000001</v>
          </cell>
          <cell r="BQ128">
            <v>45.889809999999997</v>
          </cell>
          <cell r="BR128">
            <v>35.799709999999997</v>
          </cell>
          <cell r="BS128">
            <v>34.062869999999997</v>
          </cell>
          <cell r="BT128">
            <v>45.1922</v>
          </cell>
          <cell r="BU128">
            <v>44.276420000000002</v>
          </cell>
          <cell r="BV128">
            <v>41.638440000000003</v>
          </cell>
          <cell r="BW128">
            <v>38.104570000000002</v>
          </cell>
          <cell r="BX128">
            <v>28.85774</v>
          </cell>
          <cell r="BY128">
            <v>41.928660000000001</v>
          </cell>
          <cell r="BZ128">
            <v>35.295960000000001</v>
          </cell>
          <cell r="CA128">
            <v>39.23377</v>
          </cell>
          <cell r="CB128">
            <v>43.171570000000003</v>
          </cell>
          <cell r="CD128" t="str">
            <v>Penalty Cost (Late)</v>
          </cell>
          <cell r="CE128" t="str">
            <v>Mean</v>
          </cell>
          <cell r="CF128">
            <v>46.882350000000002</v>
          </cell>
          <cell r="CG128">
            <v>54.6068</v>
          </cell>
          <cell r="CH128">
            <v>40.819119999999998</v>
          </cell>
          <cell r="CI128">
            <v>41.526679999999999</v>
          </cell>
          <cell r="CJ128">
            <v>50.099609999999998</v>
          </cell>
          <cell r="CK128">
            <v>45.357379999999999</v>
          </cell>
          <cell r="CL128">
            <v>45.741900000000001</v>
          </cell>
          <cell r="CM128">
            <v>44.291699999999999</v>
          </cell>
          <cell r="CN128">
            <v>42.706249999999997</v>
          </cell>
          <cell r="CO128">
            <v>38.934019999999997</v>
          </cell>
          <cell r="CP128">
            <v>41.771039999999999</v>
          </cell>
          <cell r="CQ128">
            <v>45.096580000000003</v>
          </cell>
          <cell r="CR128">
            <v>48.42212</v>
          </cell>
        </row>
        <row r="129">
          <cell r="C129" t="str">
            <v>Standard Dev</v>
          </cell>
          <cell r="D129">
            <v>17.797640000000001</v>
          </cell>
          <cell r="E129">
            <v>58.848199999999999</v>
          </cell>
          <cell r="F129">
            <v>25.762270000000001</v>
          </cell>
          <cell r="G129">
            <v>43.380020000000002</v>
          </cell>
          <cell r="H129">
            <v>50.904389999999999</v>
          </cell>
          <cell r="I129">
            <v>45.175199999999997</v>
          </cell>
          <cell r="J129">
            <v>42.648029999999999</v>
          </cell>
          <cell r="K129">
            <v>17.634460000000001</v>
          </cell>
          <cell r="L129">
            <v>5.9411399999999999</v>
          </cell>
          <cell r="M129">
            <v>15.11604</v>
          </cell>
          <cell r="N129">
            <v>19.470040000000001</v>
          </cell>
          <cell r="O129">
            <v>32.320740000000001</v>
          </cell>
          <cell r="S129" t="str">
            <v>Standard Dev</v>
          </cell>
          <cell r="T129">
            <v>24.281960000000002</v>
          </cell>
          <cell r="U129">
            <v>87.492919999999998</v>
          </cell>
          <cell r="V129">
            <v>33.600020000000001</v>
          </cell>
          <cell r="W129">
            <v>46.775210000000001</v>
          </cell>
          <cell r="X129">
            <v>94.697839999999999</v>
          </cell>
          <cell r="Y129">
            <v>49.713920000000002</v>
          </cell>
          <cell r="Z129">
            <v>75.662199999999999</v>
          </cell>
          <cell r="AA129">
            <v>45.18721</v>
          </cell>
          <cell r="AB129">
            <v>10.209110000000001</v>
          </cell>
          <cell r="AC129">
            <v>25.829910000000002</v>
          </cell>
          <cell r="AD129">
            <v>29.127980000000001</v>
          </cell>
          <cell r="AE129">
            <v>49.345030000000001</v>
          </cell>
          <cell r="AF129">
            <v>69.562079999999995</v>
          </cell>
          <cell r="AI129" t="str">
            <v>Standard Dev</v>
          </cell>
          <cell r="AJ129">
            <v>41.71367</v>
          </cell>
          <cell r="AK129">
            <v>87.189430000000002</v>
          </cell>
          <cell r="AL129">
            <v>43.260260000000002</v>
          </cell>
          <cell r="AM129">
            <v>60.584949999999999</v>
          </cell>
          <cell r="AN129">
            <v>152.34171000000001</v>
          </cell>
          <cell r="AO129">
            <v>67.50376</v>
          </cell>
          <cell r="AP129">
            <v>72.957490000000007</v>
          </cell>
          <cell r="AQ129">
            <v>65.564319999999995</v>
          </cell>
          <cell r="AR129">
            <v>21.34742</v>
          </cell>
          <cell r="AS129">
            <v>27.183140000000002</v>
          </cell>
          <cell r="AT129">
            <v>37.253259999999997</v>
          </cell>
          <cell r="AU129">
            <v>63.964619999999996</v>
          </cell>
          <cell r="AV129">
            <v>90.675970000000007</v>
          </cell>
          <cell r="AY129" t="str">
            <v>Standard Dev</v>
          </cell>
          <cell r="AZ129">
            <v>57.989800000000002</v>
          </cell>
          <cell r="BA129">
            <v>97.645759999999996</v>
          </cell>
          <cell r="BB129">
            <v>86.092190000000002</v>
          </cell>
          <cell r="BC129">
            <v>91.139169999999993</v>
          </cell>
          <cell r="BD129">
            <v>160.02850000000001</v>
          </cell>
          <cell r="BE129">
            <v>85.411199999999994</v>
          </cell>
          <cell r="BF129">
            <v>109.04246999999999</v>
          </cell>
          <cell r="BG129">
            <v>85.97654</v>
          </cell>
          <cell r="BH129">
            <v>48.500100000000003</v>
          </cell>
          <cell r="BI129">
            <v>61.633119999999998</v>
          </cell>
          <cell r="BJ129">
            <v>65.847989999999996</v>
          </cell>
          <cell r="BK129">
            <v>88.345879999999994</v>
          </cell>
          <cell r="BL129">
            <v>110.84377000000001</v>
          </cell>
          <cell r="BO129" t="str">
            <v>Standard Dev</v>
          </cell>
          <cell r="BP129">
            <v>104.89657</v>
          </cell>
          <cell r="BQ129">
            <v>130.53317000000001</v>
          </cell>
          <cell r="BR129">
            <v>112.80386</v>
          </cell>
          <cell r="BS129">
            <v>102.42914</v>
          </cell>
          <cell r="BT129">
            <v>146.07378</v>
          </cell>
          <cell r="BU129">
            <v>127.87050000000001</v>
          </cell>
          <cell r="BV129">
            <v>123.91234</v>
          </cell>
          <cell r="BW129">
            <v>117.50958</v>
          </cell>
          <cell r="BX129">
            <v>85.805660000000003</v>
          </cell>
          <cell r="BY129">
            <v>145.49222</v>
          </cell>
          <cell r="BZ129">
            <v>106.07452000000001</v>
          </cell>
          <cell r="CA129">
            <v>119.73268</v>
          </cell>
          <cell r="CB129">
            <v>133.39084</v>
          </cell>
          <cell r="CE129" t="str">
            <v>Standard Dev</v>
          </cell>
          <cell r="CF129">
            <v>137.16073</v>
          </cell>
          <cell r="CG129">
            <v>137.91773000000001</v>
          </cell>
          <cell r="CH129">
            <v>117.03903</v>
          </cell>
          <cell r="CI129">
            <v>117.79196</v>
          </cell>
          <cell r="CJ129">
            <v>142.20240999999999</v>
          </cell>
          <cell r="CK129">
            <v>118.67643</v>
          </cell>
          <cell r="CL129">
            <v>117.75523</v>
          </cell>
          <cell r="CM129">
            <v>120.97628</v>
          </cell>
          <cell r="CN129">
            <v>121.76139999999999</v>
          </cell>
          <cell r="CO129">
            <v>117.30404</v>
          </cell>
          <cell r="CP129">
            <v>117.68883</v>
          </cell>
          <cell r="CQ129">
            <v>124.85852</v>
          </cell>
          <cell r="CR129">
            <v>132.02822</v>
          </cell>
        </row>
        <row r="130">
          <cell r="B130" t="str">
            <v>Sale Price</v>
          </cell>
          <cell r="C130" t="str">
            <v>Mean</v>
          </cell>
          <cell r="D130">
            <v>99.911100000000005</v>
          </cell>
          <cell r="E130">
            <v>99.881550000000004</v>
          </cell>
          <cell r="F130">
            <v>100.10378</v>
          </cell>
          <cell r="G130">
            <v>100.4058</v>
          </cell>
          <cell r="H130">
            <v>99.793840000000003</v>
          </cell>
          <cell r="I130">
            <v>100.53671</v>
          </cell>
          <cell r="J130">
            <v>99.880589999999998</v>
          </cell>
          <cell r="K130">
            <v>99.10436</v>
          </cell>
          <cell r="L130">
            <v>99.940799999999996</v>
          </cell>
          <cell r="M130">
            <v>100.09927</v>
          </cell>
          <cell r="N130">
            <v>99.689149999999998</v>
          </cell>
          <cell r="O130">
            <v>99.965779999999995</v>
          </cell>
          <cell r="R130" t="str">
            <v>Sale Price</v>
          </cell>
          <cell r="S130" t="str">
            <v>Mean</v>
          </cell>
          <cell r="T130">
            <v>99.900069999999999</v>
          </cell>
          <cell r="U130">
            <v>99.813879999999997</v>
          </cell>
          <cell r="V130">
            <v>100.11238</v>
          </cell>
          <cell r="W130">
            <v>100.38876</v>
          </cell>
          <cell r="X130">
            <v>99.793840000000003</v>
          </cell>
          <cell r="Y130">
            <v>100.59865000000001</v>
          </cell>
          <cell r="Z130">
            <v>99.710250000000002</v>
          </cell>
          <cell r="AA130">
            <v>99.068290000000005</v>
          </cell>
          <cell r="AB130">
            <v>99.925799999999995</v>
          </cell>
          <cell r="AC130">
            <v>100.01401</v>
          </cell>
          <cell r="AD130">
            <v>99.638480000000001</v>
          </cell>
          <cell r="AE130">
            <v>99.932590000000005</v>
          </cell>
          <cell r="AF130">
            <v>100.22671</v>
          </cell>
          <cell r="AH130" t="str">
            <v>Sale Price</v>
          </cell>
          <cell r="AI130" t="str">
            <v>Mean</v>
          </cell>
          <cell r="AJ130">
            <v>99.91592</v>
          </cell>
          <cell r="AK130">
            <v>99.461659999999995</v>
          </cell>
          <cell r="AL130">
            <v>100.09704000000001</v>
          </cell>
          <cell r="AM130">
            <v>100.3914</v>
          </cell>
          <cell r="AN130">
            <v>99.796930000000003</v>
          </cell>
          <cell r="AO130">
            <v>100.31137</v>
          </cell>
          <cell r="AP130">
            <v>99.593069999999997</v>
          </cell>
          <cell r="AQ130">
            <v>99.052710000000005</v>
          </cell>
          <cell r="AR130">
            <v>99.925809999999998</v>
          </cell>
          <cell r="AS130">
            <v>100.05489</v>
          </cell>
          <cell r="AT130">
            <v>99.570660000000004</v>
          </cell>
          <cell r="AU130">
            <v>99.860079999999996</v>
          </cell>
          <cell r="AV130">
            <v>100.1495</v>
          </cell>
          <cell r="AX130" t="str">
            <v>Sale Price</v>
          </cell>
          <cell r="AY130" t="str">
            <v>Mean</v>
          </cell>
          <cell r="AZ130">
            <v>99.882900000000006</v>
          </cell>
          <cell r="BA130">
            <v>99.076840000000004</v>
          </cell>
          <cell r="BB130">
            <v>100.09704000000001</v>
          </cell>
          <cell r="BC130">
            <v>100.17453</v>
          </cell>
          <cell r="BD130">
            <v>99.663259999999994</v>
          </cell>
          <cell r="BE130">
            <v>100.06106</v>
          </cell>
          <cell r="BF130">
            <v>99.174909999999997</v>
          </cell>
          <cell r="BG130">
            <v>98.931780000000003</v>
          </cell>
          <cell r="BH130">
            <v>99.92107</v>
          </cell>
          <cell r="BI130">
            <v>100.06762999999999</v>
          </cell>
          <cell r="BJ130">
            <v>99.36909</v>
          </cell>
          <cell r="BK130">
            <v>99.705100000000002</v>
          </cell>
          <cell r="BL130">
            <v>100.04112000000001</v>
          </cell>
          <cell r="BN130" t="str">
            <v>Sale Price</v>
          </cell>
          <cell r="BO130" t="str">
            <v>Mean</v>
          </cell>
          <cell r="BP130">
            <v>99.473870000000005</v>
          </cell>
          <cell r="BQ130">
            <v>98.680480000000003</v>
          </cell>
          <cell r="BR130">
            <v>99.724100000000007</v>
          </cell>
          <cell r="BS130">
            <v>99.642489999999995</v>
          </cell>
          <cell r="BT130">
            <v>99.181910000000002</v>
          </cell>
          <cell r="BU130">
            <v>99.334429999999998</v>
          </cell>
          <cell r="BV130">
            <v>98.726680000000002</v>
          </cell>
          <cell r="BW130">
            <v>98.542850000000001</v>
          </cell>
          <cell r="BX130">
            <v>99.665850000000006</v>
          </cell>
          <cell r="BY130">
            <v>99.798339999999996</v>
          </cell>
          <cell r="BZ130">
            <v>98.939459999999997</v>
          </cell>
          <cell r="CA130">
            <v>99.277100000000004</v>
          </cell>
          <cell r="CB130">
            <v>99.614739999999998</v>
          </cell>
          <cell r="CD130" t="str">
            <v>Sale Price</v>
          </cell>
          <cell r="CE130" t="str">
            <v>Mean</v>
          </cell>
          <cell r="CF130">
            <v>98.79213</v>
          </cell>
          <cell r="CG130">
            <v>98.342609999999993</v>
          </cell>
          <cell r="CH130">
            <v>99.346810000000005</v>
          </cell>
          <cell r="CI130">
            <v>99.581029999999998</v>
          </cell>
          <cell r="CJ130">
            <v>99.109179999999995</v>
          </cell>
          <cell r="CK130">
            <v>99.638080000000002</v>
          </cell>
          <cell r="CL130">
            <v>98.340440000000001</v>
          </cell>
          <cell r="CM130">
            <v>98.247990000000001</v>
          </cell>
          <cell r="CN130">
            <v>99.474789999999999</v>
          </cell>
          <cell r="CO130">
            <v>99.46875</v>
          </cell>
          <cell r="CP130">
            <v>98.636179999999996</v>
          </cell>
          <cell r="CQ130">
            <v>99.034180000000006</v>
          </cell>
          <cell r="CR130">
            <v>99.432180000000002</v>
          </cell>
        </row>
        <row r="131">
          <cell r="C131" t="str">
            <v>Standard Dev</v>
          </cell>
          <cell r="D131">
            <v>47.564399999999999</v>
          </cell>
          <cell r="E131">
            <v>47.599119999999999</v>
          </cell>
          <cell r="F131">
            <v>48.302509999999998</v>
          </cell>
          <cell r="G131">
            <v>48.858080000000001</v>
          </cell>
          <cell r="H131">
            <v>48.082990000000002</v>
          </cell>
          <cell r="I131">
            <v>46.681310000000003</v>
          </cell>
          <cell r="J131">
            <v>47.994579999999999</v>
          </cell>
          <cell r="K131">
            <v>48.433520000000001</v>
          </cell>
          <cell r="L131">
            <v>47.735030000000002</v>
          </cell>
          <cell r="M131">
            <v>47.635579999999997</v>
          </cell>
          <cell r="N131">
            <v>47.462769999999999</v>
          </cell>
          <cell r="O131">
            <v>47.888710000000003</v>
          </cell>
          <cell r="S131" t="str">
            <v>Standard Dev</v>
          </cell>
          <cell r="T131">
            <v>47.566650000000003</v>
          </cell>
          <cell r="U131">
            <v>47.51249</v>
          </cell>
          <cell r="V131">
            <v>48.304940000000002</v>
          </cell>
          <cell r="W131">
            <v>48.848750000000003</v>
          </cell>
          <cell r="X131">
            <v>48.082990000000002</v>
          </cell>
          <cell r="Y131">
            <v>46.827260000000003</v>
          </cell>
          <cell r="Z131">
            <v>47.819890000000001</v>
          </cell>
          <cell r="AA131">
            <v>48.384300000000003</v>
          </cell>
          <cell r="AB131">
            <v>47.730780000000003</v>
          </cell>
          <cell r="AC131">
            <v>47.565080000000002</v>
          </cell>
          <cell r="AD131">
            <v>47.459769999999999</v>
          </cell>
          <cell r="AE131">
            <v>47.864310000000003</v>
          </cell>
          <cell r="AF131">
            <v>48.268859999999997</v>
          </cell>
          <cell r="AI131" t="str">
            <v>Standard Dev</v>
          </cell>
          <cell r="AJ131">
            <v>47.57705</v>
          </cell>
          <cell r="AK131">
            <v>47.125909999999998</v>
          </cell>
          <cell r="AL131">
            <v>48.303019999999997</v>
          </cell>
          <cell r="AM131">
            <v>48.84093</v>
          </cell>
          <cell r="AN131">
            <v>48.087069999999997</v>
          </cell>
          <cell r="AO131">
            <v>46.500830000000001</v>
          </cell>
          <cell r="AP131">
            <v>47.603189999999998</v>
          </cell>
          <cell r="AQ131">
            <v>48.36468</v>
          </cell>
          <cell r="AR131">
            <v>47.698900000000002</v>
          </cell>
          <cell r="AS131">
            <v>47.607170000000004</v>
          </cell>
          <cell r="AT131">
            <v>47.293559999999999</v>
          </cell>
          <cell r="AU131">
            <v>47.770879999999998</v>
          </cell>
          <cell r="AV131">
            <v>48.248190000000001</v>
          </cell>
          <cell r="AY131" t="str">
            <v>Standard Dev</v>
          </cell>
          <cell r="AZ131">
            <v>47.511769999999999</v>
          </cell>
          <cell r="BA131">
            <v>46.662379999999999</v>
          </cell>
          <cell r="BB131">
            <v>48.303019999999997</v>
          </cell>
          <cell r="BC131">
            <v>48.554220000000001</v>
          </cell>
          <cell r="BD131">
            <v>47.909120000000001</v>
          </cell>
          <cell r="BE131">
            <v>46.2774</v>
          </cell>
          <cell r="BF131">
            <v>47.203479999999999</v>
          </cell>
          <cell r="BG131">
            <v>48.217120000000001</v>
          </cell>
          <cell r="BH131">
            <v>47.685270000000003</v>
          </cell>
          <cell r="BI131">
            <v>47.58728</v>
          </cell>
          <cell r="BJ131">
            <v>47.075220000000002</v>
          </cell>
          <cell r="BK131">
            <v>47.59111</v>
          </cell>
          <cell r="BL131">
            <v>48.106990000000003</v>
          </cell>
          <cell r="BO131" t="str">
            <v>Standard Dev</v>
          </cell>
          <cell r="BP131">
            <v>47.041220000000003</v>
          </cell>
          <cell r="BQ131">
            <v>46.395180000000003</v>
          </cell>
          <cell r="BR131">
            <v>47.750579999999999</v>
          </cell>
          <cell r="BS131">
            <v>47.937260000000002</v>
          </cell>
          <cell r="BT131">
            <v>47.17709</v>
          </cell>
          <cell r="BU131">
            <v>45.382269999999998</v>
          </cell>
          <cell r="BV131">
            <v>46.574759999999998</v>
          </cell>
          <cell r="BW131">
            <v>47.492649999999998</v>
          </cell>
          <cell r="BX131">
            <v>47.281959999999998</v>
          </cell>
          <cell r="BY131">
            <v>47.313580000000002</v>
          </cell>
          <cell r="BZ131">
            <v>46.498989999999999</v>
          </cell>
          <cell r="CA131">
            <v>47.034649999999999</v>
          </cell>
          <cell r="CB131">
            <v>47.570320000000002</v>
          </cell>
          <cell r="CE131" t="str">
            <v>Standard Dev</v>
          </cell>
          <cell r="CF131">
            <v>46.329680000000003</v>
          </cell>
          <cell r="CG131">
            <v>45.967669999999998</v>
          </cell>
          <cell r="CH131">
            <v>47.209350000000001</v>
          </cell>
          <cell r="CI131">
            <v>47.858919999999998</v>
          </cell>
          <cell r="CJ131">
            <v>47.095689999999998</v>
          </cell>
          <cell r="CK131">
            <v>45.714680000000001</v>
          </cell>
          <cell r="CL131">
            <v>46.267110000000002</v>
          </cell>
          <cell r="CM131">
            <v>47.120269999999998</v>
          </cell>
          <cell r="CN131">
            <v>47.009779999999999</v>
          </cell>
          <cell r="CO131">
            <v>46.833710000000004</v>
          </cell>
          <cell r="CP131">
            <v>46.271949999999997</v>
          </cell>
          <cell r="CQ131">
            <v>46.740679999999998</v>
          </cell>
          <cell r="CR131">
            <v>47.209420000000001</v>
          </cell>
        </row>
        <row r="132">
          <cell r="B132" t="str">
            <v>Revenue</v>
          </cell>
          <cell r="C132" t="str">
            <v>Mean</v>
          </cell>
          <cell r="D132">
            <v>9.4316300000000002</v>
          </cell>
          <cell r="E132">
            <v>6.5015799999999997</v>
          </cell>
          <cell r="F132">
            <v>9.8856699999999993</v>
          </cell>
          <cell r="G132">
            <v>9.0855099999999993</v>
          </cell>
          <cell r="H132">
            <v>9.3884500000000006</v>
          </cell>
          <cell r="I132">
            <v>7.8586499999999999</v>
          </cell>
          <cell r="J132">
            <v>7.5320999999999998</v>
          </cell>
          <cell r="K132">
            <v>9.6705699999999997</v>
          </cell>
          <cell r="L132">
            <v>10.86547</v>
          </cell>
          <cell r="M132">
            <v>9.7087299999999992</v>
          </cell>
          <cell r="N132">
            <v>8.0614100000000004</v>
          </cell>
          <cell r="O132">
            <v>8.9928399999999993</v>
          </cell>
          <cell r="R132" t="str">
            <v>Revenue</v>
          </cell>
          <cell r="S132" t="str">
            <v>Mean</v>
          </cell>
          <cell r="T132">
            <v>9.1132200000000001</v>
          </cell>
          <cell r="U132">
            <v>6.0555000000000003</v>
          </cell>
          <cell r="V132">
            <v>9.5533300000000008</v>
          </cell>
          <cell r="W132">
            <v>8.3569399999999998</v>
          </cell>
          <cell r="X132">
            <v>8.2272999999999996</v>
          </cell>
          <cell r="Y132">
            <v>7.0944599999999998</v>
          </cell>
          <cell r="Z132">
            <v>5.7148199999999996</v>
          </cell>
          <cell r="AA132">
            <v>8.8150999999999993</v>
          </cell>
          <cell r="AB132">
            <v>10.73061</v>
          </cell>
          <cell r="AC132">
            <v>9.2203199999999992</v>
          </cell>
          <cell r="AD132">
            <v>7.1588200000000004</v>
          </cell>
          <cell r="AE132">
            <v>8.2881599999999995</v>
          </cell>
          <cell r="AF132">
            <v>9.4174900000000008</v>
          </cell>
          <cell r="AH132" t="str">
            <v>Revenue</v>
          </cell>
          <cell r="AI132" t="str">
            <v>Mean</v>
          </cell>
          <cell r="AJ132">
            <v>8.1038599999999992</v>
          </cell>
          <cell r="AK132">
            <v>3.99322</v>
          </cell>
          <cell r="AL132">
            <v>9.13368</v>
          </cell>
          <cell r="AM132">
            <v>8.3724000000000007</v>
          </cell>
          <cell r="AN132">
            <v>5.2629799999999998</v>
          </cell>
          <cell r="AO132">
            <v>6.2494800000000001</v>
          </cell>
          <cell r="AP132">
            <v>5.8201799999999997</v>
          </cell>
          <cell r="AQ132">
            <v>8.0566300000000002</v>
          </cell>
          <cell r="AR132">
            <v>10.36783</v>
          </cell>
          <cell r="AS132">
            <v>9.5289000000000001</v>
          </cell>
          <cell r="AT132">
            <v>6.0165600000000001</v>
          </cell>
          <cell r="AU132">
            <v>7.4889200000000002</v>
          </cell>
          <cell r="AV132">
            <v>8.9612700000000007</v>
          </cell>
          <cell r="AX132" t="str">
            <v>Revenue</v>
          </cell>
          <cell r="AY132" t="str">
            <v>Mean</v>
          </cell>
          <cell r="AZ132">
            <v>7.7422500000000003</v>
          </cell>
          <cell r="BA132">
            <v>2.9581200000000001</v>
          </cell>
          <cell r="BB132">
            <v>7.5876200000000003</v>
          </cell>
          <cell r="BC132">
            <v>6.2642899999999999</v>
          </cell>
          <cell r="BD132">
            <v>3.1303100000000001</v>
          </cell>
          <cell r="BE132">
            <v>4.86944</v>
          </cell>
          <cell r="BF132">
            <v>3.8496999999999999</v>
          </cell>
          <cell r="BG132">
            <v>6.3943000000000003</v>
          </cell>
          <cell r="BH132">
            <v>9.2070299999999996</v>
          </cell>
          <cell r="BI132">
            <v>7.6521699999999999</v>
          </cell>
          <cell r="BJ132">
            <v>4.4170800000000003</v>
          </cell>
          <cell r="BK132">
            <v>5.9655199999999997</v>
          </cell>
          <cell r="BL132">
            <v>7.5139699999999996</v>
          </cell>
          <cell r="BN132" t="str">
            <v>Revenue</v>
          </cell>
          <cell r="BO132" t="str">
            <v>Mean</v>
          </cell>
          <cell r="BP132">
            <v>4.4046000000000003</v>
          </cell>
          <cell r="BQ132">
            <v>0.46264</v>
          </cell>
          <cell r="BR132">
            <v>5.5434299999999999</v>
          </cell>
          <cell r="BS132">
            <v>5.1682699999999997</v>
          </cell>
          <cell r="BT132">
            <v>3.2637499999999999</v>
          </cell>
          <cell r="BU132">
            <v>-5.6100000000000004E-3</v>
          </cell>
          <cell r="BV132">
            <v>1.98811</v>
          </cell>
          <cell r="BW132">
            <v>4.2436600000000002</v>
          </cell>
          <cell r="BX132">
            <v>7.4660399999999996</v>
          </cell>
          <cell r="BY132">
            <v>3.13985</v>
          </cell>
          <cell r="BZ132">
            <v>1.91554</v>
          </cell>
          <cell r="CA132">
            <v>3.5674700000000001</v>
          </cell>
          <cell r="CB132">
            <v>5.2194099999999999</v>
          </cell>
          <cell r="CD132" t="str">
            <v>Revenue</v>
          </cell>
          <cell r="CE132" t="str">
            <v>Mean</v>
          </cell>
          <cell r="CF132">
            <v>1.3981399999999999</v>
          </cell>
          <cell r="CG132">
            <v>-2.30274</v>
          </cell>
          <cell r="CH132">
            <v>3.4566400000000002</v>
          </cell>
          <cell r="CI132">
            <v>4.0280899999999997</v>
          </cell>
          <cell r="CJ132">
            <v>2.71827</v>
          </cell>
          <cell r="CK132">
            <v>1.4106099999999999</v>
          </cell>
          <cell r="CL132">
            <v>0.65269999999999995</v>
          </cell>
          <cell r="CM132">
            <v>2.4030300000000002</v>
          </cell>
          <cell r="CN132">
            <v>4.6038500000000004</v>
          </cell>
          <cell r="CO132">
            <v>3.7803499999999999</v>
          </cell>
          <cell r="CP132">
            <v>0.75595999999999997</v>
          </cell>
          <cell r="CQ132">
            <v>2.21489</v>
          </cell>
          <cell r="CR132">
            <v>3.6738300000000002</v>
          </cell>
        </row>
        <row r="133">
          <cell r="C133" t="str">
            <v>Standard Dev</v>
          </cell>
          <cell r="D133">
            <v>9.1215499999999992</v>
          </cell>
          <cell r="E133">
            <v>31.933990000000001</v>
          </cell>
          <cell r="F133">
            <v>11.541600000000001</v>
          </cell>
          <cell r="G133">
            <v>20.076809999999998</v>
          </cell>
          <cell r="H133">
            <v>21.073720000000002</v>
          </cell>
          <cell r="I133">
            <v>21.808129999999998</v>
          </cell>
          <cell r="J133">
            <v>21.495819999999998</v>
          </cell>
          <cell r="K133">
            <v>8.5241299999999995</v>
          </cell>
          <cell r="L133">
            <v>5.5566199999999997</v>
          </cell>
          <cell r="M133">
            <v>8.0031700000000008</v>
          </cell>
          <cell r="N133">
            <v>9.8056400000000004</v>
          </cell>
          <cell r="O133">
            <v>15.913550000000001</v>
          </cell>
          <cell r="S133" t="str">
            <v>Standard Dev</v>
          </cell>
          <cell r="T133">
            <v>11.56231</v>
          </cell>
          <cell r="U133">
            <v>44.665550000000003</v>
          </cell>
          <cell r="V133">
            <v>14.531029999999999</v>
          </cell>
          <cell r="W133">
            <v>22.037230000000001</v>
          </cell>
          <cell r="X133">
            <v>39.066659999999999</v>
          </cell>
          <cell r="Y133">
            <v>24.404489999999999</v>
          </cell>
          <cell r="Z133">
            <v>38.800510000000003</v>
          </cell>
          <cell r="AA133">
            <v>19.909569999999999</v>
          </cell>
          <cell r="AB133">
            <v>6.0958300000000003</v>
          </cell>
          <cell r="AC133">
            <v>12.32132</v>
          </cell>
          <cell r="AD133">
            <v>13.82943</v>
          </cell>
          <cell r="AE133">
            <v>23.339449999999999</v>
          </cell>
          <cell r="AF133">
            <v>32.849469999999997</v>
          </cell>
          <cell r="AI133" t="str">
            <v>Standard Dev</v>
          </cell>
          <cell r="AJ133">
            <v>19.803070000000002</v>
          </cell>
          <cell r="AK133">
            <v>45.334739999999996</v>
          </cell>
          <cell r="AL133">
            <v>18.612269999999999</v>
          </cell>
          <cell r="AM133">
            <v>26.44755</v>
          </cell>
          <cell r="AN133">
            <v>67.036050000000003</v>
          </cell>
          <cell r="AO133">
            <v>32.751980000000003</v>
          </cell>
          <cell r="AP133">
            <v>35.362229999999997</v>
          </cell>
          <cell r="AQ133">
            <v>28.602440000000001</v>
          </cell>
          <cell r="AR133">
            <v>8.9250399999999992</v>
          </cell>
          <cell r="AS133">
            <v>11.88857</v>
          </cell>
          <cell r="AT133">
            <v>17.177140000000001</v>
          </cell>
          <cell r="AU133">
            <v>29.476400000000002</v>
          </cell>
          <cell r="AV133">
            <v>41.775649999999999</v>
          </cell>
          <cell r="AY133" t="str">
            <v>Standard Dev</v>
          </cell>
          <cell r="AZ133">
            <v>25.887530000000002</v>
          </cell>
          <cell r="BA133">
            <v>49.931399999999996</v>
          </cell>
          <cell r="BB133">
            <v>36.176360000000003</v>
          </cell>
          <cell r="BC133">
            <v>41.824260000000002</v>
          </cell>
          <cell r="BD133">
            <v>72.319050000000004</v>
          </cell>
          <cell r="BE133">
            <v>40.972070000000002</v>
          </cell>
          <cell r="BF133">
            <v>54.60286</v>
          </cell>
          <cell r="BG133">
            <v>38.059359999999998</v>
          </cell>
          <cell r="BH133">
            <v>19.212199999999999</v>
          </cell>
          <cell r="BI133">
            <v>27.70993</v>
          </cell>
          <cell r="BJ133">
            <v>29.595929999999999</v>
          </cell>
          <cell r="BK133">
            <v>40.669499999999999</v>
          </cell>
          <cell r="BL133">
            <v>51.743079999999999</v>
          </cell>
          <cell r="BO133" t="str">
            <v>Standard Dev</v>
          </cell>
          <cell r="BP133">
            <v>48.373890000000003</v>
          </cell>
          <cell r="BQ133">
            <v>66.610699999999994</v>
          </cell>
          <cell r="BR133">
            <v>48.25421</v>
          </cell>
          <cell r="BS133">
            <v>46.436570000000003</v>
          </cell>
          <cell r="BT133">
            <v>64.981200000000001</v>
          </cell>
          <cell r="BU133">
            <v>67.988320000000002</v>
          </cell>
          <cell r="BV133">
            <v>61.569429999999997</v>
          </cell>
          <cell r="BW133">
            <v>53.043729999999996</v>
          </cell>
          <cell r="BX133">
            <v>34.136009999999999</v>
          </cell>
          <cell r="BY133">
            <v>67.730599999999995</v>
          </cell>
          <cell r="BZ133">
            <v>47.646259999999998</v>
          </cell>
          <cell r="CA133">
            <v>55.912469999999999</v>
          </cell>
          <cell r="CB133">
            <v>64.17868</v>
          </cell>
          <cell r="CE133" t="str">
            <v>Standard Dev</v>
          </cell>
          <cell r="CF133">
            <v>66.386309999999995</v>
          </cell>
          <cell r="CG133">
            <v>72.512090000000001</v>
          </cell>
          <cell r="CH133">
            <v>54.439540000000001</v>
          </cell>
          <cell r="CI133">
            <v>52.615929999999999</v>
          </cell>
          <cell r="CJ133">
            <v>62.414470000000001</v>
          </cell>
          <cell r="CK133">
            <v>59.025109999999998</v>
          </cell>
          <cell r="CL133">
            <v>59.910440000000001</v>
          </cell>
          <cell r="CM133">
            <v>57.037660000000002</v>
          </cell>
          <cell r="CN133">
            <v>51.654899999999998</v>
          </cell>
          <cell r="CO133">
            <v>54.779559999999996</v>
          </cell>
          <cell r="CP133">
            <v>54.388660000000002</v>
          </cell>
          <cell r="CQ133">
            <v>59.077599999999997</v>
          </cell>
          <cell r="CR133">
            <v>63.766550000000002</v>
          </cell>
        </row>
        <row r="134">
          <cell r="B134" t="str">
            <v>Max Revenue</v>
          </cell>
          <cell r="D134">
            <v>37.06371</v>
          </cell>
          <cell r="E134">
            <v>32.784739999999999</v>
          </cell>
          <cell r="F134">
            <v>33.657269999999997</v>
          </cell>
          <cell r="G134">
            <v>33.85304</v>
          </cell>
          <cell r="H134">
            <v>36.88514</v>
          </cell>
          <cell r="I134">
            <v>38.897910000000003</v>
          </cell>
          <cell r="J134">
            <v>31.435780000000001</v>
          </cell>
          <cell r="K134">
            <v>38.313679999999998</v>
          </cell>
          <cell r="L134">
            <v>33.761290000000002</v>
          </cell>
          <cell r="M134">
            <v>34.265700000000002</v>
          </cell>
          <cell r="N134">
            <v>33.296329999999998</v>
          </cell>
          <cell r="O134">
            <v>35.091819999999998</v>
          </cell>
          <cell r="R134" t="str">
            <v>Max Revenue</v>
          </cell>
          <cell r="T134">
            <v>37.081319999999998</v>
          </cell>
          <cell r="U134">
            <v>32.083440000000003</v>
          </cell>
          <cell r="V134">
            <v>34.733020000000003</v>
          </cell>
          <cell r="W134">
            <v>32.90457</v>
          </cell>
          <cell r="X134">
            <v>36.774320000000003</v>
          </cell>
          <cell r="Y134">
            <v>32.0045</v>
          </cell>
          <cell r="Z134">
            <v>30.512360000000001</v>
          </cell>
          <cell r="AA134">
            <v>38.749459999999999</v>
          </cell>
          <cell r="AB134">
            <v>33.761290000000002</v>
          </cell>
          <cell r="AC134">
            <v>34.265700000000002</v>
          </cell>
          <cell r="AD134">
            <v>32.43074</v>
          </cell>
          <cell r="AE134">
            <v>34.286999999999999</v>
          </cell>
          <cell r="AF134">
            <v>36.143259999999998</v>
          </cell>
          <cell r="AH134" t="str">
            <v>Max Revenue</v>
          </cell>
          <cell r="AJ134">
            <v>34.415280000000003</v>
          </cell>
          <cell r="AK134">
            <v>36.209470000000003</v>
          </cell>
          <cell r="AL134">
            <v>36.918419999999998</v>
          </cell>
          <cell r="AM134">
            <v>32.484610000000004</v>
          </cell>
          <cell r="AN134">
            <v>37.04618</v>
          </cell>
          <cell r="AO134">
            <v>30.380099999999999</v>
          </cell>
          <cell r="AP134">
            <v>31.391480000000001</v>
          </cell>
          <cell r="AQ134">
            <v>38.452970000000001</v>
          </cell>
          <cell r="AR134">
            <v>33.761290000000002</v>
          </cell>
          <cell r="AS134">
            <v>34.265700000000002</v>
          </cell>
          <cell r="AT134">
            <v>32.652450000000002</v>
          </cell>
          <cell r="AU134">
            <v>34.532550000000001</v>
          </cell>
          <cell r="AV134">
            <v>36.412649999999999</v>
          </cell>
          <cell r="AX134" t="str">
            <v>Max Revenue</v>
          </cell>
          <cell r="AZ134">
            <v>34.44755</v>
          </cell>
          <cell r="BA134">
            <v>33.698039999999999</v>
          </cell>
          <cell r="BB134">
            <v>30.922000000000001</v>
          </cell>
          <cell r="BC134">
            <v>34.02093</v>
          </cell>
          <cell r="BD134">
            <v>37.186929999999997</v>
          </cell>
          <cell r="BE134">
            <v>35.650509999999997</v>
          </cell>
          <cell r="BF134">
            <v>32.045409999999997</v>
          </cell>
          <cell r="BG134">
            <v>34.821660000000001</v>
          </cell>
          <cell r="BH134">
            <v>33.81317</v>
          </cell>
          <cell r="BI134">
            <v>33.979109999999999</v>
          </cell>
          <cell r="BJ134">
            <v>32.816299999999998</v>
          </cell>
          <cell r="BK134">
            <v>34.058529999999998</v>
          </cell>
          <cell r="BL134">
            <v>35.300759999999997</v>
          </cell>
          <cell r="BN134" t="str">
            <v>Max Revenue</v>
          </cell>
          <cell r="BP134">
            <v>30.682269999999999</v>
          </cell>
          <cell r="BQ134">
            <v>32.016309999999997</v>
          </cell>
          <cell r="BR134">
            <v>32.147060000000003</v>
          </cell>
          <cell r="BS134">
            <v>33.00027</v>
          </cell>
          <cell r="BT134">
            <v>38.483159999999998</v>
          </cell>
          <cell r="BU134">
            <v>33.870330000000003</v>
          </cell>
          <cell r="BV134">
            <v>27.456029999999998</v>
          </cell>
          <cell r="BW134">
            <v>30.53368</v>
          </cell>
          <cell r="BX134">
            <v>36.25067</v>
          </cell>
          <cell r="BY134">
            <v>29.722999999999999</v>
          </cell>
          <cell r="BZ134">
            <v>30.121759999999998</v>
          </cell>
          <cell r="CA134">
            <v>32.41628</v>
          </cell>
          <cell r="CB134">
            <v>34.710799999999999</v>
          </cell>
          <cell r="CD134" t="str">
            <v>Max Revenue</v>
          </cell>
          <cell r="CF134">
            <v>29.565560000000001</v>
          </cell>
          <cell r="CG134">
            <v>29.065249999999999</v>
          </cell>
          <cell r="CH134">
            <v>30.911529999999999</v>
          </cell>
          <cell r="CI134">
            <v>33.00685</v>
          </cell>
          <cell r="CJ134">
            <v>36.98827</v>
          </cell>
          <cell r="CK134">
            <v>30.284300000000002</v>
          </cell>
          <cell r="CL134">
            <v>28.084040000000002</v>
          </cell>
          <cell r="CM134">
            <v>28.295169999999999</v>
          </cell>
          <cell r="CN134">
            <v>35.463209999999997</v>
          </cell>
          <cell r="CO134">
            <v>27.408660000000001</v>
          </cell>
          <cell r="CP134">
            <v>28.58625</v>
          </cell>
          <cell r="CQ134">
            <v>30.90728</v>
          </cell>
          <cell r="CR134">
            <v>33.22831</v>
          </cell>
        </row>
        <row r="135">
          <cell r="B135" t="str">
            <v>Min Revenue</v>
          </cell>
          <cell r="D135">
            <v>-215.24423999999999</v>
          </cell>
          <cell r="E135">
            <v>-1644.2579499999999</v>
          </cell>
          <cell r="F135">
            <v>-365.81509999999997</v>
          </cell>
          <cell r="G135">
            <v>-860.33932000000004</v>
          </cell>
          <cell r="H135">
            <v>-1191.67697</v>
          </cell>
          <cell r="I135">
            <v>-593.96996000000001</v>
          </cell>
          <cell r="J135">
            <v>-544.59555</v>
          </cell>
          <cell r="K135">
            <v>-210.81765999999999</v>
          </cell>
          <cell r="L135">
            <v>-37.587139999999998</v>
          </cell>
          <cell r="M135">
            <v>-200.94377</v>
          </cell>
          <cell r="N135">
            <v>-951.22385999999995</v>
          </cell>
          <cell r="O135">
            <v>-586.52476000000001</v>
          </cell>
          <cell r="R135" t="str">
            <v>Min Revenue</v>
          </cell>
          <cell r="T135">
            <v>-305.44952999999998</v>
          </cell>
          <cell r="U135">
            <v>-1410.0610300000001</v>
          </cell>
          <cell r="V135">
            <v>-447.36567000000002</v>
          </cell>
          <cell r="W135">
            <v>-884.34195</v>
          </cell>
          <cell r="X135">
            <v>-1561.8124600000001</v>
          </cell>
          <cell r="Y135">
            <v>-695.05695000000003</v>
          </cell>
          <cell r="Z135">
            <v>-1455.7409299999999</v>
          </cell>
          <cell r="AA135">
            <v>-836.67431999999997</v>
          </cell>
          <cell r="AB135">
            <v>-93.568709999999996</v>
          </cell>
          <cell r="AC135">
            <v>-396.93198000000001</v>
          </cell>
          <cell r="AD135">
            <v>-1180.5136199999999</v>
          </cell>
          <cell r="AE135">
            <v>-808.70034999999996</v>
          </cell>
          <cell r="AF135">
            <v>-436.88709</v>
          </cell>
          <cell r="AH135" t="str">
            <v>Min Revenue</v>
          </cell>
          <cell r="AJ135">
            <v>-545.39855</v>
          </cell>
          <cell r="AK135">
            <v>-1523.07709</v>
          </cell>
          <cell r="AL135">
            <v>-556.55574000000001</v>
          </cell>
          <cell r="AM135">
            <v>-945.27125000000001</v>
          </cell>
          <cell r="AN135">
            <v>-2238.33961</v>
          </cell>
          <cell r="AO135">
            <v>-728.25017000000003</v>
          </cell>
          <cell r="AP135">
            <v>-858.06420000000003</v>
          </cell>
          <cell r="AQ135">
            <v>-919.76598000000001</v>
          </cell>
          <cell r="AR135">
            <v>-232.79265000000001</v>
          </cell>
          <cell r="AS135">
            <v>-345.3648</v>
          </cell>
          <cell r="AT135">
            <v>-1316.3748800000001</v>
          </cell>
          <cell r="AU135">
            <v>-889.28800000000001</v>
          </cell>
          <cell r="AV135">
            <v>-462.20112999999998</v>
          </cell>
          <cell r="AX135" t="str">
            <v>Min Revenue</v>
          </cell>
          <cell r="AZ135">
            <v>-791.82367999999997</v>
          </cell>
          <cell r="BA135">
            <v>-1537.2194500000001</v>
          </cell>
          <cell r="BB135">
            <v>-1337.3558599999999</v>
          </cell>
          <cell r="BC135">
            <v>-1403.92977</v>
          </cell>
          <cell r="BD135">
            <v>-2337.5989100000002</v>
          </cell>
          <cell r="BE135">
            <v>-971.15300999999999</v>
          </cell>
          <cell r="BF135">
            <v>-1908.54988</v>
          </cell>
          <cell r="BG135">
            <v>-1247.0676599999999</v>
          </cell>
          <cell r="BH135">
            <v>-711.24167</v>
          </cell>
          <cell r="BI135">
            <v>-1123.2229</v>
          </cell>
          <cell r="BJ135">
            <v>-1694.47912</v>
          </cell>
          <cell r="BK135">
            <v>-1336.9162799999999</v>
          </cell>
          <cell r="BL135">
            <v>-979.35343999999998</v>
          </cell>
          <cell r="BN135" t="str">
            <v>Min Revenue</v>
          </cell>
          <cell r="BP135">
            <v>-1286.7151799999999</v>
          </cell>
          <cell r="BQ135">
            <v>-2599.5894800000001</v>
          </cell>
          <cell r="BR135">
            <v>-1458.0584200000001</v>
          </cell>
          <cell r="BS135">
            <v>-1694.80619</v>
          </cell>
          <cell r="BT135">
            <v>-1832.14121</v>
          </cell>
          <cell r="BU135">
            <v>-2513.1585</v>
          </cell>
          <cell r="BV135">
            <v>-2140.6868100000002</v>
          </cell>
          <cell r="BW135">
            <v>-1341.4101800000001</v>
          </cell>
          <cell r="BX135">
            <v>-1148.97504</v>
          </cell>
          <cell r="BY135">
            <v>-2374.8327800000002</v>
          </cell>
          <cell r="BZ135">
            <v>-2223.9336400000002</v>
          </cell>
          <cell r="CA135">
            <v>-1839.03738</v>
          </cell>
          <cell r="CB135">
            <v>-1454.14112</v>
          </cell>
          <cell r="CD135" t="str">
            <v>Min Revenue</v>
          </cell>
          <cell r="CF135">
            <v>-2001.1558600000001</v>
          </cell>
          <cell r="CG135">
            <v>-1500.2577900000001</v>
          </cell>
          <cell r="CH135">
            <v>-2047.9576400000001</v>
          </cell>
          <cell r="CI135">
            <v>-1469.93228</v>
          </cell>
          <cell r="CJ135">
            <v>-2028.3104499999999</v>
          </cell>
          <cell r="CK135">
            <v>-1571.9846700000001</v>
          </cell>
          <cell r="CL135">
            <v>-1508.2318399999999</v>
          </cell>
          <cell r="CM135">
            <v>-1827.4228499999999</v>
          </cell>
          <cell r="CN135">
            <v>-1445.5641800000001</v>
          </cell>
          <cell r="CO135">
            <v>-2161.2876200000001</v>
          </cell>
          <cell r="CP135">
            <v>-1959.6106500000001</v>
          </cell>
          <cell r="CQ135">
            <v>-1756.2105200000001</v>
          </cell>
          <cell r="CR135">
            <v>-1552.8103900000001</v>
          </cell>
        </row>
        <row r="136">
          <cell r="B136" t="str">
            <v>Total Revenue</v>
          </cell>
          <cell r="D136">
            <v>49742.394410000001</v>
          </cell>
          <cell r="E136">
            <v>35108.537100000001</v>
          </cell>
          <cell r="F136">
            <v>52403.916230000003</v>
          </cell>
          <cell r="G136">
            <v>48171.390679999997</v>
          </cell>
          <cell r="H136">
            <v>49045.27622</v>
          </cell>
          <cell r="I136">
            <v>41140.047769999997</v>
          </cell>
          <cell r="J136">
            <v>40168.664550000001</v>
          </cell>
          <cell r="K136">
            <v>51128.305679999998</v>
          </cell>
          <cell r="L136">
            <v>56413.502520000002</v>
          </cell>
          <cell r="M136">
            <v>51232.971369999999</v>
          </cell>
          <cell r="N136">
            <v>42769.819239999997</v>
          </cell>
          <cell r="O136">
            <v>47455.500650000002</v>
          </cell>
          <cell r="R136" t="str">
            <v>Total Revenue</v>
          </cell>
          <cell r="T136">
            <v>48072.218569999997</v>
          </cell>
          <cell r="U136">
            <v>32723.916860000001</v>
          </cell>
          <cell r="V136">
            <v>50632.650300000001</v>
          </cell>
          <cell r="W136">
            <v>44308.474540000003</v>
          </cell>
          <cell r="X136">
            <v>42979.407700000003</v>
          </cell>
          <cell r="Y136">
            <v>37231.70508</v>
          </cell>
          <cell r="Z136">
            <v>30414.253000000001</v>
          </cell>
          <cell r="AA136">
            <v>46623.064639999997</v>
          </cell>
          <cell r="AB136">
            <v>55745.542450000001</v>
          </cell>
          <cell r="AC136">
            <v>48664.827449999997</v>
          </cell>
          <cell r="AD136">
            <v>37971.801910000002</v>
          </cell>
          <cell r="AE136">
            <v>43739.606059999998</v>
          </cell>
          <cell r="AF136">
            <v>49507.410210000002</v>
          </cell>
          <cell r="AH136" t="str">
            <v>Total Revenue</v>
          </cell>
          <cell r="AJ136">
            <v>42666.816409999999</v>
          </cell>
          <cell r="AK136">
            <v>21515.448820000001</v>
          </cell>
          <cell r="AL136">
            <v>48426.765639999998</v>
          </cell>
          <cell r="AM136">
            <v>44415.579570000002</v>
          </cell>
          <cell r="AN136">
            <v>27488.519</v>
          </cell>
          <cell r="AO136">
            <v>32672.29783</v>
          </cell>
          <cell r="AP136">
            <v>30975.017739999999</v>
          </cell>
          <cell r="AQ136">
            <v>42643.717680000002</v>
          </cell>
          <cell r="AR136">
            <v>53860.892180000003</v>
          </cell>
          <cell r="AS136">
            <v>50341.190549999999</v>
          </cell>
          <cell r="AT136">
            <v>31831.5105</v>
          </cell>
          <cell r="AU136">
            <v>39500.624539999997</v>
          </cell>
          <cell r="AV136">
            <v>47169.738579999997</v>
          </cell>
          <cell r="AX136" t="str">
            <v>Total Revenue</v>
          </cell>
          <cell r="AZ136">
            <v>40755.2071</v>
          </cell>
          <cell r="BA136">
            <v>15870.30198</v>
          </cell>
          <cell r="BB136">
            <v>40229.580020000001</v>
          </cell>
          <cell r="BC136">
            <v>33125.565490000001</v>
          </cell>
          <cell r="BD136">
            <v>16305.77131</v>
          </cell>
          <cell r="BE136">
            <v>25399.02115</v>
          </cell>
          <cell r="BF136">
            <v>20391.840359999998</v>
          </cell>
          <cell r="BG136">
            <v>33813.042130000002</v>
          </cell>
          <cell r="BH136">
            <v>47848.937160000001</v>
          </cell>
          <cell r="BI136">
            <v>40418.785210000002</v>
          </cell>
          <cell r="BJ136">
            <v>23321.67985</v>
          </cell>
          <cell r="BK136">
            <v>31415.805189999999</v>
          </cell>
          <cell r="BL136">
            <v>39509.930540000001</v>
          </cell>
          <cell r="BN136" t="str">
            <v>Total Revenue</v>
          </cell>
          <cell r="BP136">
            <v>23106.50892</v>
          </cell>
          <cell r="BQ136">
            <v>2470.9509699999999</v>
          </cell>
          <cell r="BR136">
            <v>29269.328430000001</v>
          </cell>
          <cell r="BS136">
            <v>27179.941699999999</v>
          </cell>
          <cell r="BT136">
            <v>16951.914290000001</v>
          </cell>
          <cell r="BU136">
            <v>-29.083359999999999</v>
          </cell>
          <cell r="BV136">
            <v>10507.17497</v>
          </cell>
          <cell r="BW136">
            <v>22393.777709999998</v>
          </cell>
          <cell r="BX136">
            <v>38786.094940000003</v>
          </cell>
          <cell r="BY136">
            <v>16534.46962</v>
          </cell>
          <cell r="BZ136">
            <v>10089.957200000001</v>
          </cell>
          <cell r="CA136">
            <v>18717.107820000001</v>
          </cell>
          <cell r="CB136">
            <v>27344.258440000001</v>
          </cell>
          <cell r="CD136" t="str">
            <v>Total Revenue</v>
          </cell>
          <cell r="CF136">
            <v>7298.3017900000004</v>
          </cell>
          <cell r="CG136">
            <v>-12248.27428</v>
          </cell>
          <cell r="CH136">
            <v>18199.217840000001</v>
          </cell>
          <cell r="CI136">
            <v>21175.6793</v>
          </cell>
          <cell r="CJ136">
            <v>14115.985570000001</v>
          </cell>
          <cell r="CK136">
            <v>7323.8939</v>
          </cell>
          <cell r="CL136">
            <v>3431.89509</v>
          </cell>
          <cell r="CM136">
            <v>12642.329040000001</v>
          </cell>
          <cell r="CN136">
            <v>23893.974010000002</v>
          </cell>
          <cell r="CO136">
            <v>19850.61073</v>
          </cell>
          <cell r="CP136">
            <v>3900.8370100000002</v>
          </cell>
          <cell r="CQ136">
            <v>11568.3613</v>
          </cell>
          <cell r="CR136">
            <v>19235.885590000002</v>
          </cell>
        </row>
        <row r="137">
          <cell r="B137" t="str">
            <v>System WIP as #Jobs</v>
          </cell>
          <cell r="C137" t="str">
            <v>Mean</v>
          </cell>
          <cell r="D137">
            <v>34.606029999999997</v>
          </cell>
          <cell r="E137">
            <v>38.46904</v>
          </cell>
          <cell r="F137">
            <v>31.678899999999999</v>
          </cell>
          <cell r="G137">
            <v>33.005479999999999</v>
          </cell>
          <cell r="H137">
            <v>29.885210000000001</v>
          </cell>
          <cell r="I137">
            <v>33.087949999999999</v>
          </cell>
          <cell r="J137">
            <v>35.635339999999999</v>
          </cell>
          <cell r="K137">
            <v>32.521099999999997</v>
          </cell>
          <cell r="L137">
            <v>28.77205</v>
          </cell>
          <cell r="M137">
            <v>33.935890000000001</v>
          </cell>
          <cell r="N137">
            <v>31.170290000000001</v>
          </cell>
          <cell r="O137">
            <v>33.159700000000001</v>
          </cell>
          <cell r="R137" t="str">
            <v>System WIP as #Jobs</v>
          </cell>
          <cell r="S137" t="str">
            <v>Mean</v>
          </cell>
          <cell r="T137">
            <v>33.366030000000002</v>
          </cell>
          <cell r="U137">
            <v>35.561369999999997</v>
          </cell>
          <cell r="V137">
            <v>30.997530000000001</v>
          </cell>
          <cell r="W137">
            <v>32.835619999999999</v>
          </cell>
          <cell r="X137">
            <v>29.118359999999999</v>
          </cell>
          <cell r="Y137">
            <v>32.66301</v>
          </cell>
          <cell r="Z137">
            <v>34.22822</v>
          </cell>
          <cell r="AA137">
            <v>32.112879999999997</v>
          </cell>
          <cell r="AB137">
            <v>28.600549999999998</v>
          </cell>
          <cell r="AC137">
            <v>32.969320000000003</v>
          </cell>
          <cell r="AD137">
            <v>30.702480000000001</v>
          </cell>
          <cell r="AE137">
            <v>32.245289999999997</v>
          </cell>
          <cell r="AF137">
            <v>33.7881</v>
          </cell>
          <cell r="AH137" t="str">
            <v>System WIP as #Jobs</v>
          </cell>
          <cell r="AI137" t="str">
            <v>Mean</v>
          </cell>
          <cell r="AJ137">
            <v>32.454790000000003</v>
          </cell>
          <cell r="AK137">
            <v>33.082470000000001</v>
          </cell>
          <cell r="AL137">
            <v>30.05781</v>
          </cell>
          <cell r="AM137">
            <v>30.456160000000001</v>
          </cell>
          <cell r="AN137">
            <v>28.653420000000001</v>
          </cell>
          <cell r="AO137">
            <v>31.014250000000001</v>
          </cell>
          <cell r="AP137">
            <v>31.579180000000001</v>
          </cell>
          <cell r="AQ137">
            <v>30.628769999999999</v>
          </cell>
          <cell r="AR137">
            <v>27.631779999999999</v>
          </cell>
          <cell r="AS137">
            <v>30.339179999999999</v>
          </cell>
          <cell r="AT137">
            <v>29.428640000000001</v>
          </cell>
          <cell r="AU137">
            <v>30.589780000000001</v>
          </cell>
          <cell r="AV137">
            <v>31.750920000000001</v>
          </cell>
          <cell r="AX137" t="str">
            <v>System WIP as #Jobs</v>
          </cell>
          <cell r="AY137" t="str">
            <v>Mean</v>
          </cell>
          <cell r="AZ137">
            <v>29.892600000000002</v>
          </cell>
          <cell r="BA137">
            <v>30.00712</v>
          </cell>
          <cell r="BB137">
            <v>28.713149999999999</v>
          </cell>
          <cell r="BC137">
            <v>29.189589999999999</v>
          </cell>
          <cell r="BD137">
            <v>27.140820000000001</v>
          </cell>
          <cell r="BE137">
            <v>29.096160000000001</v>
          </cell>
          <cell r="BF137">
            <v>29.775069999999999</v>
          </cell>
          <cell r="BG137">
            <v>29.259730000000001</v>
          </cell>
          <cell r="BH137">
            <v>27.250409999999999</v>
          </cell>
          <cell r="BI137">
            <v>29.631509999999999</v>
          </cell>
          <cell r="BJ137">
            <v>28.259820000000001</v>
          </cell>
          <cell r="BK137">
            <v>28.995619999999999</v>
          </cell>
          <cell r="BL137">
            <v>29.73141</v>
          </cell>
          <cell r="BN137" t="str">
            <v>System WIP as #Jobs</v>
          </cell>
          <cell r="BO137" t="str">
            <v>Mean</v>
          </cell>
          <cell r="BP137">
            <v>27.165479999999999</v>
          </cell>
          <cell r="BQ137">
            <v>26.916709999999998</v>
          </cell>
          <cell r="BR137">
            <v>26.36712</v>
          </cell>
          <cell r="BS137">
            <v>26.21123</v>
          </cell>
          <cell r="BT137">
            <v>24.949590000000001</v>
          </cell>
          <cell r="BU137">
            <v>26.460819999999998</v>
          </cell>
          <cell r="BV137">
            <v>26.71123</v>
          </cell>
          <cell r="BW137">
            <v>26.86795</v>
          </cell>
          <cell r="BX137">
            <v>25.69397</v>
          </cell>
          <cell r="BY137">
            <v>27.10521</v>
          </cell>
          <cell r="BZ137">
            <v>25.951160000000002</v>
          </cell>
          <cell r="CA137">
            <v>26.444929999999999</v>
          </cell>
          <cell r="CB137">
            <v>26.938700000000001</v>
          </cell>
          <cell r="CD137" t="str">
            <v>System WIP as #Jobs</v>
          </cell>
          <cell r="CE137" t="str">
            <v>Mean</v>
          </cell>
          <cell r="CF137">
            <v>25.17014</v>
          </cell>
          <cell r="CG137">
            <v>25.229859999999999</v>
          </cell>
          <cell r="CH137">
            <v>24.876989999999999</v>
          </cell>
          <cell r="CI137">
            <v>24.702470000000002</v>
          </cell>
          <cell r="CJ137">
            <v>23.48329</v>
          </cell>
          <cell r="CK137">
            <v>24.68329</v>
          </cell>
          <cell r="CL137">
            <v>25.096440000000001</v>
          </cell>
          <cell r="CM137">
            <v>24.981639999999999</v>
          </cell>
          <cell r="CN137">
            <v>24.704930000000001</v>
          </cell>
          <cell r="CO137">
            <v>25.270140000000001</v>
          </cell>
          <cell r="CP137">
            <v>24.448119999999999</v>
          </cell>
          <cell r="CQ137">
            <v>24.81992</v>
          </cell>
          <cell r="CR137">
            <v>25.19172</v>
          </cell>
        </row>
        <row r="138">
          <cell r="C138" t="str">
            <v>Standard Dev</v>
          </cell>
          <cell r="D138">
            <v>9.5770800000000005</v>
          </cell>
          <cell r="E138">
            <v>5.6942399999999997</v>
          </cell>
          <cell r="F138">
            <v>9.3906899999999993</v>
          </cell>
          <cell r="G138">
            <v>9.8466900000000006</v>
          </cell>
          <cell r="H138">
            <v>10.816839999999999</v>
          </cell>
          <cell r="I138">
            <v>9.2117100000000001</v>
          </cell>
          <cell r="J138">
            <v>7.7275799999999997</v>
          </cell>
          <cell r="K138">
            <v>10.11234</v>
          </cell>
          <cell r="L138">
            <v>9.9700399999999991</v>
          </cell>
          <cell r="M138">
            <v>9.5881100000000004</v>
          </cell>
          <cell r="N138">
            <v>8.1475399999999993</v>
          </cell>
          <cell r="O138">
            <v>9.1935300000000009</v>
          </cell>
          <cell r="S138" t="str">
            <v>Standard Dev</v>
          </cell>
          <cell r="T138">
            <v>7.8898099999999998</v>
          </cell>
          <cell r="U138">
            <v>5.1695799999999998</v>
          </cell>
          <cell r="V138">
            <v>8.1119699999999995</v>
          </cell>
          <cell r="W138">
            <v>8.2036999999999995</v>
          </cell>
          <cell r="X138">
            <v>9.2084700000000002</v>
          </cell>
          <cell r="Y138">
            <v>7.1557899999999997</v>
          </cell>
          <cell r="Z138">
            <v>6.2062499999999998</v>
          </cell>
          <cell r="AA138">
            <v>8.4089600000000004</v>
          </cell>
          <cell r="AB138">
            <v>9.0338700000000003</v>
          </cell>
          <cell r="AC138">
            <v>8.0177300000000002</v>
          </cell>
          <cell r="AD138">
            <v>6.8474599999999999</v>
          </cell>
          <cell r="AE138">
            <v>7.7406100000000002</v>
          </cell>
          <cell r="AF138">
            <v>8.6337700000000002</v>
          </cell>
          <cell r="AI138" t="str">
            <v>Standard Dev</v>
          </cell>
          <cell r="AJ138">
            <v>5.7066400000000002</v>
          </cell>
          <cell r="AK138">
            <v>4.2938700000000001</v>
          </cell>
          <cell r="AL138">
            <v>7.3021099999999999</v>
          </cell>
          <cell r="AM138">
            <v>6.86104</v>
          </cell>
          <cell r="AN138">
            <v>7.4996400000000003</v>
          </cell>
          <cell r="AO138">
            <v>5.6921799999999996</v>
          </cell>
          <cell r="AP138">
            <v>5.0748300000000004</v>
          </cell>
          <cell r="AQ138">
            <v>7.0079000000000002</v>
          </cell>
          <cell r="AR138">
            <v>7.7588499999999998</v>
          </cell>
          <cell r="AS138">
            <v>7.1551099999999996</v>
          </cell>
          <cell r="AT138">
            <v>5.6029799999999996</v>
          </cell>
          <cell r="AU138">
            <v>6.4352200000000002</v>
          </cell>
          <cell r="AV138">
            <v>7.2674599999999998</v>
          </cell>
          <cell r="AY138" t="str">
            <v>Standard Dev</v>
          </cell>
          <cell r="AZ138">
            <v>4.0887399999999996</v>
          </cell>
          <cell r="BA138">
            <v>3.6797</v>
          </cell>
          <cell r="BB138">
            <v>5.1070399999999996</v>
          </cell>
          <cell r="BC138">
            <v>5.6010999999999997</v>
          </cell>
          <cell r="BD138">
            <v>6.2340099999999996</v>
          </cell>
          <cell r="BE138">
            <v>4.0910599999999997</v>
          </cell>
          <cell r="BF138">
            <v>3.72567</v>
          </cell>
          <cell r="BG138">
            <v>4.77102</v>
          </cell>
          <cell r="BH138">
            <v>6.1327999999999996</v>
          </cell>
          <cell r="BI138">
            <v>5.1733599999999997</v>
          </cell>
          <cell r="BJ138">
            <v>4.1822600000000003</v>
          </cell>
          <cell r="BK138">
            <v>4.8604500000000002</v>
          </cell>
          <cell r="BL138">
            <v>5.53864</v>
          </cell>
          <cell r="BO138" t="str">
            <v>Standard Dev</v>
          </cell>
          <cell r="BP138">
            <v>3.20804</v>
          </cell>
          <cell r="BQ138">
            <v>3.3046500000000001</v>
          </cell>
          <cell r="BR138">
            <v>3.91499</v>
          </cell>
          <cell r="BS138">
            <v>4.3837200000000003</v>
          </cell>
          <cell r="BT138">
            <v>5.2382299999999997</v>
          </cell>
          <cell r="BU138">
            <v>3.0536300000000001</v>
          </cell>
          <cell r="BV138">
            <v>3.5398200000000002</v>
          </cell>
          <cell r="BW138">
            <v>3.7739699999999998</v>
          </cell>
          <cell r="BX138">
            <v>4.6000899999999998</v>
          </cell>
          <cell r="BY138">
            <v>3.4529200000000002</v>
          </cell>
          <cell r="BZ138">
            <v>3.3478699999999999</v>
          </cell>
          <cell r="CA138">
            <v>3.84701</v>
          </cell>
          <cell r="CB138">
            <v>4.3461400000000001</v>
          </cell>
          <cell r="CE138" t="str">
            <v>Standard Dev</v>
          </cell>
          <cell r="CF138">
            <v>2.9615499999999999</v>
          </cell>
          <cell r="CG138">
            <v>3.1854200000000001</v>
          </cell>
          <cell r="CH138">
            <v>3.41615</v>
          </cell>
          <cell r="CI138">
            <v>4.0640400000000003</v>
          </cell>
          <cell r="CJ138">
            <v>4.9095199999999997</v>
          </cell>
          <cell r="CK138">
            <v>2.9698000000000002</v>
          </cell>
          <cell r="CL138">
            <v>3.3915299999999999</v>
          </cell>
          <cell r="CM138">
            <v>3.3307099999999998</v>
          </cell>
          <cell r="CN138">
            <v>3.4420899999999999</v>
          </cell>
          <cell r="CO138">
            <v>3.2563399999999998</v>
          </cell>
          <cell r="CP138">
            <v>3.07395</v>
          </cell>
          <cell r="CQ138">
            <v>3.4927100000000002</v>
          </cell>
          <cell r="CR138">
            <v>3.9114800000000001</v>
          </cell>
        </row>
        <row r="139">
          <cell r="B139" t="str">
            <v>System Max #Jobs</v>
          </cell>
          <cell r="D139">
            <v>54</v>
          </cell>
          <cell r="E139">
            <v>55</v>
          </cell>
          <cell r="F139">
            <v>51</v>
          </cell>
          <cell r="G139">
            <v>54</v>
          </cell>
          <cell r="H139">
            <v>51</v>
          </cell>
          <cell r="I139">
            <v>56</v>
          </cell>
          <cell r="J139">
            <v>52</v>
          </cell>
          <cell r="K139">
            <v>58</v>
          </cell>
          <cell r="L139">
            <v>51</v>
          </cell>
          <cell r="M139">
            <v>52</v>
          </cell>
          <cell r="N139">
            <v>51.674019999999999</v>
          </cell>
          <cell r="O139">
            <v>53.4</v>
          </cell>
          <cell r="R139" t="str">
            <v>System Max #Jobs</v>
          </cell>
          <cell r="T139">
            <v>49</v>
          </cell>
          <cell r="U139">
            <v>52</v>
          </cell>
          <cell r="V139">
            <v>49</v>
          </cell>
          <cell r="W139">
            <v>52</v>
          </cell>
          <cell r="X139">
            <v>47</v>
          </cell>
          <cell r="Y139">
            <v>48</v>
          </cell>
          <cell r="Z139">
            <v>51</v>
          </cell>
          <cell r="AA139">
            <v>52</v>
          </cell>
          <cell r="AB139">
            <v>51</v>
          </cell>
          <cell r="AC139">
            <v>50</v>
          </cell>
          <cell r="AD139">
            <v>48.818199999999997</v>
          </cell>
          <cell r="AE139">
            <v>50.1</v>
          </cell>
          <cell r="AF139">
            <v>51.381799999999998</v>
          </cell>
          <cell r="AH139" t="str">
            <v>System Max #Jobs</v>
          </cell>
          <cell r="AJ139">
            <v>46</v>
          </cell>
          <cell r="AK139">
            <v>48</v>
          </cell>
          <cell r="AL139">
            <v>47</v>
          </cell>
          <cell r="AM139">
            <v>47</v>
          </cell>
          <cell r="AN139">
            <v>46</v>
          </cell>
          <cell r="AO139">
            <v>43</v>
          </cell>
          <cell r="AP139">
            <v>46</v>
          </cell>
          <cell r="AQ139">
            <v>51</v>
          </cell>
          <cell r="AR139">
            <v>46</v>
          </cell>
          <cell r="AS139">
            <v>46</v>
          </cell>
          <cell r="AT139">
            <v>45.161459999999998</v>
          </cell>
          <cell r="AU139">
            <v>46.6</v>
          </cell>
          <cell r="AV139">
            <v>48.038539999999998</v>
          </cell>
          <cell r="AX139" t="str">
            <v>System Max #Jobs</v>
          </cell>
          <cell r="AZ139">
            <v>41</v>
          </cell>
          <cell r="BA139">
            <v>43</v>
          </cell>
          <cell r="BB139">
            <v>42</v>
          </cell>
          <cell r="BC139">
            <v>44</v>
          </cell>
          <cell r="BD139">
            <v>43</v>
          </cell>
          <cell r="BE139">
            <v>39</v>
          </cell>
          <cell r="BF139">
            <v>42</v>
          </cell>
          <cell r="BG139">
            <v>45</v>
          </cell>
          <cell r="BH139">
            <v>43</v>
          </cell>
          <cell r="BI139">
            <v>44</v>
          </cell>
          <cell r="BJ139">
            <v>41.374899999999997</v>
          </cell>
          <cell r="BK139">
            <v>42.6</v>
          </cell>
          <cell r="BL139">
            <v>43.825099999999999</v>
          </cell>
          <cell r="BN139" t="str">
            <v>System Max #Jobs</v>
          </cell>
          <cell r="BP139">
            <v>38</v>
          </cell>
          <cell r="BQ139">
            <v>38</v>
          </cell>
          <cell r="BR139">
            <v>40</v>
          </cell>
          <cell r="BS139">
            <v>39</v>
          </cell>
          <cell r="BT139">
            <v>38</v>
          </cell>
          <cell r="BU139">
            <v>37</v>
          </cell>
          <cell r="BV139">
            <v>40</v>
          </cell>
          <cell r="BW139">
            <v>42</v>
          </cell>
          <cell r="BX139">
            <v>39</v>
          </cell>
          <cell r="BY139">
            <v>39</v>
          </cell>
          <cell r="BZ139">
            <v>37.988399999999999</v>
          </cell>
          <cell r="CA139">
            <v>39</v>
          </cell>
          <cell r="CB139">
            <v>40.011600000000001</v>
          </cell>
          <cell r="CD139" t="str">
            <v>System Max #Jobs</v>
          </cell>
          <cell r="CF139">
            <v>36</v>
          </cell>
          <cell r="CG139">
            <v>36</v>
          </cell>
          <cell r="CH139">
            <v>40</v>
          </cell>
          <cell r="CI139">
            <v>36</v>
          </cell>
          <cell r="CJ139">
            <v>38</v>
          </cell>
          <cell r="CK139">
            <v>34</v>
          </cell>
          <cell r="CL139">
            <v>36</v>
          </cell>
          <cell r="CM139">
            <v>37</v>
          </cell>
          <cell r="CN139">
            <v>35</v>
          </cell>
          <cell r="CO139">
            <v>38</v>
          </cell>
          <cell r="CP139">
            <v>35.374899999999997</v>
          </cell>
          <cell r="CQ139">
            <v>36.6</v>
          </cell>
          <cell r="CR139">
            <v>37.825099999999999</v>
          </cell>
        </row>
        <row r="140">
          <cell r="B140" t="str">
            <v>System Min #Jobs</v>
          </cell>
          <cell r="D140">
            <v>5</v>
          </cell>
          <cell r="E140">
            <v>15</v>
          </cell>
          <cell r="F140">
            <v>4</v>
          </cell>
          <cell r="G140">
            <v>4</v>
          </cell>
          <cell r="H140">
            <v>3</v>
          </cell>
          <cell r="I140">
            <v>6</v>
          </cell>
          <cell r="J140">
            <v>9</v>
          </cell>
          <cell r="K140">
            <v>3</v>
          </cell>
          <cell r="L140">
            <v>1</v>
          </cell>
          <cell r="M140">
            <v>2</v>
          </cell>
          <cell r="N140">
            <v>2.26424</v>
          </cell>
          <cell r="O140">
            <v>5.2</v>
          </cell>
          <cell r="R140" t="str">
            <v>System Min #Jobs</v>
          </cell>
          <cell r="T140">
            <v>5</v>
          </cell>
          <cell r="U140">
            <v>15</v>
          </cell>
          <cell r="V140">
            <v>3</v>
          </cell>
          <cell r="W140">
            <v>4</v>
          </cell>
          <cell r="X140">
            <v>3</v>
          </cell>
          <cell r="Y140">
            <v>8</v>
          </cell>
          <cell r="Z140">
            <v>8</v>
          </cell>
          <cell r="AA140">
            <v>4</v>
          </cell>
          <cell r="AB140">
            <v>1</v>
          </cell>
          <cell r="AC140">
            <v>2</v>
          </cell>
          <cell r="AD140">
            <v>2.3593999999999999</v>
          </cell>
          <cell r="AE140">
            <v>5.3</v>
          </cell>
          <cell r="AF140">
            <v>8.2406000000000006</v>
          </cell>
          <cell r="AH140" t="str">
            <v>System Min #Jobs</v>
          </cell>
          <cell r="AJ140">
            <v>11</v>
          </cell>
          <cell r="AK140">
            <v>19</v>
          </cell>
          <cell r="AL140">
            <v>3</v>
          </cell>
          <cell r="AM140">
            <v>4</v>
          </cell>
          <cell r="AN140">
            <v>3</v>
          </cell>
          <cell r="AO140">
            <v>8</v>
          </cell>
          <cell r="AP140">
            <v>10</v>
          </cell>
          <cell r="AQ140">
            <v>2</v>
          </cell>
          <cell r="AR140">
            <v>1</v>
          </cell>
          <cell r="AS140">
            <v>2</v>
          </cell>
          <cell r="AT140">
            <v>2.2249099999999999</v>
          </cell>
          <cell r="AU140">
            <v>6.3</v>
          </cell>
          <cell r="AV140">
            <v>10.37509</v>
          </cell>
          <cell r="AX140" t="str">
            <v>System Min #Jobs</v>
          </cell>
          <cell r="AZ140">
            <v>12</v>
          </cell>
          <cell r="BA140">
            <v>18</v>
          </cell>
          <cell r="BB140">
            <v>6</v>
          </cell>
          <cell r="BC140">
            <v>4</v>
          </cell>
          <cell r="BD140">
            <v>4</v>
          </cell>
          <cell r="BE140">
            <v>11</v>
          </cell>
          <cell r="BF140">
            <v>14</v>
          </cell>
          <cell r="BG140">
            <v>4</v>
          </cell>
          <cell r="BH140">
            <v>1</v>
          </cell>
          <cell r="BI140">
            <v>7</v>
          </cell>
          <cell r="BJ140">
            <v>4.2339599999999997</v>
          </cell>
          <cell r="BK140">
            <v>8.1</v>
          </cell>
          <cell r="BL140">
            <v>11.96604</v>
          </cell>
          <cell r="BN140" t="str">
            <v>System Min #Jobs</v>
          </cell>
          <cell r="BP140">
            <v>16</v>
          </cell>
          <cell r="BQ140">
            <v>17</v>
          </cell>
          <cell r="BR140">
            <v>9</v>
          </cell>
          <cell r="BS140">
            <v>5</v>
          </cell>
          <cell r="BT140">
            <v>4</v>
          </cell>
          <cell r="BU140">
            <v>18</v>
          </cell>
          <cell r="BV140">
            <v>15</v>
          </cell>
          <cell r="BW140">
            <v>15</v>
          </cell>
          <cell r="BX140">
            <v>6</v>
          </cell>
          <cell r="BY140">
            <v>16</v>
          </cell>
          <cell r="BZ140">
            <v>8.1900899999999996</v>
          </cell>
          <cell r="CA140">
            <v>12.1</v>
          </cell>
          <cell r="CB140">
            <v>16.009910000000001</v>
          </cell>
          <cell r="CD140" t="str">
            <v>System Min #Jobs</v>
          </cell>
          <cell r="CF140">
            <v>16</v>
          </cell>
          <cell r="CG140">
            <v>17</v>
          </cell>
          <cell r="CH140">
            <v>14</v>
          </cell>
          <cell r="CI140">
            <v>5</v>
          </cell>
          <cell r="CJ140">
            <v>4</v>
          </cell>
          <cell r="CK140">
            <v>17</v>
          </cell>
          <cell r="CL140">
            <v>16</v>
          </cell>
          <cell r="CM140">
            <v>15</v>
          </cell>
          <cell r="CN140">
            <v>6</v>
          </cell>
          <cell r="CO140">
            <v>17</v>
          </cell>
          <cell r="CP140">
            <v>8.8251399999999993</v>
          </cell>
          <cell r="CQ140">
            <v>12.7</v>
          </cell>
          <cell r="CR140">
            <v>16.574860000000001</v>
          </cell>
        </row>
        <row r="141">
          <cell r="B141" t="str">
            <v>System WIP as Work Load</v>
          </cell>
          <cell r="C141" t="str">
            <v>Mean</v>
          </cell>
          <cell r="D141">
            <v>98.199659999999994</v>
          </cell>
          <cell r="E141">
            <v>112.02715999999999</v>
          </cell>
          <cell r="F141">
            <v>92.101690000000005</v>
          </cell>
          <cell r="G141">
            <v>94.836640000000003</v>
          </cell>
          <cell r="H141">
            <v>87.251859999999994</v>
          </cell>
          <cell r="I141">
            <v>98.276920000000004</v>
          </cell>
          <cell r="J141">
            <v>105.08708</v>
          </cell>
          <cell r="K141">
            <v>94.214519999999993</v>
          </cell>
          <cell r="L141">
            <v>82.964839999999995</v>
          </cell>
          <cell r="M141">
            <v>96.413250000000005</v>
          </cell>
          <cell r="N141">
            <v>90.221310000000003</v>
          </cell>
          <cell r="O141">
            <v>96.137360000000001</v>
          </cell>
          <cell r="R141" t="str">
            <v>System WIP as Work Load</v>
          </cell>
          <cell r="S141" t="str">
            <v>Mean</v>
          </cell>
          <cell r="T141">
            <v>95.117630000000005</v>
          </cell>
          <cell r="U141">
            <v>102.99361</v>
          </cell>
          <cell r="V141">
            <v>90.556960000000004</v>
          </cell>
          <cell r="W141">
            <v>93.596019999999996</v>
          </cell>
          <cell r="X141">
            <v>86.202950000000001</v>
          </cell>
          <cell r="Y141">
            <v>97.037689999999998</v>
          </cell>
          <cell r="Z141">
            <v>99.787999999999997</v>
          </cell>
          <cell r="AA141">
            <v>92.650490000000005</v>
          </cell>
          <cell r="AB141">
            <v>82.153440000000003</v>
          </cell>
          <cell r="AC141">
            <v>93.313820000000007</v>
          </cell>
          <cell r="AD141">
            <v>88.970690000000005</v>
          </cell>
          <cell r="AE141">
            <v>93.341059999999999</v>
          </cell>
          <cell r="AF141">
            <v>97.711429999999993</v>
          </cell>
          <cell r="AH141" t="str">
            <v>System WIP as Work Load</v>
          </cell>
          <cell r="AI141" t="str">
            <v>Mean</v>
          </cell>
          <cell r="AJ141">
            <v>91.610569999999996</v>
          </cell>
          <cell r="AK141">
            <v>95.093360000000004</v>
          </cell>
          <cell r="AL141">
            <v>86.611509999999996</v>
          </cell>
          <cell r="AM141">
            <v>87.332949999999997</v>
          </cell>
          <cell r="AN141">
            <v>84.069400000000002</v>
          </cell>
          <cell r="AO141">
            <v>91.022620000000003</v>
          </cell>
          <cell r="AP141">
            <v>92.054429999999996</v>
          </cell>
          <cell r="AQ141">
            <v>88.206100000000006</v>
          </cell>
          <cell r="AR141">
            <v>79.055080000000004</v>
          </cell>
          <cell r="AS141">
            <v>86.39837</v>
          </cell>
          <cell r="AT141">
            <v>84.866129999999998</v>
          </cell>
          <cell r="AU141">
            <v>88.145439999999994</v>
          </cell>
          <cell r="AV141">
            <v>91.424750000000003</v>
          </cell>
          <cell r="AX141" t="str">
            <v>System WIP as Work Load</v>
          </cell>
          <cell r="AY141" t="str">
            <v>Mean</v>
          </cell>
          <cell r="AZ141">
            <v>85.002840000000006</v>
          </cell>
          <cell r="BA141">
            <v>85.956620000000001</v>
          </cell>
          <cell r="BB141">
            <v>82.703100000000006</v>
          </cell>
          <cell r="BC141">
            <v>82.318430000000006</v>
          </cell>
          <cell r="BD141">
            <v>79.084320000000005</v>
          </cell>
          <cell r="BE141">
            <v>84.603920000000002</v>
          </cell>
          <cell r="BF141">
            <v>85.639279999999999</v>
          </cell>
          <cell r="BG141">
            <v>84.259320000000002</v>
          </cell>
          <cell r="BH141">
            <v>78.180260000000004</v>
          </cell>
          <cell r="BI141">
            <v>83.842429999999993</v>
          </cell>
          <cell r="BJ141">
            <v>81.259789999999995</v>
          </cell>
          <cell r="BK141">
            <v>83.159049999999993</v>
          </cell>
          <cell r="BL141">
            <v>85.058310000000006</v>
          </cell>
          <cell r="BN141" t="str">
            <v>System WIP as Work Load</v>
          </cell>
          <cell r="BO141" t="str">
            <v>Mean</v>
          </cell>
          <cell r="BP141">
            <v>76.517139999999998</v>
          </cell>
          <cell r="BQ141">
            <v>76.569829999999996</v>
          </cell>
          <cell r="BR141">
            <v>75.328829999999996</v>
          </cell>
          <cell r="BS141">
            <v>74.750119999999995</v>
          </cell>
          <cell r="BT141">
            <v>71.938379999999995</v>
          </cell>
          <cell r="BU141">
            <v>76.602320000000006</v>
          </cell>
          <cell r="BV141">
            <v>76.433350000000004</v>
          </cell>
          <cell r="BW141">
            <v>76.143360000000001</v>
          </cell>
          <cell r="BX141">
            <v>73.250200000000007</v>
          </cell>
          <cell r="BY141">
            <v>76.516199999999998</v>
          </cell>
          <cell r="BZ141">
            <v>74.237849999999995</v>
          </cell>
          <cell r="CA141">
            <v>75.404970000000006</v>
          </cell>
          <cell r="CB141">
            <v>76.572090000000003</v>
          </cell>
          <cell r="CD141" t="str">
            <v>System WIP as Work Load</v>
          </cell>
          <cell r="CE141" t="str">
            <v>Mean</v>
          </cell>
          <cell r="CF141">
            <v>71.667079999999999</v>
          </cell>
          <cell r="CG141">
            <v>71.762649999999994</v>
          </cell>
          <cell r="CH141">
            <v>71.184219999999996</v>
          </cell>
          <cell r="CI141">
            <v>70.067539999999994</v>
          </cell>
          <cell r="CJ141">
            <v>67.701599999999999</v>
          </cell>
          <cell r="CK141">
            <v>71.54204</v>
          </cell>
          <cell r="CL141">
            <v>71.345150000000004</v>
          </cell>
          <cell r="CM141">
            <v>71.440969999999993</v>
          </cell>
          <cell r="CN141">
            <v>70.711510000000004</v>
          </cell>
          <cell r="CO141">
            <v>71.680620000000005</v>
          </cell>
          <cell r="CP141">
            <v>70.021929999999998</v>
          </cell>
          <cell r="CQ141">
            <v>70.910340000000005</v>
          </cell>
          <cell r="CR141">
            <v>71.798749999999998</v>
          </cell>
        </row>
        <row r="142">
          <cell r="C142" t="str">
            <v>Standard Dev</v>
          </cell>
          <cell r="D142">
            <v>25.648980000000002</v>
          </cell>
          <cell r="E142">
            <v>12.07231</v>
          </cell>
          <cell r="F142">
            <v>27.244129999999998</v>
          </cell>
          <cell r="G142">
            <v>26.50084</v>
          </cell>
          <cell r="H142">
            <v>31.296099999999999</v>
          </cell>
          <cell r="I142">
            <v>26.073989999999998</v>
          </cell>
          <cell r="J142">
            <v>21.373560000000001</v>
          </cell>
          <cell r="K142">
            <v>27.986709999999999</v>
          </cell>
          <cell r="L142">
            <v>28.80105</v>
          </cell>
          <cell r="M142">
            <v>26.466159999999999</v>
          </cell>
          <cell r="N142">
            <v>21.553090000000001</v>
          </cell>
          <cell r="O142">
            <v>25.34638</v>
          </cell>
          <cell r="S142" t="str">
            <v>Standard Dev</v>
          </cell>
          <cell r="T142">
            <v>20.619810000000001</v>
          </cell>
          <cell r="U142">
            <v>9.9612700000000007</v>
          </cell>
          <cell r="V142">
            <v>23.01904</v>
          </cell>
          <cell r="W142">
            <v>20.625810000000001</v>
          </cell>
          <cell r="X142">
            <v>27.197189999999999</v>
          </cell>
          <cell r="Y142">
            <v>19.00421</v>
          </cell>
          <cell r="Z142">
            <v>15.530760000000001</v>
          </cell>
          <cell r="AA142">
            <v>22.2681</v>
          </cell>
          <cell r="AB142">
            <v>25.621449999999999</v>
          </cell>
          <cell r="AC142">
            <v>21.567080000000001</v>
          </cell>
          <cell r="AD142">
            <v>17.00731</v>
          </cell>
          <cell r="AE142">
            <v>20.54147</v>
          </cell>
          <cell r="AF142">
            <v>24.07564</v>
          </cell>
          <cell r="AI142" t="str">
            <v>Standard Dev</v>
          </cell>
          <cell r="AJ142">
            <v>12.15888</v>
          </cell>
          <cell r="AK142">
            <v>5.8879400000000004</v>
          </cell>
          <cell r="AL142">
            <v>18.811360000000001</v>
          </cell>
          <cell r="AM142">
            <v>16.91685</v>
          </cell>
          <cell r="AN142">
            <v>21.01013</v>
          </cell>
          <cell r="AO142">
            <v>13.957979999999999</v>
          </cell>
          <cell r="AP142">
            <v>11.686360000000001</v>
          </cell>
          <cell r="AQ142">
            <v>16.845210000000002</v>
          </cell>
          <cell r="AR142">
            <v>21.33623</v>
          </cell>
          <cell r="AS142">
            <v>18.5</v>
          </cell>
          <cell r="AT142">
            <v>12.27037</v>
          </cell>
          <cell r="AU142">
            <v>15.71109</v>
          </cell>
          <cell r="AV142">
            <v>19.151810000000001</v>
          </cell>
          <cell r="AY142" t="str">
            <v>Standard Dev</v>
          </cell>
          <cell r="AZ142">
            <v>6.3804499999999997</v>
          </cell>
          <cell r="BA142">
            <v>3.8523999999999998</v>
          </cell>
          <cell r="BB142">
            <v>11.384679999999999</v>
          </cell>
          <cell r="BC142">
            <v>12.06941</v>
          </cell>
          <cell r="BD142">
            <v>16.12838</v>
          </cell>
          <cell r="BE142">
            <v>7.4976900000000004</v>
          </cell>
          <cell r="BF142">
            <v>4.6896500000000003</v>
          </cell>
          <cell r="BG142">
            <v>8.7430099999999999</v>
          </cell>
          <cell r="BH142">
            <v>15.93005</v>
          </cell>
          <cell r="BI142">
            <v>10.44445</v>
          </cell>
          <cell r="BJ142">
            <v>6.6471600000000004</v>
          </cell>
          <cell r="BK142">
            <v>9.7120200000000008</v>
          </cell>
          <cell r="BL142">
            <v>12.77688</v>
          </cell>
          <cell r="BO142" t="str">
            <v>Standard Dev</v>
          </cell>
          <cell r="BP142">
            <v>2.1296900000000001</v>
          </cell>
          <cell r="BQ142">
            <v>2.1020699999999999</v>
          </cell>
          <cell r="BR142">
            <v>5.8689</v>
          </cell>
          <cell r="BS142">
            <v>7.8199899999999998</v>
          </cell>
          <cell r="BT142">
            <v>12.197800000000001</v>
          </cell>
          <cell r="BU142">
            <v>2.0911200000000001</v>
          </cell>
          <cell r="BV142">
            <v>2.1309999999999998</v>
          </cell>
          <cell r="BW142">
            <v>2.2640799999999999</v>
          </cell>
          <cell r="BX142">
            <v>9.8527299999999993</v>
          </cell>
          <cell r="BY142">
            <v>2.1537199999999999</v>
          </cell>
          <cell r="BZ142">
            <v>2.1135299999999999</v>
          </cell>
          <cell r="CA142">
            <v>4.86111</v>
          </cell>
          <cell r="CB142">
            <v>7.6086900000000002</v>
          </cell>
          <cell r="CE142" t="str">
            <v>Standard Dev</v>
          </cell>
          <cell r="CF142">
            <v>2.1098300000000001</v>
          </cell>
          <cell r="CG142">
            <v>1.9969600000000001</v>
          </cell>
          <cell r="CH142">
            <v>2.8239999999999998</v>
          </cell>
          <cell r="CI142">
            <v>6.93405</v>
          </cell>
          <cell r="CJ142">
            <v>10.958299999999999</v>
          </cell>
          <cell r="CK142">
            <v>2.0934699999999999</v>
          </cell>
          <cell r="CL142">
            <v>2.1985899999999998</v>
          </cell>
          <cell r="CM142">
            <v>2.13862</v>
          </cell>
          <cell r="CN142">
            <v>4.69686</v>
          </cell>
          <cell r="CO142">
            <v>2.0421499999999999</v>
          </cell>
          <cell r="CP142">
            <v>1.6632499999999999</v>
          </cell>
          <cell r="CQ142">
            <v>3.79928</v>
          </cell>
          <cell r="CR142">
            <v>5.9353199999999999</v>
          </cell>
        </row>
        <row r="143">
          <cell r="B143" t="str">
            <v>System Max Work Load</v>
          </cell>
          <cell r="D143">
            <v>119.9838</v>
          </cell>
          <cell r="E143">
            <v>119.99987</v>
          </cell>
          <cell r="F143">
            <v>119.99965</v>
          </cell>
          <cell r="G143">
            <v>119.99669</v>
          </cell>
          <cell r="H143">
            <v>119.98813</v>
          </cell>
          <cell r="I143">
            <v>119.99781</v>
          </cell>
          <cell r="J143">
            <v>119.99987</v>
          </cell>
          <cell r="K143">
            <v>119.99867999999999</v>
          </cell>
          <cell r="L143">
            <v>119.99397</v>
          </cell>
          <cell r="M143">
            <v>119.99633</v>
          </cell>
          <cell r="N143">
            <v>119.99159</v>
          </cell>
          <cell r="O143">
            <v>119.99548</v>
          </cell>
          <cell r="R143" t="str">
            <v>System Max Work Load</v>
          </cell>
          <cell r="T143">
            <v>109.99824</v>
          </cell>
          <cell r="U143">
            <v>109.99833</v>
          </cell>
          <cell r="V143">
            <v>109.9988</v>
          </cell>
          <cell r="W143">
            <v>109.99442999999999</v>
          </cell>
          <cell r="X143">
            <v>109.99789</v>
          </cell>
          <cell r="Y143">
            <v>109.99805000000001</v>
          </cell>
          <cell r="Z143">
            <v>109.99404</v>
          </cell>
          <cell r="AA143">
            <v>109.9928</v>
          </cell>
          <cell r="AB143">
            <v>109.99903</v>
          </cell>
          <cell r="AC143">
            <v>109.99985</v>
          </cell>
          <cell r="AD143">
            <v>109.9954</v>
          </cell>
          <cell r="AE143">
            <v>109.99714</v>
          </cell>
          <cell r="AF143">
            <v>109.99889</v>
          </cell>
          <cell r="AH143" t="str">
            <v>System Max Work Load</v>
          </cell>
          <cell r="AJ143">
            <v>99.99682</v>
          </cell>
          <cell r="AK143">
            <v>99.996889999999993</v>
          </cell>
          <cell r="AL143">
            <v>99.995260000000002</v>
          </cell>
          <cell r="AM143">
            <v>99.998360000000005</v>
          </cell>
          <cell r="AN143">
            <v>99.995779999999996</v>
          </cell>
          <cell r="AO143">
            <v>99.998990000000006</v>
          </cell>
          <cell r="AP143">
            <v>99.99736</v>
          </cell>
          <cell r="AQ143">
            <v>99.999939999999995</v>
          </cell>
          <cell r="AR143">
            <v>99.996470000000002</v>
          </cell>
          <cell r="AS143">
            <v>99.986630000000005</v>
          </cell>
          <cell r="AT143">
            <v>99.993620000000007</v>
          </cell>
          <cell r="AU143">
            <v>99.996250000000003</v>
          </cell>
          <cell r="AV143">
            <v>99.99888</v>
          </cell>
          <cell r="AX143" t="str">
            <v>System Max Work Load</v>
          </cell>
          <cell r="AZ143">
            <v>89.996300000000005</v>
          </cell>
          <cell r="BA143">
            <v>89.989170000000001</v>
          </cell>
          <cell r="BB143">
            <v>89.999949999999998</v>
          </cell>
          <cell r="BC143">
            <v>89.997439999999997</v>
          </cell>
          <cell r="BD143">
            <v>89.998130000000003</v>
          </cell>
          <cell r="BE143">
            <v>89.999740000000003</v>
          </cell>
          <cell r="BF143">
            <v>89.996139999999997</v>
          </cell>
          <cell r="BG143">
            <v>89.999030000000005</v>
          </cell>
          <cell r="BH143">
            <v>89.988810000000001</v>
          </cell>
          <cell r="BI143">
            <v>89.998999999999995</v>
          </cell>
          <cell r="BJ143">
            <v>89.993440000000007</v>
          </cell>
          <cell r="BK143">
            <v>89.996369999999999</v>
          </cell>
          <cell r="BL143">
            <v>89.999309999999994</v>
          </cell>
          <cell r="BN143" t="str">
            <v>System Max Work Load</v>
          </cell>
          <cell r="BP143">
            <v>79.990759999999995</v>
          </cell>
          <cell r="BQ143">
            <v>79.999619999999993</v>
          </cell>
          <cell r="BR143">
            <v>79.994200000000006</v>
          </cell>
          <cell r="BS143">
            <v>79.997129999999999</v>
          </cell>
          <cell r="BT143">
            <v>79.993880000000004</v>
          </cell>
          <cell r="BU143">
            <v>79.998069999999998</v>
          </cell>
          <cell r="BV143">
            <v>79.997810000000001</v>
          </cell>
          <cell r="BW143">
            <v>79.99342</v>
          </cell>
          <cell r="BX143">
            <v>79.993319999999997</v>
          </cell>
          <cell r="BY143">
            <v>79.998090000000005</v>
          </cell>
          <cell r="BZ143">
            <v>79.993579999999994</v>
          </cell>
          <cell r="CA143">
            <v>79.995630000000006</v>
          </cell>
          <cell r="CB143">
            <v>79.997680000000003</v>
          </cell>
          <cell r="CD143" t="str">
            <v>System Max Work Load</v>
          </cell>
          <cell r="CF143">
            <v>74.999629999999996</v>
          </cell>
          <cell r="CG143">
            <v>74.999750000000006</v>
          </cell>
          <cell r="CH143">
            <v>74.999340000000004</v>
          </cell>
          <cell r="CI143">
            <v>74.998769999999993</v>
          </cell>
          <cell r="CJ143">
            <v>74.997680000000003</v>
          </cell>
          <cell r="CK143">
            <v>74.998909999999995</v>
          </cell>
          <cell r="CL143">
            <v>74.999129999999994</v>
          </cell>
          <cell r="CM143">
            <v>74.998599999999996</v>
          </cell>
          <cell r="CN143">
            <v>74.995069999999998</v>
          </cell>
          <cell r="CO143">
            <v>74.998729999999995</v>
          </cell>
          <cell r="CP143">
            <v>74.997590000000002</v>
          </cell>
          <cell r="CQ143">
            <v>74.998559999999998</v>
          </cell>
          <cell r="CR143">
            <v>74.999529999999993</v>
          </cell>
        </row>
        <row r="144">
          <cell r="B144" t="str">
            <v>System Min Work Laod</v>
          </cell>
          <cell r="D144">
            <v>7.3993399999999996</v>
          </cell>
          <cell r="E144">
            <v>42.656739999999999</v>
          </cell>
          <cell r="F144">
            <v>9.2164400000000004</v>
          </cell>
          <cell r="G144">
            <v>14.571260000000001</v>
          </cell>
          <cell r="H144">
            <v>6.9694799999999999</v>
          </cell>
          <cell r="I144">
            <v>16.473590000000002</v>
          </cell>
          <cell r="J144">
            <v>31.79485</v>
          </cell>
          <cell r="K144">
            <v>6.20364</v>
          </cell>
          <cell r="L144">
            <v>2.94048</v>
          </cell>
          <cell r="M144">
            <v>3.3730000000000002</v>
          </cell>
          <cell r="N144">
            <v>4.7546200000000001</v>
          </cell>
          <cell r="O144">
            <v>14.159879999999999</v>
          </cell>
          <cell r="R144" t="str">
            <v>System Min Work Laod</v>
          </cell>
          <cell r="T144">
            <v>7.3993399999999996</v>
          </cell>
          <cell r="U144">
            <v>43.035539999999997</v>
          </cell>
          <cell r="V144">
            <v>9.3799799999999998</v>
          </cell>
          <cell r="W144">
            <v>14.571260000000001</v>
          </cell>
          <cell r="X144">
            <v>7.6380600000000003</v>
          </cell>
          <cell r="Y144">
            <v>25.876909999999999</v>
          </cell>
          <cell r="Z144">
            <v>29.89367</v>
          </cell>
          <cell r="AA144">
            <v>6.20364</v>
          </cell>
          <cell r="AB144">
            <v>2.94048</v>
          </cell>
          <cell r="AC144">
            <v>3.3730000000000002</v>
          </cell>
          <cell r="AD144">
            <v>5.4111399999999996</v>
          </cell>
          <cell r="AE144">
            <v>15.03119</v>
          </cell>
          <cell r="AF144">
            <v>24.651240000000001</v>
          </cell>
          <cell r="AH144" t="str">
            <v>System Min Work Laod</v>
          </cell>
          <cell r="AJ144">
            <v>29.86992</v>
          </cell>
          <cell r="AK144">
            <v>51.342550000000003</v>
          </cell>
          <cell r="AL144">
            <v>6.4150600000000004</v>
          </cell>
          <cell r="AM144">
            <v>15.094049999999999</v>
          </cell>
          <cell r="AN144">
            <v>10.06324</v>
          </cell>
          <cell r="AO144">
            <v>27.63917</v>
          </cell>
          <cell r="AP144">
            <v>32.239359999999998</v>
          </cell>
          <cell r="AQ144">
            <v>11.11477</v>
          </cell>
          <cell r="AR144">
            <v>2.94048</v>
          </cell>
          <cell r="AS144">
            <v>4.2238100000000003</v>
          </cell>
          <cell r="AT144">
            <v>7.8955099999999998</v>
          </cell>
          <cell r="AU144">
            <v>19.094239999999999</v>
          </cell>
          <cell r="AV144">
            <v>30.29297</v>
          </cell>
          <cell r="AX144" t="str">
            <v>System Min Work Laod</v>
          </cell>
          <cell r="AZ144">
            <v>39.293570000000003</v>
          </cell>
          <cell r="BA144">
            <v>43.90692</v>
          </cell>
          <cell r="BB144">
            <v>13.24165</v>
          </cell>
          <cell r="BC144">
            <v>15.094049999999999</v>
          </cell>
          <cell r="BD144">
            <v>11.870340000000001</v>
          </cell>
          <cell r="BE144">
            <v>24.01596</v>
          </cell>
          <cell r="BF144">
            <v>37.778709999999997</v>
          </cell>
          <cell r="BG144">
            <v>13.2643</v>
          </cell>
          <cell r="BH144">
            <v>2.94048</v>
          </cell>
          <cell r="BI144">
            <v>11.712770000000001</v>
          </cell>
          <cell r="BJ144">
            <v>11.196770000000001</v>
          </cell>
          <cell r="BK144">
            <v>21.311879999999999</v>
          </cell>
          <cell r="BL144">
            <v>31.42698</v>
          </cell>
          <cell r="BN144" t="str">
            <v>System Min Work Laod</v>
          </cell>
          <cell r="BP144">
            <v>66.384730000000005</v>
          </cell>
          <cell r="BQ144">
            <v>65.444090000000003</v>
          </cell>
          <cell r="BR144">
            <v>25.581019999999999</v>
          </cell>
          <cell r="BS144">
            <v>15.094049999999999</v>
          </cell>
          <cell r="BT144">
            <v>11.870340000000001</v>
          </cell>
          <cell r="BU144">
            <v>66.626779999999997</v>
          </cell>
          <cell r="BV144">
            <v>67.605940000000004</v>
          </cell>
          <cell r="BW144">
            <v>66.667360000000002</v>
          </cell>
          <cell r="BX144">
            <v>18.716670000000001</v>
          </cell>
          <cell r="BY144">
            <v>68.464119999999994</v>
          </cell>
          <cell r="BZ144">
            <v>28.956569999999999</v>
          </cell>
          <cell r="CA144">
            <v>47.245510000000003</v>
          </cell>
          <cell r="CB144">
            <v>65.534450000000007</v>
          </cell>
          <cell r="CD144" t="str">
            <v>System Min Work Laod</v>
          </cell>
          <cell r="CF144">
            <v>63.755629999999996</v>
          </cell>
          <cell r="CG144">
            <v>63.556950000000001</v>
          </cell>
          <cell r="CH144">
            <v>43.25235</v>
          </cell>
          <cell r="CI144">
            <v>14.571260000000001</v>
          </cell>
          <cell r="CJ144">
            <v>11.601369999999999</v>
          </cell>
          <cell r="CK144">
            <v>63.066299999999998</v>
          </cell>
          <cell r="CL144">
            <v>62.546810000000001</v>
          </cell>
          <cell r="CM144">
            <v>62.059959999999997</v>
          </cell>
          <cell r="CN144">
            <v>17.930599999999998</v>
          </cell>
          <cell r="CO144">
            <v>63.842500000000001</v>
          </cell>
          <cell r="CP144">
            <v>30.224309999999999</v>
          </cell>
          <cell r="CQ144">
            <v>46.618369999999999</v>
          </cell>
          <cell r="CR144">
            <v>63.012439999999998</v>
          </cell>
        </row>
        <row r="145">
          <cell r="B145" t="str">
            <v>System Norm</v>
          </cell>
          <cell r="C145" t="str">
            <v>Mean</v>
          </cell>
          <cell r="D145">
            <v>98.199659999999994</v>
          </cell>
          <cell r="E145">
            <v>112.02715999999999</v>
          </cell>
          <cell r="F145">
            <v>92.101690000000005</v>
          </cell>
          <cell r="G145">
            <v>94.836640000000003</v>
          </cell>
          <cell r="H145">
            <v>87.251859999999994</v>
          </cell>
          <cell r="I145">
            <v>98.276920000000004</v>
          </cell>
          <cell r="J145">
            <v>105.08708</v>
          </cell>
          <cell r="K145">
            <v>94.214519999999993</v>
          </cell>
          <cell r="L145">
            <v>82.964839999999995</v>
          </cell>
          <cell r="M145">
            <v>96.413250000000005</v>
          </cell>
          <cell r="N145">
            <v>90.221310000000003</v>
          </cell>
          <cell r="O145">
            <v>96.137360000000001</v>
          </cell>
          <cell r="R145" t="str">
            <v>System Norm</v>
          </cell>
          <cell r="S145" t="str">
            <v>Mean</v>
          </cell>
          <cell r="T145">
            <v>95.117630000000005</v>
          </cell>
          <cell r="U145">
            <v>102.99361</v>
          </cell>
          <cell r="V145">
            <v>90.556960000000004</v>
          </cell>
          <cell r="W145">
            <v>93.596019999999996</v>
          </cell>
          <cell r="X145">
            <v>86.202950000000001</v>
          </cell>
          <cell r="Y145">
            <v>97.037689999999998</v>
          </cell>
          <cell r="Z145">
            <v>99.787999999999997</v>
          </cell>
          <cell r="AA145">
            <v>92.650490000000005</v>
          </cell>
          <cell r="AB145">
            <v>82.153440000000003</v>
          </cell>
          <cell r="AC145">
            <v>93.313820000000007</v>
          </cell>
          <cell r="AD145">
            <v>88.970690000000005</v>
          </cell>
          <cell r="AE145">
            <v>93.341059999999999</v>
          </cell>
          <cell r="AF145">
            <v>97.711429999999993</v>
          </cell>
          <cell r="AH145" t="str">
            <v>System Norm</v>
          </cell>
          <cell r="AI145" t="str">
            <v>Mean</v>
          </cell>
          <cell r="AJ145">
            <v>91.610569999999996</v>
          </cell>
          <cell r="AK145">
            <v>95.093360000000004</v>
          </cell>
          <cell r="AL145">
            <v>86.611509999999996</v>
          </cell>
          <cell r="AM145">
            <v>87.332949999999997</v>
          </cell>
          <cell r="AN145">
            <v>84.069400000000002</v>
          </cell>
          <cell r="AO145">
            <v>91.022620000000003</v>
          </cell>
          <cell r="AP145">
            <v>92.054429999999996</v>
          </cell>
          <cell r="AQ145">
            <v>88.206100000000006</v>
          </cell>
          <cell r="AR145">
            <v>79.055080000000004</v>
          </cell>
          <cell r="AS145">
            <v>86.39837</v>
          </cell>
          <cell r="AT145">
            <v>84.866129999999998</v>
          </cell>
          <cell r="AU145">
            <v>88.145439999999994</v>
          </cell>
          <cell r="AV145">
            <v>91.424750000000003</v>
          </cell>
          <cell r="AX145" t="str">
            <v>System Norm</v>
          </cell>
          <cell r="AY145" t="str">
            <v>Mean</v>
          </cell>
          <cell r="AZ145">
            <v>85.002840000000006</v>
          </cell>
          <cell r="BA145">
            <v>85.956620000000001</v>
          </cell>
          <cell r="BB145">
            <v>82.703100000000006</v>
          </cell>
          <cell r="BC145">
            <v>82.318430000000006</v>
          </cell>
          <cell r="BD145">
            <v>79.084320000000005</v>
          </cell>
          <cell r="BE145">
            <v>84.603920000000002</v>
          </cell>
          <cell r="BF145">
            <v>85.639279999999999</v>
          </cell>
          <cell r="BG145">
            <v>84.259320000000002</v>
          </cell>
          <cell r="BH145">
            <v>78.180260000000004</v>
          </cell>
          <cell r="BI145">
            <v>83.842429999999993</v>
          </cell>
          <cell r="BJ145">
            <v>81.259789999999995</v>
          </cell>
          <cell r="BK145">
            <v>83.159049999999993</v>
          </cell>
          <cell r="BL145">
            <v>85.058310000000006</v>
          </cell>
          <cell r="BN145" t="str">
            <v>System Norm</v>
          </cell>
          <cell r="BO145" t="str">
            <v>Mean</v>
          </cell>
          <cell r="BP145">
            <v>76.517139999999998</v>
          </cell>
          <cell r="BQ145">
            <v>76.569829999999996</v>
          </cell>
          <cell r="BR145">
            <v>75.328829999999996</v>
          </cell>
          <cell r="BS145">
            <v>74.750119999999995</v>
          </cell>
          <cell r="BT145">
            <v>71.938379999999995</v>
          </cell>
          <cell r="BU145">
            <v>76.602320000000006</v>
          </cell>
          <cell r="BV145">
            <v>76.433350000000004</v>
          </cell>
          <cell r="BW145">
            <v>76.143360000000001</v>
          </cell>
          <cell r="BX145">
            <v>73.250200000000007</v>
          </cell>
          <cell r="BY145">
            <v>76.516199999999998</v>
          </cell>
          <cell r="BZ145">
            <v>74.237849999999995</v>
          </cell>
          <cell r="CA145">
            <v>75.404970000000006</v>
          </cell>
          <cell r="CB145">
            <v>76.572090000000003</v>
          </cell>
          <cell r="CD145" t="str">
            <v>System Norm</v>
          </cell>
          <cell r="CE145" t="str">
            <v>Mean</v>
          </cell>
          <cell r="CF145">
            <v>71.667079999999999</v>
          </cell>
          <cell r="CG145">
            <v>71.762649999999994</v>
          </cell>
          <cell r="CH145">
            <v>71.184219999999996</v>
          </cell>
          <cell r="CI145">
            <v>70.067539999999994</v>
          </cell>
          <cell r="CJ145">
            <v>67.701599999999999</v>
          </cell>
          <cell r="CK145">
            <v>71.54204</v>
          </cell>
          <cell r="CL145">
            <v>71.345150000000004</v>
          </cell>
          <cell r="CM145">
            <v>71.440969999999993</v>
          </cell>
          <cell r="CN145">
            <v>70.711510000000004</v>
          </cell>
          <cell r="CO145">
            <v>71.680620000000005</v>
          </cell>
          <cell r="CP145">
            <v>70.021929999999998</v>
          </cell>
          <cell r="CQ145">
            <v>70.910340000000005</v>
          </cell>
          <cell r="CR145">
            <v>71.798749999999998</v>
          </cell>
        </row>
        <row r="146">
          <cell r="C146" t="str">
            <v>Standard Dev</v>
          </cell>
          <cell r="D146">
            <v>25.648980000000002</v>
          </cell>
          <cell r="E146">
            <v>12.07231</v>
          </cell>
          <cell r="F146">
            <v>27.244129999999998</v>
          </cell>
          <cell r="G146">
            <v>26.50084</v>
          </cell>
          <cell r="H146">
            <v>31.296099999999999</v>
          </cell>
          <cell r="I146">
            <v>26.073989999999998</v>
          </cell>
          <cell r="J146">
            <v>21.373560000000001</v>
          </cell>
          <cell r="K146">
            <v>27.986709999999999</v>
          </cell>
          <cell r="L146">
            <v>28.80105</v>
          </cell>
          <cell r="M146">
            <v>26.466159999999999</v>
          </cell>
          <cell r="N146">
            <v>21.553090000000001</v>
          </cell>
          <cell r="O146">
            <v>25.34638</v>
          </cell>
          <cell r="S146" t="str">
            <v>Standard Dev</v>
          </cell>
          <cell r="T146">
            <v>20.619810000000001</v>
          </cell>
          <cell r="U146">
            <v>9.9612700000000007</v>
          </cell>
          <cell r="V146">
            <v>23.01904</v>
          </cell>
          <cell r="W146">
            <v>20.625810000000001</v>
          </cell>
          <cell r="X146">
            <v>27.197189999999999</v>
          </cell>
          <cell r="Y146">
            <v>19.00421</v>
          </cell>
          <cell r="Z146">
            <v>15.530760000000001</v>
          </cell>
          <cell r="AA146">
            <v>22.2681</v>
          </cell>
          <cell r="AB146">
            <v>25.621449999999999</v>
          </cell>
          <cell r="AC146">
            <v>21.567080000000001</v>
          </cell>
          <cell r="AD146">
            <v>17.00731</v>
          </cell>
          <cell r="AE146">
            <v>20.54147</v>
          </cell>
          <cell r="AF146">
            <v>24.07564</v>
          </cell>
          <cell r="AI146" t="str">
            <v>Standard Dev</v>
          </cell>
          <cell r="AJ146">
            <v>12.15888</v>
          </cell>
          <cell r="AK146">
            <v>5.8879400000000004</v>
          </cell>
          <cell r="AL146">
            <v>18.811360000000001</v>
          </cell>
          <cell r="AM146">
            <v>16.91685</v>
          </cell>
          <cell r="AN146">
            <v>21.01013</v>
          </cell>
          <cell r="AO146">
            <v>13.957979999999999</v>
          </cell>
          <cell r="AP146">
            <v>11.686360000000001</v>
          </cell>
          <cell r="AQ146">
            <v>16.845210000000002</v>
          </cell>
          <cell r="AR146">
            <v>21.33623</v>
          </cell>
          <cell r="AS146">
            <v>18.5</v>
          </cell>
          <cell r="AT146">
            <v>12.27037</v>
          </cell>
          <cell r="AU146">
            <v>15.71109</v>
          </cell>
          <cell r="AV146">
            <v>19.151810000000001</v>
          </cell>
          <cell r="AY146" t="str">
            <v>Standard Dev</v>
          </cell>
          <cell r="AZ146">
            <v>6.3804499999999997</v>
          </cell>
          <cell r="BA146">
            <v>3.8523999999999998</v>
          </cell>
          <cell r="BB146">
            <v>11.384679999999999</v>
          </cell>
          <cell r="BC146">
            <v>12.06941</v>
          </cell>
          <cell r="BD146">
            <v>16.12838</v>
          </cell>
          <cell r="BE146">
            <v>7.4976900000000004</v>
          </cell>
          <cell r="BF146">
            <v>4.6896500000000003</v>
          </cell>
          <cell r="BG146">
            <v>8.7430099999999999</v>
          </cell>
          <cell r="BH146">
            <v>15.93005</v>
          </cell>
          <cell r="BI146">
            <v>10.44445</v>
          </cell>
          <cell r="BJ146">
            <v>6.6471600000000004</v>
          </cell>
          <cell r="BK146">
            <v>9.7120200000000008</v>
          </cell>
          <cell r="BL146">
            <v>12.77688</v>
          </cell>
          <cell r="BO146" t="str">
            <v>Standard Dev</v>
          </cell>
          <cell r="BP146">
            <v>2.1296900000000001</v>
          </cell>
          <cell r="BQ146">
            <v>2.1020699999999999</v>
          </cell>
          <cell r="BR146">
            <v>5.8689</v>
          </cell>
          <cell r="BS146">
            <v>7.8199899999999998</v>
          </cell>
          <cell r="BT146">
            <v>12.197800000000001</v>
          </cell>
          <cell r="BU146">
            <v>2.0911200000000001</v>
          </cell>
          <cell r="BV146">
            <v>2.1309999999999998</v>
          </cell>
          <cell r="BW146">
            <v>2.2640799999999999</v>
          </cell>
          <cell r="BX146">
            <v>9.8527299999999993</v>
          </cell>
          <cell r="BY146">
            <v>2.1537199999999999</v>
          </cell>
          <cell r="BZ146">
            <v>2.1135299999999999</v>
          </cell>
          <cell r="CA146">
            <v>4.86111</v>
          </cell>
          <cell r="CB146">
            <v>7.6086900000000002</v>
          </cell>
          <cell r="CE146" t="str">
            <v>Standard Dev</v>
          </cell>
          <cell r="CF146">
            <v>2.1098300000000001</v>
          </cell>
          <cell r="CG146">
            <v>1.9969600000000001</v>
          </cell>
          <cell r="CH146">
            <v>2.8239999999999998</v>
          </cell>
          <cell r="CI146">
            <v>6.93405</v>
          </cell>
          <cell r="CJ146">
            <v>10.958299999999999</v>
          </cell>
          <cell r="CK146">
            <v>2.0934699999999999</v>
          </cell>
          <cell r="CL146">
            <v>2.1985899999999998</v>
          </cell>
          <cell r="CM146">
            <v>2.13862</v>
          </cell>
          <cell r="CN146">
            <v>4.69686</v>
          </cell>
          <cell r="CO146">
            <v>2.0421499999999999</v>
          </cell>
          <cell r="CP146">
            <v>1.6632499999999999</v>
          </cell>
          <cell r="CQ146">
            <v>3.79928</v>
          </cell>
          <cell r="CR146">
            <v>5.9353199999999999</v>
          </cell>
        </row>
        <row r="147">
          <cell r="B147" t="str">
            <v>PSP WIP as #Jobs</v>
          </cell>
          <cell r="C147" t="str">
            <v>Mean</v>
          </cell>
          <cell r="D147">
            <v>2.7621899999999999</v>
          </cell>
          <cell r="E147">
            <v>11.12932</v>
          </cell>
          <cell r="F147">
            <v>2.1931500000000002</v>
          </cell>
          <cell r="G147">
            <v>3.4756200000000002</v>
          </cell>
          <cell r="H147">
            <v>3.1583600000000001</v>
          </cell>
          <cell r="I147">
            <v>9.1145200000000006</v>
          </cell>
          <cell r="J147">
            <v>6.7254800000000001</v>
          </cell>
          <cell r="K147">
            <v>2.3315100000000002</v>
          </cell>
          <cell r="L147">
            <v>0.48766999999999999</v>
          </cell>
          <cell r="M147">
            <v>2.66493</v>
          </cell>
          <cell r="N147">
            <v>1.95566</v>
          </cell>
          <cell r="O147">
            <v>4.4042700000000004</v>
          </cell>
          <cell r="R147" t="str">
            <v>PSP WIP as #Jobs</v>
          </cell>
          <cell r="S147" t="str">
            <v>Mean</v>
          </cell>
          <cell r="T147">
            <v>4.5980800000000004</v>
          </cell>
          <cell r="U147">
            <v>13.24192</v>
          </cell>
          <cell r="V147">
            <v>3.5778099999999999</v>
          </cell>
          <cell r="W147">
            <v>5.6452099999999996</v>
          </cell>
          <cell r="X147">
            <v>5.8594499999999998</v>
          </cell>
          <cell r="Y147">
            <v>12.0326</v>
          </cell>
          <cell r="Z147">
            <v>11.94356</v>
          </cell>
          <cell r="AA147">
            <v>4.48712</v>
          </cell>
          <cell r="AB147">
            <v>1.2586299999999999</v>
          </cell>
          <cell r="AC147">
            <v>4.6082200000000002</v>
          </cell>
          <cell r="AD147">
            <v>3.7703099999999998</v>
          </cell>
          <cell r="AE147">
            <v>6.7252599999999996</v>
          </cell>
          <cell r="AF147">
            <v>9.6802100000000006</v>
          </cell>
          <cell r="AH147" t="str">
            <v>PSP WIP as #Jobs</v>
          </cell>
          <cell r="AI147" t="str">
            <v>Mean</v>
          </cell>
          <cell r="AJ147">
            <v>7.9808199999999996</v>
          </cell>
          <cell r="AK147">
            <v>23.34</v>
          </cell>
          <cell r="AL147">
            <v>5.16493</v>
          </cell>
          <cell r="AM147">
            <v>6.6484899999999998</v>
          </cell>
          <cell r="AN147">
            <v>12.556990000000001</v>
          </cell>
          <cell r="AO147">
            <v>16.467669999999998</v>
          </cell>
          <cell r="AP147">
            <v>14.32658</v>
          </cell>
          <cell r="AQ147">
            <v>7.2104100000000004</v>
          </cell>
          <cell r="AR147">
            <v>2.7361599999999999</v>
          </cell>
          <cell r="AS147">
            <v>5.0624700000000002</v>
          </cell>
          <cell r="AT147">
            <v>5.5727799999999998</v>
          </cell>
          <cell r="AU147">
            <v>10.14945</v>
          </cell>
          <cell r="AV147">
            <v>14.726129999999999</v>
          </cell>
          <cell r="AX147" t="str">
            <v>PSP WIP as #Jobs</v>
          </cell>
          <cell r="AY147" t="str">
            <v>Mean</v>
          </cell>
          <cell r="AZ147">
            <v>10.087949999999999</v>
          </cell>
          <cell r="BA147">
            <v>32.30959</v>
          </cell>
          <cell r="BB147">
            <v>9.1090400000000002</v>
          </cell>
          <cell r="BC147">
            <v>14.05425</v>
          </cell>
          <cell r="BD147">
            <v>19.249860000000002</v>
          </cell>
          <cell r="BE147">
            <v>22.412600000000001</v>
          </cell>
          <cell r="BF147">
            <v>23.787400000000002</v>
          </cell>
          <cell r="BG147">
            <v>13.03781</v>
          </cell>
          <cell r="BH147">
            <v>7.3802700000000003</v>
          </cell>
          <cell r="BI147">
            <v>9.9402699999999999</v>
          </cell>
          <cell r="BJ147">
            <v>10.37405</v>
          </cell>
          <cell r="BK147">
            <v>16.136900000000001</v>
          </cell>
          <cell r="BL147">
            <v>21.899750000000001</v>
          </cell>
          <cell r="BN147" t="str">
            <v>PSP WIP as #Jobs</v>
          </cell>
          <cell r="BO147" t="str">
            <v>Mean</v>
          </cell>
          <cell r="BP147">
            <v>21.386849999999999</v>
          </cell>
          <cell r="BQ147">
            <v>44.825209999999998</v>
          </cell>
          <cell r="BR147">
            <v>16.940819999999999</v>
          </cell>
          <cell r="BS147">
            <v>22.293970000000002</v>
          </cell>
          <cell r="BT147">
            <v>26.031510000000001</v>
          </cell>
          <cell r="BU147">
            <v>48.619729999999997</v>
          </cell>
          <cell r="BV147">
            <v>36.577809999999999</v>
          </cell>
          <cell r="BW147">
            <v>23.530139999999999</v>
          </cell>
          <cell r="BX147">
            <v>12.97068</v>
          </cell>
          <cell r="BY147">
            <v>21.772880000000001</v>
          </cell>
          <cell r="BZ147">
            <v>19.009869999999999</v>
          </cell>
          <cell r="CA147">
            <v>27.494959999999999</v>
          </cell>
          <cell r="CB147">
            <v>35.980049999999999</v>
          </cell>
          <cell r="CD147" t="str">
            <v>PSP WIP as #Jobs</v>
          </cell>
          <cell r="CE147" t="str">
            <v>Mean</v>
          </cell>
          <cell r="CF147">
            <v>36.444380000000002</v>
          </cell>
          <cell r="CG147">
            <v>57.69699</v>
          </cell>
          <cell r="CH147">
            <v>29.464659999999999</v>
          </cell>
          <cell r="CI147">
            <v>25.445209999999999</v>
          </cell>
          <cell r="CJ147">
            <v>30.100269999999998</v>
          </cell>
          <cell r="CK147">
            <v>41.167119999999997</v>
          </cell>
          <cell r="CL147">
            <v>46.695340000000002</v>
          </cell>
          <cell r="CM147">
            <v>33.048769999999998</v>
          </cell>
          <cell r="CN147">
            <v>22.556989999999999</v>
          </cell>
          <cell r="CO147">
            <v>26.464110000000002</v>
          </cell>
          <cell r="CP147">
            <v>27.1111</v>
          </cell>
          <cell r="CQ147">
            <v>34.908380000000001</v>
          </cell>
          <cell r="CR147">
            <v>42.705660000000002</v>
          </cell>
        </row>
        <row r="148">
          <cell r="C148" t="str">
            <v>Standard Dev</v>
          </cell>
          <cell r="D148">
            <v>4.1872499999999997</v>
          </cell>
          <cell r="E148">
            <v>9.1630699999999994</v>
          </cell>
          <cell r="F148">
            <v>4.0388099999999998</v>
          </cell>
          <cell r="G148">
            <v>5.3937600000000003</v>
          </cell>
          <cell r="H148">
            <v>5.0118900000000002</v>
          </cell>
          <cell r="I148">
            <v>11.679510000000001</v>
          </cell>
          <cell r="J148">
            <v>6.7017699999999998</v>
          </cell>
          <cell r="K148">
            <v>3.65876</v>
          </cell>
          <cell r="L148">
            <v>1.21339</v>
          </cell>
          <cell r="M148">
            <v>3.6678999999999999</v>
          </cell>
          <cell r="N148">
            <v>3.3089300000000001</v>
          </cell>
          <cell r="O148">
            <v>5.4716100000000001</v>
          </cell>
          <cell r="S148" t="str">
            <v>Standard Dev</v>
          </cell>
          <cell r="T148">
            <v>5.1647699999999999</v>
          </cell>
          <cell r="U148">
            <v>9.9894099999999995</v>
          </cell>
          <cell r="V148">
            <v>5.1620999999999997</v>
          </cell>
          <cell r="W148">
            <v>6.9390599999999996</v>
          </cell>
          <cell r="X148">
            <v>7.4648599999999998</v>
          </cell>
          <cell r="Y148">
            <v>10.9206</v>
          </cell>
          <cell r="Z148">
            <v>10.00521</v>
          </cell>
          <cell r="AA148">
            <v>5.0987499999999999</v>
          </cell>
          <cell r="AB148">
            <v>2.1270500000000001</v>
          </cell>
          <cell r="AC148">
            <v>5.2455299999999996</v>
          </cell>
          <cell r="AD148">
            <v>4.8113000000000001</v>
          </cell>
          <cell r="AE148">
            <v>6.8117299999999998</v>
          </cell>
          <cell r="AF148">
            <v>8.8121600000000004</v>
          </cell>
          <cell r="AI148" t="str">
            <v>Standard Dev</v>
          </cell>
          <cell r="AJ148">
            <v>6.9096799999999998</v>
          </cell>
          <cell r="AK148">
            <v>16.597529999999999</v>
          </cell>
          <cell r="AL148">
            <v>5.9472300000000002</v>
          </cell>
          <cell r="AM148">
            <v>7.4532299999999996</v>
          </cell>
          <cell r="AN148">
            <v>11.63458</v>
          </cell>
          <cell r="AO148">
            <v>14.19802</v>
          </cell>
          <cell r="AP148">
            <v>10.50071</v>
          </cell>
          <cell r="AQ148">
            <v>7.2849700000000004</v>
          </cell>
          <cell r="AR148">
            <v>4.0613400000000004</v>
          </cell>
          <cell r="AS148">
            <v>5.3652800000000003</v>
          </cell>
          <cell r="AT148">
            <v>6.0695899999999998</v>
          </cell>
          <cell r="AU148">
            <v>8.99526</v>
          </cell>
          <cell r="AV148">
            <v>11.920920000000001</v>
          </cell>
          <cell r="AY148" t="str">
            <v>Standard Dev</v>
          </cell>
          <cell r="AZ148">
            <v>7.0282200000000001</v>
          </cell>
          <cell r="BA148">
            <v>22.454830000000001</v>
          </cell>
          <cell r="BB148">
            <v>7.4113300000000004</v>
          </cell>
          <cell r="BC148">
            <v>13.18641</v>
          </cell>
          <cell r="BD148">
            <v>16.301169999999999</v>
          </cell>
          <cell r="BE148">
            <v>17.367349999999998</v>
          </cell>
          <cell r="BF148">
            <v>14.47892</v>
          </cell>
          <cell r="BG148">
            <v>9.9401299999999999</v>
          </cell>
          <cell r="BH148">
            <v>9.9695499999999999</v>
          </cell>
          <cell r="BI148">
            <v>7.0143700000000004</v>
          </cell>
          <cell r="BJ148">
            <v>8.8175000000000008</v>
          </cell>
          <cell r="BK148">
            <v>12.515230000000001</v>
          </cell>
          <cell r="BL148">
            <v>16.212959999999999</v>
          </cell>
          <cell r="BO148" t="str">
            <v>Standard Dev</v>
          </cell>
          <cell r="BP148">
            <v>9.7142999999999997</v>
          </cell>
          <cell r="BQ148">
            <v>29.13888</v>
          </cell>
          <cell r="BR148">
            <v>8.4591999999999992</v>
          </cell>
          <cell r="BS148">
            <v>19.62763</v>
          </cell>
          <cell r="BT148">
            <v>19.01369</v>
          </cell>
          <cell r="BU148">
            <v>19.1206</v>
          </cell>
          <cell r="BV148">
            <v>20.144369999999999</v>
          </cell>
          <cell r="BW148">
            <v>10.94486</v>
          </cell>
          <cell r="BX148">
            <v>11.47696</v>
          </cell>
          <cell r="BY148">
            <v>8.4632100000000001</v>
          </cell>
          <cell r="BZ148">
            <v>10.72705</v>
          </cell>
          <cell r="CA148">
            <v>15.61037</v>
          </cell>
          <cell r="CB148">
            <v>20.493690000000001</v>
          </cell>
          <cell r="CE148" t="str">
            <v>Standard Dev</v>
          </cell>
          <cell r="CF148">
            <v>15.908759999999999</v>
          </cell>
          <cell r="CG148">
            <v>34.097490000000001</v>
          </cell>
          <cell r="CH148">
            <v>12.638820000000001</v>
          </cell>
          <cell r="CI148">
            <v>21.2547</v>
          </cell>
          <cell r="CJ148">
            <v>22.06888</v>
          </cell>
          <cell r="CK148">
            <v>18.260719999999999</v>
          </cell>
          <cell r="CL148">
            <v>26.980070000000001</v>
          </cell>
          <cell r="CM148">
            <v>11.0153</v>
          </cell>
          <cell r="CN148">
            <v>15.61642</v>
          </cell>
          <cell r="CO148">
            <v>10.08745</v>
          </cell>
          <cell r="CP148">
            <v>13.403510000000001</v>
          </cell>
          <cell r="CQ148">
            <v>18.792860000000001</v>
          </cell>
          <cell r="CR148">
            <v>24.182210000000001</v>
          </cell>
        </row>
        <row r="149">
          <cell r="B149" t="str">
            <v>PSP Max #Jobs</v>
          </cell>
          <cell r="D149">
            <v>20</v>
          </cell>
          <cell r="E149">
            <v>39</v>
          </cell>
          <cell r="F149">
            <v>21</v>
          </cell>
          <cell r="G149">
            <v>24</v>
          </cell>
          <cell r="H149">
            <v>23</v>
          </cell>
          <cell r="I149">
            <v>47</v>
          </cell>
          <cell r="J149">
            <v>27</v>
          </cell>
          <cell r="K149">
            <v>23</v>
          </cell>
          <cell r="L149">
            <v>8</v>
          </cell>
          <cell r="M149">
            <v>16</v>
          </cell>
          <cell r="N149">
            <v>16.879049999999999</v>
          </cell>
          <cell r="O149">
            <v>24.8</v>
          </cell>
          <cell r="R149" t="str">
            <v>PSP Max #Jobs</v>
          </cell>
          <cell r="T149">
            <v>23</v>
          </cell>
          <cell r="U149">
            <v>43</v>
          </cell>
          <cell r="V149">
            <v>25</v>
          </cell>
          <cell r="W149">
            <v>28</v>
          </cell>
          <cell r="X149">
            <v>32</v>
          </cell>
          <cell r="Y149">
            <v>42</v>
          </cell>
          <cell r="Z149">
            <v>40</v>
          </cell>
          <cell r="AA149">
            <v>25</v>
          </cell>
          <cell r="AB149">
            <v>11</v>
          </cell>
          <cell r="AC149">
            <v>21</v>
          </cell>
          <cell r="AD149">
            <v>21.643190000000001</v>
          </cell>
          <cell r="AE149">
            <v>29</v>
          </cell>
          <cell r="AF149">
            <v>36.356810000000003</v>
          </cell>
          <cell r="AH149" t="str">
            <v>PSP Max #Jobs</v>
          </cell>
          <cell r="AJ149">
            <v>26</v>
          </cell>
          <cell r="AK149">
            <v>62</v>
          </cell>
          <cell r="AL149">
            <v>30</v>
          </cell>
          <cell r="AM149">
            <v>29</v>
          </cell>
          <cell r="AN149">
            <v>42</v>
          </cell>
          <cell r="AO149">
            <v>53</v>
          </cell>
          <cell r="AP149">
            <v>41</v>
          </cell>
          <cell r="AQ149">
            <v>36</v>
          </cell>
          <cell r="AR149">
            <v>17</v>
          </cell>
          <cell r="AS149">
            <v>19</v>
          </cell>
          <cell r="AT149">
            <v>25.220960000000002</v>
          </cell>
          <cell r="AU149">
            <v>35.5</v>
          </cell>
          <cell r="AV149">
            <v>45.779040000000002</v>
          </cell>
          <cell r="AX149" t="str">
            <v>PSP Max #Jobs</v>
          </cell>
          <cell r="AZ149">
            <v>29</v>
          </cell>
          <cell r="BA149">
            <v>79</v>
          </cell>
          <cell r="BB149">
            <v>36</v>
          </cell>
          <cell r="BC149">
            <v>46</v>
          </cell>
          <cell r="BD149">
            <v>52</v>
          </cell>
          <cell r="BE149">
            <v>71</v>
          </cell>
          <cell r="BF149">
            <v>53</v>
          </cell>
          <cell r="BG149">
            <v>49</v>
          </cell>
          <cell r="BH149">
            <v>36</v>
          </cell>
          <cell r="BI149">
            <v>29</v>
          </cell>
          <cell r="BJ149">
            <v>35.969029999999997</v>
          </cell>
          <cell r="BK149">
            <v>48</v>
          </cell>
          <cell r="BL149">
            <v>60.030970000000003</v>
          </cell>
          <cell r="BN149" t="str">
            <v>PSP Max #Jobs</v>
          </cell>
          <cell r="BP149">
            <v>45</v>
          </cell>
          <cell r="BQ149">
            <v>103</v>
          </cell>
          <cell r="BR149">
            <v>36</v>
          </cell>
          <cell r="BS149">
            <v>63</v>
          </cell>
          <cell r="BT149">
            <v>62</v>
          </cell>
          <cell r="BU149">
            <v>104</v>
          </cell>
          <cell r="BV149">
            <v>72</v>
          </cell>
          <cell r="BW149">
            <v>61</v>
          </cell>
          <cell r="BX149">
            <v>42</v>
          </cell>
          <cell r="BY149">
            <v>43</v>
          </cell>
          <cell r="BZ149">
            <v>45.805759999999999</v>
          </cell>
          <cell r="CA149">
            <v>63.1</v>
          </cell>
          <cell r="CB149">
            <v>80.394239999999996</v>
          </cell>
          <cell r="CD149" t="str">
            <v>PSP Max #Jobs</v>
          </cell>
          <cell r="CF149">
            <v>73</v>
          </cell>
          <cell r="CG149">
            <v>128</v>
          </cell>
          <cell r="CH149">
            <v>56</v>
          </cell>
          <cell r="CI149">
            <v>68</v>
          </cell>
          <cell r="CJ149">
            <v>68</v>
          </cell>
          <cell r="CK149">
            <v>93</v>
          </cell>
          <cell r="CL149">
            <v>98</v>
          </cell>
          <cell r="CM149">
            <v>69</v>
          </cell>
          <cell r="CN149">
            <v>56</v>
          </cell>
          <cell r="CO149">
            <v>51</v>
          </cell>
          <cell r="CP149">
            <v>58.992330000000003</v>
          </cell>
          <cell r="CQ149">
            <v>76</v>
          </cell>
          <cell r="CR149">
            <v>93.007670000000005</v>
          </cell>
        </row>
        <row r="150">
          <cell r="B150" t="str">
            <v>PSP  Min #Jobs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R150" t="str">
            <v>PSP  Min #Jobs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H150" t="str">
            <v>PSP  Min #Jobs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X150" t="str">
            <v>PSP  Min #Jobs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N150" t="str">
            <v>PSP  Min #Jobs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22</v>
          </cell>
          <cell r="BV150">
            <v>1</v>
          </cell>
          <cell r="BW150">
            <v>1</v>
          </cell>
          <cell r="BX150">
            <v>0</v>
          </cell>
          <cell r="BY150">
            <v>0</v>
          </cell>
          <cell r="BZ150">
            <v>-2.5350999999999999</v>
          </cell>
          <cell r="CA150">
            <v>2.4</v>
          </cell>
          <cell r="CB150">
            <v>7.3350999999999997</v>
          </cell>
          <cell r="CD150" t="str">
            <v>PSP  Min #Jobs</v>
          </cell>
          <cell r="CF150">
            <v>8</v>
          </cell>
          <cell r="CG150">
            <v>3</v>
          </cell>
          <cell r="CH150">
            <v>0</v>
          </cell>
          <cell r="CI150">
            <v>0</v>
          </cell>
          <cell r="CJ150">
            <v>0</v>
          </cell>
          <cell r="CK150">
            <v>11</v>
          </cell>
          <cell r="CL150">
            <v>3</v>
          </cell>
          <cell r="CM150">
            <v>6</v>
          </cell>
          <cell r="CN150">
            <v>0</v>
          </cell>
          <cell r="CO150">
            <v>0</v>
          </cell>
          <cell r="CP150">
            <v>0.24972</v>
          </cell>
          <cell r="CQ150">
            <v>3.1</v>
          </cell>
          <cell r="CR150">
            <v>5.9502800000000002</v>
          </cell>
        </row>
        <row r="151">
          <cell r="B151" t="str">
            <v>PSP  WIP as Work Load</v>
          </cell>
          <cell r="C151" t="str">
            <v>Mean</v>
          </cell>
          <cell r="D151">
            <v>21.444769999999998</v>
          </cell>
          <cell r="E151">
            <v>95.561520000000002</v>
          </cell>
          <cell r="F151">
            <v>18.40185</v>
          </cell>
          <cell r="G151">
            <v>29.333749999999998</v>
          </cell>
          <cell r="H151">
            <v>27.467400000000001</v>
          </cell>
          <cell r="I151">
            <v>74.710089999999994</v>
          </cell>
          <cell r="J151">
            <v>55.819029999999998</v>
          </cell>
          <cell r="K151">
            <v>18.886859999999999</v>
          </cell>
          <cell r="L151">
            <v>3.4496099999999998</v>
          </cell>
          <cell r="M151">
            <v>19.84083</v>
          </cell>
          <cell r="N151">
            <v>15.584250000000001</v>
          </cell>
          <cell r="O151">
            <v>36.491570000000003</v>
          </cell>
          <cell r="R151" t="str">
            <v>PSP  WIP as Work Load</v>
          </cell>
          <cell r="S151" t="str">
            <v>Mean</v>
          </cell>
          <cell r="T151">
            <v>36.464590000000001</v>
          </cell>
          <cell r="U151">
            <v>115.73475000000001</v>
          </cell>
          <cell r="V151">
            <v>29.356919999999999</v>
          </cell>
          <cell r="W151">
            <v>46.243830000000003</v>
          </cell>
          <cell r="X151">
            <v>53.749000000000002</v>
          </cell>
          <cell r="Y151">
            <v>97.863560000000007</v>
          </cell>
          <cell r="Z151">
            <v>98.767020000000002</v>
          </cell>
          <cell r="AA151">
            <v>39.14179</v>
          </cell>
          <cell r="AB151">
            <v>9.2531800000000004</v>
          </cell>
          <cell r="AC151">
            <v>35.036920000000002</v>
          </cell>
          <cell r="AD151">
            <v>30.870989999999999</v>
          </cell>
          <cell r="AE151">
            <v>56.161160000000002</v>
          </cell>
          <cell r="AF151">
            <v>81.451319999999996</v>
          </cell>
          <cell r="AH151" t="str">
            <v>PSP  WIP as Work Load</v>
          </cell>
          <cell r="AI151" t="str">
            <v>Mean</v>
          </cell>
          <cell r="AJ151">
            <v>63.344729999999998</v>
          </cell>
          <cell r="AK151">
            <v>196.55287999999999</v>
          </cell>
          <cell r="AL151">
            <v>42.664610000000003</v>
          </cell>
          <cell r="AM151">
            <v>55.371209999999998</v>
          </cell>
          <cell r="AN151">
            <v>113.02061999999999</v>
          </cell>
          <cell r="AO151">
            <v>135.58293</v>
          </cell>
          <cell r="AP151">
            <v>121.19732</v>
          </cell>
          <cell r="AQ151">
            <v>64.519480000000001</v>
          </cell>
          <cell r="AR151">
            <v>21.394539999999999</v>
          </cell>
          <cell r="AS151">
            <v>38.891219999999997</v>
          </cell>
          <cell r="AT151">
            <v>46.200200000000002</v>
          </cell>
          <cell r="AU151">
            <v>85.253950000000003</v>
          </cell>
          <cell r="AV151">
            <v>124.3077</v>
          </cell>
          <cell r="AX151" t="str">
            <v>PSP  WIP as Work Load</v>
          </cell>
          <cell r="AY151" t="str">
            <v>Mean</v>
          </cell>
          <cell r="AZ151">
            <v>82.064210000000003</v>
          </cell>
          <cell r="BA151">
            <v>268.39684</v>
          </cell>
          <cell r="BB151">
            <v>79.104050000000001</v>
          </cell>
          <cell r="BC151">
            <v>119.8775</v>
          </cell>
          <cell r="BD151">
            <v>166.60068000000001</v>
          </cell>
          <cell r="BE151">
            <v>184.40459999999999</v>
          </cell>
          <cell r="BF151">
            <v>200.97371999999999</v>
          </cell>
          <cell r="BG151">
            <v>115.8691</v>
          </cell>
          <cell r="BH151">
            <v>59.583509999999997</v>
          </cell>
          <cell r="BI151">
            <v>78.983270000000005</v>
          </cell>
          <cell r="BJ151">
            <v>87.347430000000003</v>
          </cell>
          <cell r="BK151">
            <v>135.58574999999999</v>
          </cell>
          <cell r="BL151">
            <v>183.82407000000001</v>
          </cell>
          <cell r="BN151" t="str">
            <v>PSP  WIP as Work Load</v>
          </cell>
          <cell r="BO151" t="str">
            <v>Mean</v>
          </cell>
          <cell r="BP151">
            <v>177.5549</v>
          </cell>
          <cell r="BQ151">
            <v>370.72591999999997</v>
          </cell>
          <cell r="BR151">
            <v>154.61554000000001</v>
          </cell>
          <cell r="BS151">
            <v>187.49182999999999</v>
          </cell>
          <cell r="BT151">
            <v>228.57658000000001</v>
          </cell>
          <cell r="BU151">
            <v>407.30099999999999</v>
          </cell>
          <cell r="BV151">
            <v>314.65359000000001</v>
          </cell>
          <cell r="BW151">
            <v>216.39209</v>
          </cell>
          <cell r="BX151">
            <v>110.38574</v>
          </cell>
          <cell r="BY151">
            <v>182.20275000000001</v>
          </cell>
          <cell r="BZ151">
            <v>165.40259</v>
          </cell>
          <cell r="CA151">
            <v>234.98999000000001</v>
          </cell>
          <cell r="CB151">
            <v>304.57740000000001</v>
          </cell>
          <cell r="CD151" t="str">
            <v>PSP  WIP as Work Load</v>
          </cell>
          <cell r="CE151" t="str">
            <v>Mean</v>
          </cell>
          <cell r="CF151">
            <v>310.74822999999998</v>
          </cell>
          <cell r="CG151">
            <v>475.89433000000002</v>
          </cell>
          <cell r="CH151">
            <v>262.55846000000003</v>
          </cell>
          <cell r="CI151">
            <v>214.19766000000001</v>
          </cell>
          <cell r="CJ151">
            <v>262.66777999999999</v>
          </cell>
          <cell r="CK151">
            <v>342.32605999999998</v>
          </cell>
          <cell r="CL151">
            <v>394.38132999999999</v>
          </cell>
          <cell r="CM151">
            <v>296.51409000000001</v>
          </cell>
          <cell r="CN151">
            <v>190.71766</v>
          </cell>
          <cell r="CO151">
            <v>223.14953</v>
          </cell>
          <cell r="CP151">
            <v>234.36668</v>
          </cell>
          <cell r="CQ151">
            <v>297.31551000000002</v>
          </cell>
          <cell r="CR151">
            <v>360.26434999999998</v>
          </cell>
        </row>
        <row r="152">
          <cell r="C152" t="str">
            <v>Standard Dev</v>
          </cell>
          <cell r="D152">
            <v>31.993749999999999</v>
          </cell>
          <cell r="E152">
            <v>77.659719999999993</v>
          </cell>
          <cell r="F152">
            <v>34.647849999999998</v>
          </cell>
          <cell r="G152">
            <v>45.716990000000003</v>
          </cell>
          <cell r="H152">
            <v>43.215870000000002</v>
          </cell>
          <cell r="I152">
            <v>92.621440000000007</v>
          </cell>
          <cell r="J152">
            <v>55.468769999999999</v>
          </cell>
          <cell r="K152">
            <v>28.874459999999999</v>
          </cell>
          <cell r="L152">
            <v>8.4278600000000008</v>
          </cell>
          <cell r="M152">
            <v>27.006679999999999</v>
          </cell>
          <cell r="N152">
            <v>26.651289999999999</v>
          </cell>
          <cell r="O152">
            <v>44.563339999999997</v>
          </cell>
          <cell r="S152" t="str">
            <v>Standard Dev</v>
          </cell>
          <cell r="T152">
            <v>40.946399999999997</v>
          </cell>
          <cell r="U152">
            <v>87.232200000000006</v>
          </cell>
          <cell r="V152">
            <v>44.069009999999999</v>
          </cell>
          <cell r="W152">
            <v>56.101399999999998</v>
          </cell>
          <cell r="X152">
            <v>67.89667</v>
          </cell>
          <cell r="Y152">
            <v>85.836699999999993</v>
          </cell>
          <cell r="Z152">
            <v>81.445689999999999</v>
          </cell>
          <cell r="AA152">
            <v>42.282440000000001</v>
          </cell>
          <cell r="AB152">
            <v>15.543380000000001</v>
          </cell>
          <cell r="AC152">
            <v>39.314450000000001</v>
          </cell>
          <cell r="AD152">
            <v>38.994210000000002</v>
          </cell>
          <cell r="AE152">
            <v>56.066830000000003</v>
          </cell>
          <cell r="AF152">
            <v>73.13946</v>
          </cell>
          <cell r="AI152" t="str">
            <v>Standard Dev</v>
          </cell>
          <cell r="AJ152">
            <v>53.65193</v>
          </cell>
          <cell r="AK152">
            <v>141.86789999999999</v>
          </cell>
          <cell r="AL152">
            <v>49.926139999999997</v>
          </cell>
          <cell r="AM152">
            <v>62.929360000000003</v>
          </cell>
          <cell r="AN152">
            <v>101.99961</v>
          </cell>
          <cell r="AO152">
            <v>112.46758</v>
          </cell>
          <cell r="AP152">
            <v>88.014510000000001</v>
          </cell>
          <cell r="AQ152">
            <v>63.697000000000003</v>
          </cell>
          <cell r="AR152">
            <v>31.212489999999999</v>
          </cell>
          <cell r="AS152">
            <v>40.502780000000001</v>
          </cell>
          <cell r="AT152">
            <v>49.351170000000003</v>
          </cell>
          <cell r="AU152">
            <v>74.626930000000002</v>
          </cell>
          <cell r="AV152">
            <v>99.902690000000007</v>
          </cell>
          <cell r="AY152" t="str">
            <v>Standard Dev</v>
          </cell>
          <cell r="AZ152">
            <v>55.616050000000001</v>
          </cell>
          <cell r="BA152">
            <v>190.07325</v>
          </cell>
          <cell r="BB152">
            <v>64.347030000000004</v>
          </cell>
          <cell r="BC152">
            <v>111.2503</v>
          </cell>
          <cell r="BD152">
            <v>138.90063000000001</v>
          </cell>
          <cell r="BE152">
            <v>136.45507000000001</v>
          </cell>
          <cell r="BF152">
            <v>120.02733000000001</v>
          </cell>
          <cell r="BG152">
            <v>85.629559999999998</v>
          </cell>
          <cell r="BH152">
            <v>80.540120000000002</v>
          </cell>
          <cell r="BI152">
            <v>53.388460000000002</v>
          </cell>
          <cell r="BJ152">
            <v>72.215500000000006</v>
          </cell>
          <cell r="BK152">
            <v>103.62278000000001</v>
          </cell>
          <cell r="BL152">
            <v>135.03005999999999</v>
          </cell>
          <cell r="BO152" t="str">
            <v>Standard Dev</v>
          </cell>
          <cell r="BP152">
            <v>74.108779999999996</v>
          </cell>
          <cell r="BQ152">
            <v>242.31468000000001</v>
          </cell>
          <cell r="BR152">
            <v>72.806479999999993</v>
          </cell>
          <cell r="BS152">
            <v>164.26988</v>
          </cell>
          <cell r="BT152">
            <v>168.32825</v>
          </cell>
          <cell r="BU152">
            <v>150.64496</v>
          </cell>
          <cell r="BV152">
            <v>174.69341</v>
          </cell>
          <cell r="BW152">
            <v>92.69014</v>
          </cell>
          <cell r="BX152">
            <v>94.525660000000002</v>
          </cell>
          <cell r="BY152">
            <v>63.14434</v>
          </cell>
          <cell r="BZ152">
            <v>87.639049999999997</v>
          </cell>
          <cell r="CA152">
            <v>129.75265999999999</v>
          </cell>
          <cell r="CB152">
            <v>171.86626000000001</v>
          </cell>
          <cell r="CE152" t="str">
            <v>Standard Dev</v>
          </cell>
          <cell r="CF152">
            <v>125.66579</v>
          </cell>
          <cell r="CG152">
            <v>282.95377000000002</v>
          </cell>
          <cell r="CH152">
            <v>109.02023</v>
          </cell>
          <cell r="CI152">
            <v>179.19134</v>
          </cell>
          <cell r="CJ152">
            <v>194.44476</v>
          </cell>
          <cell r="CK152">
            <v>139.65701000000001</v>
          </cell>
          <cell r="CL152">
            <v>224.13988000000001</v>
          </cell>
          <cell r="CM152">
            <v>85.072500000000005</v>
          </cell>
          <cell r="CN152">
            <v>122.93558</v>
          </cell>
          <cell r="CO152">
            <v>83.463610000000003</v>
          </cell>
          <cell r="CP152">
            <v>108.45825000000001</v>
          </cell>
          <cell r="CQ152">
            <v>154.65445</v>
          </cell>
          <cell r="CR152">
            <v>200.85065</v>
          </cell>
        </row>
        <row r="153">
          <cell r="B153" t="str">
            <v>PSP  Max Work Load</v>
          </cell>
          <cell r="D153">
            <v>134.55439999999999</v>
          </cell>
          <cell r="E153">
            <v>271.83969999999999</v>
          </cell>
          <cell r="F153">
            <v>165.61622</v>
          </cell>
          <cell r="G153">
            <v>192.17214000000001</v>
          </cell>
          <cell r="H153">
            <v>183.10434000000001</v>
          </cell>
          <cell r="I153">
            <v>321.53032000000002</v>
          </cell>
          <cell r="J153">
            <v>217.69540000000001</v>
          </cell>
          <cell r="K153">
            <v>152.37807000000001</v>
          </cell>
          <cell r="L153">
            <v>53.468620000000001</v>
          </cell>
          <cell r="M153">
            <v>103.6884</v>
          </cell>
          <cell r="N153">
            <v>123.7317</v>
          </cell>
          <cell r="O153">
            <v>179.60476</v>
          </cell>
          <cell r="R153" t="str">
            <v>PSP  Max Work Load</v>
          </cell>
          <cell r="T153">
            <v>172.12155999999999</v>
          </cell>
          <cell r="U153">
            <v>317.53298000000001</v>
          </cell>
          <cell r="V153">
            <v>203.75505999999999</v>
          </cell>
          <cell r="W153">
            <v>217.38092</v>
          </cell>
          <cell r="X153">
            <v>249.2039</v>
          </cell>
          <cell r="Y153">
            <v>292.51555999999999</v>
          </cell>
          <cell r="Z153">
            <v>306.17250000000001</v>
          </cell>
          <cell r="AA153">
            <v>206.39180999999999</v>
          </cell>
          <cell r="AB153">
            <v>78.033940000000001</v>
          </cell>
          <cell r="AC153">
            <v>150.20043999999999</v>
          </cell>
          <cell r="AD153">
            <v>165.57964999999999</v>
          </cell>
          <cell r="AE153">
            <v>219.33087</v>
          </cell>
          <cell r="AF153">
            <v>273.08208000000002</v>
          </cell>
          <cell r="AH153" t="str">
            <v>PSP  Max Work Load</v>
          </cell>
          <cell r="AJ153">
            <v>190.36684</v>
          </cell>
          <cell r="AK153">
            <v>458.06718999999998</v>
          </cell>
          <cell r="AL153">
            <v>215.16107</v>
          </cell>
          <cell r="AM153">
            <v>245.43645000000001</v>
          </cell>
          <cell r="AN153">
            <v>330.02712000000002</v>
          </cell>
          <cell r="AO153">
            <v>423.11829999999998</v>
          </cell>
          <cell r="AP153">
            <v>308.88852000000003</v>
          </cell>
          <cell r="AQ153">
            <v>283.38592999999997</v>
          </cell>
          <cell r="AR153">
            <v>117.51772</v>
          </cell>
          <cell r="AS153">
            <v>147.01304999999999</v>
          </cell>
          <cell r="AT153">
            <v>191.95930000000001</v>
          </cell>
          <cell r="AU153">
            <v>271.89821999999998</v>
          </cell>
          <cell r="AV153">
            <v>351.83713999999998</v>
          </cell>
          <cell r="AX153" t="str">
            <v>PSP  Max Work Load</v>
          </cell>
          <cell r="AZ153">
            <v>214.56448</v>
          </cell>
          <cell r="BA153">
            <v>613.54854999999998</v>
          </cell>
          <cell r="BB153">
            <v>264.10077999999999</v>
          </cell>
          <cell r="BC153">
            <v>369.54784999999998</v>
          </cell>
          <cell r="BD153">
            <v>413.56308999999999</v>
          </cell>
          <cell r="BE153">
            <v>548.20591000000002</v>
          </cell>
          <cell r="BF153">
            <v>423.33181999999999</v>
          </cell>
          <cell r="BG153">
            <v>386.94207</v>
          </cell>
          <cell r="BH153">
            <v>251.32830999999999</v>
          </cell>
          <cell r="BI153">
            <v>214.05909</v>
          </cell>
          <cell r="BJ153">
            <v>271.64496000000003</v>
          </cell>
          <cell r="BK153">
            <v>369.91919000000001</v>
          </cell>
          <cell r="BL153">
            <v>468.19342999999998</v>
          </cell>
          <cell r="BN153" t="str">
            <v>PSP  Max Work Load</v>
          </cell>
          <cell r="BP153">
            <v>325.96602999999999</v>
          </cell>
          <cell r="BQ153">
            <v>822.47009000000003</v>
          </cell>
          <cell r="BR153">
            <v>299.62385999999998</v>
          </cell>
          <cell r="BS153">
            <v>492.58784000000003</v>
          </cell>
          <cell r="BT153">
            <v>480.4237</v>
          </cell>
          <cell r="BU153">
            <v>851.65398000000005</v>
          </cell>
          <cell r="BV153">
            <v>606.91283999999996</v>
          </cell>
          <cell r="BW153">
            <v>480.48561000000001</v>
          </cell>
          <cell r="BX153">
            <v>329.37470000000002</v>
          </cell>
          <cell r="BY153">
            <v>314.08564999999999</v>
          </cell>
          <cell r="BZ153">
            <v>354.53960999999998</v>
          </cell>
          <cell r="CA153">
            <v>500.35843</v>
          </cell>
          <cell r="CB153">
            <v>646.17724999999996</v>
          </cell>
          <cell r="CD153" t="str">
            <v>PSP  Max Work Load</v>
          </cell>
          <cell r="CF153">
            <v>548.37257</v>
          </cell>
          <cell r="CG153">
            <v>997.41152</v>
          </cell>
          <cell r="CH153">
            <v>455.26128</v>
          </cell>
          <cell r="CI153">
            <v>548.41179999999997</v>
          </cell>
          <cell r="CJ153">
            <v>556.17993000000001</v>
          </cell>
          <cell r="CK153">
            <v>746.70021999999994</v>
          </cell>
          <cell r="CL153">
            <v>804.28787999999997</v>
          </cell>
          <cell r="CM153">
            <v>518.46163999999999</v>
          </cell>
          <cell r="CN153">
            <v>437.45618000000002</v>
          </cell>
          <cell r="CO153">
            <v>397.39195000000001</v>
          </cell>
          <cell r="CP153">
            <v>465.37914000000001</v>
          </cell>
          <cell r="CQ153">
            <v>600.99350000000004</v>
          </cell>
          <cell r="CR153">
            <v>736.60784999999998</v>
          </cell>
        </row>
        <row r="154">
          <cell r="B154" t="str">
            <v>PSP  Min Work Laod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R154" t="str">
            <v>PSP  Min Work Laod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H154" t="str">
            <v>PSP  Min Work Laod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X154" t="str">
            <v>PSP  Min Work Laod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N154" t="str">
            <v>PSP  Min Work Laod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222.21235999999999</v>
          </cell>
          <cell r="BV154">
            <v>13.72397</v>
          </cell>
          <cell r="BW154">
            <v>13.427070000000001</v>
          </cell>
          <cell r="BX154">
            <v>0</v>
          </cell>
          <cell r="BY154">
            <v>0</v>
          </cell>
          <cell r="BZ154">
            <v>-24.809809999999999</v>
          </cell>
          <cell r="CA154">
            <v>24.936340000000001</v>
          </cell>
          <cell r="CB154">
            <v>74.682490000000001</v>
          </cell>
          <cell r="CD154" t="str">
            <v>PSP  Min Work Laod</v>
          </cell>
          <cell r="CF154">
            <v>86.953500000000005</v>
          </cell>
          <cell r="CG154">
            <v>28.420850000000002</v>
          </cell>
          <cell r="CH154">
            <v>0</v>
          </cell>
          <cell r="CI154">
            <v>0</v>
          </cell>
          <cell r="CJ154">
            <v>0</v>
          </cell>
          <cell r="CK154">
            <v>120.03032</v>
          </cell>
          <cell r="CL154">
            <v>36.690159999999999</v>
          </cell>
          <cell r="CM154">
            <v>74.853440000000006</v>
          </cell>
          <cell r="CN154">
            <v>0</v>
          </cell>
          <cell r="CO154">
            <v>0</v>
          </cell>
          <cell r="CP154">
            <v>2.9839199999999999</v>
          </cell>
          <cell r="CQ154">
            <v>34.694830000000003</v>
          </cell>
          <cell r="CR154">
            <v>66.405730000000005</v>
          </cell>
        </row>
        <row r="155">
          <cell r="B155" t="str">
            <v>Machine Queue as #Jobs</v>
          </cell>
          <cell r="C155" t="str">
            <v>Mean</v>
          </cell>
          <cell r="D155">
            <v>5.7676699999999999</v>
          </cell>
          <cell r="E155">
            <v>6.4115099999999998</v>
          </cell>
          <cell r="F155">
            <v>5.27982</v>
          </cell>
          <cell r="G155">
            <v>5.5009100000000002</v>
          </cell>
          <cell r="H155">
            <v>4.9808700000000004</v>
          </cell>
          <cell r="I155">
            <v>5.5146600000000001</v>
          </cell>
          <cell r="J155">
            <v>5.9392199999999997</v>
          </cell>
          <cell r="K155">
            <v>5.4201800000000002</v>
          </cell>
          <cell r="L155">
            <v>4.7953400000000004</v>
          </cell>
          <cell r="M155">
            <v>5.6559799999999996</v>
          </cell>
          <cell r="N155">
            <v>5.1950500000000002</v>
          </cell>
          <cell r="O155">
            <v>5.5266200000000003</v>
          </cell>
          <cell r="R155" t="str">
            <v>Machine Queue as #Jobs</v>
          </cell>
          <cell r="S155" t="str">
            <v>Mean</v>
          </cell>
          <cell r="T155">
            <v>5.5609999999999999</v>
          </cell>
          <cell r="U155">
            <v>5.9268900000000002</v>
          </cell>
          <cell r="V155">
            <v>5.1662600000000003</v>
          </cell>
          <cell r="W155">
            <v>5.4725999999999999</v>
          </cell>
          <cell r="X155">
            <v>4.8530600000000002</v>
          </cell>
          <cell r="Y155">
            <v>5.4438399999999998</v>
          </cell>
          <cell r="Z155">
            <v>5.7046999999999999</v>
          </cell>
          <cell r="AA155">
            <v>5.35215</v>
          </cell>
          <cell r="AB155">
            <v>4.7667599999999997</v>
          </cell>
          <cell r="AC155">
            <v>5.4948899999999998</v>
          </cell>
          <cell r="AD155">
            <v>5.1170799999999996</v>
          </cell>
          <cell r="AE155">
            <v>5.3742099999999997</v>
          </cell>
          <cell r="AF155">
            <v>5.6313500000000003</v>
          </cell>
          <cell r="AH155" t="str">
            <v>Machine Queue as #Jobs</v>
          </cell>
          <cell r="AI155" t="str">
            <v>Mean</v>
          </cell>
          <cell r="AJ155">
            <v>5.4091300000000002</v>
          </cell>
          <cell r="AK155">
            <v>5.5137400000000003</v>
          </cell>
          <cell r="AL155">
            <v>5.0096299999999996</v>
          </cell>
          <cell r="AM155">
            <v>5.0760300000000003</v>
          </cell>
          <cell r="AN155">
            <v>4.7755700000000001</v>
          </cell>
          <cell r="AO155">
            <v>5.1690399999999999</v>
          </cell>
          <cell r="AP155">
            <v>5.2632000000000003</v>
          </cell>
          <cell r="AQ155">
            <v>5.1047900000000004</v>
          </cell>
          <cell r="AR155">
            <v>4.6052999999999997</v>
          </cell>
          <cell r="AS155">
            <v>5.0565300000000004</v>
          </cell>
          <cell r="AT155">
            <v>4.9047700000000001</v>
          </cell>
          <cell r="AU155">
            <v>5.0983000000000001</v>
          </cell>
          <cell r="AV155">
            <v>5.2918200000000004</v>
          </cell>
          <cell r="AX155" t="str">
            <v>Machine Queue as #Jobs</v>
          </cell>
          <cell r="AY155" t="str">
            <v>Mean</v>
          </cell>
          <cell r="AZ155">
            <v>4.9821</v>
          </cell>
          <cell r="BA155">
            <v>5.0011900000000002</v>
          </cell>
          <cell r="BB155">
            <v>4.7855299999999996</v>
          </cell>
          <cell r="BC155">
            <v>4.8649300000000002</v>
          </cell>
          <cell r="BD155">
            <v>4.5234699999999997</v>
          </cell>
          <cell r="BE155">
            <v>4.8493599999999999</v>
          </cell>
          <cell r="BF155">
            <v>4.96251</v>
          </cell>
          <cell r="BG155">
            <v>4.87662</v>
          </cell>
          <cell r="BH155">
            <v>4.5417399999999999</v>
          </cell>
          <cell r="BI155">
            <v>4.93858</v>
          </cell>
          <cell r="BJ155">
            <v>4.7099700000000002</v>
          </cell>
          <cell r="BK155">
            <v>4.8326000000000002</v>
          </cell>
          <cell r="BL155">
            <v>4.9552399999999999</v>
          </cell>
          <cell r="BN155" t="str">
            <v>Machine Queue as #Jobs</v>
          </cell>
          <cell r="BO155" t="str">
            <v>Mean</v>
          </cell>
          <cell r="BP155">
            <v>4.5275800000000004</v>
          </cell>
          <cell r="BQ155">
            <v>4.4861199999999997</v>
          </cell>
          <cell r="BR155">
            <v>4.39452</v>
          </cell>
          <cell r="BS155">
            <v>4.3685400000000003</v>
          </cell>
          <cell r="BT155">
            <v>4.1582600000000003</v>
          </cell>
          <cell r="BU155">
            <v>4.4101400000000002</v>
          </cell>
          <cell r="BV155">
            <v>4.4518700000000004</v>
          </cell>
          <cell r="BW155">
            <v>4.4779900000000001</v>
          </cell>
          <cell r="BX155">
            <v>4.28233</v>
          </cell>
          <cell r="BY155">
            <v>4.5175299999999998</v>
          </cell>
          <cell r="BZ155">
            <v>4.3251900000000001</v>
          </cell>
          <cell r="CA155">
            <v>4.4074900000000001</v>
          </cell>
          <cell r="CB155">
            <v>4.4897799999999997</v>
          </cell>
          <cell r="CD155" t="str">
            <v>Machine Queue as #Jobs</v>
          </cell>
          <cell r="CE155" t="str">
            <v>Mean</v>
          </cell>
          <cell r="CF155">
            <v>4.1950200000000004</v>
          </cell>
          <cell r="CG155">
            <v>4.2049799999999999</v>
          </cell>
          <cell r="CH155">
            <v>4.1461600000000001</v>
          </cell>
          <cell r="CI155">
            <v>4.1170799999999996</v>
          </cell>
          <cell r="CJ155">
            <v>3.9138799999999998</v>
          </cell>
          <cell r="CK155">
            <v>4.11388</v>
          </cell>
          <cell r="CL155">
            <v>4.1827399999999999</v>
          </cell>
          <cell r="CM155">
            <v>4.1636100000000003</v>
          </cell>
          <cell r="CN155">
            <v>4.1174900000000001</v>
          </cell>
          <cell r="CO155">
            <v>4.2116899999999999</v>
          </cell>
          <cell r="CP155">
            <v>4.0746900000000004</v>
          </cell>
          <cell r="CQ155">
            <v>4.1366500000000004</v>
          </cell>
          <cell r="CR155">
            <v>4.19862</v>
          </cell>
        </row>
        <row r="156">
          <cell r="C156" t="str">
            <v>Standard Dev</v>
          </cell>
          <cell r="D156">
            <v>1.5961799999999999</v>
          </cell>
          <cell r="E156">
            <v>0.94903999999999999</v>
          </cell>
          <cell r="F156">
            <v>1.5651200000000001</v>
          </cell>
          <cell r="G156">
            <v>1.6411100000000001</v>
          </cell>
          <cell r="H156">
            <v>1.80281</v>
          </cell>
          <cell r="I156">
            <v>1.53528</v>
          </cell>
          <cell r="J156">
            <v>1.28793</v>
          </cell>
          <cell r="K156">
            <v>1.6853899999999999</v>
          </cell>
          <cell r="L156">
            <v>1.66167</v>
          </cell>
          <cell r="M156">
            <v>1.59802</v>
          </cell>
          <cell r="N156">
            <v>1.35792</v>
          </cell>
          <cell r="O156">
            <v>1.53226</v>
          </cell>
          <cell r="S156" t="str">
            <v>Standard Dev</v>
          </cell>
          <cell r="T156">
            <v>1.31497</v>
          </cell>
          <cell r="U156">
            <v>0.86160000000000003</v>
          </cell>
          <cell r="V156">
            <v>1.3520000000000001</v>
          </cell>
          <cell r="W156">
            <v>1.3672800000000001</v>
          </cell>
          <cell r="X156">
            <v>1.53474</v>
          </cell>
          <cell r="Y156">
            <v>1.1926300000000001</v>
          </cell>
          <cell r="Z156">
            <v>1.03437</v>
          </cell>
          <cell r="AA156">
            <v>1.4014899999999999</v>
          </cell>
          <cell r="AB156">
            <v>1.5056499999999999</v>
          </cell>
          <cell r="AC156">
            <v>1.33629</v>
          </cell>
          <cell r="AD156">
            <v>1.14124</v>
          </cell>
          <cell r="AE156">
            <v>1.2901</v>
          </cell>
          <cell r="AF156">
            <v>1.43896</v>
          </cell>
          <cell r="AI156" t="str">
            <v>Standard Dev</v>
          </cell>
          <cell r="AJ156">
            <v>0.95111000000000001</v>
          </cell>
          <cell r="AK156">
            <v>0.71564000000000005</v>
          </cell>
          <cell r="AL156">
            <v>1.21702</v>
          </cell>
          <cell r="AM156">
            <v>1.14351</v>
          </cell>
          <cell r="AN156">
            <v>1.2499400000000001</v>
          </cell>
          <cell r="AO156">
            <v>0.94869999999999999</v>
          </cell>
          <cell r="AP156">
            <v>0.8458</v>
          </cell>
          <cell r="AQ156">
            <v>1.16798</v>
          </cell>
          <cell r="AR156">
            <v>1.29314</v>
          </cell>
          <cell r="AS156">
            <v>1.19252</v>
          </cell>
          <cell r="AT156">
            <v>0.93383000000000005</v>
          </cell>
          <cell r="AU156">
            <v>1.07254</v>
          </cell>
          <cell r="AV156">
            <v>1.2112400000000001</v>
          </cell>
          <cell r="AY156" t="str">
            <v>Standard Dev</v>
          </cell>
          <cell r="AZ156">
            <v>0.68145999999999995</v>
          </cell>
          <cell r="BA156">
            <v>0.61328000000000005</v>
          </cell>
          <cell r="BB156">
            <v>0.85116999999999998</v>
          </cell>
          <cell r="BC156">
            <v>0.93352000000000002</v>
          </cell>
          <cell r="BD156">
            <v>1.0389999999999999</v>
          </cell>
          <cell r="BE156">
            <v>0.68184</v>
          </cell>
          <cell r="BF156">
            <v>0.62095</v>
          </cell>
          <cell r="BG156">
            <v>0.79517000000000004</v>
          </cell>
          <cell r="BH156">
            <v>1.02213</v>
          </cell>
          <cell r="BI156">
            <v>0.86223000000000005</v>
          </cell>
          <cell r="BJ156">
            <v>0.69703999999999999</v>
          </cell>
          <cell r="BK156">
            <v>0.81008000000000002</v>
          </cell>
          <cell r="BL156">
            <v>0.92310999999999999</v>
          </cell>
          <cell r="BO156" t="str">
            <v>Standard Dev</v>
          </cell>
          <cell r="BP156">
            <v>0.53466999999999998</v>
          </cell>
          <cell r="BQ156">
            <v>0.55078000000000005</v>
          </cell>
          <cell r="BR156">
            <v>0.65249999999999997</v>
          </cell>
          <cell r="BS156">
            <v>0.73062000000000005</v>
          </cell>
          <cell r="BT156">
            <v>0.87304000000000004</v>
          </cell>
          <cell r="BU156">
            <v>0.50893999999999995</v>
          </cell>
          <cell r="BV156">
            <v>0.58996999999999999</v>
          </cell>
          <cell r="BW156">
            <v>0.62899000000000005</v>
          </cell>
          <cell r="BX156">
            <v>0.76668000000000003</v>
          </cell>
          <cell r="BY156">
            <v>0.57548999999999995</v>
          </cell>
          <cell r="BZ156">
            <v>0.55798000000000003</v>
          </cell>
          <cell r="CA156">
            <v>0.64117000000000002</v>
          </cell>
          <cell r="CB156">
            <v>0.72436</v>
          </cell>
          <cell r="CE156" t="str">
            <v>Standard Dev</v>
          </cell>
          <cell r="CF156">
            <v>0.49358999999999997</v>
          </cell>
          <cell r="CG156">
            <v>0.53090000000000004</v>
          </cell>
          <cell r="CH156">
            <v>0.56935999999999998</v>
          </cell>
          <cell r="CI156">
            <v>0.67734000000000005</v>
          </cell>
          <cell r="CJ156">
            <v>0.81825000000000003</v>
          </cell>
          <cell r="CK156">
            <v>0.49497000000000002</v>
          </cell>
          <cell r="CL156">
            <v>0.56525999999999998</v>
          </cell>
          <cell r="CM156">
            <v>0.55511999999999995</v>
          </cell>
          <cell r="CN156">
            <v>0.57367999999999997</v>
          </cell>
          <cell r="CO156">
            <v>0.54271999999999998</v>
          </cell>
          <cell r="CP156">
            <v>0.51232999999999995</v>
          </cell>
          <cell r="CQ156">
            <v>0.58211999999999997</v>
          </cell>
          <cell r="CR156">
            <v>0.65190999999999999</v>
          </cell>
        </row>
        <row r="157">
          <cell r="B157" t="str">
            <v>Machine Queue as Work Load</v>
          </cell>
          <cell r="C157" t="str">
            <v>Mean</v>
          </cell>
          <cell r="D157">
            <v>6.5262700000000002</v>
          </cell>
          <cell r="E157">
            <v>7.2397</v>
          </cell>
          <cell r="F157">
            <v>5.9767799999999998</v>
          </cell>
          <cell r="G157">
            <v>6.2828600000000003</v>
          </cell>
          <cell r="H157">
            <v>5.7024999999999997</v>
          </cell>
          <cell r="I157">
            <v>6.2232099999999999</v>
          </cell>
          <cell r="J157">
            <v>6.7061700000000002</v>
          </cell>
          <cell r="K157">
            <v>6.1833400000000003</v>
          </cell>
          <cell r="L157">
            <v>5.5310600000000001</v>
          </cell>
          <cell r="M157">
            <v>6.40679</v>
          </cell>
          <cell r="N157">
            <v>5.9259599999999999</v>
          </cell>
          <cell r="O157">
            <v>6.2778700000000001</v>
          </cell>
          <cell r="R157" t="str">
            <v>Machine Queue as Work Load</v>
          </cell>
          <cell r="S157" t="str">
            <v>Mean</v>
          </cell>
          <cell r="T157">
            <v>6.3015100000000004</v>
          </cell>
          <cell r="U157">
            <v>6.6935399999999996</v>
          </cell>
          <cell r="V157">
            <v>5.8609099999999996</v>
          </cell>
          <cell r="W157">
            <v>6.2476799999999999</v>
          </cell>
          <cell r="X157">
            <v>5.57524</v>
          </cell>
          <cell r="Y157">
            <v>6.1533300000000004</v>
          </cell>
          <cell r="Z157">
            <v>6.4670399999999999</v>
          </cell>
          <cell r="AA157">
            <v>6.1081399999999997</v>
          </cell>
          <cell r="AB157">
            <v>5.49716</v>
          </cell>
          <cell r="AC157">
            <v>6.2462400000000002</v>
          </cell>
          <cell r="AD157">
            <v>5.8466500000000003</v>
          </cell>
          <cell r="AE157">
            <v>6.1150799999999998</v>
          </cell>
          <cell r="AF157">
            <v>6.3835100000000002</v>
          </cell>
          <cell r="AH157" t="str">
            <v>Machine Queue as Work Load</v>
          </cell>
          <cell r="AI157" t="str">
            <v>Mean</v>
          </cell>
          <cell r="AJ157">
            <v>6.1558099999999998</v>
          </cell>
          <cell r="AK157">
            <v>6.2428800000000004</v>
          </cell>
          <cell r="AL157">
            <v>5.6818999999999997</v>
          </cell>
          <cell r="AM157">
            <v>5.8175800000000004</v>
          </cell>
          <cell r="AN157">
            <v>5.4931900000000002</v>
          </cell>
          <cell r="AO157">
            <v>5.8578999999999999</v>
          </cell>
          <cell r="AP157">
            <v>5.9696800000000003</v>
          </cell>
          <cell r="AQ157">
            <v>5.8366699999999998</v>
          </cell>
          <cell r="AR157">
            <v>5.3280099999999999</v>
          </cell>
          <cell r="AS157">
            <v>5.7748499999999998</v>
          </cell>
          <cell r="AT157">
            <v>5.61843</v>
          </cell>
          <cell r="AU157">
            <v>5.8158500000000002</v>
          </cell>
          <cell r="AV157">
            <v>6.0132599999999998</v>
          </cell>
          <cell r="AX157" t="str">
            <v>Machine Queue as Work Load</v>
          </cell>
          <cell r="AY157" t="str">
            <v>Mean</v>
          </cell>
          <cell r="AZ157">
            <v>5.7076000000000002</v>
          </cell>
          <cell r="BA157">
            <v>5.6669400000000003</v>
          </cell>
          <cell r="BB157">
            <v>5.4474799999999997</v>
          </cell>
          <cell r="BC157">
            <v>5.5880799999999997</v>
          </cell>
          <cell r="BD157">
            <v>5.2185600000000001</v>
          </cell>
          <cell r="BE157">
            <v>5.4974100000000004</v>
          </cell>
          <cell r="BF157">
            <v>5.6543700000000001</v>
          </cell>
          <cell r="BG157">
            <v>5.61477</v>
          </cell>
          <cell r="BH157">
            <v>5.2328400000000004</v>
          </cell>
          <cell r="BI157">
            <v>5.6351399999999998</v>
          </cell>
          <cell r="BJ157">
            <v>5.4000599999999999</v>
          </cell>
          <cell r="BK157">
            <v>5.5263200000000001</v>
          </cell>
          <cell r="BL157">
            <v>5.6525800000000004</v>
          </cell>
          <cell r="BN157" t="str">
            <v>Machine Queue as Work Load</v>
          </cell>
          <cell r="BO157" t="str">
            <v>Mean</v>
          </cell>
          <cell r="BP157">
            <v>5.1829200000000002</v>
          </cell>
          <cell r="BQ157">
            <v>5.0932399999999998</v>
          </cell>
          <cell r="BR157">
            <v>5.0132300000000001</v>
          </cell>
          <cell r="BS157">
            <v>5.0545900000000001</v>
          </cell>
          <cell r="BT157">
            <v>4.8131500000000003</v>
          </cell>
          <cell r="BU157">
            <v>5.0193899999999996</v>
          </cell>
          <cell r="BV157">
            <v>5.0555399999999997</v>
          </cell>
          <cell r="BW157">
            <v>5.1646799999999997</v>
          </cell>
          <cell r="BX157">
            <v>4.9555999999999996</v>
          </cell>
          <cell r="BY157">
            <v>5.1851200000000004</v>
          </cell>
          <cell r="BZ157">
            <v>4.9717900000000004</v>
          </cell>
          <cell r="CA157">
            <v>5.05375</v>
          </cell>
          <cell r="CB157">
            <v>5.1357100000000004</v>
          </cell>
          <cell r="CD157" t="str">
            <v>Machine Queue as Work Load</v>
          </cell>
          <cell r="CE157" t="str">
            <v>Mean</v>
          </cell>
          <cell r="CF157">
            <v>4.8258799999999997</v>
          </cell>
          <cell r="CG157">
            <v>4.8064900000000002</v>
          </cell>
          <cell r="CH157">
            <v>4.7478199999999999</v>
          </cell>
          <cell r="CI157">
            <v>4.7762900000000004</v>
          </cell>
          <cell r="CJ157">
            <v>4.5259999999999998</v>
          </cell>
          <cell r="CK157">
            <v>4.7050200000000002</v>
          </cell>
          <cell r="CL157">
            <v>4.7831700000000001</v>
          </cell>
          <cell r="CM157">
            <v>4.8205499999999999</v>
          </cell>
          <cell r="CN157">
            <v>4.7733800000000004</v>
          </cell>
          <cell r="CO157">
            <v>4.8200200000000004</v>
          </cell>
          <cell r="CP157">
            <v>4.6941899999999999</v>
          </cell>
          <cell r="CQ157">
            <v>4.7584600000000004</v>
          </cell>
          <cell r="CR157">
            <v>4.82273</v>
          </cell>
        </row>
        <row r="158">
          <cell r="C158" t="str">
            <v>Standard Dev</v>
          </cell>
          <cell r="D158">
            <v>1.82226</v>
          </cell>
          <cell r="E158">
            <v>1.1740900000000001</v>
          </cell>
          <cell r="F158">
            <v>1.7850200000000001</v>
          </cell>
          <cell r="G158">
            <v>1.8568899999999999</v>
          </cell>
          <cell r="H158">
            <v>2.0014400000000001</v>
          </cell>
          <cell r="I158">
            <v>1.72448</v>
          </cell>
          <cell r="J158">
            <v>1.4670799999999999</v>
          </cell>
          <cell r="K158">
            <v>1.8966000000000001</v>
          </cell>
          <cell r="L158">
            <v>1.9130799999999999</v>
          </cell>
          <cell r="M158">
            <v>1.7817499999999999</v>
          </cell>
          <cell r="N158">
            <v>1.56674</v>
          </cell>
          <cell r="O158">
            <v>1.74227</v>
          </cell>
          <cell r="S158" t="str">
            <v>Standard Dev</v>
          </cell>
          <cell r="T158">
            <v>1.52397</v>
          </cell>
          <cell r="U158">
            <v>1.0546599999999999</v>
          </cell>
          <cell r="V158">
            <v>1.5426800000000001</v>
          </cell>
          <cell r="W158">
            <v>1.5486599999999999</v>
          </cell>
          <cell r="X158">
            <v>1.73308</v>
          </cell>
          <cell r="Y158">
            <v>1.36459</v>
          </cell>
          <cell r="Z158">
            <v>1.1914499999999999</v>
          </cell>
          <cell r="AA158">
            <v>1.5903099999999999</v>
          </cell>
          <cell r="AB158">
            <v>1.7336400000000001</v>
          </cell>
          <cell r="AC158">
            <v>1.52416</v>
          </cell>
          <cell r="AD158">
            <v>1.32426</v>
          </cell>
          <cell r="AE158">
            <v>1.48072</v>
          </cell>
          <cell r="AF158">
            <v>1.6371800000000001</v>
          </cell>
          <cell r="AI158" t="str">
            <v>Standard Dev</v>
          </cell>
          <cell r="AJ158">
            <v>1.1364099999999999</v>
          </cell>
          <cell r="AK158">
            <v>0.92257999999999996</v>
          </cell>
          <cell r="AL158">
            <v>1.3906099999999999</v>
          </cell>
          <cell r="AM158">
            <v>1.3194600000000001</v>
          </cell>
          <cell r="AN158">
            <v>1.4268799999999999</v>
          </cell>
          <cell r="AO158">
            <v>1.1414200000000001</v>
          </cell>
          <cell r="AP158">
            <v>0.99473999999999996</v>
          </cell>
          <cell r="AQ158">
            <v>1.32115</v>
          </cell>
          <cell r="AR158">
            <v>1.5108699999999999</v>
          </cell>
          <cell r="AS158">
            <v>1.3581700000000001</v>
          </cell>
          <cell r="AT158">
            <v>1.1136699999999999</v>
          </cell>
          <cell r="AU158">
            <v>1.25223</v>
          </cell>
          <cell r="AV158">
            <v>1.39079</v>
          </cell>
          <cell r="AY158" t="str">
            <v>Standard Dev</v>
          </cell>
          <cell r="AZ158">
            <v>0.87792999999999999</v>
          </cell>
          <cell r="BA158">
            <v>0.82040000000000002</v>
          </cell>
          <cell r="BB158">
            <v>1.0158</v>
          </cell>
          <cell r="BC158">
            <v>1.11453</v>
          </cell>
          <cell r="BD158">
            <v>1.2096</v>
          </cell>
          <cell r="BE158">
            <v>0.86470000000000002</v>
          </cell>
          <cell r="BF158">
            <v>0.83155999999999997</v>
          </cell>
          <cell r="BG158">
            <v>0.96553999999999995</v>
          </cell>
          <cell r="BH158">
            <v>1.22756</v>
          </cell>
          <cell r="BI158">
            <v>1.0291300000000001</v>
          </cell>
          <cell r="BJ158">
            <v>0.88778000000000001</v>
          </cell>
          <cell r="BK158">
            <v>0.99567000000000005</v>
          </cell>
          <cell r="BL158">
            <v>1.1035699999999999</v>
          </cell>
          <cell r="BO158" t="str">
            <v>Standard Dev</v>
          </cell>
          <cell r="BP158">
            <v>0.73726999999999998</v>
          </cell>
          <cell r="BQ158">
            <v>0.749</v>
          </cell>
          <cell r="BR158">
            <v>0.82023000000000001</v>
          </cell>
          <cell r="BS158">
            <v>0.91178999999999999</v>
          </cell>
          <cell r="BT158">
            <v>1.0263599999999999</v>
          </cell>
          <cell r="BU158">
            <v>0.68676000000000004</v>
          </cell>
          <cell r="BV158">
            <v>0.74312999999999996</v>
          </cell>
          <cell r="BW158">
            <v>0.76653000000000004</v>
          </cell>
          <cell r="BX158">
            <v>0.95462999999999998</v>
          </cell>
          <cell r="BY158">
            <v>0.74617</v>
          </cell>
          <cell r="BZ158">
            <v>0.73416000000000003</v>
          </cell>
          <cell r="CA158">
            <v>0.81418999999999997</v>
          </cell>
          <cell r="CB158">
            <v>0.89420999999999995</v>
          </cell>
          <cell r="CE158" t="str">
            <v>Standard Dev</v>
          </cell>
          <cell r="CF158">
            <v>0.69120000000000004</v>
          </cell>
          <cell r="CG158">
            <v>0.69555</v>
          </cell>
          <cell r="CH158">
            <v>0.72797000000000001</v>
          </cell>
          <cell r="CI158">
            <v>0.87336999999999998</v>
          </cell>
          <cell r="CJ158">
            <v>0.97297999999999996</v>
          </cell>
          <cell r="CK158">
            <v>0.67349999999999999</v>
          </cell>
          <cell r="CL158">
            <v>0.74863000000000002</v>
          </cell>
          <cell r="CM158">
            <v>0.70520000000000005</v>
          </cell>
          <cell r="CN158">
            <v>0.75614999999999999</v>
          </cell>
          <cell r="CO158">
            <v>0.71455000000000002</v>
          </cell>
          <cell r="CP158">
            <v>0.68820000000000003</v>
          </cell>
          <cell r="CQ158">
            <v>0.75590999999999997</v>
          </cell>
          <cell r="CR158">
            <v>0.82362000000000002</v>
          </cell>
        </row>
        <row r="159">
          <cell r="AX159" t="str">
            <v>Saturation WC1</v>
          </cell>
          <cell r="AZ159">
            <v>88.453010000000006</v>
          </cell>
          <cell r="BA159">
            <v>89.204610000000002</v>
          </cell>
          <cell r="BB159">
            <v>91.387839999999997</v>
          </cell>
          <cell r="BC159">
            <v>88.396429999999995</v>
          </cell>
          <cell r="BD159">
            <v>89.548320000000004</v>
          </cell>
          <cell r="BE159">
            <v>91.022530000000003</v>
          </cell>
          <cell r="BF159">
            <v>90.798460000000006</v>
          </cell>
          <cell r="BG159">
            <v>90.701949999999997</v>
          </cell>
          <cell r="BH159">
            <v>86.521810000000002</v>
          </cell>
          <cell r="BI159">
            <v>89.705920000000006</v>
          </cell>
          <cell r="BJ159">
            <v>88.500500000000002</v>
          </cell>
          <cell r="BK159">
            <v>89.574089999999998</v>
          </cell>
          <cell r="BL159">
            <v>90.647670000000005</v>
          </cell>
        </row>
        <row r="160">
          <cell r="AX160" t="str">
            <v>Saturation WC2</v>
          </cell>
          <cell r="AZ160">
            <v>89.479659999999996</v>
          </cell>
          <cell r="BA160">
            <v>92.064499999999995</v>
          </cell>
          <cell r="BB160">
            <v>88.738870000000006</v>
          </cell>
          <cell r="BC160">
            <v>88.477350000000001</v>
          </cell>
          <cell r="BD160">
            <v>87.969200000000001</v>
          </cell>
          <cell r="BE160">
            <v>91.552719999999994</v>
          </cell>
          <cell r="BF160">
            <v>89.685900000000004</v>
          </cell>
          <cell r="BG160">
            <v>88.328969999999998</v>
          </cell>
          <cell r="BH160">
            <v>87.862459999999999</v>
          </cell>
          <cell r="BI160">
            <v>86.514780000000002</v>
          </cell>
          <cell r="BJ160">
            <v>87.854299999999995</v>
          </cell>
          <cell r="BK160">
            <v>89.067440000000005</v>
          </cell>
          <cell r="BL160">
            <v>90.280590000000004</v>
          </cell>
        </row>
        <row r="161">
          <cell r="AX161" t="str">
            <v>Saturation WC3</v>
          </cell>
          <cell r="AZ161">
            <v>89.399069999999995</v>
          </cell>
          <cell r="BA161">
            <v>89.491619999999998</v>
          </cell>
          <cell r="BB161">
            <v>90.041719999999998</v>
          </cell>
          <cell r="BC161">
            <v>90.232039999999998</v>
          </cell>
          <cell r="BD161">
            <v>87.102459999999994</v>
          </cell>
          <cell r="BE161">
            <v>89.633260000000007</v>
          </cell>
          <cell r="BF161">
            <v>88.971549999999993</v>
          </cell>
          <cell r="BG161">
            <v>89.833600000000004</v>
          </cell>
          <cell r="BH161">
            <v>89.66113</v>
          </cell>
          <cell r="BI161">
            <v>89.315259999999995</v>
          </cell>
          <cell r="BJ161">
            <v>88.742649999999998</v>
          </cell>
          <cell r="BK161">
            <v>89.368170000000006</v>
          </cell>
          <cell r="BL161">
            <v>89.993690000000001</v>
          </cell>
        </row>
        <row r="162">
          <cell r="AX162" t="str">
            <v>Saturation WC4</v>
          </cell>
          <cell r="AZ162">
            <v>87.444469999999995</v>
          </cell>
          <cell r="BA162">
            <v>89.931960000000004</v>
          </cell>
          <cell r="BB162">
            <v>88.087940000000003</v>
          </cell>
          <cell r="BC162">
            <v>89.536789999999996</v>
          </cell>
          <cell r="BD162">
            <v>85.305300000000003</v>
          </cell>
          <cell r="BE162">
            <v>86.280799999999999</v>
          </cell>
          <cell r="BF162">
            <v>88.366259999999997</v>
          </cell>
          <cell r="BG162">
            <v>86.798500000000004</v>
          </cell>
          <cell r="BH162">
            <v>87.979759999999999</v>
          </cell>
          <cell r="BI162">
            <v>89.053399999999996</v>
          </cell>
          <cell r="BJ162">
            <v>86.834620000000001</v>
          </cell>
          <cell r="BK162">
            <v>87.878519999999995</v>
          </cell>
          <cell r="BL162">
            <v>88.922409999999999</v>
          </cell>
        </row>
        <row r="163">
          <cell r="AX163" t="str">
            <v>Saturation WC5</v>
          </cell>
          <cell r="AZ163">
            <v>91.416589999999999</v>
          </cell>
          <cell r="BA163">
            <v>89.898989999999998</v>
          </cell>
          <cell r="BB163">
            <v>87.817189999999997</v>
          </cell>
          <cell r="BC163">
            <v>88.245220000000003</v>
          </cell>
          <cell r="BD163">
            <v>87.351740000000007</v>
          </cell>
          <cell r="BE163">
            <v>87.364710000000002</v>
          </cell>
          <cell r="BF163">
            <v>87.228669999999994</v>
          </cell>
          <cell r="BG163">
            <v>86.723740000000006</v>
          </cell>
          <cell r="BH163">
            <v>89.80735</v>
          </cell>
          <cell r="BI163">
            <v>92.398619999999994</v>
          </cell>
          <cell r="BJ163">
            <v>87.430400000000006</v>
          </cell>
          <cell r="BK163">
            <v>88.825280000000006</v>
          </cell>
          <cell r="BL163">
            <v>90.220160000000007</v>
          </cell>
        </row>
        <row r="164">
          <cell r="AX164" t="str">
            <v>Saturation WC6</v>
          </cell>
          <cell r="AZ164">
            <v>89.625389999999996</v>
          </cell>
          <cell r="BA164">
            <v>87.792379999999994</v>
          </cell>
          <cell r="BB164">
            <v>90.322990000000004</v>
          </cell>
          <cell r="BC164">
            <v>90.561660000000003</v>
          </cell>
          <cell r="BD164">
            <v>87.194730000000007</v>
          </cell>
          <cell r="BE164">
            <v>87.636290000000002</v>
          </cell>
          <cell r="BF164">
            <v>87.729320000000001</v>
          </cell>
          <cell r="BG164">
            <v>90.238219999999998</v>
          </cell>
          <cell r="BH164">
            <v>88.331549999999993</v>
          </cell>
          <cell r="BI164">
            <v>88.863140000000001</v>
          </cell>
          <cell r="BJ164">
            <v>87.922250000000005</v>
          </cell>
          <cell r="BK164">
            <v>88.829570000000004</v>
          </cell>
          <cell r="BL164">
            <v>89.736879999999999</v>
          </cell>
        </row>
        <row r="165">
          <cell r="AX165" t="str">
            <v>Cost depending on Policy</v>
          </cell>
          <cell r="AY165" t="str">
            <v>Mean</v>
          </cell>
          <cell r="AZ165">
            <v>7.1339300000000003</v>
          </cell>
          <cell r="BA165">
            <v>11.79801</v>
          </cell>
          <cell r="BB165">
            <v>7.3204500000000001</v>
          </cell>
          <cell r="BC165">
            <v>8.6553199999999997</v>
          </cell>
          <cell r="BD165">
            <v>11.71316</v>
          </cell>
          <cell r="BE165">
            <v>10.03327</v>
          </cell>
          <cell r="BF165">
            <v>10.92104</v>
          </cell>
          <cell r="BG165">
            <v>8.3402200000000004</v>
          </cell>
          <cell r="BH165">
            <v>5.67483</v>
          </cell>
          <cell r="BI165">
            <v>7.2515200000000002</v>
          </cell>
          <cell r="BJ165">
            <v>7.3614499999999996</v>
          </cell>
          <cell r="BK165">
            <v>8.8841699999999992</v>
          </cell>
          <cell r="BL165">
            <v>10.4069</v>
          </cell>
        </row>
        <row r="166">
          <cell r="AY166" t="str">
            <v>Standard Dev</v>
          </cell>
          <cell r="AZ166">
            <v>27.629190000000001</v>
          </cell>
          <cell r="BA166">
            <v>52.065519999999999</v>
          </cell>
          <cell r="BB166">
            <v>37.926310000000001</v>
          </cell>
          <cell r="BC166">
            <v>43.494010000000003</v>
          </cell>
          <cell r="BD166">
            <v>74.209090000000003</v>
          </cell>
          <cell r="BE166">
            <v>43.0989</v>
          </cell>
          <cell r="BF166">
            <v>56.565770000000001</v>
          </cell>
          <cell r="BG166">
            <v>40.159939999999999</v>
          </cell>
          <cell r="BH166">
            <v>20.316079999999999</v>
          </cell>
          <cell r="BI166">
            <v>29.41093</v>
          </cell>
          <cell r="BJ166">
            <v>31.285810000000001</v>
          </cell>
          <cell r="BK166">
            <v>42.487569999999998</v>
          </cell>
          <cell r="BL166">
            <v>53.689340000000001</v>
          </cell>
        </row>
        <row r="169">
          <cell r="AX169" t="str">
            <v>WL = 55</v>
          </cell>
          <cell r="AZ169" t="str">
            <v xml:space="preserve">C_Lav. 17.75 per UT, C_Mat. U[10 - 30], Kpos 0.12%, Kpen 0.36%, InterT_Cons. 5 UT, Prog_Routing 50% </v>
          </cell>
        </row>
        <row r="171">
          <cell r="AZ171" t="str">
            <v>Run 1</v>
          </cell>
          <cell r="BA171" t="str">
            <v>Run 2</v>
          </cell>
          <cell r="BB171" t="str">
            <v>Run 3</v>
          </cell>
          <cell r="BC171" t="str">
            <v>Run 4</v>
          </cell>
          <cell r="BD171" t="str">
            <v>Run 5</v>
          </cell>
          <cell r="BE171" t="str">
            <v>Run 6</v>
          </cell>
          <cell r="BF171" t="str">
            <v>Run 7</v>
          </cell>
          <cell r="BG171" t="str">
            <v>Run 8</v>
          </cell>
          <cell r="BH171" t="str">
            <v>Run 9</v>
          </cell>
          <cell r="BI171" t="str">
            <v>Run 10</v>
          </cell>
          <cell r="BJ171">
            <v>-0.95</v>
          </cell>
          <cell r="BK171" t="str">
            <v>Average</v>
          </cell>
          <cell r="BL171">
            <v>0.95</v>
          </cell>
        </row>
        <row r="172">
          <cell r="B172" t="str">
            <v>Number of Jobs</v>
          </cell>
          <cell r="D172">
            <v>5213</v>
          </cell>
          <cell r="E172">
            <v>5291</v>
          </cell>
          <cell r="F172">
            <v>5241</v>
          </cell>
          <cell r="G172">
            <v>5254</v>
          </cell>
          <cell r="H172">
            <v>5159</v>
          </cell>
          <cell r="I172">
            <v>5138</v>
          </cell>
          <cell r="J172">
            <v>5249</v>
          </cell>
          <cell r="K172">
            <v>5237</v>
          </cell>
          <cell r="L172">
            <v>5167</v>
          </cell>
          <cell r="M172">
            <v>5229</v>
          </cell>
          <cell r="N172">
            <v>5183.1622500000003</v>
          </cell>
          <cell r="O172">
            <v>5217.8</v>
          </cell>
          <cell r="P172">
            <v>5252.4377500000001</v>
          </cell>
          <cell r="R172" t="str">
            <v>Number of Jobs</v>
          </cell>
          <cell r="T172">
            <v>5181</v>
          </cell>
          <cell r="U172">
            <v>5271</v>
          </cell>
          <cell r="V172">
            <v>5211</v>
          </cell>
          <cell r="W172">
            <v>5206</v>
          </cell>
          <cell r="X172">
            <v>5150</v>
          </cell>
          <cell r="Y172">
            <v>5125</v>
          </cell>
          <cell r="Z172">
            <v>5221</v>
          </cell>
          <cell r="AA172">
            <v>5211</v>
          </cell>
          <cell r="AB172">
            <v>5146</v>
          </cell>
          <cell r="AC172">
            <v>5209</v>
          </cell>
          <cell r="AD172">
            <v>5162.2256600000001</v>
          </cell>
          <cell r="AE172">
            <v>5193.1000000000004</v>
          </cell>
          <cell r="AF172">
            <v>5223.9743399999998</v>
          </cell>
          <cell r="AH172" t="str">
            <v>Number of Jobs</v>
          </cell>
          <cell r="AJ172">
            <v>5134</v>
          </cell>
          <cell r="AK172">
            <v>5231</v>
          </cell>
          <cell r="AL172">
            <v>5189</v>
          </cell>
          <cell r="AM172">
            <v>5209</v>
          </cell>
          <cell r="AN172">
            <v>5112</v>
          </cell>
          <cell r="AO172">
            <v>5080</v>
          </cell>
          <cell r="AP172">
            <v>5189</v>
          </cell>
          <cell r="AQ172">
            <v>5164</v>
          </cell>
          <cell r="AR172">
            <v>5113</v>
          </cell>
          <cell r="AS172">
            <v>5181</v>
          </cell>
          <cell r="AT172">
            <v>5125.5081300000002</v>
          </cell>
          <cell r="AU172">
            <v>5160.2</v>
          </cell>
          <cell r="AV172">
            <v>5194.8918700000004</v>
          </cell>
          <cell r="AX172" t="str">
            <v>Number of Jobs</v>
          </cell>
          <cell r="AZ172">
            <v>5108</v>
          </cell>
          <cell r="BA172">
            <v>5214</v>
          </cell>
          <cell r="BB172">
            <v>5168</v>
          </cell>
          <cell r="BC172">
            <v>5144</v>
          </cell>
          <cell r="BD172">
            <v>5105</v>
          </cell>
          <cell r="BE172">
            <v>5010</v>
          </cell>
          <cell r="BF172">
            <v>5131</v>
          </cell>
          <cell r="BG172">
            <v>5136</v>
          </cell>
          <cell r="BH172">
            <v>5056</v>
          </cell>
          <cell r="BI172">
            <v>5128</v>
          </cell>
          <cell r="BJ172">
            <v>5079.5909499999998</v>
          </cell>
          <cell r="BK172">
            <v>5120</v>
          </cell>
          <cell r="BL172">
            <v>5160.4090500000002</v>
          </cell>
        </row>
        <row r="173">
          <cell r="B173" t="str">
            <v>Total Time i.e., From Cradle to Grave</v>
          </cell>
          <cell r="C173" t="str">
            <v>Mean</v>
          </cell>
          <cell r="D173">
            <v>35.590029999999999</v>
          </cell>
          <cell r="E173">
            <v>46.329880000000003</v>
          </cell>
          <cell r="F173">
            <v>34.962769999999999</v>
          </cell>
          <cell r="G173">
            <v>31.27637</v>
          </cell>
          <cell r="H173">
            <v>36.904069999999997</v>
          </cell>
          <cell r="I173">
            <v>48.918550000000003</v>
          </cell>
          <cell r="J173">
            <v>38.141100000000002</v>
          </cell>
          <cell r="K173">
            <v>39.944679999999998</v>
          </cell>
          <cell r="L173">
            <v>32.53463</v>
          </cell>
          <cell r="M173">
            <v>38.534370000000003</v>
          </cell>
          <cell r="N173">
            <v>34.302419999999998</v>
          </cell>
          <cell r="O173">
            <v>38.313650000000003</v>
          </cell>
          <cell r="P173">
            <v>42.324869999999997</v>
          </cell>
          <cell r="R173" t="str">
            <v>Total Time i.e., From Cradle to Grave</v>
          </cell>
          <cell r="S173" t="str">
            <v>Mean</v>
          </cell>
          <cell r="T173">
            <v>41.927050000000001</v>
          </cell>
          <cell r="U173">
            <v>52.85877</v>
          </cell>
          <cell r="V173">
            <v>40.061909999999997</v>
          </cell>
          <cell r="W173">
            <v>42.453789999999998</v>
          </cell>
          <cell r="X173">
            <v>37.283169999999998</v>
          </cell>
          <cell r="Y173">
            <v>49.415109999999999</v>
          </cell>
          <cell r="Z173">
            <v>43.833390000000001</v>
          </cell>
          <cell r="AA173">
            <v>44.544510000000002</v>
          </cell>
          <cell r="AB173">
            <v>37.640700000000002</v>
          </cell>
          <cell r="AC173">
            <v>43.919420000000002</v>
          </cell>
          <cell r="AD173">
            <v>39.920389999999998</v>
          </cell>
          <cell r="AE173">
            <v>43.39378</v>
          </cell>
          <cell r="AF173">
            <v>46.867179999999998</v>
          </cell>
          <cell r="AH173" t="str">
            <v>Total Time i.e., From Cradle to Grave</v>
          </cell>
          <cell r="AI173" t="str">
            <v>Mean</v>
          </cell>
          <cell r="AJ173">
            <v>51.943480000000001</v>
          </cell>
          <cell r="AK173">
            <v>60.805410000000002</v>
          </cell>
          <cell r="AL173">
            <v>41.204169999999998</v>
          </cell>
          <cell r="AM173">
            <v>40.904110000000003</v>
          </cell>
          <cell r="AN173">
            <v>42.835000000000001</v>
          </cell>
          <cell r="AO173">
            <v>59.886319999999998</v>
          </cell>
          <cell r="AP173">
            <v>50.089080000000003</v>
          </cell>
          <cell r="AQ173">
            <v>52.467100000000002</v>
          </cell>
          <cell r="AR173">
            <v>47.822290000000002</v>
          </cell>
          <cell r="AS173">
            <v>47.918559999999999</v>
          </cell>
          <cell r="AT173">
            <v>44.568040000000003</v>
          </cell>
          <cell r="AU173">
            <v>49.58755</v>
          </cell>
          <cell r="AV173">
            <v>54.60707</v>
          </cell>
          <cell r="AX173" t="str">
            <v>Total Time i.e., From Cradle to Grave</v>
          </cell>
          <cell r="AY173" t="str">
            <v>Mean</v>
          </cell>
          <cell r="AZ173">
            <v>53.749879999999997</v>
          </cell>
          <cell r="BA173">
            <v>61.096510000000002</v>
          </cell>
          <cell r="BB173">
            <v>44.927509999999998</v>
          </cell>
          <cell r="BC173">
            <v>53.930399999999999</v>
          </cell>
          <cell r="BD173">
            <v>47.351320000000001</v>
          </cell>
          <cell r="BE173">
            <v>68.469790000000003</v>
          </cell>
          <cell r="BF173">
            <v>64.76925</v>
          </cell>
          <cell r="BG173">
            <v>60.068269999999998</v>
          </cell>
          <cell r="BH173">
            <v>60.220440000000004</v>
          </cell>
          <cell r="BI173">
            <v>57.789200000000001</v>
          </cell>
          <cell r="BJ173">
            <v>51.97343</v>
          </cell>
          <cell r="BK173">
            <v>57.237259999999999</v>
          </cell>
          <cell r="BL173">
            <v>62.501080000000002</v>
          </cell>
        </row>
        <row r="174">
          <cell r="C174" t="str">
            <v>Standard Dev</v>
          </cell>
          <cell r="D174">
            <v>85.183130000000006</v>
          </cell>
          <cell r="E174">
            <v>105.72892</v>
          </cell>
          <cell r="F174">
            <v>85.962130000000002</v>
          </cell>
          <cell r="G174">
            <v>64.337879999999998</v>
          </cell>
          <cell r="H174">
            <v>97.748549999999994</v>
          </cell>
          <cell r="I174">
            <v>108.34621</v>
          </cell>
          <cell r="J174">
            <v>89.502279999999999</v>
          </cell>
          <cell r="K174">
            <v>105.53464</v>
          </cell>
          <cell r="L174">
            <v>75.529640000000001</v>
          </cell>
          <cell r="M174">
            <v>94.442800000000005</v>
          </cell>
          <cell r="N174">
            <v>81.122370000000004</v>
          </cell>
          <cell r="O174">
            <v>91.231620000000007</v>
          </cell>
          <cell r="P174">
            <v>101.34086000000001</v>
          </cell>
          <cell r="S174" t="str">
            <v>Standard Dev</v>
          </cell>
          <cell r="T174">
            <v>105.6558</v>
          </cell>
          <cell r="U174">
            <v>130.23777000000001</v>
          </cell>
          <cell r="V174">
            <v>113.93452000000001</v>
          </cell>
          <cell r="W174">
            <v>99.768820000000005</v>
          </cell>
          <cell r="X174">
            <v>93.840609999999998</v>
          </cell>
          <cell r="Y174">
            <v>104.22826999999999</v>
          </cell>
          <cell r="Z174">
            <v>111.80383</v>
          </cell>
          <cell r="AA174">
            <v>104.90067999999999</v>
          </cell>
          <cell r="AB174">
            <v>100.07816</v>
          </cell>
          <cell r="AC174">
            <v>105.96477</v>
          </cell>
          <cell r="AD174">
            <v>99.890309999999999</v>
          </cell>
          <cell r="AE174">
            <v>107.04132</v>
          </cell>
          <cell r="AF174">
            <v>114.19233</v>
          </cell>
          <cell r="AI174" t="str">
            <v>Standard Dev</v>
          </cell>
          <cell r="AJ174">
            <v>140.24995999999999</v>
          </cell>
          <cell r="AK174">
            <v>157.36345</v>
          </cell>
          <cell r="AL174">
            <v>101.83264</v>
          </cell>
          <cell r="AM174">
            <v>110.35715999999999</v>
          </cell>
          <cell r="AN174">
            <v>108.94888</v>
          </cell>
          <cell r="AO174">
            <v>143.51251999999999</v>
          </cell>
          <cell r="AP174">
            <v>111.73121999999999</v>
          </cell>
          <cell r="AQ174">
            <v>135.89456999999999</v>
          </cell>
          <cell r="AR174">
            <v>130.11770999999999</v>
          </cell>
          <cell r="AS174">
            <v>122.17509</v>
          </cell>
          <cell r="AT174">
            <v>113.27777</v>
          </cell>
          <cell r="AU174">
            <v>126.21832000000001</v>
          </cell>
          <cell r="AV174">
            <v>139.15887000000001</v>
          </cell>
          <cell r="AY174" t="str">
            <v>Standard Dev</v>
          </cell>
          <cell r="AZ174">
            <v>140.05473000000001</v>
          </cell>
          <cell r="BA174">
            <v>149.58042</v>
          </cell>
          <cell r="BB174">
            <v>105.08463999999999</v>
          </cell>
          <cell r="BC174">
            <v>130.25305</v>
          </cell>
          <cell r="BD174">
            <v>122.97357</v>
          </cell>
          <cell r="BE174">
            <v>168.52103</v>
          </cell>
          <cell r="BF174">
            <v>153.09675999999999</v>
          </cell>
          <cell r="BG174">
            <v>163.10472999999999</v>
          </cell>
          <cell r="BH174">
            <v>170.21587</v>
          </cell>
          <cell r="BI174">
            <v>139.63607999999999</v>
          </cell>
          <cell r="BJ174">
            <v>129.27251000000001</v>
          </cell>
          <cell r="BK174">
            <v>144.25209000000001</v>
          </cell>
          <cell r="BL174">
            <v>159.23167000000001</v>
          </cell>
        </row>
        <row r="175">
          <cell r="B175" t="str">
            <v>Time Spent in PSP</v>
          </cell>
          <cell r="C175" t="str">
            <v>Mean</v>
          </cell>
          <cell r="D175">
            <v>19.293240000000001</v>
          </cell>
          <cell r="E175">
            <v>30.168299999999999</v>
          </cell>
          <cell r="F175">
            <v>18.82723</v>
          </cell>
          <cell r="G175">
            <v>15.11856</v>
          </cell>
          <cell r="H175">
            <v>21.255739999999999</v>
          </cell>
          <cell r="I175">
            <v>32.691130000000001</v>
          </cell>
          <cell r="J175">
            <v>22.042120000000001</v>
          </cell>
          <cell r="K175">
            <v>23.844889999999999</v>
          </cell>
          <cell r="L175">
            <v>16.11938</v>
          </cell>
          <cell r="M175">
            <v>22.060590000000001</v>
          </cell>
          <cell r="N175">
            <v>18.123139999999999</v>
          </cell>
          <cell r="O175">
            <v>22.142119999999998</v>
          </cell>
          <cell r="P175">
            <v>26.161100000000001</v>
          </cell>
          <cell r="R175" t="str">
            <v>Time Spent in PSP</v>
          </cell>
          <cell r="S175" t="str">
            <v>Mean</v>
          </cell>
          <cell r="T175">
            <v>26.763670000000001</v>
          </cell>
          <cell r="U175">
            <v>37.844700000000003</v>
          </cell>
          <cell r="V175">
            <v>24.90043</v>
          </cell>
          <cell r="W175">
            <v>27.182289999999998</v>
          </cell>
          <cell r="X175">
            <v>22.577470000000002</v>
          </cell>
          <cell r="Y175">
            <v>34.28922</v>
          </cell>
          <cell r="Z175">
            <v>28.76878</v>
          </cell>
          <cell r="AA175">
            <v>29.38683</v>
          </cell>
          <cell r="AB175">
            <v>22.513919999999999</v>
          </cell>
          <cell r="AC175">
            <v>28.41169</v>
          </cell>
          <cell r="AD175">
            <v>24.810569999999998</v>
          </cell>
          <cell r="AE175">
            <v>28.2639</v>
          </cell>
          <cell r="AF175">
            <v>31.717230000000001</v>
          </cell>
          <cell r="AH175" t="str">
            <v>Time Spent in PSP</v>
          </cell>
          <cell r="AI175" t="str">
            <v>Mean</v>
          </cell>
          <cell r="AJ175">
            <v>37.840139999999998</v>
          </cell>
          <cell r="AK175">
            <v>46.77319</v>
          </cell>
          <cell r="AL175">
            <v>27.190809999999999</v>
          </cell>
          <cell r="AM175">
            <v>26.958639999999999</v>
          </cell>
          <cell r="AN175">
            <v>28.838259999999998</v>
          </cell>
          <cell r="AO175">
            <v>45.984900000000003</v>
          </cell>
          <cell r="AP175">
            <v>36.087629999999997</v>
          </cell>
          <cell r="AQ175">
            <v>38.354500000000002</v>
          </cell>
          <cell r="AR175">
            <v>33.676670000000001</v>
          </cell>
          <cell r="AS175">
            <v>33.651119999999999</v>
          </cell>
          <cell r="AT175">
            <v>30.510899999999999</v>
          </cell>
          <cell r="AU175">
            <v>35.535580000000003</v>
          </cell>
          <cell r="AV175">
            <v>40.560270000000003</v>
          </cell>
          <cell r="AX175" t="str">
            <v>Time Spent in PSP</v>
          </cell>
          <cell r="AY175" t="str">
            <v>Mean</v>
          </cell>
          <cell r="AZ175">
            <v>40.733690000000003</v>
          </cell>
          <cell r="BA175">
            <v>48.344029999999997</v>
          </cell>
          <cell r="BB175">
            <v>31.981110000000001</v>
          </cell>
          <cell r="BC175">
            <v>40.849780000000003</v>
          </cell>
          <cell r="BD175">
            <v>34.517299999999999</v>
          </cell>
          <cell r="BE175">
            <v>55.32206</v>
          </cell>
          <cell r="BF175">
            <v>51.883429999999997</v>
          </cell>
          <cell r="BG175">
            <v>47.205739999999999</v>
          </cell>
          <cell r="BH175">
            <v>47.11815</v>
          </cell>
          <cell r="BI175">
            <v>44.721780000000003</v>
          </cell>
          <cell r="BJ175">
            <v>39.02223</v>
          </cell>
          <cell r="BK175">
            <v>44.267710000000001</v>
          </cell>
          <cell r="BL175">
            <v>49.513179999999998</v>
          </cell>
        </row>
        <row r="176">
          <cell r="C176" t="str">
            <v>Standard Dev</v>
          </cell>
          <cell r="D176">
            <v>82.653649999999999</v>
          </cell>
          <cell r="E176">
            <v>103.02282</v>
          </cell>
          <cell r="F176">
            <v>83.377340000000004</v>
          </cell>
          <cell r="G176">
            <v>61.648380000000003</v>
          </cell>
          <cell r="H176">
            <v>95.314580000000007</v>
          </cell>
          <cell r="I176">
            <v>105.43782</v>
          </cell>
          <cell r="J176">
            <v>86.916420000000002</v>
          </cell>
          <cell r="K176">
            <v>102.96861</v>
          </cell>
          <cell r="L176">
            <v>72.888540000000006</v>
          </cell>
          <cell r="M176">
            <v>91.977670000000003</v>
          </cell>
          <cell r="N176">
            <v>78.523769999999999</v>
          </cell>
          <cell r="O176">
            <v>88.620580000000004</v>
          </cell>
          <cell r="P176">
            <v>98.717389999999995</v>
          </cell>
          <cell r="S176" t="str">
            <v>Standard Dev</v>
          </cell>
          <cell r="T176">
            <v>103.12766999999999</v>
          </cell>
          <cell r="U176">
            <v>127.76512</v>
          </cell>
          <cell r="V176">
            <v>111.83995</v>
          </cell>
          <cell r="W176">
            <v>97.114840000000001</v>
          </cell>
          <cell r="X176">
            <v>91.538079999999994</v>
          </cell>
          <cell r="Y176">
            <v>101.48925</v>
          </cell>
          <cell r="Z176">
            <v>109.63581000000001</v>
          </cell>
          <cell r="AA176">
            <v>102.22864</v>
          </cell>
          <cell r="AB176">
            <v>97.773619999999994</v>
          </cell>
          <cell r="AC176">
            <v>103.54649000000001</v>
          </cell>
          <cell r="AD176">
            <v>97.428210000000007</v>
          </cell>
          <cell r="AE176">
            <v>104.60595000000001</v>
          </cell>
          <cell r="AF176">
            <v>111.78368</v>
          </cell>
          <cell r="AI176" t="str">
            <v>Standard Dev</v>
          </cell>
          <cell r="AJ176">
            <v>137.99557999999999</v>
          </cell>
          <cell r="AK176">
            <v>154.99175</v>
          </cell>
          <cell r="AL176">
            <v>99.505340000000004</v>
          </cell>
          <cell r="AM176">
            <v>108.20975</v>
          </cell>
          <cell r="AN176">
            <v>106.7735</v>
          </cell>
          <cell r="AO176">
            <v>140.94457</v>
          </cell>
          <cell r="AP176">
            <v>109.23751</v>
          </cell>
          <cell r="AQ176">
            <v>133.46259000000001</v>
          </cell>
          <cell r="AR176">
            <v>127.89242</v>
          </cell>
          <cell r="AS176">
            <v>119.80963</v>
          </cell>
          <cell r="AT176">
            <v>110.97674000000001</v>
          </cell>
          <cell r="AU176">
            <v>123.88226</v>
          </cell>
          <cell r="AV176">
            <v>136.78778</v>
          </cell>
          <cell r="AY176" t="str">
            <v>Standard Dev</v>
          </cell>
          <cell r="AZ176">
            <v>137.97363000000001</v>
          </cell>
          <cell r="BA176">
            <v>147.21151</v>
          </cell>
          <cell r="BB176">
            <v>102.71080000000001</v>
          </cell>
          <cell r="BC176">
            <v>127.92482</v>
          </cell>
          <cell r="BD176">
            <v>120.72237</v>
          </cell>
          <cell r="BE176">
            <v>166.13249999999999</v>
          </cell>
          <cell r="BF176">
            <v>150.75761</v>
          </cell>
          <cell r="BG176">
            <v>160.73365000000001</v>
          </cell>
          <cell r="BH176">
            <v>168.03013999999999</v>
          </cell>
          <cell r="BI176">
            <v>137.41459</v>
          </cell>
          <cell r="BJ176">
            <v>126.98242</v>
          </cell>
          <cell r="BK176">
            <v>141.96116000000001</v>
          </cell>
          <cell r="BL176">
            <v>156.93991</v>
          </cell>
        </row>
        <row r="177">
          <cell r="B177" t="str">
            <v>Time Spent in the Shop</v>
          </cell>
          <cell r="C177" t="str">
            <v>Mean</v>
          </cell>
          <cell r="D177">
            <v>16.296790000000001</v>
          </cell>
          <cell r="E177">
            <v>16.161580000000001</v>
          </cell>
          <cell r="F177">
            <v>16.135529999999999</v>
          </cell>
          <cell r="G177">
            <v>16.157820000000001</v>
          </cell>
          <cell r="H177">
            <v>15.648339999999999</v>
          </cell>
          <cell r="I177">
            <v>16.227419999999999</v>
          </cell>
          <cell r="J177">
            <v>16.098980000000001</v>
          </cell>
          <cell r="K177">
            <v>16.099789999999999</v>
          </cell>
          <cell r="L177">
            <v>16.41525</v>
          </cell>
          <cell r="M177">
            <v>16.473780000000001</v>
          </cell>
          <cell r="N177">
            <v>16.010639999999999</v>
          </cell>
          <cell r="O177">
            <v>16.171530000000001</v>
          </cell>
          <cell r="P177">
            <v>16.332409999999999</v>
          </cell>
          <cell r="R177" t="str">
            <v>Time Spent in the Shop</v>
          </cell>
          <cell r="S177" t="str">
            <v>Mean</v>
          </cell>
          <cell r="T177">
            <v>15.16337</v>
          </cell>
          <cell r="U177">
            <v>15.01408</v>
          </cell>
          <cell r="V177">
            <v>15.161479999999999</v>
          </cell>
          <cell r="W177">
            <v>15.2715</v>
          </cell>
          <cell r="X177">
            <v>14.70571</v>
          </cell>
          <cell r="Y177">
            <v>15.12589</v>
          </cell>
          <cell r="Z177">
            <v>15.06461</v>
          </cell>
          <cell r="AA177">
            <v>15.157679999999999</v>
          </cell>
          <cell r="AB177">
            <v>15.12678</v>
          </cell>
          <cell r="AC177">
            <v>15.50773</v>
          </cell>
          <cell r="AD177">
            <v>14.98616</v>
          </cell>
          <cell r="AE177">
            <v>15.12988</v>
          </cell>
          <cell r="AF177">
            <v>15.27361</v>
          </cell>
          <cell r="AH177" t="str">
            <v>Time Spent in the Shop</v>
          </cell>
          <cell r="AI177" t="str">
            <v>Mean</v>
          </cell>
          <cell r="AJ177">
            <v>14.103350000000001</v>
          </cell>
          <cell r="AK177">
            <v>14.032220000000001</v>
          </cell>
          <cell r="AL177">
            <v>14.01337</v>
          </cell>
          <cell r="AM177">
            <v>13.94547</v>
          </cell>
          <cell r="AN177">
            <v>13.99675</v>
          </cell>
          <cell r="AO177">
            <v>13.90142</v>
          </cell>
          <cell r="AP177">
            <v>14.00145</v>
          </cell>
          <cell r="AQ177">
            <v>14.11261</v>
          </cell>
          <cell r="AR177">
            <v>14.145630000000001</v>
          </cell>
          <cell r="AS177">
            <v>14.267440000000001</v>
          </cell>
          <cell r="AT177">
            <v>13.975440000000001</v>
          </cell>
          <cell r="AU177">
            <v>14.051970000000001</v>
          </cell>
          <cell r="AV177">
            <v>14.128489999999999</v>
          </cell>
          <cell r="AX177" t="str">
            <v>Time Spent in the Shop</v>
          </cell>
          <cell r="AY177" t="str">
            <v>Mean</v>
          </cell>
          <cell r="AZ177">
            <v>13.01619</v>
          </cell>
          <cell r="BA177">
            <v>12.75248</v>
          </cell>
          <cell r="BB177">
            <v>12.946389999999999</v>
          </cell>
          <cell r="BC177">
            <v>13.08061</v>
          </cell>
          <cell r="BD177">
            <v>12.834020000000001</v>
          </cell>
          <cell r="BE177">
            <v>13.147729999999999</v>
          </cell>
          <cell r="BF177">
            <v>12.885809999999999</v>
          </cell>
          <cell r="BG177">
            <v>12.86253</v>
          </cell>
          <cell r="BH177">
            <v>13.10229</v>
          </cell>
          <cell r="BI177">
            <v>13.06742</v>
          </cell>
          <cell r="BJ177">
            <v>12.874790000000001</v>
          </cell>
          <cell r="BK177">
            <v>12.96955</v>
          </cell>
          <cell r="BL177">
            <v>13.064310000000001</v>
          </cell>
        </row>
        <row r="178">
          <cell r="C178" t="str">
            <v>Standard Dev</v>
          </cell>
          <cell r="D178">
            <v>9.1053700000000006</v>
          </cell>
          <cell r="E178">
            <v>9.1682600000000001</v>
          </cell>
          <cell r="F178">
            <v>9.1361100000000004</v>
          </cell>
          <cell r="G178">
            <v>9.31264</v>
          </cell>
          <cell r="H178">
            <v>9.1299299999999999</v>
          </cell>
          <cell r="I178">
            <v>9.1780100000000004</v>
          </cell>
          <cell r="J178">
            <v>9.1458300000000001</v>
          </cell>
          <cell r="K178">
            <v>9.2674000000000003</v>
          </cell>
          <cell r="L178">
            <v>9.2800200000000004</v>
          </cell>
          <cell r="M178">
            <v>9.2479499999999994</v>
          </cell>
          <cell r="N178">
            <v>9.1447900000000004</v>
          </cell>
          <cell r="O178">
            <v>9.1971500000000006</v>
          </cell>
          <cell r="P178">
            <v>9.2495100000000008</v>
          </cell>
          <cell r="S178" t="str">
            <v>Standard Dev</v>
          </cell>
          <cell r="T178">
            <v>8.51661</v>
          </cell>
          <cell r="U178">
            <v>8.4708299999999994</v>
          </cell>
          <cell r="V178">
            <v>8.5641200000000008</v>
          </cell>
          <cell r="W178">
            <v>8.7176899999999993</v>
          </cell>
          <cell r="X178">
            <v>8.4611699999999992</v>
          </cell>
          <cell r="Y178">
            <v>8.5070599999999992</v>
          </cell>
          <cell r="Z178">
            <v>8.7063799999999993</v>
          </cell>
          <cell r="AA178">
            <v>8.7225800000000007</v>
          </cell>
          <cell r="AB178">
            <v>8.6632700000000007</v>
          </cell>
          <cell r="AC178">
            <v>8.6485900000000004</v>
          </cell>
          <cell r="AD178">
            <v>8.5226799999999994</v>
          </cell>
          <cell r="AE178">
            <v>8.5978300000000001</v>
          </cell>
          <cell r="AF178">
            <v>8.6729800000000008</v>
          </cell>
          <cell r="AI178" t="str">
            <v>Standard Dev</v>
          </cell>
          <cell r="AJ178">
            <v>8.0470199999999998</v>
          </cell>
          <cell r="AK178">
            <v>8.1168800000000001</v>
          </cell>
          <cell r="AL178">
            <v>7.9292699999999998</v>
          </cell>
          <cell r="AM178">
            <v>7.9991000000000003</v>
          </cell>
          <cell r="AN178">
            <v>8.0153199999999991</v>
          </cell>
          <cell r="AO178">
            <v>7.9040900000000001</v>
          </cell>
          <cell r="AP178">
            <v>8.0129599999999996</v>
          </cell>
          <cell r="AQ178">
            <v>8.2246100000000002</v>
          </cell>
          <cell r="AR178">
            <v>8.1771100000000008</v>
          </cell>
          <cell r="AS178">
            <v>8.0381499999999999</v>
          </cell>
          <cell r="AT178">
            <v>7.9740599999999997</v>
          </cell>
          <cell r="AU178">
            <v>8.0464500000000001</v>
          </cell>
          <cell r="AV178">
            <v>8.1188400000000005</v>
          </cell>
          <cell r="AY178" t="str">
            <v>Standard Dev</v>
          </cell>
          <cell r="AZ178">
            <v>7.3766499999999997</v>
          </cell>
          <cell r="BA178">
            <v>7.1181099999999997</v>
          </cell>
          <cell r="BB178">
            <v>7.3322000000000003</v>
          </cell>
          <cell r="BC178">
            <v>7.6418200000000001</v>
          </cell>
          <cell r="BD178">
            <v>7.3606999999999996</v>
          </cell>
          <cell r="BE178">
            <v>7.4535</v>
          </cell>
          <cell r="BF178">
            <v>7.4213100000000001</v>
          </cell>
          <cell r="BG178">
            <v>7.4595399999999996</v>
          </cell>
          <cell r="BH178">
            <v>7.52773</v>
          </cell>
          <cell r="BI178">
            <v>7.3971200000000001</v>
          </cell>
          <cell r="BJ178">
            <v>7.31142</v>
          </cell>
          <cell r="BK178">
            <v>7.4088700000000003</v>
          </cell>
          <cell r="BL178">
            <v>7.50631</v>
          </cell>
        </row>
        <row r="179">
          <cell r="B179" t="str">
            <v>Processing Time</v>
          </cell>
          <cell r="C179" t="str">
            <v>Mean</v>
          </cell>
          <cell r="D179">
            <v>3.6100699999999999</v>
          </cell>
          <cell r="E179">
            <v>3.56054</v>
          </cell>
          <cell r="F179">
            <v>3.6227100000000001</v>
          </cell>
          <cell r="G179">
            <v>3.6347700000000001</v>
          </cell>
          <cell r="H179">
            <v>3.5982799999999999</v>
          </cell>
          <cell r="I179">
            <v>3.60398</v>
          </cell>
          <cell r="J179">
            <v>3.57429</v>
          </cell>
          <cell r="K179">
            <v>3.5558100000000001</v>
          </cell>
          <cell r="L179">
            <v>3.6264799999999999</v>
          </cell>
          <cell r="M179">
            <v>3.6250200000000001</v>
          </cell>
          <cell r="N179">
            <v>3.5807799999999999</v>
          </cell>
          <cell r="O179">
            <v>3.6011899999999999</v>
          </cell>
          <cell r="P179">
            <v>3.62161</v>
          </cell>
          <cell r="R179" t="str">
            <v>Processing Time</v>
          </cell>
          <cell r="S179" t="str">
            <v>Mean</v>
          </cell>
          <cell r="T179">
            <v>3.5851000000000002</v>
          </cell>
          <cell r="U179">
            <v>3.5441099999999999</v>
          </cell>
          <cell r="V179">
            <v>3.5884900000000002</v>
          </cell>
          <cell r="W179">
            <v>3.59518</v>
          </cell>
          <cell r="X179">
            <v>3.5867200000000001</v>
          </cell>
          <cell r="Y179">
            <v>3.5885099999999999</v>
          </cell>
          <cell r="Z179">
            <v>3.54827</v>
          </cell>
          <cell r="AA179">
            <v>3.5266299999999999</v>
          </cell>
          <cell r="AB179">
            <v>3.6027200000000001</v>
          </cell>
          <cell r="AC179">
            <v>3.6067499999999999</v>
          </cell>
          <cell r="AD179">
            <v>3.5576699999999999</v>
          </cell>
          <cell r="AE179">
            <v>3.5772499999999998</v>
          </cell>
          <cell r="AF179">
            <v>3.5968300000000002</v>
          </cell>
          <cell r="AH179" t="str">
            <v>Processing Time</v>
          </cell>
          <cell r="AI179" t="str">
            <v>Mean</v>
          </cell>
          <cell r="AJ179">
            <v>3.54257</v>
          </cell>
          <cell r="AK179">
            <v>3.5249799999999998</v>
          </cell>
          <cell r="AL179">
            <v>3.5771899999999999</v>
          </cell>
          <cell r="AM179">
            <v>3.5919599999999998</v>
          </cell>
          <cell r="AN179">
            <v>3.5527299999999999</v>
          </cell>
          <cell r="AO179">
            <v>3.5592800000000002</v>
          </cell>
          <cell r="AP179">
            <v>3.5285500000000001</v>
          </cell>
          <cell r="AQ179">
            <v>3.4974699999999999</v>
          </cell>
          <cell r="AR179">
            <v>3.5668500000000001</v>
          </cell>
          <cell r="AS179">
            <v>3.5900400000000001</v>
          </cell>
          <cell r="AT179">
            <v>3.53146</v>
          </cell>
          <cell r="AU179">
            <v>3.5531600000000001</v>
          </cell>
          <cell r="AV179">
            <v>3.5748600000000001</v>
          </cell>
          <cell r="AX179" t="str">
            <v>Processing Time</v>
          </cell>
          <cell r="AY179" t="str">
            <v>Mean</v>
          </cell>
          <cell r="AZ179">
            <v>3.5302799999999999</v>
          </cell>
          <cell r="BA179">
            <v>3.50589</v>
          </cell>
          <cell r="BB179">
            <v>3.55457</v>
          </cell>
          <cell r="BC179">
            <v>3.5373299999999999</v>
          </cell>
          <cell r="BD179">
            <v>3.5408499999999998</v>
          </cell>
          <cell r="BE179">
            <v>3.5154999999999998</v>
          </cell>
          <cell r="BF179">
            <v>3.4820899999999999</v>
          </cell>
          <cell r="BG179">
            <v>3.4777</v>
          </cell>
          <cell r="BH179">
            <v>3.5251700000000001</v>
          </cell>
          <cell r="BI179">
            <v>3.54813</v>
          </cell>
          <cell r="BJ179">
            <v>3.5028700000000002</v>
          </cell>
          <cell r="BK179">
            <v>3.5217499999999999</v>
          </cell>
          <cell r="BL179">
            <v>3.5406300000000002</v>
          </cell>
        </row>
        <row r="180">
          <cell r="C180" t="str">
            <v>Standard Dev</v>
          </cell>
          <cell r="D180">
            <v>2.1881300000000001</v>
          </cell>
          <cell r="E180">
            <v>2.1423000000000001</v>
          </cell>
          <cell r="F180">
            <v>2.2191299999999998</v>
          </cell>
          <cell r="G180">
            <v>2.2573500000000002</v>
          </cell>
          <cell r="H180">
            <v>2.20642</v>
          </cell>
          <cell r="I180">
            <v>2.1348600000000002</v>
          </cell>
          <cell r="J180">
            <v>2.17685</v>
          </cell>
          <cell r="K180">
            <v>2.21075</v>
          </cell>
          <cell r="L180">
            <v>2.2145899999999998</v>
          </cell>
          <cell r="M180">
            <v>2.1985700000000001</v>
          </cell>
          <cell r="N180">
            <v>2.1687599999999998</v>
          </cell>
          <cell r="O180">
            <v>2.1949000000000001</v>
          </cell>
          <cell r="P180">
            <v>2.2210299999999998</v>
          </cell>
          <cell r="S180" t="str">
            <v>Standard Dev</v>
          </cell>
          <cell r="T180">
            <v>2.16344</v>
          </cell>
          <cell r="U180">
            <v>2.12982</v>
          </cell>
          <cell r="V180">
            <v>2.17936</v>
          </cell>
          <cell r="W180">
            <v>2.21326</v>
          </cell>
          <cell r="X180">
            <v>2.1997499999999999</v>
          </cell>
          <cell r="Y180">
            <v>2.12032</v>
          </cell>
          <cell r="Z180">
            <v>2.14975</v>
          </cell>
          <cell r="AA180">
            <v>2.1736900000000001</v>
          </cell>
          <cell r="AB180">
            <v>2.1892</v>
          </cell>
          <cell r="AC180">
            <v>2.1833900000000002</v>
          </cell>
          <cell r="AD180">
            <v>2.1489500000000001</v>
          </cell>
          <cell r="AE180">
            <v>2.1701999999999999</v>
          </cell>
          <cell r="AF180">
            <v>2.1914400000000001</v>
          </cell>
          <cell r="AI180" t="str">
            <v>Standard Dev</v>
          </cell>
          <cell r="AJ180">
            <v>2.1197400000000002</v>
          </cell>
          <cell r="AK180">
            <v>2.1193599999999999</v>
          </cell>
          <cell r="AL180">
            <v>2.1755399999999998</v>
          </cell>
          <cell r="AM180">
            <v>2.2122000000000002</v>
          </cell>
          <cell r="AN180">
            <v>2.1656900000000001</v>
          </cell>
          <cell r="AO180">
            <v>2.1029599999999999</v>
          </cell>
          <cell r="AP180">
            <v>2.1321300000000001</v>
          </cell>
          <cell r="AQ180">
            <v>2.15774</v>
          </cell>
          <cell r="AR180">
            <v>2.1506799999999999</v>
          </cell>
          <cell r="AS180">
            <v>2.1681499999999998</v>
          </cell>
          <cell r="AT180">
            <v>2.1271300000000002</v>
          </cell>
          <cell r="AU180">
            <v>2.15042</v>
          </cell>
          <cell r="AV180">
            <v>2.1737099999999998</v>
          </cell>
          <cell r="AY180" t="str">
            <v>Standard Dev</v>
          </cell>
          <cell r="AZ180">
            <v>2.1180099999999999</v>
          </cell>
          <cell r="BA180">
            <v>2.0993300000000001</v>
          </cell>
          <cell r="BB180">
            <v>2.1494599999999999</v>
          </cell>
          <cell r="BC180">
            <v>2.1589100000000001</v>
          </cell>
          <cell r="BD180">
            <v>2.1512199999999999</v>
          </cell>
          <cell r="BE180">
            <v>2.0637099999999999</v>
          </cell>
          <cell r="BF180">
            <v>2.1017700000000001</v>
          </cell>
          <cell r="BG180">
            <v>2.1410100000000001</v>
          </cell>
          <cell r="BH180">
            <v>2.1159300000000001</v>
          </cell>
          <cell r="BI180">
            <v>2.1288499999999999</v>
          </cell>
          <cell r="BJ180">
            <v>2.1018400000000002</v>
          </cell>
          <cell r="BK180">
            <v>2.1228199999999999</v>
          </cell>
          <cell r="BL180">
            <v>2.1438100000000002</v>
          </cell>
        </row>
        <row r="181">
          <cell r="B181" t="str">
            <v>Time Spent in Queues</v>
          </cell>
          <cell r="C181" t="str">
            <v>Mean</v>
          </cell>
          <cell r="D181">
            <v>12.686719999999999</v>
          </cell>
          <cell r="E181">
            <v>12.601039999999999</v>
          </cell>
          <cell r="F181">
            <v>12.51282</v>
          </cell>
          <cell r="G181">
            <v>12.52305</v>
          </cell>
          <cell r="H181">
            <v>12.05006</v>
          </cell>
          <cell r="I181">
            <v>12.62344</v>
          </cell>
          <cell r="J181">
            <v>12.524699999999999</v>
          </cell>
          <cell r="K181">
            <v>12.543979999999999</v>
          </cell>
          <cell r="L181">
            <v>12.78876</v>
          </cell>
          <cell r="M181">
            <v>12.84876</v>
          </cell>
          <cell r="N181">
            <v>12.41553</v>
          </cell>
          <cell r="O181">
            <v>12.57033</v>
          </cell>
          <cell r="P181">
            <v>12.72514</v>
          </cell>
          <cell r="R181" t="str">
            <v>Time Spent in Queues</v>
          </cell>
          <cell r="S181" t="str">
            <v>Mean</v>
          </cell>
          <cell r="T181">
            <v>11.57827</v>
          </cell>
          <cell r="U181">
            <v>11.46996</v>
          </cell>
          <cell r="V181">
            <v>11.572990000000001</v>
          </cell>
          <cell r="W181">
            <v>11.67633</v>
          </cell>
          <cell r="X181">
            <v>11.118980000000001</v>
          </cell>
          <cell r="Y181">
            <v>11.53739</v>
          </cell>
          <cell r="Z181">
            <v>11.51634</v>
          </cell>
          <cell r="AA181">
            <v>11.63105</v>
          </cell>
          <cell r="AB181">
            <v>11.52406</v>
          </cell>
          <cell r="AC181">
            <v>11.900980000000001</v>
          </cell>
          <cell r="AD181">
            <v>11.41338</v>
          </cell>
          <cell r="AE181">
            <v>11.55264</v>
          </cell>
          <cell r="AF181">
            <v>11.691890000000001</v>
          </cell>
          <cell r="AH181" t="str">
            <v>Time Spent in Queues</v>
          </cell>
          <cell r="AI181" t="str">
            <v>Mean</v>
          </cell>
          <cell r="AJ181">
            <v>10.560779999999999</v>
          </cell>
          <cell r="AK181">
            <v>10.507239999999999</v>
          </cell>
          <cell r="AL181">
            <v>10.43618</v>
          </cell>
          <cell r="AM181">
            <v>10.35351</v>
          </cell>
          <cell r="AN181">
            <v>10.44402</v>
          </cell>
          <cell r="AO181">
            <v>10.342140000000001</v>
          </cell>
          <cell r="AP181">
            <v>10.472899999999999</v>
          </cell>
          <cell r="AQ181">
            <v>10.61514</v>
          </cell>
          <cell r="AR181">
            <v>10.57877</v>
          </cell>
          <cell r="AS181">
            <v>10.67741</v>
          </cell>
          <cell r="AT181">
            <v>10.42009</v>
          </cell>
          <cell r="AU181">
            <v>10.498810000000001</v>
          </cell>
          <cell r="AV181">
            <v>10.57752</v>
          </cell>
          <cell r="AX181" t="str">
            <v>Time Spent in Queues</v>
          </cell>
          <cell r="AY181" t="str">
            <v>Mean</v>
          </cell>
          <cell r="AZ181">
            <v>9.4859000000000009</v>
          </cell>
          <cell r="BA181">
            <v>9.2465799999999998</v>
          </cell>
          <cell r="BB181">
            <v>9.3918199999999992</v>
          </cell>
          <cell r="BC181">
            <v>9.5432799999999993</v>
          </cell>
          <cell r="BD181">
            <v>9.2931699999999999</v>
          </cell>
          <cell r="BE181">
            <v>9.6322399999999995</v>
          </cell>
          <cell r="BF181">
            <v>9.4037199999999999</v>
          </cell>
          <cell r="BG181">
            <v>9.3848400000000005</v>
          </cell>
          <cell r="BH181">
            <v>9.5771200000000007</v>
          </cell>
          <cell r="BI181">
            <v>9.5192899999999998</v>
          </cell>
          <cell r="BJ181">
            <v>9.3586299999999998</v>
          </cell>
          <cell r="BK181">
            <v>9.4478000000000009</v>
          </cell>
          <cell r="BL181">
            <v>9.5369700000000002</v>
          </cell>
        </row>
        <row r="182">
          <cell r="C182" t="str">
            <v>Standard Dev</v>
          </cell>
          <cell r="D182">
            <v>7.6876699999999998</v>
          </cell>
          <cell r="E182">
            <v>7.7883599999999999</v>
          </cell>
          <cell r="F182">
            <v>7.6911300000000002</v>
          </cell>
          <cell r="G182">
            <v>7.8506900000000002</v>
          </cell>
          <cell r="H182">
            <v>7.73712</v>
          </cell>
          <cell r="I182">
            <v>7.7949000000000002</v>
          </cell>
          <cell r="J182">
            <v>7.7343400000000004</v>
          </cell>
          <cell r="K182">
            <v>7.8404299999999996</v>
          </cell>
          <cell r="L182">
            <v>7.8506799999999997</v>
          </cell>
          <cell r="M182">
            <v>7.8529499999999999</v>
          </cell>
          <cell r="N182">
            <v>7.7354200000000004</v>
          </cell>
          <cell r="O182">
            <v>7.7828299999999997</v>
          </cell>
          <cell r="P182">
            <v>7.8302300000000002</v>
          </cell>
          <cell r="S182" t="str">
            <v>Standard Dev</v>
          </cell>
          <cell r="T182">
            <v>7.1067400000000003</v>
          </cell>
          <cell r="U182">
            <v>7.0977100000000002</v>
          </cell>
          <cell r="V182">
            <v>7.1590699999999998</v>
          </cell>
          <cell r="W182">
            <v>7.2652599999999996</v>
          </cell>
          <cell r="X182">
            <v>7.0714699999999997</v>
          </cell>
          <cell r="Y182">
            <v>7.1266400000000001</v>
          </cell>
          <cell r="Z182">
            <v>7.3271899999999999</v>
          </cell>
          <cell r="AA182">
            <v>7.3524399999999996</v>
          </cell>
          <cell r="AB182">
            <v>7.2456300000000002</v>
          </cell>
          <cell r="AC182">
            <v>7.2536500000000004</v>
          </cell>
          <cell r="AD182">
            <v>7.1285100000000003</v>
          </cell>
          <cell r="AE182">
            <v>7.2005800000000004</v>
          </cell>
          <cell r="AF182">
            <v>7.2726499999999996</v>
          </cell>
          <cell r="AI182" t="str">
            <v>Standard Dev</v>
          </cell>
          <cell r="AJ182">
            <v>6.6927700000000003</v>
          </cell>
          <cell r="AK182">
            <v>6.79094</v>
          </cell>
          <cell r="AL182">
            <v>6.5190299999999999</v>
          </cell>
          <cell r="AM182">
            <v>6.5627300000000002</v>
          </cell>
          <cell r="AN182">
            <v>6.6389899999999997</v>
          </cell>
          <cell r="AO182">
            <v>6.5442900000000002</v>
          </cell>
          <cell r="AP182">
            <v>6.6635200000000001</v>
          </cell>
          <cell r="AQ182">
            <v>6.8545199999999999</v>
          </cell>
          <cell r="AR182">
            <v>6.8238300000000001</v>
          </cell>
          <cell r="AS182">
            <v>6.6743499999999996</v>
          </cell>
          <cell r="AT182">
            <v>6.5926799999999997</v>
          </cell>
          <cell r="AU182">
            <v>6.6764999999999999</v>
          </cell>
          <cell r="AV182">
            <v>6.7603099999999996</v>
          </cell>
          <cell r="AY182" t="str">
            <v>Standard Dev</v>
          </cell>
          <cell r="AZ182">
            <v>6.0334300000000001</v>
          </cell>
          <cell r="BA182">
            <v>5.7563399999999998</v>
          </cell>
          <cell r="BB182">
            <v>5.9678699999999996</v>
          </cell>
          <cell r="BC182">
            <v>6.2813800000000004</v>
          </cell>
          <cell r="BD182">
            <v>5.97079</v>
          </cell>
          <cell r="BE182">
            <v>6.1647499999999997</v>
          </cell>
          <cell r="BF182">
            <v>6.0796299999999999</v>
          </cell>
          <cell r="BG182">
            <v>6.0825399999999998</v>
          </cell>
          <cell r="BH182">
            <v>6.1823600000000001</v>
          </cell>
          <cell r="BI182">
            <v>6.0805499999999997</v>
          </cell>
          <cell r="BJ182">
            <v>5.95723</v>
          </cell>
          <cell r="BK182">
            <v>6.0599600000000002</v>
          </cell>
          <cell r="BL182">
            <v>6.1626899999999996</v>
          </cell>
        </row>
        <row r="183">
          <cell r="B183" t="str">
            <v>% Of Jobs Delivered In Time</v>
          </cell>
          <cell r="D183">
            <v>0.78073999999999999</v>
          </cell>
          <cell r="E183">
            <v>0.71838999999999997</v>
          </cell>
          <cell r="F183">
            <v>0.78210000000000002</v>
          </cell>
          <cell r="G183">
            <v>0.80967</v>
          </cell>
          <cell r="H183">
            <v>0.79434000000000005</v>
          </cell>
          <cell r="I183">
            <v>0.69267999999999996</v>
          </cell>
          <cell r="J183">
            <v>0.7651</v>
          </cell>
          <cell r="K183">
            <v>0.76073999999999997</v>
          </cell>
          <cell r="L183">
            <v>0.79562999999999995</v>
          </cell>
          <cell r="M183">
            <v>0.76744999999999997</v>
          </cell>
          <cell r="N183">
            <v>0.74085999999999996</v>
          </cell>
          <cell r="O183">
            <v>0.76668000000000003</v>
          </cell>
          <cell r="P183">
            <v>0.79251000000000005</v>
          </cell>
          <cell r="R183" t="str">
            <v>% Of Jobs Delivered In Time</v>
          </cell>
          <cell r="T183">
            <v>0.75544999999999995</v>
          </cell>
          <cell r="U183">
            <v>0.70745999999999998</v>
          </cell>
          <cell r="V183">
            <v>0.76376999999999995</v>
          </cell>
          <cell r="W183">
            <v>0.74894000000000005</v>
          </cell>
          <cell r="X183">
            <v>0.78951000000000005</v>
          </cell>
          <cell r="Y183">
            <v>0.69189999999999996</v>
          </cell>
          <cell r="Z183">
            <v>0.73682999999999998</v>
          </cell>
          <cell r="AA183">
            <v>0.73421999999999998</v>
          </cell>
          <cell r="AB183">
            <v>0.77419000000000004</v>
          </cell>
          <cell r="AC183">
            <v>0.74870000000000003</v>
          </cell>
          <cell r="AD183">
            <v>0.72413000000000005</v>
          </cell>
          <cell r="AE183">
            <v>0.74509999999999998</v>
          </cell>
          <cell r="AF183">
            <v>0.76607000000000003</v>
          </cell>
          <cell r="AH183" t="str">
            <v>% Of Jobs Delivered In Time</v>
          </cell>
          <cell r="AJ183">
            <v>0.71562000000000003</v>
          </cell>
          <cell r="AK183">
            <v>0.68533999999999995</v>
          </cell>
          <cell r="AL183">
            <v>0.76295999999999997</v>
          </cell>
          <cell r="AM183">
            <v>0.77788000000000002</v>
          </cell>
          <cell r="AN183">
            <v>0.77073999999999998</v>
          </cell>
          <cell r="AO183">
            <v>0.67520000000000002</v>
          </cell>
          <cell r="AP183">
            <v>0.71728999999999998</v>
          </cell>
          <cell r="AQ183">
            <v>0.71650000000000003</v>
          </cell>
          <cell r="AR183">
            <v>0.72658</v>
          </cell>
          <cell r="AS183">
            <v>0.74077999999999999</v>
          </cell>
          <cell r="AT183">
            <v>0.70421999999999996</v>
          </cell>
          <cell r="AU183">
            <v>0.72889000000000004</v>
          </cell>
          <cell r="AV183">
            <v>0.75356000000000001</v>
          </cell>
          <cell r="AX183" t="str">
            <v>% Of Jobs Delivered In Time</v>
          </cell>
          <cell r="AZ183">
            <v>0.72338000000000002</v>
          </cell>
          <cell r="BA183">
            <v>0.68162999999999996</v>
          </cell>
          <cell r="BB183">
            <v>0.73916000000000004</v>
          </cell>
          <cell r="BC183">
            <v>0.71111999999999997</v>
          </cell>
          <cell r="BD183">
            <v>0.75024000000000002</v>
          </cell>
          <cell r="BE183">
            <v>0.65349000000000002</v>
          </cell>
          <cell r="BF183">
            <v>0.66829000000000005</v>
          </cell>
          <cell r="BG183">
            <v>0.69177999999999995</v>
          </cell>
          <cell r="BH183">
            <v>0.69560999999999995</v>
          </cell>
          <cell r="BI183">
            <v>0.70359000000000005</v>
          </cell>
          <cell r="BJ183">
            <v>0.68010999999999999</v>
          </cell>
          <cell r="BK183">
            <v>0.70182999999999995</v>
          </cell>
          <cell r="BL183">
            <v>0.72355000000000003</v>
          </cell>
        </row>
        <row r="184">
          <cell r="B184" t="str">
            <v>Tardiness</v>
          </cell>
          <cell r="C184" t="str">
            <v>Mean</v>
          </cell>
          <cell r="D184">
            <v>70.844269999999995</v>
          </cell>
          <cell r="E184">
            <v>88.466440000000006</v>
          </cell>
          <cell r="F184">
            <v>69.601579999999998</v>
          </cell>
          <cell r="G184">
            <v>64.459999999999994</v>
          </cell>
          <cell r="H184">
            <v>86.027330000000006</v>
          </cell>
          <cell r="I184">
            <v>89.151359999999997</v>
          </cell>
          <cell r="J184">
            <v>76.443629999999999</v>
          </cell>
          <cell r="K184">
            <v>82.976860000000002</v>
          </cell>
          <cell r="L184">
            <v>63.664769999999997</v>
          </cell>
          <cell r="M184">
            <v>77.434209999999993</v>
          </cell>
          <cell r="N184">
            <v>70.060689999999994</v>
          </cell>
          <cell r="O184">
            <v>76.907049999999998</v>
          </cell>
          <cell r="P184">
            <v>83.753399999999999</v>
          </cell>
          <cell r="R184" t="str">
            <v>Tardiness</v>
          </cell>
          <cell r="S184" t="str">
            <v>Mean</v>
          </cell>
          <cell r="T184">
            <v>89.033150000000006</v>
          </cell>
          <cell r="U184">
            <v>108.4144</v>
          </cell>
          <cell r="V184">
            <v>85.568640000000002</v>
          </cell>
          <cell r="W184">
            <v>89.215760000000003</v>
          </cell>
          <cell r="X184">
            <v>87.047970000000007</v>
          </cell>
          <cell r="Y184">
            <v>91.393289999999993</v>
          </cell>
          <cell r="Z184">
            <v>89.516009999999994</v>
          </cell>
          <cell r="AA184">
            <v>90.657039999999995</v>
          </cell>
          <cell r="AB184">
            <v>80.129090000000005</v>
          </cell>
          <cell r="AC184">
            <v>92.658519999999996</v>
          </cell>
          <cell r="AD184">
            <v>85.168000000000006</v>
          </cell>
          <cell r="AE184">
            <v>90.363389999999995</v>
          </cell>
          <cell r="AF184">
            <v>95.558769999999996</v>
          </cell>
          <cell r="AH184" t="str">
            <v>Tardiness</v>
          </cell>
          <cell r="AI184" t="str">
            <v>Mean</v>
          </cell>
          <cell r="AJ184">
            <v>110.4589</v>
          </cell>
          <cell r="AK184">
            <v>125.56197</v>
          </cell>
          <cell r="AL184">
            <v>91.487799999999993</v>
          </cell>
          <cell r="AM184">
            <v>99.278310000000005</v>
          </cell>
          <cell r="AN184">
            <v>103.16126</v>
          </cell>
          <cell r="AO184">
            <v>119.05455000000001</v>
          </cell>
          <cell r="AP184">
            <v>104.43763</v>
          </cell>
          <cell r="AQ184">
            <v>113.23087</v>
          </cell>
          <cell r="AR184">
            <v>100.84764</v>
          </cell>
          <cell r="AS184">
            <v>106.86523</v>
          </cell>
          <cell r="AT184">
            <v>100.29271</v>
          </cell>
          <cell r="AU184">
            <v>107.43841999999999</v>
          </cell>
          <cell r="AV184">
            <v>114.58413</v>
          </cell>
          <cell r="AX184" t="str">
            <v>Tardiness</v>
          </cell>
          <cell r="AY184" t="str">
            <v>Mean</v>
          </cell>
          <cell r="AZ184">
            <v>120.85633</v>
          </cell>
          <cell r="BA184">
            <v>125.75602000000001</v>
          </cell>
          <cell r="BB184">
            <v>97.073440000000005</v>
          </cell>
          <cell r="BC184">
            <v>117.35532000000001</v>
          </cell>
          <cell r="BD184">
            <v>112.5098</v>
          </cell>
          <cell r="BE184">
            <v>136.14631</v>
          </cell>
          <cell r="BF184">
            <v>131.80081999999999</v>
          </cell>
          <cell r="BG184">
            <v>128.74605</v>
          </cell>
          <cell r="BH184">
            <v>130.72125</v>
          </cell>
          <cell r="BI184">
            <v>125.56908</v>
          </cell>
          <cell r="BJ184">
            <v>114.48168</v>
          </cell>
          <cell r="BK184">
            <v>122.65344</v>
          </cell>
          <cell r="BL184">
            <v>130.82521</v>
          </cell>
        </row>
        <row r="185">
          <cell r="C185" t="str">
            <v>Standard Dev</v>
          </cell>
          <cell r="D185">
            <v>163.09804</v>
          </cell>
          <cell r="E185">
            <v>175.76739000000001</v>
          </cell>
          <cell r="F185">
            <v>165.90131</v>
          </cell>
          <cell r="G185">
            <v>124.77844</v>
          </cell>
          <cell r="H185">
            <v>192.79133999999999</v>
          </cell>
          <cell r="I185">
            <v>172.06530000000001</v>
          </cell>
          <cell r="J185">
            <v>163.67368999999999</v>
          </cell>
          <cell r="K185">
            <v>195.54015000000001</v>
          </cell>
          <cell r="L185">
            <v>148.30918</v>
          </cell>
          <cell r="M185">
            <v>175.72862000000001</v>
          </cell>
          <cell r="N185">
            <v>153.04381000000001</v>
          </cell>
          <cell r="O185">
            <v>167.76535000000001</v>
          </cell>
          <cell r="P185">
            <v>182.48688000000001</v>
          </cell>
          <cell r="S185" t="str">
            <v>Standard Dev</v>
          </cell>
          <cell r="T185">
            <v>191.18888000000001</v>
          </cell>
          <cell r="U185">
            <v>213.93653</v>
          </cell>
          <cell r="V185">
            <v>214.60031000000001</v>
          </cell>
          <cell r="W185">
            <v>174.63345000000001</v>
          </cell>
          <cell r="X185">
            <v>180.04754</v>
          </cell>
          <cell r="Y185">
            <v>162.54816</v>
          </cell>
          <cell r="Z185">
            <v>195.86399</v>
          </cell>
          <cell r="AA185">
            <v>179.42337000000001</v>
          </cell>
          <cell r="AB185">
            <v>189.98829000000001</v>
          </cell>
          <cell r="AC185">
            <v>186.96420000000001</v>
          </cell>
          <cell r="AD185">
            <v>177.20909</v>
          </cell>
          <cell r="AE185">
            <v>188.91946999999999</v>
          </cell>
          <cell r="AF185">
            <v>200.62986000000001</v>
          </cell>
          <cell r="AI185" t="str">
            <v>Standard Dev</v>
          </cell>
          <cell r="AJ185">
            <v>237.93271999999999</v>
          </cell>
          <cell r="AK185">
            <v>252.40128999999999</v>
          </cell>
          <cell r="AL185">
            <v>184.08745999999999</v>
          </cell>
          <cell r="AM185">
            <v>208.42055999999999</v>
          </cell>
          <cell r="AN185">
            <v>198.75693999999999</v>
          </cell>
          <cell r="AO185">
            <v>223.46795</v>
          </cell>
          <cell r="AP185">
            <v>181.08712</v>
          </cell>
          <cell r="AQ185">
            <v>227.99406999999999</v>
          </cell>
          <cell r="AR185">
            <v>225.37835000000001</v>
          </cell>
          <cell r="AS185">
            <v>212.80376999999999</v>
          </cell>
          <cell r="AT185">
            <v>198.90391</v>
          </cell>
          <cell r="AU185">
            <v>215.23302000000001</v>
          </cell>
          <cell r="AV185">
            <v>231.56214</v>
          </cell>
          <cell r="AY185" t="str">
            <v>Standard Dev</v>
          </cell>
          <cell r="AZ185">
            <v>237.30770000000001</v>
          </cell>
          <cell r="BA185">
            <v>235.15616</v>
          </cell>
          <cell r="BB185">
            <v>178.03708</v>
          </cell>
          <cell r="BC185">
            <v>211.67092</v>
          </cell>
          <cell r="BD185">
            <v>216.69825</v>
          </cell>
          <cell r="BE185">
            <v>255.68047000000001</v>
          </cell>
          <cell r="BF185">
            <v>234.03130999999999</v>
          </cell>
          <cell r="BG185">
            <v>265.53993000000003</v>
          </cell>
          <cell r="BH185">
            <v>280.54509999999999</v>
          </cell>
          <cell r="BI185">
            <v>224.33613</v>
          </cell>
          <cell r="BJ185">
            <v>213.02306999999999</v>
          </cell>
          <cell r="BK185">
            <v>233.90030999999999</v>
          </cell>
          <cell r="BL185">
            <v>254.77754999999999</v>
          </cell>
        </row>
        <row r="186">
          <cell r="B186" t="str">
            <v>Lateness</v>
          </cell>
          <cell r="C186" t="str">
            <v>Mean</v>
          </cell>
          <cell r="D186">
            <v>15.53328</v>
          </cell>
          <cell r="E186">
            <v>24.913060000000002</v>
          </cell>
          <cell r="F186">
            <v>15.166</v>
          </cell>
          <cell r="G186">
            <v>12.268750000000001</v>
          </cell>
          <cell r="H186">
            <v>17.69238</v>
          </cell>
          <cell r="I186">
            <v>27.397819999999999</v>
          </cell>
          <cell r="J186">
            <v>17.95675</v>
          </cell>
          <cell r="K186">
            <v>19.852969999999999</v>
          </cell>
          <cell r="L186">
            <v>13.011419999999999</v>
          </cell>
          <cell r="M186">
            <v>18.007269999999998</v>
          </cell>
          <cell r="N186">
            <v>14.71514</v>
          </cell>
          <cell r="O186">
            <v>18.179970000000001</v>
          </cell>
          <cell r="P186">
            <v>21.6448</v>
          </cell>
          <cell r="R186" t="str">
            <v>Lateness</v>
          </cell>
          <cell r="S186" t="str">
            <v>Mean</v>
          </cell>
          <cell r="T186">
            <v>21.772819999999999</v>
          </cell>
          <cell r="U186">
            <v>31.715990000000001</v>
          </cell>
          <cell r="V186">
            <v>20.21397</v>
          </cell>
          <cell r="W186">
            <v>22.39819</v>
          </cell>
          <cell r="X186">
            <v>18.322330000000001</v>
          </cell>
          <cell r="Y186">
            <v>28.158049999999999</v>
          </cell>
          <cell r="Z186">
            <v>23.557749999999999</v>
          </cell>
          <cell r="AA186">
            <v>24.095179999999999</v>
          </cell>
          <cell r="AB186">
            <v>18.09366</v>
          </cell>
          <cell r="AC186">
            <v>23.284700000000001</v>
          </cell>
          <cell r="AD186">
            <v>20.150089999999999</v>
          </cell>
          <cell r="AE186">
            <v>23.161269999999998</v>
          </cell>
          <cell r="AF186">
            <v>26.172440000000002</v>
          </cell>
          <cell r="AH186" t="str">
            <v>Lateness</v>
          </cell>
          <cell r="AI186" t="str">
            <v>Mean</v>
          </cell>
          <cell r="AJ186">
            <v>31.41215</v>
          </cell>
          <cell r="AK186">
            <v>39.509650000000001</v>
          </cell>
          <cell r="AL186">
            <v>21.686260000000001</v>
          </cell>
          <cell r="AM186">
            <v>22.051259999999999</v>
          </cell>
          <cell r="AN186">
            <v>23.651209999999999</v>
          </cell>
          <cell r="AO186">
            <v>38.669289999999997</v>
          </cell>
          <cell r="AP186">
            <v>29.525919999999999</v>
          </cell>
          <cell r="AQ186">
            <v>32.101080000000003</v>
          </cell>
          <cell r="AR186">
            <v>27.573830000000001</v>
          </cell>
          <cell r="AS186">
            <v>27.701219999999999</v>
          </cell>
          <cell r="AT186">
            <v>24.91309</v>
          </cell>
          <cell r="AU186">
            <v>29.388190000000002</v>
          </cell>
          <cell r="AV186">
            <v>33.863280000000003</v>
          </cell>
          <cell r="AX186" t="str">
            <v>Lateness</v>
          </cell>
          <cell r="AY186" t="str">
            <v>Mean</v>
          </cell>
          <cell r="AZ186">
            <v>33.431870000000004</v>
          </cell>
          <cell r="BA186">
            <v>40.037399999999998</v>
          </cell>
          <cell r="BB186">
            <v>25.320239999999998</v>
          </cell>
          <cell r="BC186">
            <v>33.901629999999997</v>
          </cell>
          <cell r="BD186">
            <v>28.099900000000002</v>
          </cell>
          <cell r="BE186">
            <v>47.175649999999997</v>
          </cell>
          <cell r="BF186">
            <v>43.719549999999998</v>
          </cell>
          <cell r="BG186">
            <v>39.681660000000001</v>
          </cell>
          <cell r="BH186">
            <v>39.790349999999997</v>
          </cell>
          <cell r="BI186">
            <v>37.22016</v>
          </cell>
          <cell r="BJ186">
            <v>32.00609</v>
          </cell>
          <cell r="BK186">
            <v>36.83784</v>
          </cell>
          <cell r="BL186">
            <v>41.669589999999999</v>
          </cell>
        </row>
        <row r="187">
          <cell r="C187" t="str">
            <v>Standard Dev</v>
          </cell>
          <cell r="D187">
            <v>81.802679999999995</v>
          </cell>
          <cell r="E187">
            <v>101.40723</v>
          </cell>
          <cell r="F187">
            <v>82.600309999999993</v>
          </cell>
          <cell r="G187">
            <v>60.030929999999998</v>
          </cell>
          <cell r="H187">
            <v>94.090819999999994</v>
          </cell>
          <cell r="I187">
            <v>103.87739999999999</v>
          </cell>
          <cell r="J187">
            <v>85.69153</v>
          </cell>
          <cell r="K187">
            <v>101.98773</v>
          </cell>
          <cell r="L187">
            <v>71.794160000000005</v>
          </cell>
          <cell r="M187">
            <v>90.837019999999995</v>
          </cell>
          <cell r="N187">
            <v>77.332660000000004</v>
          </cell>
          <cell r="O187">
            <v>87.41198</v>
          </cell>
          <cell r="P187">
            <v>97.491309999999999</v>
          </cell>
          <cell r="S187" t="str">
            <v>Standard Dev</v>
          </cell>
          <cell r="T187">
            <v>101.99723</v>
          </cell>
          <cell r="U187">
            <v>125.78541</v>
          </cell>
          <cell r="V187">
            <v>110.45493999999999</v>
          </cell>
          <cell r="W187">
            <v>95.671430000000001</v>
          </cell>
          <cell r="X187">
            <v>89.902969999999996</v>
          </cell>
          <cell r="Y187">
            <v>99.604740000000007</v>
          </cell>
          <cell r="Z187">
            <v>107.9336</v>
          </cell>
          <cell r="AA187">
            <v>100.79749</v>
          </cell>
          <cell r="AB187">
            <v>96.296710000000004</v>
          </cell>
          <cell r="AC187">
            <v>101.97817999999999</v>
          </cell>
          <cell r="AD187">
            <v>95.938339999999997</v>
          </cell>
          <cell r="AE187">
            <v>103.04227</v>
          </cell>
          <cell r="AF187">
            <v>110.14619999999999</v>
          </cell>
          <cell r="AI187" t="str">
            <v>Standard Dev</v>
          </cell>
          <cell r="AJ187">
            <v>136.31679</v>
          </cell>
          <cell r="AK187">
            <v>153.12061</v>
          </cell>
          <cell r="AL187">
            <v>97.706639999999993</v>
          </cell>
          <cell r="AM187">
            <v>106.54322999999999</v>
          </cell>
          <cell r="AN187">
            <v>104.58225</v>
          </cell>
          <cell r="AO187">
            <v>139.02674999999999</v>
          </cell>
          <cell r="AP187">
            <v>107.1575</v>
          </cell>
          <cell r="AQ187">
            <v>131.68566000000001</v>
          </cell>
          <cell r="AR187">
            <v>126.1307</v>
          </cell>
          <cell r="AS187">
            <v>118.03249</v>
          </cell>
          <cell r="AT187">
            <v>109.09584</v>
          </cell>
          <cell r="AU187">
            <v>122.03026</v>
          </cell>
          <cell r="AV187">
            <v>134.96467999999999</v>
          </cell>
          <cell r="AY187" t="str">
            <v>Standard Dev</v>
          </cell>
          <cell r="AZ187">
            <v>136.01794000000001</v>
          </cell>
          <cell r="BA187">
            <v>145.04312999999999</v>
          </cell>
          <cell r="BB187">
            <v>100.422</v>
          </cell>
          <cell r="BC187">
            <v>125.58811</v>
          </cell>
          <cell r="BD187">
            <v>118.74319</v>
          </cell>
          <cell r="BE187">
            <v>163.85749000000001</v>
          </cell>
          <cell r="BF187">
            <v>148.38735</v>
          </cell>
          <cell r="BG187">
            <v>158.95603</v>
          </cell>
          <cell r="BH187">
            <v>166.05849000000001</v>
          </cell>
          <cell r="BI187">
            <v>134.92884000000001</v>
          </cell>
          <cell r="BJ187">
            <v>124.776</v>
          </cell>
          <cell r="BK187">
            <v>139.80026000000001</v>
          </cell>
          <cell r="BL187">
            <v>154.82451</v>
          </cell>
        </row>
        <row r="188">
          <cell r="B188" t="str">
            <v>Max Lateness</v>
          </cell>
          <cell r="D188">
            <v>1990</v>
          </cell>
          <cell r="E188">
            <v>2360</v>
          </cell>
          <cell r="F188">
            <v>2640</v>
          </cell>
          <cell r="G188">
            <v>1620</v>
          </cell>
          <cell r="H188">
            <v>2015</v>
          </cell>
          <cell r="I188">
            <v>1840</v>
          </cell>
          <cell r="J188">
            <v>1960</v>
          </cell>
          <cell r="K188">
            <v>2380</v>
          </cell>
          <cell r="L188">
            <v>1595</v>
          </cell>
          <cell r="M188">
            <v>2855</v>
          </cell>
          <cell r="N188">
            <v>1824.5536300000001</v>
          </cell>
          <cell r="O188">
            <v>2125.5</v>
          </cell>
          <cell r="P188">
            <v>2426.4463700000001</v>
          </cell>
          <cell r="R188" t="str">
            <v>Max Lateness</v>
          </cell>
          <cell r="T188">
            <v>2750</v>
          </cell>
          <cell r="U188">
            <v>2420</v>
          </cell>
          <cell r="V188">
            <v>3185</v>
          </cell>
          <cell r="W188">
            <v>2260</v>
          </cell>
          <cell r="X188">
            <v>2070</v>
          </cell>
          <cell r="Y188">
            <v>1840</v>
          </cell>
          <cell r="Z188">
            <v>2810</v>
          </cell>
          <cell r="AA188">
            <v>2300</v>
          </cell>
          <cell r="AB188">
            <v>3200</v>
          </cell>
          <cell r="AC188">
            <v>2390</v>
          </cell>
          <cell r="AD188">
            <v>2198.2482199999999</v>
          </cell>
          <cell r="AE188">
            <v>2522.5</v>
          </cell>
          <cell r="AF188">
            <v>2846.7517800000001</v>
          </cell>
          <cell r="AH188" t="str">
            <v>Max Lateness</v>
          </cell>
          <cell r="AJ188">
            <v>3185</v>
          </cell>
          <cell r="AK188">
            <v>3475</v>
          </cell>
          <cell r="AL188">
            <v>2495</v>
          </cell>
          <cell r="AM188">
            <v>2235</v>
          </cell>
          <cell r="AN188">
            <v>1875</v>
          </cell>
          <cell r="AO188">
            <v>2450</v>
          </cell>
          <cell r="AP188">
            <v>1700</v>
          </cell>
          <cell r="AQ188">
            <v>2045</v>
          </cell>
          <cell r="AR188">
            <v>2570</v>
          </cell>
          <cell r="AS188">
            <v>2460</v>
          </cell>
          <cell r="AT188">
            <v>2056.43165</v>
          </cell>
          <cell r="AU188">
            <v>2449</v>
          </cell>
          <cell r="AV188">
            <v>2841.56835</v>
          </cell>
          <cell r="AX188" t="str">
            <v>Max Lateness</v>
          </cell>
          <cell r="AZ188">
            <v>3255</v>
          </cell>
          <cell r="BA188">
            <v>3180</v>
          </cell>
          <cell r="BB188">
            <v>2040</v>
          </cell>
          <cell r="BC188">
            <v>1935</v>
          </cell>
          <cell r="BD188">
            <v>2095</v>
          </cell>
          <cell r="BE188">
            <v>3100</v>
          </cell>
          <cell r="BF188">
            <v>2015</v>
          </cell>
          <cell r="BG188">
            <v>3150</v>
          </cell>
          <cell r="BH188">
            <v>2820</v>
          </cell>
          <cell r="BI188">
            <v>2710</v>
          </cell>
          <cell r="BJ188">
            <v>2236.58104</v>
          </cell>
          <cell r="BK188">
            <v>2630</v>
          </cell>
          <cell r="BL188">
            <v>3023.41896</v>
          </cell>
        </row>
        <row r="189">
          <cell r="B189" t="str">
            <v>Anticipation</v>
          </cell>
          <cell r="C189" t="str">
            <v>Mean</v>
          </cell>
          <cell r="D189">
            <v>23.007960000000001</v>
          </cell>
          <cell r="E189">
            <v>23.360430000000001</v>
          </cell>
          <cell r="F189">
            <v>22.90765</v>
          </cell>
          <cell r="G189">
            <v>23.367750000000001</v>
          </cell>
          <cell r="H189">
            <v>23.699560000000002</v>
          </cell>
          <cell r="I189">
            <v>23.38898</v>
          </cell>
          <cell r="J189">
            <v>23.08605</v>
          </cell>
          <cell r="K189">
            <v>23.384499999999999</v>
          </cell>
          <cell r="L189">
            <v>22.727820000000001</v>
          </cell>
          <cell r="M189">
            <v>22.66095</v>
          </cell>
          <cell r="N189">
            <v>22.920089999999998</v>
          </cell>
          <cell r="O189">
            <v>23.15917</v>
          </cell>
          <cell r="P189">
            <v>23.398240000000001</v>
          </cell>
          <cell r="R189" t="str">
            <v>Anticipation</v>
          </cell>
          <cell r="S189" t="str">
            <v>Mean</v>
          </cell>
          <cell r="T189">
            <v>23.59262</v>
          </cell>
          <cell r="U189">
            <v>24.091660000000001</v>
          </cell>
          <cell r="V189">
            <v>23.350770000000001</v>
          </cell>
          <cell r="W189">
            <v>23.654530000000001</v>
          </cell>
          <cell r="X189">
            <v>24.17698</v>
          </cell>
          <cell r="Y189">
            <v>23.788620000000002</v>
          </cell>
          <cell r="Z189">
            <v>23.736460000000001</v>
          </cell>
          <cell r="AA189">
            <v>23.620249999999999</v>
          </cell>
          <cell r="AB189">
            <v>23.277640000000002</v>
          </cell>
          <cell r="AC189">
            <v>23.06765</v>
          </cell>
          <cell r="AD189">
            <v>23.389199999999999</v>
          </cell>
          <cell r="AE189">
            <v>23.635719999999999</v>
          </cell>
          <cell r="AF189">
            <v>23.882239999999999</v>
          </cell>
          <cell r="AH189" t="str">
            <v>Anticipation</v>
          </cell>
          <cell r="AI189" t="str">
            <v>Mean</v>
          </cell>
          <cell r="AJ189">
            <v>24.158380000000001</v>
          </cell>
          <cell r="AK189">
            <v>24.5563</v>
          </cell>
          <cell r="AL189">
            <v>23.81063</v>
          </cell>
          <cell r="AM189">
            <v>24.420500000000001</v>
          </cell>
          <cell r="AN189">
            <v>24.377590000000001</v>
          </cell>
          <cell r="AO189">
            <v>24.337499999999999</v>
          </cell>
          <cell r="AP189">
            <v>23.942589999999999</v>
          </cell>
          <cell r="AQ189">
            <v>24.302489999999999</v>
          </cell>
          <cell r="AR189">
            <v>23.64385</v>
          </cell>
          <cell r="AS189">
            <v>23.81306</v>
          </cell>
          <cell r="AT189">
            <v>23.913309999999999</v>
          </cell>
          <cell r="AU189">
            <v>24.136289999999999</v>
          </cell>
          <cell r="AV189">
            <v>24.359269999999999</v>
          </cell>
          <cell r="AX189" t="str">
            <v>Anticipation</v>
          </cell>
          <cell r="AY189" t="str">
            <v>Mean</v>
          </cell>
          <cell r="AZ189">
            <v>24.317720000000001</v>
          </cell>
          <cell r="BA189">
            <v>24.990939999999998</v>
          </cell>
          <cell r="BB189">
            <v>24.375610000000002</v>
          </cell>
          <cell r="BC189">
            <v>24.82423</v>
          </cell>
          <cell r="BD189">
            <v>24.893460000000001</v>
          </cell>
          <cell r="BE189">
            <v>25.046410000000002</v>
          </cell>
          <cell r="BF189">
            <v>24.78978</v>
          </cell>
          <cell r="BG189">
            <v>25.021820000000002</v>
          </cell>
          <cell r="BH189">
            <v>24.39123</v>
          </cell>
          <cell r="BI189">
            <v>24.418939999999999</v>
          </cell>
          <cell r="BJ189">
            <v>24.494509999999998</v>
          </cell>
          <cell r="BK189">
            <v>24.70701</v>
          </cell>
          <cell r="BL189">
            <v>24.919519999999999</v>
          </cell>
        </row>
        <row r="190">
          <cell r="C190" t="str">
            <v>Standard Dev</v>
          </cell>
          <cell r="D190">
            <v>12.13528</v>
          </cell>
          <cell r="E190">
            <v>12.492190000000001</v>
          </cell>
          <cell r="F190">
            <v>12.14527</v>
          </cell>
          <cell r="G190">
            <v>12.138780000000001</v>
          </cell>
          <cell r="H190">
            <v>12.230270000000001</v>
          </cell>
          <cell r="I190">
            <v>12.300649999999999</v>
          </cell>
          <cell r="J190">
            <v>12.12055</v>
          </cell>
          <cell r="K190">
            <v>12.201879999999999</v>
          </cell>
          <cell r="L190">
            <v>12.174519999999999</v>
          </cell>
          <cell r="M190">
            <v>12.28636</v>
          </cell>
          <cell r="N190">
            <v>12.14113</v>
          </cell>
          <cell r="O190">
            <v>12.222569999999999</v>
          </cell>
          <cell r="P190">
            <v>12.30402</v>
          </cell>
          <cell r="S190" t="str">
            <v>Standard Dev</v>
          </cell>
          <cell r="T190">
            <v>12.183909999999999</v>
          </cell>
          <cell r="U190">
            <v>12.417590000000001</v>
          </cell>
          <cell r="V190">
            <v>12.08175</v>
          </cell>
          <cell r="W190">
            <v>12.27258</v>
          </cell>
          <cell r="X190">
            <v>12.0655</v>
          </cell>
          <cell r="Y190">
            <v>12.366490000000001</v>
          </cell>
          <cell r="Z190">
            <v>12.225009999999999</v>
          </cell>
          <cell r="AA190">
            <v>12.27455</v>
          </cell>
          <cell r="AB190">
            <v>12.486039999999999</v>
          </cell>
          <cell r="AC190">
            <v>12.30729</v>
          </cell>
          <cell r="AD190">
            <v>12.170970000000001</v>
          </cell>
          <cell r="AE190">
            <v>12.26807</v>
          </cell>
          <cell r="AF190">
            <v>12.365170000000001</v>
          </cell>
          <cell r="AI190" t="str">
            <v>Standard Dev</v>
          </cell>
          <cell r="AJ190">
            <v>12.30433</v>
          </cell>
          <cell r="AK190">
            <v>12.463520000000001</v>
          </cell>
          <cell r="AL190">
            <v>12.17403</v>
          </cell>
          <cell r="AM190">
            <v>12.190340000000001</v>
          </cell>
          <cell r="AN190">
            <v>12.091889999999999</v>
          </cell>
          <cell r="AO190">
            <v>12.44694</v>
          </cell>
          <cell r="AP190">
            <v>12.1784</v>
          </cell>
          <cell r="AQ190">
            <v>12.17112</v>
          </cell>
          <cell r="AR190">
            <v>12.421670000000001</v>
          </cell>
          <cell r="AS190">
            <v>12.270390000000001</v>
          </cell>
          <cell r="AT190">
            <v>12.17638</v>
          </cell>
          <cell r="AU190">
            <v>12.27126</v>
          </cell>
          <cell r="AV190">
            <v>12.366149999999999</v>
          </cell>
          <cell r="AY190" t="str">
            <v>Standard Dev</v>
          </cell>
          <cell r="AZ190">
            <v>12.342460000000001</v>
          </cell>
          <cell r="BA190">
            <v>12.30659</v>
          </cell>
          <cell r="BB190">
            <v>12.16905</v>
          </cell>
          <cell r="BC190">
            <v>12.258190000000001</v>
          </cell>
          <cell r="BD190">
            <v>12.14181</v>
          </cell>
          <cell r="BE190">
            <v>12.40052</v>
          </cell>
          <cell r="BF190">
            <v>12.27638</v>
          </cell>
          <cell r="BG190">
            <v>12.35164</v>
          </cell>
          <cell r="BH190">
            <v>12.529669999999999</v>
          </cell>
          <cell r="BI190">
            <v>12.292160000000001</v>
          </cell>
          <cell r="BJ190">
            <v>12.22725</v>
          </cell>
          <cell r="BK190">
            <v>12.306850000000001</v>
          </cell>
          <cell r="BL190">
            <v>12.38644</v>
          </cell>
        </row>
        <row r="191">
          <cell r="B191" t="str">
            <v>Time  in Warehouse (All)</v>
          </cell>
          <cell r="C191" t="str">
            <v>Mean</v>
          </cell>
          <cell r="D191">
            <v>18.522369999999999</v>
          </cell>
          <cell r="E191">
            <v>17.50752</v>
          </cell>
          <cell r="F191">
            <v>18.48969</v>
          </cell>
          <cell r="G191">
            <v>19.428159999999998</v>
          </cell>
          <cell r="H191">
            <v>19.355820000000001</v>
          </cell>
          <cell r="I191">
            <v>16.99194</v>
          </cell>
          <cell r="J191">
            <v>18.27056</v>
          </cell>
          <cell r="K191">
            <v>18.403970000000001</v>
          </cell>
          <cell r="L191">
            <v>18.624639999999999</v>
          </cell>
          <cell r="M191">
            <v>17.996449999999999</v>
          </cell>
          <cell r="N191">
            <v>17.826689999999999</v>
          </cell>
          <cell r="O191">
            <v>18.359110000000001</v>
          </cell>
          <cell r="P191">
            <v>18.891539999999999</v>
          </cell>
          <cell r="R191" t="str">
            <v>Time  in Warehouse (All)</v>
          </cell>
          <cell r="S191" t="str">
            <v>Mean</v>
          </cell>
          <cell r="T191">
            <v>18.434480000000001</v>
          </cell>
          <cell r="U191">
            <v>17.791239999999998</v>
          </cell>
          <cell r="V191">
            <v>18.43871</v>
          </cell>
          <cell r="W191">
            <v>18.363230000000001</v>
          </cell>
          <cell r="X191">
            <v>19.63148</v>
          </cell>
          <cell r="Y191">
            <v>17.238849999999999</v>
          </cell>
          <cell r="Z191">
            <v>18.180019999999999</v>
          </cell>
          <cell r="AA191">
            <v>18.037790000000001</v>
          </cell>
          <cell r="AB191">
            <v>18.588750000000001</v>
          </cell>
          <cell r="AC191">
            <v>17.901409999999998</v>
          </cell>
          <cell r="AD191">
            <v>17.813960000000002</v>
          </cell>
          <cell r="AE191">
            <v>18.2606</v>
          </cell>
          <cell r="AF191">
            <v>18.707239999999999</v>
          </cell>
          <cell r="AH191" t="str">
            <v>Time  in Warehouse (All)</v>
          </cell>
          <cell r="AI191" t="str">
            <v>Mean</v>
          </cell>
          <cell r="AJ191">
            <v>18.04101</v>
          </cell>
          <cell r="AK191">
            <v>17.624300000000002</v>
          </cell>
          <cell r="AL191">
            <v>18.76388</v>
          </cell>
          <cell r="AM191">
            <v>19.565570000000001</v>
          </cell>
          <cell r="AN191">
            <v>19.380050000000001</v>
          </cell>
          <cell r="AO191">
            <v>17.259879999999999</v>
          </cell>
          <cell r="AP191">
            <v>17.910209999999999</v>
          </cell>
          <cell r="AQ191">
            <v>18.129049999999999</v>
          </cell>
          <cell r="AR191">
            <v>17.884920000000001</v>
          </cell>
          <cell r="AS191">
            <v>18.293289999999999</v>
          </cell>
          <cell r="AT191">
            <v>17.75526</v>
          </cell>
          <cell r="AU191">
            <v>18.285219999999999</v>
          </cell>
          <cell r="AV191">
            <v>18.815169999999998</v>
          </cell>
          <cell r="AX191" t="str">
            <v>Time  in Warehouse (All)</v>
          </cell>
          <cell r="AY191" t="str">
            <v>Mean</v>
          </cell>
          <cell r="AZ191">
            <v>18.286249999999999</v>
          </cell>
          <cell r="BA191">
            <v>17.85416</v>
          </cell>
          <cell r="BB191">
            <v>18.67848</v>
          </cell>
          <cell r="BC191">
            <v>18.394410000000001</v>
          </cell>
          <cell r="BD191">
            <v>19.31579</v>
          </cell>
          <cell r="BE191">
            <v>17.218029999999999</v>
          </cell>
          <cell r="BF191">
            <v>17.404990000000002</v>
          </cell>
          <cell r="BG191">
            <v>18.097940000000001</v>
          </cell>
          <cell r="BH191">
            <v>17.72551</v>
          </cell>
          <cell r="BI191">
            <v>17.95862</v>
          </cell>
          <cell r="BJ191">
            <v>17.65278</v>
          </cell>
          <cell r="BK191">
            <v>18.093419999999998</v>
          </cell>
          <cell r="BL191">
            <v>18.53406</v>
          </cell>
        </row>
        <row r="192">
          <cell r="C192" t="str">
            <v>Standard Dev</v>
          </cell>
          <cell r="D192">
            <v>13.6769</v>
          </cell>
          <cell r="E192">
            <v>14.14465</v>
          </cell>
          <cell r="F192">
            <v>13.6341</v>
          </cell>
          <cell r="G192">
            <v>13.628920000000001</v>
          </cell>
          <cell r="H192">
            <v>13.8605</v>
          </cell>
          <cell r="I192">
            <v>14.059380000000001</v>
          </cell>
          <cell r="J192">
            <v>13.72681</v>
          </cell>
          <cell r="K192">
            <v>13.87866</v>
          </cell>
          <cell r="L192">
            <v>13.56068</v>
          </cell>
          <cell r="M192">
            <v>13.71632</v>
          </cell>
          <cell r="N192">
            <v>13.65044</v>
          </cell>
          <cell r="O192">
            <v>13.788690000000001</v>
          </cell>
          <cell r="P192">
            <v>13.92695</v>
          </cell>
          <cell r="S192" t="str">
            <v>Standard Dev</v>
          </cell>
          <cell r="T192">
            <v>13.95851</v>
          </cell>
          <cell r="U192">
            <v>14.34212</v>
          </cell>
          <cell r="V192">
            <v>13.783770000000001</v>
          </cell>
          <cell r="W192">
            <v>14.03065</v>
          </cell>
          <cell r="X192">
            <v>13.88772</v>
          </cell>
          <cell r="Y192">
            <v>14.240679999999999</v>
          </cell>
          <cell r="Z192">
            <v>14.038320000000001</v>
          </cell>
          <cell r="AA192">
            <v>14.04463</v>
          </cell>
          <cell r="AB192">
            <v>14.01947</v>
          </cell>
          <cell r="AC192">
            <v>13.90912</v>
          </cell>
          <cell r="AD192">
            <v>13.908060000000001</v>
          </cell>
          <cell r="AE192">
            <v>14.025499999999999</v>
          </cell>
          <cell r="AF192">
            <v>14.142939999999999</v>
          </cell>
          <cell r="AI192" t="str">
            <v>Standard Dev</v>
          </cell>
          <cell r="AJ192">
            <v>14.251060000000001</v>
          </cell>
          <cell r="AK192">
            <v>14.552239999999999</v>
          </cell>
          <cell r="AL192">
            <v>13.98461</v>
          </cell>
          <cell r="AM192">
            <v>14.09286</v>
          </cell>
          <cell r="AN192">
            <v>14.040649999999999</v>
          </cell>
          <cell r="AO192">
            <v>14.471080000000001</v>
          </cell>
          <cell r="AP192">
            <v>14.117369999999999</v>
          </cell>
          <cell r="AQ192">
            <v>14.249079999999999</v>
          </cell>
          <cell r="AR192">
            <v>14.170680000000001</v>
          </cell>
          <cell r="AS192">
            <v>14.111560000000001</v>
          </cell>
          <cell r="AT192">
            <v>14.073270000000001</v>
          </cell>
          <cell r="AU192">
            <v>14.20412</v>
          </cell>
          <cell r="AV192">
            <v>14.33497</v>
          </cell>
          <cell r="AY192" t="str">
            <v>Standard Dev</v>
          </cell>
          <cell r="AZ192">
            <v>14.34929</v>
          </cell>
          <cell r="BA192">
            <v>14.591989999999999</v>
          </cell>
          <cell r="BB192">
            <v>14.21266</v>
          </cell>
          <cell r="BC192">
            <v>14.46519</v>
          </cell>
          <cell r="BD192">
            <v>14.30341</v>
          </cell>
          <cell r="BE192">
            <v>14.724360000000001</v>
          </cell>
          <cell r="BF192">
            <v>14.534660000000001</v>
          </cell>
          <cell r="BG192">
            <v>14.62162</v>
          </cell>
          <cell r="BH192">
            <v>14.53881</v>
          </cell>
          <cell r="BI192">
            <v>14.351419999999999</v>
          </cell>
          <cell r="BJ192">
            <v>14.35397</v>
          </cell>
          <cell r="BK192">
            <v>14.469340000000001</v>
          </cell>
          <cell r="BL192">
            <v>14.584709999999999</v>
          </cell>
        </row>
        <row r="193">
          <cell r="B193" t="str">
            <v>Time in Warehouse (On Time Jobs)</v>
          </cell>
          <cell r="C193" t="str">
            <v>Mean</v>
          </cell>
          <cell r="D193">
            <v>23.007960000000001</v>
          </cell>
          <cell r="E193">
            <v>23.360430000000001</v>
          </cell>
          <cell r="F193">
            <v>22.90765</v>
          </cell>
          <cell r="G193">
            <v>23.367750000000001</v>
          </cell>
          <cell r="H193">
            <v>23.699560000000002</v>
          </cell>
          <cell r="I193">
            <v>23.38898</v>
          </cell>
          <cell r="J193">
            <v>23.08605</v>
          </cell>
          <cell r="K193">
            <v>23.384499999999999</v>
          </cell>
          <cell r="L193">
            <v>22.727820000000001</v>
          </cell>
          <cell r="M193">
            <v>22.66095</v>
          </cell>
          <cell r="N193">
            <v>22.920089999999998</v>
          </cell>
          <cell r="O193">
            <v>23.15917</v>
          </cell>
          <cell r="P193">
            <v>23.398240000000001</v>
          </cell>
          <cell r="R193" t="str">
            <v>Time in Warehouse (On Time Jobs)</v>
          </cell>
          <cell r="S193" t="str">
            <v>Mean</v>
          </cell>
          <cell r="T193">
            <v>23.59262</v>
          </cell>
          <cell r="U193">
            <v>24.091660000000001</v>
          </cell>
          <cell r="V193">
            <v>23.350770000000001</v>
          </cell>
          <cell r="W193">
            <v>23.654530000000001</v>
          </cell>
          <cell r="X193">
            <v>24.17698</v>
          </cell>
          <cell r="Y193">
            <v>23.788620000000002</v>
          </cell>
          <cell r="Z193">
            <v>23.736460000000001</v>
          </cell>
          <cell r="AA193">
            <v>23.620249999999999</v>
          </cell>
          <cell r="AB193">
            <v>23.277640000000002</v>
          </cell>
          <cell r="AC193">
            <v>23.06765</v>
          </cell>
          <cell r="AD193">
            <v>23.389199999999999</v>
          </cell>
          <cell r="AE193">
            <v>23.635719999999999</v>
          </cell>
          <cell r="AF193">
            <v>23.882239999999999</v>
          </cell>
          <cell r="AH193" t="str">
            <v>Time in Warehouse (On Time Jobs)</v>
          </cell>
          <cell r="AI193" t="str">
            <v>Mean</v>
          </cell>
          <cell r="AJ193">
            <v>24.158380000000001</v>
          </cell>
          <cell r="AK193">
            <v>24.5563</v>
          </cell>
          <cell r="AL193">
            <v>23.81063</v>
          </cell>
          <cell r="AM193">
            <v>24.420500000000001</v>
          </cell>
          <cell r="AN193">
            <v>24.377590000000001</v>
          </cell>
          <cell r="AO193">
            <v>24.337499999999999</v>
          </cell>
          <cell r="AP193">
            <v>23.942589999999999</v>
          </cell>
          <cell r="AQ193">
            <v>24.302489999999999</v>
          </cell>
          <cell r="AR193">
            <v>23.64385</v>
          </cell>
          <cell r="AS193">
            <v>23.81306</v>
          </cell>
          <cell r="AT193">
            <v>23.913309999999999</v>
          </cell>
          <cell r="AU193">
            <v>24.136289999999999</v>
          </cell>
          <cell r="AV193">
            <v>24.359269999999999</v>
          </cell>
          <cell r="AX193" t="str">
            <v>Time in Warehouse (On Time Jobs)</v>
          </cell>
          <cell r="AY193" t="str">
            <v>Mean</v>
          </cell>
          <cell r="AZ193">
            <v>24.317720000000001</v>
          </cell>
          <cell r="BA193">
            <v>24.990939999999998</v>
          </cell>
          <cell r="BB193">
            <v>24.375610000000002</v>
          </cell>
          <cell r="BC193">
            <v>24.82423</v>
          </cell>
          <cell r="BD193">
            <v>24.893460000000001</v>
          </cell>
          <cell r="BE193">
            <v>25.046410000000002</v>
          </cell>
          <cell r="BF193">
            <v>24.78978</v>
          </cell>
          <cell r="BG193">
            <v>25.021820000000002</v>
          </cell>
          <cell r="BH193">
            <v>24.39123</v>
          </cell>
          <cell r="BI193">
            <v>24.418939999999999</v>
          </cell>
          <cell r="BJ193">
            <v>24.494509999999998</v>
          </cell>
          <cell r="BK193">
            <v>24.70701</v>
          </cell>
          <cell r="BL193">
            <v>24.919519999999999</v>
          </cell>
        </row>
        <row r="194">
          <cell r="C194" t="str">
            <v>Standard Dev</v>
          </cell>
          <cell r="D194">
            <v>12.13528</v>
          </cell>
          <cell r="E194">
            <v>12.492190000000001</v>
          </cell>
          <cell r="F194">
            <v>12.14527</v>
          </cell>
          <cell r="G194">
            <v>12.138780000000001</v>
          </cell>
          <cell r="H194">
            <v>12.230270000000001</v>
          </cell>
          <cell r="I194">
            <v>12.300649999999999</v>
          </cell>
          <cell r="J194">
            <v>12.12055</v>
          </cell>
          <cell r="K194">
            <v>12.201879999999999</v>
          </cell>
          <cell r="L194">
            <v>12.174519999999999</v>
          </cell>
          <cell r="M194">
            <v>12.28636</v>
          </cell>
          <cell r="N194">
            <v>12.14113</v>
          </cell>
          <cell r="O194">
            <v>12.222569999999999</v>
          </cell>
          <cell r="P194">
            <v>12.30402</v>
          </cell>
          <cell r="S194" t="str">
            <v>Standard Dev</v>
          </cell>
          <cell r="T194">
            <v>12.183909999999999</v>
          </cell>
          <cell r="U194">
            <v>12.417590000000001</v>
          </cell>
          <cell r="V194">
            <v>12.08175</v>
          </cell>
          <cell r="W194">
            <v>12.27258</v>
          </cell>
          <cell r="X194">
            <v>12.0655</v>
          </cell>
          <cell r="Y194">
            <v>12.366490000000001</v>
          </cell>
          <cell r="Z194">
            <v>12.225009999999999</v>
          </cell>
          <cell r="AA194">
            <v>12.27455</v>
          </cell>
          <cell r="AB194">
            <v>12.486039999999999</v>
          </cell>
          <cell r="AC194">
            <v>12.30729</v>
          </cell>
          <cell r="AD194">
            <v>12.170970000000001</v>
          </cell>
          <cell r="AE194">
            <v>12.26807</v>
          </cell>
          <cell r="AF194">
            <v>12.365170000000001</v>
          </cell>
          <cell r="AI194" t="str">
            <v>Standard Dev</v>
          </cell>
          <cell r="AJ194">
            <v>12.30433</v>
          </cell>
          <cell r="AK194">
            <v>12.463520000000001</v>
          </cell>
          <cell r="AL194">
            <v>12.17403</v>
          </cell>
          <cell r="AM194">
            <v>12.190340000000001</v>
          </cell>
          <cell r="AN194">
            <v>12.091889999999999</v>
          </cell>
          <cell r="AO194">
            <v>12.44694</v>
          </cell>
          <cell r="AP194">
            <v>12.1784</v>
          </cell>
          <cell r="AQ194">
            <v>12.17112</v>
          </cell>
          <cell r="AR194">
            <v>12.421670000000001</v>
          </cell>
          <cell r="AS194">
            <v>12.270390000000001</v>
          </cell>
          <cell r="AT194">
            <v>12.17638</v>
          </cell>
          <cell r="AU194">
            <v>12.27126</v>
          </cell>
          <cell r="AV194">
            <v>12.366149999999999</v>
          </cell>
          <cell r="AY194" t="str">
            <v>Standard Dev</v>
          </cell>
          <cell r="AZ194">
            <v>12.342460000000001</v>
          </cell>
          <cell r="BA194">
            <v>12.30659</v>
          </cell>
          <cell r="BB194">
            <v>12.16905</v>
          </cell>
          <cell r="BC194">
            <v>12.258190000000001</v>
          </cell>
          <cell r="BD194">
            <v>12.14181</v>
          </cell>
          <cell r="BE194">
            <v>12.40052</v>
          </cell>
          <cell r="BF194">
            <v>12.27638</v>
          </cell>
          <cell r="BG194">
            <v>12.35164</v>
          </cell>
          <cell r="BH194">
            <v>12.529669999999999</v>
          </cell>
          <cell r="BI194">
            <v>12.292160000000001</v>
          </cell>
          <cell r="BJ194">
            <v>12.22725</v>
          </cell>
          <cell r="BK194">
            <v>12.306850000000001</v>
          </cell>
          <cell r="BL194">
            <v>12.38644</v>
          </cell>
        </row>
        <row r="195">
          <cell r="B195" t="str">
            <v>Time in Warehouse (Late Jobs)</v>
          </cell>
          <cell r="C195" t="str">
            <v>Mean</v>
          </cell>
          <cell r="D195">
            <v>2.5500699999999998</v>
          </cell>
          <cell r="E195">
            <v>2.5767000000000002</v>
          </cell>
          <cell r="F195">
            <v>2.6322399999999999</v>
          </cell>
          <cell r="G195">
            <v>2.6691500000000001</v>
          </cell>
          <cell r="H195">
            <v>2.57856</v>
          </cell>
          <cell r="I195">
            <v>2.5732699999999999</v>
          </cell>
          <cell r="J195">
            <v>2.5860699999999999</v>
          </cell>
          <cell r="K195">
            <v>2.5680200000000002</v>
          </cell>
          <cell r="L195">
            <v>2.65097</v>
          </cell>
          <cell r="M195">
            <v>2.60284</v>
          </cell>
          <cell r="N195">
            <v>2.5707399999999998</v>
          </cell>
          <cell r="O195">
            <v>2.5987900000000002</v>
          </cell>
          <cell r="P195">
            <v>2.6268400000000001</v>
          </cell>
          <cell r="R195" t="str">
            <v>Time in Warehouse (Late Jobs)</v>
          </cell>
          <cell r="S195" t="str">
            <v>Mean</v>
          </cell>
          <cell r="T195">
            <v>2.5000200000000001</v>
          </cell>
          <cell r="U195">
            <v>2.5550000000000002</v>
          </cell>
          <cell r="V195">
            <v>2.55735</v>
          </cell>
          <cell r="W195">
            <v>2.5784099999999999</v>
          </cell>
          <cell r="X195">
            <v>2.5816300000000001</v>
          </cell>
          <cell r="Y195">
            <v>2.5298799999999999</v>
          </cell>
          <cell r="Z195">
            <v>2.6227900000000002</v>
          </cell>
          <cell r="AA195">
            <v>2.6165099999999999</v>
          </cell>
          <cell r="AB195">
            <v>2.5125500000000001</v>
          </cell>
          <cell r="AC195">
            <v>2.5092400000000001</v>
          </cell>
          <cell r="AD195">
            <v>2.5250900000000001</v>
          </cell>
          <cell r="AE195">
            <v>2.5563400000000001</v>
          </cell>
          <cell r="AF195">
            <v>2.58758</v>
          </cell>
          <cell r="AH195" t="str">
            <v>Time in Warehouse (Late Jobs)</v>
          </cell>
          <cell r="AI195" t="str">
            <v>Mean</v>
          </cell>
          <cell r="AJ195">
            <v>2.6470400000000001</v>
          </cell>
          <cell r="AK195">
            <v>2.5263599999999999</v>
          </cell>
          <cell r="AL195">
            <v>2.5199099999999999</v>
          </cell>
          <cell r="AM195">
            <v>2.5628099999999998</v>
          </cell>
          <cell r="AN195">
            <v>2.57944</v>
          </cell>
          <cell r="AO195">
            <v>2.5470100000000002</v>
          </cell>
          <cell r="AP195">
            <v>2.6051600000000001</v>
          </cell>
          <cell r="AQ195">
            <v>2.52678</v>
          </cell>
          <cell r="AR195">
            <v>2.5813100000000002</v>
          </cell>
          <cell r="AS195">
            <v>2.5190100000000002</v>
          </cell>
          <cell r="AT195">
            <v>2.5312100000000002</v>
          </cell>
          <cell r="AU195">
            <v>2.56148</v>
          </cell>
          <cell r="AV195">
            <v>2.5917599999999998</v>
          </cell>
          <cell r="AX195" t="str">
            <v>Time in Warehouse (Late Jobs)</v>
          </cell>
          <cell r="AY195" t="str">
            <v>Mean</v>
          </cell>
          <cell r="AZ195">
            <v>2.5139200000000002</v>
          </cell>
          <cell r="BA195">
            <v>2.5745800000000001</v>
          </cell>
          <cell r="BB195">
            <v>2.5337999999999998</v>
          </cell>
          <cell r="BC195">
            <v>2.5664699999999998</v>
          </cell>
          <cell r="BD195">
            <v>2.5609000000000002</v>
          </cell>
          <cell r="BE195">
            <v>2.4541300000000001</v>
          </cell>
          <cell r="BF195">
            <v>2.5269300000000001</v>
          </cell>
          <cell r="BG195">
            <v>2.55749</v>
          </cell>
          <cell r="BH195">
            <v>2.4926699999999999</v>
          </cell>
          <cell r="BI195">
            <v>2.6238800000000002</v>
          </cell>
          <cell r="BJ195">
            <v>2.5066099999999998</v>
          </cell>
          <cell r="BK195">
            <v>2.5404800000000001</v>
          </cell>
          <cell r="BL195">
            <v>2.5743399999999999</v>
          </cell>
        </row>
        <row r="196">
          <cell r="C196" t="str">
            <v>Standard Dev</v>
          </cell>
          <cell r="D196">
            <v>1.4115200000000001</v>
          </cell>
          <cell r="E196">
            <v>1.4279200000000001</v>
          </cell>
          <cell r="F196">
            <v>1.4606300000000001</v>
          </cell>
          <cell r="G196">
            <v>1.4842200000000001</v>
          </cell>
          <cell r="H196">
            <v>1.4296199999999999</v>
          </cell>
          <cell r="I196">
            <v>1.4233</v>
          </cell>
          <cell r="J196">
            <v>1.45617</v>
          </cell>
          <cell r="K196">
            <v>1.41977</v>
          </cell>
          <cell r="L196">
            <v>1.4375500000000001</v>
          </cell>
          <cell r="M196">
            <v>1.44245</v>
          </cell>
          <cell r="N196">
            <v>1.4234899999999999</v>
          </cell>
          <cell r="O196">
            <v>1.4393199999999999</v>
          </cell>
          <cell r="P196">
            <v>1.4551400000000001</v>
          </cell>
          <cell r="S196" t="str">
            <v>Standard Dev</v>
          </cell>
          <cell r="T196">
            <v>1.4337</v>
          </cell>
          <cell r="U196">
            <v>1.4492799999999999</v>
          </cell>
          <cell r="V196">
            <v>1.44868</v>
          </cell>
          <cell r="W196">
            <v>1.4583999999999999</v>
          </cell>
          <cell r="X196">
            <v>1.4359</v>
          </cell>
          <cell r="Y196">
            <v>1.4457899999999999</v>
          </cell>
          <cell r="Z196">
            <v>1.3942099999999999</v>
          </cell>
          <cell r="AA196">
            <v>1.42858</v>
          </cell>
          <cell r="AB196">
            <v>1.4401900000000001</v>
          </cell>
          <cell r="AC196">
            <v>1.4634</v>
          </cell>
          <cell r="AD196">
            <v>1.42598</v>
          </cell>
          <cell r="AE196">
            <v>1.43981</v>
          </cell>
          <cell r="AF196">
            <v>1.45364</v>
          </cell>
          <cell r="AI196" t="str">
            <v>Standard Dev</v>
          </cell>
          <cell r="AJ196">
            <v>1.4273100000000001</v>
          </cell>
          <cell r="AK196">
            <v>1.43608</v>
          </cell>
          <cell r="AL196">
            <v>1.47254</v>
          </cell>
          <cell r="AM196">
            <v>1.4461299999999999</v>
          </cell>
          <cell r="AN196">
            <v>1.456</v>
          </cell>
          <cell r="AO196">
            <v>1.44086</v>
          </cell>
          <cell r="AP196">
            <v>1.44581</v>
          </cell>
          <cell r="AQ196">
            <v>1.42693</v>
          </cell>
          <cell r="AR196">
            <v>1.43885</v>
          </cell>
          <cell r="AS196">
            <v>1.43225</v>
          </cell>
          <cell r="AT196">
            <v>1.43232</v>
          </cell>
          <cell r="AU196">
            <v>1.44228</v>
          </cell>
          <cell r="AV196">
            <v>1.4522299999999999</v>
          </cell>
          <cell r="AY196" t="str">
            <v>Standard Dev</v>
          </cell>
          <cell r="AZ196">
            <v>1.4424399999999999</v>
          </cell>
          <cell r="BA196">
            <v>1.4238900000000001</v>
          </cell>
          <cell r="BB196">
            <v>1.4674499999999999</v>
          </cell>
          <cell r="BC196">
            <v>1.45974</v>
          </cell>
          <cell r="BD196">
            <v>1.4573799999999999</v>
          </cell>
          <cell r="BE196">
            <v>1.4610000000000001</v>
          </cell>
          <cell r="BF196">
            <v>1.4184699999999999</v>
          </cell>
          <cell r="BG196">
            <v>1.4533700000000001</v>
          </cell>
          <cell r="BH196">
            <v>1.4429099999999999</v>
          </cell>
          <cell r="BI196">
            <v>1.4057599999999999</v>
          </cell>
          <cell r="BJ196">
            <v>1.42841</v>
          </cell>
          <cell r="BK196">
            <v>1.4432400000000001</v>
          </cell>
          <cell r="BL196">
            <v>1.45807</v>
          </cell>
        </row>
        <row r="197">
          <cell r="B197" t="str">
            <v>Total Cost</v>
          </cell>
          <cell r="C197" t="str">
            <v>Mean</v>
          </cell>
          <cell r="D197">
            <v>97.279929999999993</v>
          </cell>
          <cell r="E197">
            <v>101.44490999999999</v>
          </cell>
          <cell r="F197">
            <v>97.489109999999997</v>
          </cell>
          <cell r="G197">
            <v>95.579949999999997</v>
          </cell>
          <cell r="H197">
            <v>98.460030000000003</v>
          </cell>
          <cell r="I197">
            <v>103.99688</v>
          </cell>
          <cell r="J197">
            <v>98.117570000000001</v>
          </cell>
          <cell r="K197">
            <v>99.697789999999998</v>
          </cell>
          <cell r="L197">
            <v>96.384699999999995</v>
          </cell>
          <cell r="M197">
            <v>99.289609999999996</v>
          </cell>
          <cell r="N197">
            <v>96.992069999999998</v>
          </cell>
          <cell r="O197">
            <v>98.774050000000003</v>
          </cell>
          <cell r="P197">
            <v>100.55602</v>
          </cell>
          <cell r="R197" t="str">
            <v>Total Cost</v>
          </cell>
          <cell r="S197" t="str">
            <v>Mean</v>
          </cell>
          <cell r="T197">
            <v>100.56044</v>
          </cell>
          <cell r="U197">
            <v>105.30419000000001</v>
          </cell>
          <cell r="V197">
            <v>100.01808</v>
          </cell>
          <cell r="W197">
            <v>101.06570000000001</v>
          </cell>
          <cell r="X197">
            <v>98.446219999999997</v>
          </cell>
          <cell r="Y197">
            <v>103.88064</v>
          </cell>
          <cell r="Z197">
            <v>100.67319999999999</v>
          </cell>
          <cell r="AA197">
            <v>100.99412</v>
          </cell>
          <cell r="AB197">
            <v>99.168019999999999</v>
          </cell>
          <cell r="AC197">
            <v>101.92631</v>
          </cell>
          <cell r="AD197">
            <v>99.725899999999996</v>
          </cell>
          <cell r="AE197">
            <v>101.20368999999999</v>
          </cell>
          <cell r="AF197">
            <v>102.68149</v>
          </cell>
          <cell r="AH197" t="str">
            <v>Total Cost</v>
          </cell>
          <cell r="AI197" t="str">
            <v>Mean</v>
          </cell>
          <cell r="AJ197">
            <v>105.28315000000001</v>
          </cell>
          <cell r="AK197">
            <v>109.39612</v>
          </cell>
          <cell r="AL197">
            <v>100.40597</v>
          </cell>
          <cell r="AM197">
            <v>101.40796</v>
          </cell>
          <cell r="AN197">
            <v>100.74120000000001</v>
          </cell>
          <cell r="AO197">
            <v>109.86722</v>
          </cell>
          <cell r="AP197">
            <v>103.48486</v>
          </cell>
          <cell r="AQ197">
            <v>105.41201</v>
          </cell>
          <cell r="AR197">
            <v>104.01058</v>
          </cell>
          <cell r="AS197">
            <v>104.33271999999999</v>
          </cell>
          <cell r="AT197">
            <v>102.09886</v>
          </cell>
          <cell r="AU197">
            <v>104.43418</v>
          </cell>
          <cell r="AV197">
            <v>106.76949999999999</v>
          </cell>
          <cell r="AX197" t="str">
            <v>Total Cost</v>
          </cell>
          <cell r="AY197" t="str">
            <v>Mean</v>
          </cell>
          <cell r="AZ197">
            <v>106.20859</v>
          </cell>
          <cell r="BA197">
            <v>108.78944</v>
          </cell>
          <cell r="BB197">
            <v>101.68828000000001</v>
          </cell>
          <cell r="BC197">
            <v>106.3432</v>
          </cell>
          <cell r="BD197">
            <v>103.20483</v>
          </cell>
          <cell r="BE197">
            <v>113.03722999999999</v>
          </cell>
          <cell r="BF197">
            <v>110.59898</v>
          </cell>
          <cell r="BG197">
            <v>109.49301</v>
          </cell>
          <cell r="BH197">
            <v>110.73968000000001</v>
          </cell>
          <cell r="BI197">
            <v>108.50627</v>
          </cell>
          <cell r="BJ197">
            <v>105.34509</v>
          </cell>
          <cell r="BK197">
            <v>107.86095</v>
          </cell>
          <cell r="BL197">
            <v>110.37681000000001</v>
          </cell>
        </row>
        <row r="198">
          <cell r="C198" t="str">
            <v>Standard Dev</v>
          </cell>
          <cell r="D198">
            <v>88.136799999999994</v>
          </cell>
          <cell r="E198">
            <v>99.04759</v>
          </cell>
          <cell r="F198">
            <v>91.496650000000002</v>
          </cell>
          <cell r="G198">
            <v>73.063850000000002</v>
          </cell>
          <cell r="H198">
            <v>93.84178</v>
          </cell>
          <cell r="I198">
            <v>101.01518</v>
          </cell>
          <cell r="J198">
            <v>91.149780000000007</v>
          </cell>
          <cell r="K198">
            <v>108.01544</v>
          </cell>
          <cell r="L198">
            <v>84.715379999999996</v>
          </cell>
          <cell r="M198">
            <v>96.536150000000006</v>
          </cell>
          <cell r="N198">
            <v>85.815969999999993</v>
          </cell>
          <cell r="O198">
            <v>92.701859999999996</v>
          </cell>
          <cell r="P198">
            <v>99.58775</v>
          </cell>
          <cell r="S198" t="str">
            <v>Standard Dev</v>
          </cell>
          <cell r="T198">
            <v>101.58699</v>
          </cell>
          <cell r="U198">
            <v>113.53256</v>
          </cell>
          <cell r="V198">
            <v>110.53601</v>
          </cell>
          <cell r="W198">
            <v>96.271000000000001</v>
          </cell>
          <cell r="X198">
            <v>90.8887</v>
          </cell>
          <cell r="Y198">
            <v>95.721119999999999</v>
          </cell>
          <cell r="Z198">
            <v>104.41988000000001</v>
          </cell>
          <cell r="AA198">
            <v>99.851299999999995</v>
          </cell>
          <cell r="AB198">
            <v>99.666550000000001</v>
          </cell>
          <cell r="AC198">
            <v>102.53728</v>
          </cell>
          <cell r="AD198">
            <v>96.641149999999996</v>
          </cell>
          <cell r="AE198">
            <v>101.50114000000001</v>
          </cell>
          <cell r="AF198">
            <v>106.36113</v>
          </cell>
          <cell r="AI198" t="str">
            <v>Standard Dev</v>
          </cell>
          <cell r="AJ198">
            <v>123.42802</v>
          </cell>
          <cell r="AK198">
            <v>132.73676</v>
          </cell>
          <cell r="AL198">
            <v>98.724959999999996</v>
          </cell>
          <cell r="AM198">
            <v>106.08705</v>
          </cell>
          <cell r="AN198">
            <v>96.825370000000007</v>
          </cell>
          <cell r="AO198">
            <v>126.07111</v>
          </cell>
          <cell r="AP198">
            <v>99.46284</v>
          </cell>
          <cell r="AQ198">
            <v>122.20749000000001</v>
          </cell>
          <cell r="AR198">
            <v>117.25492</v>
          </cell>
          <cell r="AS198">
            <v>112.82673</v>
          </cell>
          <cell r="AT198">
            <v>104.43531</v>
          </cell>
          <cell r="AU198">
            <v>113.56253</v>
          </cell>
          <cell r="AV198">
            <v>122.68974</v>
          </cell>
          <cell r="AY198" t="str">
            <v>Standard Dev</v>
          </cell>
          <cell r="AZ198">
            <v>124.10845</v>
          </cell>
          <cell r="BA198">
            <v>124.2239</v>
          </cell>
          <cell r="BB198">
            <v>98.677070000000001</v>
          </cell>
          <cell r="BC198">
            <v>112.61932</v>
          </cell>
          <cell r="BD198">
            <v>106.64115</v>
          </cell>
          <cell r="BE198">
            <v>134.23631</v>
          </cell>
          <cell r="BF198">
            <v>125.24475</v>
          </cell>
          <cell r="BG198">
            <v>141.77444</v>
          </cell>
          <cell r="BH198">
            <v>147.59</v>
          </cell>
          <cell r="BI198">
            <v>118.73934</v>
          </cell>
          <cell r="BJ198">
            <v>112.5247</v>
          </cell>
          <cell r="BK198">
            <v>123.38547</v>
          </cell>
          <cell r="BL198">
            <v>134.24624</v>
          </cell>
        </row>
        <row r="199">
          <cell r="B199" t="str">
            <v>Direct Cost</v>
          </cell>
          <cell r="C199" t="str">
            <v>Mean</v>
          </cell>
          <cell r="D199">
            <v>83.974770000000007</v>
          </cell>
          <cell r="E199">
            <v>83.144149999999996</v>
          </cell>
          <cell r="F199">
            <v>84.241</v>
          </cell>
          <cell r="G199">
            <v>84.527479999999997</v>
          </cell>
          <cell r="H199">
            <v>83.871279999999999</v>
          </cell>
          <cell r="I199">
            <v>84.040700000000001</v>
          </cell>
          <cell r="J199">
            <v>83.520650000000003</v>
          </cell>
          <cell r="K199">
            <v>83.164670000000001</v>
          </cell>
          <cell r="L199">
            <v>84.373180000000005</v>
          </cell>
          <cell r="M199">
            <v>84.254249999999999</v>
          </cell>
          <cell r="N199">
            <v>83.562389999999994</v>
          </cell>
          <cell r="O199">
            <v>83.911209999999997</v>
          </cell>
          <cell r="P199">
            <v>84.260040000000004</v>
          </cell>
          <cell r="R199" t="str">
            <v>Direct Cost</v>
          </cell>
          <cell r="S199" t="str">
            <v>Mean</v>
          </cell>
          <cell r="T199">
            <v>83.530670000000001</v>
          </cell>
          <cell r="U199">
            <v>82.867180000000005</v>
          </cell>
          <cell r="V199">
            <v>83.612740000000002</v>
          </cell>
          <cell r="W199">
            <v>83.808530000000005</v>
          </cell>
          <cell r="X199">
            <v>83.664879999999997</v>
          </cell>
          <cell r="Y199">
            <v>83.761250000000004</v>
          </cell>
          <cell r="Z199">
            <v>83.060029999999998</v>
          </cell>
          <cell r="AA199">
            <v>82.639409999999998</v>
          </cell>
          <cell r="AB199">
            <v>83.966070000000002</v>
          </cell>
          <cell r="AC199">
            <v>83.932550000000006</v>
          </cell>
          <cell r="AD199">
            <v>83.152159999999995</v>
          </cell>
          <cell r="AE199">
            <v>83.48433</v>
          </cell>
          <cell r="AF199">
            <v>83.816500000000005</v>
          </cell>
          <cell r="AH199" t="str">
            <v>Direct Cost</v>
          </cell>
          <cell r="AI199" t="str">
            <v>Mean</v>
          </cell>
          <cell r="AJ199">
            <v>82.759299999999996</v>
          </cell>
          <cell r="AK199">
            <v>82.515990000000002</v>
          </cell>
          <cell r="AL199">
            <v>83.421869999999998</v>
          </cell>
          <cell r="AM199">
            <v>83.767359999999996</v>
          </cell>
          <cell r="AN199">
            <v>83.069379999999995</v>
          </cell>
          <cell r="AO199">
            <v>83.247500000000002</v>
          </cell>
          <cell r="AP199">
            <v>82.709059999999994</v>
          </cell>
          <cell r="AQ199">
            <v>82.116349999999997</v>
          </cell>
          <cell r="AR199">
            <v>83.322890000000001</v>
          </cell>
          <cell r="AS199">
            <v>83.634280000000004</v>
          </cell>
          <cell r="AT199">
            <v>82.682019999999994</v>
          </cell>
          <cell r="AU199">
            <v>83.056399999999996</v>
          </cell>
          <cell r="AV199">
            <v>83.430769999999995</v>
          </cell>
          <cell r="AX199" t="str">
            <v>Direct Cost</v>
          </cell>
          <cell r="AY199" t="str">
            <v>Mean</v>
          </cell>
          <cell r="AZ199">
            <v>82.554640000000006</v>
          </cell>
          <cell r="BA199">
            <v>82.167699999999996</v>
          </cell>
          <cell r="BB199">
            <v>83.020300000000006</v>
          </cell>
          <cell r="BC199">
            <v>82.787819999999996</v>
          </cell>
          <cell r="BD199">
            <v>82.862960000000001</v>
          </cell>
          <cell r="BE199">
            <v>82.458960000000005</v>
          </cell>
          <cell r="BF199">
            <v>81.909379999999999</v>
          </cell>
          <cell r="BG199">
            <v>81.750410000000002</v>
          </cell>
          <cell r="BH199">
            <v>82.559870000000004</v>
          </cell>
          <cell r="BI199">
            <v>82.890169999999998</v>
          </cell>
          <cell r="BJ199">
            <v>82.188389999999998</v>
          </cell>
          <cell r="BK199">
            <v>82.496219999999994</v>
          </cell>
          <cell r="BL199">
            <v>82.804050000000004</v>
          </cell>
        </row>
        <row r="200">
          <cell r="C200" t="str">
            <v>Standard Dev</v>
          </cell>
          <cell r="D200">
            <v>39.241779999999999</v>
          </cell>
          <cell r="E200">
            <v>38.53342</v>
          </cell>
          <cell r="F200">
            <v>39.893210000000003</v>
          </cell>
          <cell r="G200">
            <v>40.512509999999999</v>
          </cell>
          <cell r="H200">
            <v>39.573590000000003</v>
          </cell>
          <cell r="I200">
            <v>38.212000000000003</v>
          </cell>
          <cell r="J200">
            <v>39.164389999999997</v>
          </cell>
          <cell r="K200">
            <v>39.60962</v>
          </cell>
          <cell r="L200">
            <v>39.697029999999998</v>
          </cell>
          <cell r="M200">
            <v>39.479109999999999</v>
          </cell>
          <cell r="N200">
            <v>38.921300000000002</v>
          </cell>
          <cell r="O200">
            <v>39.391660000000002</v>
          </cell>
          <cell r="P200">
            <v>39.862029999999997</v>
          </cell>
          <cell r="S200" t="str">
            <v>Standard Dev</v>
          </cell>
          <cell r="T200">
            <v>38.810270000000003</v>
          </cell>
          <cell r="U200">
            <v>38.332839999999997</v>
          </cell>
          <cell r="V200">
            <v>39.160220000000002</v>
          </cell>
          <cell r="W200">
            <v>39.705410000000001</v>
          </cell>
          <cell r="X200">
            <v>39.439860000000003</v>
          </cell>
          <cell r="Y200">
            <v>37.937440000000002</v>
          </cell>
          <cell r="Z200">
            <v>38.676729999999999</v>
          </cell>
          <cell r="AA200">
            <v>38.92662</v>
          </cell>
          <cell r="AB200">
            <v>39.261409999999998</v>
          </cell>
          <cell r="AC200">
            <v>39.221600000000002</v>
          </cell>
          <cell r="AD200">
            <v>38.568260000000002</v>
          </cell>
          <cell r="AE200">
            <v>38.947240000000001</v>
          </cell>
          <cell r="AF200">
            <v>39.326219999999999</v>
          </cell>
          <cell r="AI200" t="str">
            <v>Standard Dev</v>
          </cell>
          <cell r="AJ200">
            <v>38.035879999999999</v>
          </cell>
          <cell r="AK200">
            <v>38.139989999999997</v>
          </cell>
          <cell r="AL200">
            <v>39.093859999999999</v>
          </cell>
          <cell r="AM200">
            <v>39.71049</v>
          </cell>
          <cell r="AN200">
            <v>38.864359999999998</v>
          </cell>
          <cell r="AO200">
            <v>37.652239999999999</v>
          </cell>
          <cell r="AP200">
            <v>38.371499999999997</v>
          </cell>
          <cell r="AQ200">
            <v>38.647359999999999</v>
          </cell>
          <cell r="AR200">
            <v>38.569540000000003</v>
          </cell>
          <cell r="AS200">
            <v>38.952719999999999</v>
          </cell>
          <cell r="AT200">
            <v>38.180300000000003</v>
          </cell>
          <cell r="AU200">
            <v>38.603789999999996</v>
          </cell>
          <cell r="AV200">
            <v>39.027290000000001</v>
          </cell>
          <cell r="AY200" t="str">
            <v>Standard Dev</v>
          </cell>
          <cell r="AZ200">
            <v>38.026009999999999</v>
          </cell>
          <cell r="BA200">
            <v>37.766620000000003</v>
          </cell>
          <cell r="BB200">
            <v>38.652940000000001</v>
          </cell>
          <cell r="BC200">
            <v>38.759509999999999</v>
          </cell>
          <cell r="BD200">
            <v>38.611159999999998</v>
          </cell>
          <cell r="BE200">
            <v>36.94652</v>
          </cell>
          <cell r="BF200">
            <v>37.888260000000002</v>
          </cell>
          <cell r="BG200">
            <v>38.318219999999997</v>
          </cell>
          <cell r="BH200">
            <v>37.938429999999997</v>
          </cell>
          <cell r="BI200">
            <v>38.247160000000001</v>
          </cell>
          <cell r="BJ200">
            <v>37.731990000000003</v>
          </cell>
          <cell r="BK200">
            <v>38.115479999999998</v>
          </cell>
          <cell r="BL200">
            <v>38.498980000000003</v>
          </cell>
        </row>
        <row r="201">
          <cell r="B201" t="str">
            <v>WIP Stock Holding Cost</v>
          </cell>
          <cell r="C201" t="str">
            <v>Mean</v>
          </cell>
          <cell r="D201">
            <v>1.16815</v>
          </cell>
          <cell r="E201">
            <v>1.1475599999999999</v>
          </cell>
          <cell r="F201">
            <v>1.1652400000000001</v>
          </cell>
          <cell r="G201">
            <v>1.17537</v>
          </cell>
          <cell r="H201">
            <v>1.12656</v>
          </cell>
          <cell r="I201">
            <v>1.1616500000000001</v>
          </cell>
          <cell r="J201">
            <v>1.15324</v>
          </cell>
          <cell r="K201">
            <v>1.1528</v>
          </cell>
          <cell r="L201">
            <v>1.1842699999999999</v>
          </cell>
          <cell r="M201">
            <v>1.18207</v>
          </cell>
          <cell r="N201">
            <v>1.1491800000000001</v>
          </cell>
          <cell r="O201">
            <v>1.1616899999999999</v>
          </cell>
          <cell r="P201">
            <v>1.1741999999999999</v>
          </cell>
          <cell r="R201" t="str">
            <v>WIP Stock Holding Cost</v>
          </cell>
          <cell r="S201" t="str">
            <v>Mean</v>
          </cell>
          <cell r="T201">
            <v>1.08318</v>
          </cell>
          <cell r="U201">
            <v>1.0639099999999999</v>
          </cell>
          <cell r="V201">
            <v>1.08527</v>
          </cell>
          <cell r="W201">
            <v>1.10246</v>
          </cell>
          <cell r="X201">
            <v>1.0547299999999999</v>
          </cell>
          <cell r="Y201">
            <v>1.08063</v>
          </cell>
          <cell r="Z201">
            <v>1.0752299999999999</v>
          </cell>
          <cell r="AA201">
            <v>1.07491</v>
          </cell>
          <cell r="AB201">
            <v>1.08971</v>
          </cell>
          <cell r="AC201">
            <v>1.1102300000000001</v>
          </cell>
          <cell r="AD201">
            <v>1.0702100000000001</v>
          </cell>
          <cell r="AE201">
            <v>1.08203</v>
          </cell>
          <cell r="AF201">
            <v>1.0938399999999999</v>
          </cell>
          <cell r="AH201" t="str">
            <v>WIP Stock Holding Cost</v>
          </cell>
          <cell r="AI201" t="str">
            <v>Mean</v>
          </cell>
          <cell r="AJ201">
            <v>0.99887999999999999</v>
          </cell>
          <cell r="AK201">
            <v>0.99173999999999995</v>
          </cell>
          <cell r="AL201">
            <v>1.00295</v>
          </cell>
          <cell r="AM201">
            <v>1.00682</v>
          </cell>
          <cell r="AN201">
            <v>0.99780999999999997</v>
          </cell>
          <cell r="AO201">
            <v>0.98921999999999999</v>
          </cell>
          <cell r="AP201">
            <v>0.99433000000000005</v>
          </cell>
          <cell r="AQ201">
            <v>0.99956</v>
          </cell>
          <cell r="AR201">
            <v>1.01</v>
          </cell>
          <cell r="AS201">
            <v>1.01867</v>
          </cell>
          <cell r="AT201">
            <v>0.99460999999999999</v>
          </cell>
          <cell r="AU201">
            <v>1.0009999999999999</v>
          </cell>
          <cell r="AV201">
            <v>1.0073799999999999</v>
          </cell>
          <cell r="AX201" t="str">
            <v>WIP Stock Holding Cost</v>
          </cell>
          <cell r="AY201" t="str">
            <v>Mean</v>
          </cell>
          <cell r="AZ201">
            <v>0.92027000000000003</v>
          </cell>
          <cell r="BA201">
            <v>0.89707999999999999</v>
          </cell>
          <cell r="BB201">
            <v>0.92118999999999995</v>
          </cell>
          <cell r="BC201">
            <v>0.93337999999999999</v>
          </cell>
          <cell r="BD201">
            <v>0.91581000000000001</v>
          </cell>
          <cell r="BE201">
            <v>0.92423</v>
          </cell>
          <cell r="BF201">
            <v>0.90934999999999999</v>
          </cell>
          <cell r="BG201">
            <v>0.90854999999999997</v>
          </cell>
          <cell r="BH201">
            <v>0.92757999999999996</v>
          </cell>
          <cell r="BI201">
            <v>0.92442999999999997</v>
          </cell>
          <cell r="BJ201">
            <v>0.91054000000000002</v>
          </cell>
          <cell r="BK201">
            <v>0.91818999999999995</v>
          </cell>
          <cell r="BL201">
            <v>0.92584</v>
          </cell>
        </row>
        <row r="202">
          <cell r="C202" t="str">
            <v>Standard Dev</v>
          </cell>
          <cell r="D202">
            <v>0.93035999999999996</v>
          </cell>
          <cell r="E202">
            <v>0.91466000000000003</v>
          </cell>
          <cell r="F202">
            <v>0.94384000000000001</v>
          </cell>
          <cell r="G202">
            <v>0.96006000000000002</v>
          </cell>
          <cell r="H202">
            <v>0.92349000000000003</v>
          </cell>
          <cell r="I202">
            <v>0.91490000000000005</v>
          </cell>
          <cell r="J202">
            <v>0.92554000000000003</v>
          </cell>
          <cell r="K202">
            <v>0.94384000000000001</v>
          </cell>
          <cell r="L202">
            <v>0.95301000000000002</v>
          </cell>
          <cell r="M202">
            <v>0.94154000000000004</v>
          </cell>
          <cell r="N202">
            <v>0.92391000000000001</v>
          </cell>
          <cell r="O202">
            <v>0.93511999999999995</v>
          </cell>
          <cell r="P202">
            <v>0.94633999999999996</v>
          </cell>
          <cell r="S202" t="str">
            <v>Standard Dev</v>
          </cell>
          <cell r="T202">
            <v>0.86690999999999996</v>
          </cell>
          <cell r="U202">
            <v>0.84547000000000005</v>
          </cell>
          <cell r="V202">
            <v>0.87385000000000002</v>
          </cell>
          <cell r="W202">
            <v>0.89424999999999999</v>
          </cell>
          <cell r="X202">
            <v>0.85306000000000004</v>
          </cell>
          <cell r="Y202">
            <v>0.85243999999999998</v>
          </cell>
          <cell r="Z202">
            <v>0.86875999999999998</v>
          </cell>
          <cell r="AA202">
            <v>0.86978</v>
          </cell>
          <cell r="AB202">
            <v>0.87892999999999999</v>
          </cell>
          <cell r="AC202">
            <v>0.87788999999999995</v>
          </cell>
          <cell r="AD202">
            <v>0.85768999999999995</v>
          </cell>
          <cell r="AE202">
            <v>0.86812999999999996</v>
          </cell>
          <cell r="AF202">
            <v>0.87858000000000003</v>
          </cell>
          <cell r="AI202" t="str">
            <v>Standard Dev</v>
          </cell>
          <cell r="AJ202">
            <v>0.80378000000000005</v>
          </cell>
          <cell r="AK202">
            <v>0.80069000000000001</v>
          </cell>
          <cell r="AL202">
            <v>0.81044000000000005</v>
          </cell>
          <cell r="AM202">
            <v>0.82049000000000005</v>
          </cell>
          <cell r="AN202">
            <v>0.80164000000000002</v>
          </cell>
          <cell r="AO202">
            <v>0.78749999999999998</v>
          </cell>
          <cell r="AP202">
            <v>0.79383000000000004</v>
          </cell>
          <cell r="AQ202">
            <v>0.82325999999999999</v>
          </cell>
          <cell r="AR202">
            <v>0.81494999999999995</v>
          </cell>
          <cell r="AS202">
            <v>0.81147999999999998</v>
          </cell>
          <cell r="AT202">
            <v>0.79864000000000002</v>
          </cell>
          <cell r="AU202">
            <v>0.80679999999999996</v>
          </cell>
          <cell r="AV202">
            <v>0.81496999999999997</v>
          </cell>
          <cell r="AY202" t="str">
            <v>Standard Dev</v>
          </cell>
          <cell r="AZ202">
            <v>0.73934999999999995</v>
          </cell>
          <cell r="BA202">
            <v>0.71269000000000005</v>
          </cell>
          <cell r="BB202">
            <v>0.74163999999999997</v>
          </cell>
          <cell r="BC202">
            <v>0.75939999999999996</v>
          </cell>
          <cell r="BD202">
            <v>0.74395</v>
          </cell>
          <cell r="BE202">
            <v>0.73072999999999999</v>
          </cell>
          <cell r="BF202">
            <v>0.73379000000000005</v>
          </cell>
          <cell r="BG202">
            <v>0.74563000000000001</v>
          </cell>
          <cell r="BH202">
            <v>0.74394000000000005</v>
          </cell>
          <cell r="BI202">
            <v>0.73053000000000001</v>
          </cell>
          <cell r="BJ202">
            <v>0.72933999999999999</v>
          </cell>
          <cell r="BK202">
            <v>0.73816999999999999</v>
          </cell>
          <cell r="BL202">
            <v>0.74699000000000004</v>
          </cell>
        </row>
        <row r="203">
          <cell r="B203" t="str">
            <v>FP Stock Holding Cost (All)</v>
          </cell>
          <cell r="C203" t="str">
            <v>Mean</v>
          </cell>
          <cell r="D203">
            <v>1.4441600000000001</v>
          </cell>
          <cell r="E203">
            <v>1.31612</v>
          </cell>
          <cell r="F203">
            <v>1.4385699999999999</v>
          </cell>
          <cell r="G203">
            <v>1.5365500000000001</v>
          </cell>
          <cell r="H203">
            <v>1.5346599999999999</v>
          </cell>
          <cell r="I203">
            <v>1.28678</v>
          </cell>
          <cell r="J203">
            <v>1.40496</v>
          </cell>
          <cell r="K203">
            <v>1.3877999999999999</v>
          </cell>
          <cell r="L203">
            <v>1.46045</v>
          </cell>
          <cell r="M203">
            <v>1.38964</v>
          </cell>
          <cell r="N203">
            <v>1.36155</v>
          </cell>
          <cell r="O203">
            <v>1.41997</v>
          </cell>
          <cell r="P203">
            <v>1.47838</v>
          </cell>
          <cell r="R203" t="str">
            <v>FP Stock Holding Cost (All)</v>
          </cell>
          <cell r="S203" t="str">
            <v>Mean</v>
          </cell>
          <cell r="T203">
            <v>1.41954</v>
          </cell>
          <cell r="U203">
            <v>1.3365199999999999</v>
          </cell>
          <cell r="V203">
            <v>1.4238</v>
          </cell>
          <cell r="W203">
            <v>1.39635</v>
          </cell>
          <cell r="X203">
            <v>1.54287</v>
          </cell>
          <cell r="Y203">
            <v>1.29803</v>
          </cell>
          <cell r="Z203">
            <v>1.3796999999999999</v>
          </cell>
          <cell r="AA203">
            <v>1.34453</v>
          </cell>
          <cell r="AB203">
            <v>1.4288000000000001</v>
          </cell>
          <cell r="AC203">
            <v>1.3661300000000001</v>
          </cell>
          <cell r="AD203">
            <v>1.3454299999999999</v>
          </cell>
          <cell r="AE203">
            <v>1.3936299999999999</v>
          </cell>
          <cell r="AF203">
            <v>1.4418200000000001</v>
          </cell>
          <cell r="AH203" t="str">
            <v>FP Stock Holding Cost (All)</v>
          </cell>
          <cell r="AI203" t="str">
            <v>Mean</v>
          </cell>
          <cell r="AJ203">
            <v>1.3610199999999999</v>
          </cell>
          <cell r="AK203">
            <v>1.3019099999999999</v>
          </cell>
          <cell r="AL203">
            <v>1.44899</v>
          </cell>
          <cell r="AM203">
            <v>1.51467</v>
          </cell>
          <cell r="AN203">
            <v>1.50058</v>
          </cell>
          <cell r="AO203">
            <v>1.2884100000000001</v>
          </cell>
          <cell r="AP203">
            <v>1.3379099999999999</v>
          </cell>
          <cell r="AQ203">
            <v>1.3403700000000001</v>
          </cell>
          <cell r="AR203">
            <v>1.3475200000000001</v>
          </cell>
          <cell r="AS203">
            <v>1.3985300000000001</v>
          </cell>
          <cell r="AT203">
            <v>1.3271299999999999</v>
          </cell>
          <cell r="AU203">
            <v>1.3839900000000001</v>
          </cell>
          <cell r="AV203">
            <v>1.44085</v>
          </cell>
          <cell r="AX203" t="str">
            <v>FP Stock Holding Cost (All)</v>
          </cell>
          <cell r="AY203" t="str">
            <v>Mean</v>
          </cell>
          <cell r="AZ203">
            <v>1.3810899999999999</v>
          </cell>
          <cell r="BA203">
            <v>1.3204400000000001</v>
          </cell>
          <cell r="BB203">
            <v>1.42422</v>
          </cell>
          <cell r="BC203">
            <v>1.37544</v>
          </cell>
          <cell r="BD203">
            <v>1.4793799999999999</v>
          </cell>
          <cell r="BE203">
            <v>1.28098</v>
          </cell>
          <cell r="BF203">
            <v>1.2768999999999999</v>
          </cell>
          <cell r="BG203">
            <v>1.32426</v>
          </cell>
          <cell r="BH203">
            <v>1.3152200000000001</v>
          </cell>
          <cell r="BI203">
            <v>1.35172</v>
          </cell>
          <cell r="BJ203">
            <v>1.3073300000000001</v>
          </cell>
          <cell r="BK203">
            <v>1.3529599999999999</v>
          </cell>
          <cell r="BL203">
            <v>1.3986000000000001</v>
          </cell>
        </row>
        <row r="204">
          <cell r="C204" t="str">
            <v>Standard Dev</v>
          </cell>
          <cell r="D204">
            <v>1.03403</v>
          </cell>
          <cell r="E204">
            <v>1.01115</v>
          </cell>
          <cell r="F204">
            <v>1.0273600000000001</v>
          </cell>
          <cell r="G204">
            <v>1.06402</v>
          </cell>
          <cell r="H204">
            <v>1.1212500000000001</v>
          </cell>
          <cell r="I204">
            <v>1.0100199999999999</v>
          </cell>
          <cell r="J204">
            <v>1.0311399999999999</v>
          </cell>
          <cell r="K204">
            <v>1.00203</v>
          </cell>
          <cell r="L204">
            <v>1.01902</v>
          </cell>
          <cell r="M204">
            <v>1.0159899999999999</v>
          </cell>
          <cell r="N204">
            <v>1.0083299999999999</v>
          </cell>
          <cell r="O204">
            <v>1.0336000000000001</v>
          </cell>
          <cell r="P204">
            <v>1.05887</v>
          </cell>
          <cell r="S204" t="str">
            <v>Standard Dev</v>
          </cell>
          <cell r="T204">
            <v>1.04782</v>
          </cell>
          <cell r="U204">
            <v>1.0499000000000001</v>
          </cell>
          <cell r="V204">
            <v>1.04288</v>
          </cell>
          <cell r="W204">
            <v>1.0329200000000001</v>
          </cell>
          <cell r="X204">
            <v>1.09198</v>
          </cell>
          <cell r="Y204">
            <v>1.02491</v>
          </cell>
          <cell r="Z204">
            <v>1.0382800000000001</v>
          </cell>
          <cell r="AA204">
            <v>1.0003500000000001</v>
          </cell>
          <cell r="AB204">
            <v>1.0400700000000001</v>
          </cell>
          <cell r="AC204">
            <v>1.01878</v>
          </cell>
          <cell r="AD204">
            <v>1.02166</v>
          </cell>
          <cell r="AE204">
            <v>1.0387900000000001</v>
          </cell>
          <cell r="AF204">
            <v>1.0559099999999999</v>
          </cell>
          <cell r="AI204" t="str">
            <v>Standard Dev</v>
          </cell>
          <cell r="AJ204">
            <v>1.04213</v>
          </cell>
          <cell r="AK204">
            <v>1.0407900000000001</v>
          </cell>
          <cell r="AL204">
            <v>1.0611299999999999</v>
          </cell>
          <cell r="AM204">
            <v>1.08571</v>
          </cell>
          <cell r="AN204">
            <v>1.0849500000000001</v>
          </cell>
          <cell r="AO204">
            <v>1.0315300000000001</v>
          </cell>
          <cell r="AP204">
            <v>1.0175799999999999</v>
          </cell>
          <cell r="AQ204">
            <v>1.0171399999999999</v>
          </cell>
          <cell r="AR204">
            <v>1.0254099999999999</v>
          </cell>
          <cell r="AS204">
            <v>1.05419</v>
          </cell>
          <cell r="AT204">
            <v>1.0280499999999999</v>
          </cell>
          <cell r="AU204">
            <v>1.04606</v>
          </cell>
          <cell r="AV204">
            <v>1.0640700000000001</v>
          </cell>
          <cell r="AY204" t="str">
            <v>Standard Dev</v>
          </cell>
          <cell r="AZ204">
            <v>1.0588</v>
          </cell>
          <cell r="BA204">
            <v>1.0500400000000001</v>
          </cell>
          <cell r="BB204">
            <v>1.0731900000000001</v>
          </cell>
          <cell r="BC204">
            <v>1.0543499999999999</v>
          </cell>
          <cell r="BD204">
            <v>1.0866</v>
          </cell>
          <cell r="BE204">
            <v>1.06982</v>
          </cell>
          <cell r="BF204">
            <v>1.03152</v>
          </cell>
          <cell r="BG204">
            <v>1.0435300000000001</v>
          </cell>
          <cell r="BH204">
            <v>1.0465</v>
          </cell>
          <cell r="BI204">
            <v>1.05236</v>
          </cell>
          <cell r="BJ204">
            <v>1.04518</v>
          </cell>
          <cell r="BK204">
            <v>1.05667</v>
          </cell>
          <cell r="BL204">
            <v>1.06816</v>
          </cell>
        </row>
        <row r="205">
          <cell r="B205" t="str">
            <v>FP Stock Holding Cost (On Time Jobs)</v>
          </cell>
          <cell r="C205" t="str">
            <v>Mean</v>
          </cell>
          <cell r="D205">
            <v>1.7409399999999999</v>
          </cell>
          <cell r="E205">
            <v>1.6855199999999999</v>
          </cell>
          <cell r="F205">
            <v>1.72604</v>
          </cell>
          <cell r="G205">
            <v>1.7997700000000001</v>
          </cell>
          <cell r="H205">
            <v>1.8318399999999999</v>
          </cell>
          <cell r="I205">
            <v>1.6933199999999999</v>
          </cell>
          <cell r="J205">
            <v>1.7179199999999999</v>
          </cell>
          <cell r="K205">
            <v>1.70238</v>
          </cell>
          <cell r="L205">
            <v>1.7297899999999999</v>
          </cell>
          <cell r="M205">
            <v>1.6902600000000001</v>
          </cell>
          <cell r="N205">
            <v>1.6971000000000001</v>
          </cell>
          <cell r="O205">
            <v>1.7317800000000001</v>
          </cell>
          <cell r="P205">
            <v>1.7664599999999999</v>
          </cell>
          <cell r="R205" t="str">
            <v>FP Stock Holding Cost (On Time Jobs)</v>
          </cell>
          <cell r="S205" t="str">
            <v>Mean</v>
          </cell>
          <cell r="T205">
            <v>1.7575499999999999</v>
          </cell>
          <cell r="U205">
            <v>1.7370699999999999</v>
          </cell>
          <cell r="V205">
            <v>1.74594</v>
          </cell>
          <cell r="W205">
            <v>1.7343599999999999</v>
          </cell>
          <cell r="X205">
            <v>1.8488500000000001</v>
          </cell>
          <cell r="Y205">
            <v>1.71424</v>
          </cell>
          <cell r="Z205">
            <v>1.7350399999999999</v>
          </cell>
          <cell r="AA205">
            <v>1.6916800000000001</v>
          </cell>
          <cell r="AB205">
            <v>1.73227</v>
          </cell>
          <cell r="AC205">
            <v>1.6979299999999999</v>
          </cell>
          <cell r="AD205">
            <v>1.7083299999999999</v>
          </cell>
          <cell r="AE205">
            <v>1.73949</v>
          </cell>
          <cell r="AF205">
            <v>1.7706500000000001</v>
          </cell>
          <cell r="AH205" t="str">
            <v>FP Stock Holding Cost (On Time Jobs)</v>
          </cell>
          <cell r="AI205" t="str">
            <v>Mean</v>
          </cell>
          <cell r="AJ205">
            <v>1.7498499999999999</v>
          </cell>
          <cell r="AK205">
            <v>1.73586</v>
          </cell>
          <cell r="AL205">
            <v>1.7803899999999999</v>
          </cell>
          <cell r="AM205">
            <v>1.8355300000000001</v>
          </cell>
          <cell r="AN205">
            <v>1.83267</v>
          </cell>
          <cell r="AO205">
            <v>1.73539</v>
          </cell>
          <cell r="AP205">
            <v>1.7162599999999999</v>
          </cell>
          <cell r="AQ205">
            <v>1.726</v>
          </cell>
          <cell r="AR205">
            <v>1.7121</v>
          </cell>
          <cell r="AS205">
            <v>1.7577799999999999</v>
          </cell>
          <cell r="AT205">
            <v>1.72617</v>
          </cell>
          <cell r="AU205">
            <v>1.7581800000000001</v>
          </cell>
          <cell r="AV205">
            <v>1.7902</v>
          </cell>
          <cell r="AX205" t="str">
            <v>FP Stock Holding Cost (On Time Jobs)</v>
          </cell>
          <cell r="AY205" t="str">
            <v>Mean</v>
          </cell>
          <cell r="AZ205">
            <v>1.7707299999999999</v>
          </cell>
          <cell r="BA205">
            <v>1.7689600000000001</v>
          </cell>
          <cell r="BB205">
            <v>1.7947599999999999</v>
          </cell>
          <cell r="BC205">
            <v>1.7843800000000001</v>
          </cell>
          <cell r="BD205">
            <v>1.8459700000000001</v>
          </cell>
          <cell r="BE205">
            <v>1.7820100000000001</v>
          </cell>
          <cell r="BF205">
            <v>1.7361500000000001</v>
          </cell>
          <cell r="BG205">
            <v>1.75101</v>
          </cell>
          <cell r="BH205">
            <v>1.7359800000000001</v>
          </cell>
          <cell r="BI205">
            <v>1.76353</v>
          </cell>
          <cell r="BJ205">
            <v>1.7503200000000001</v>
          </cell>
          <cell r="BK205">
            <v>1.77335</v>
          </cell>
          <cell r="BL205">
            <v>1.7963800000000001</v>
          </cell>
        </row>
        <row r="206">
          <cell r="C206" t="str">
            <v>Standard Dev</v>
          </cell>
          <cell r="D206">
            <v>0.97565999999999997</v>
          </cell>
          <cell r="E206">
            <v>0.95762000000000003</v>
          </cell>
          <cell r="F206">
            <v>0.97618000000000005</v>
          </cell>
          <cell r="G206">
            <v>1.00912</v>
          </cell>
          <cell r="H206">
            <v>1.06718</v>
          </cell>
          <cell r="I206">
            <v>0.95452000000000004</v>
          </cell>
          <cell r="J206">
            <v>0.97702999999999995</v>
          </cell>
          <cell r="K206">
            <v>0.94244000000000006</v>
          </cell>
          <cell r="L206">
            <v>0.96665000000000001</v>
          </cell>
          <cell r="M206">
            <v>0.96862999999999999</v>
          </cell>
          <cell r="N206">
            <v>0.95408999999999999</v>
          </cell>
          <cell r="O206">
            <v>0.97950000000000004</v>
          </cell>
          <cell r="P206">
            <v>1.00491</v>
          </cell>
          <cell r="S206" t="str">
            <v>Standard Dev</v>
          </cell>
          <cell r="T206">
            <v>0.98368</v>
          </cell>
          <cell r="U206">
            <v>0.99377000000000004</v>
          </cell>
          <cell r="V206">
            <v>0.98328000000000004</v>
          </cell>
          <cell r="W206">
            <v>0.97418000000000005</v>
          </cell>
          <cell r="X206">
            <v>1.0245299999999999</v>
          </cell>
          <cell r="Y206">
            <v>0.96558999999999995</v>
          </cell>
          <cell r="Z206">
            <v>0.98184000000000005</v>
          </cell>
          <cell r="AA206">
            <v>0.94303999999999999</v>
          </cell>
          <cell r="AB206">
            <v>0.98582000000000003</v>
          </cell>
          <cell r="AC206">
            <v>0.96360999999999997</v>
          </cell>
          <cell r="AD206">
            <v>0.96465000000000001</v>
          </cell>
          <cell r="AE206">
            <v>0.97992999999999997</v>
          </cell>
          <cell r="AF206">
            <v>0.99521999999999999</v>
          </cell>
          <cell r="AI206" t="str">
            <v>Standard Dev</v>
          </cell>
          <cell r="AJ206">
            <v>0.98212999999999995</v>
          </cell>
          <cell r="AK206">
            <v>0.97887000000000002</v>
          </cell>
          <cell r="AL206">
            <v>0.99665000000000004</v>
          </cell>
          <cell r="AM206">
            <v>1.0174099999999999</v>
          </cell>
          <cell r="AN206">
            <v>1.0145</v>
          </cell>
          <cell r="AO206">
            <v>0.96767999999999998</v>
          </cell>
          <cell r="AP206">
            <v>0.95691000000000004</v>
          </cell>
          <cell r="AQ206">
            <v>0.94787999999999994</v>
          </cell>
          <cell r="AR206">
            <v>0.96972000000000003</v>
          </cell>
          <cell r="AS206">
            <v>0.99136999999999997</v>
          </cell>
          <cell r="AT206">
            <v>0.96584000000000003</v>
          </cell>
          <cell r="AU206">
            <v>0.98231000000000002</v>
          </cell>
          <cell r="AV206">
            <v>0.99878</v>
          </cell>
          <cell r="AY206" t="str">
            <v>Standard Dev</v>
          </cell>
          <cell r="AZ206">
            <v>0.99004999999999999</v>
          </cell>
          <cell r="BA206">
            <v>0.98065999999999998</v>
          </cell>
          <cell r="BB206">
            <v>1.00559</v>
          </cell>
          <cell r="BC206">
            <v>0.98051999999999995</v>
          </cell>
          <cell r="BD206">
            <v>1.00858</v>
          </cell>
          <cell r="BE206">
            <v>0.99994000000000005</v>
          </cell>
          <cell r="BF206">
            <v>0.96496999999999999</v>
          </cell>
          <cell r="BG206">
            <v>0.97875999999999996</v>
          </cell>
          <cell r="BH206">
            <v>0.98477999999999999</v>
          </cell>
          <cell r="BI206">
            <v>0.9899</v>
          </cell>
          <cell r="BJ206">
            <v>0.97877999999999998</v>
          </cell>
          <cell r="BK206">
            <v>0.98836999999999997</v>
          </cell>
          <cell r="BL206">
            <v>0.99795999999999996</v>
          </cell>
        </row>
        <row r="207">
          <cell r="B207" t="str">
            <v>FP Stock Holding Cost (Late Jobs)</v>
          </cell>
          <cell r="C207" t="str">
            <v>Mean</v>
          </cell>
          <cell r="D207">
            <v>0.38739000000000001</v>
          </cell>
          <cell r="E207">
            <v>0.37379000000000001</v>
          </cell>
          <cell r="F207">
            <v>0.40676000000000001</v>
          </cell>
          <cell r="G207">
            <v>0.41681000000000001</v>
          </cell>
          <cell r="H207">
            <v>0.38685000000000003</v>
          </cell>
          <cell r="I207">
            <v>0.37043999999999999</v>
          </cell>
          <cell r="J207">
            <v>0.38562999999999997</v>
          </cell>
          <cell r="K207">
            <v>0.38757999999999998</v>
          </cell>
          <cell r="L207">
            <v>0.41191</v>
          </cell>
          <cell r="M207">
            <v>0.39754</v>
          </cell>
          <cell r="N207">
            <v>0.38138</v>
          </cell>
          <cell r="O207">
            <v>0.39246999999999999</v>
          </cell>
          <cell r="P207">
            <v>0.40355999999999997</v>
          </cell>
          <cell r="R207" t="str">
            <v>FP Stock Holding Cost (Late Jobs)</v>
          </cell>
          <cell r="S207" t="str">
            <v>Mean</v>
          </cell>
          <cell r="T207">
            <v>0.37534000000000001</v>
          </cell>
          <cell r="U207">
            <v>0.3679</v>
          </cell>
          <cell r="V207">
            <v>0.38225999999999999</v>
          </cell>
          <cell r="W207">
            <v>0.38801000000000002</v>
          </cell>
          <cell r="X207">
            <v>0.39517999999999998</v>
          </cell>
          <cell r="Y207">
            <v>0.36335000000000001</v>
          </cell>
          <cell r="Z207">
            <v>0.38482</v>
          </cell>
          <cell r="AA207">
            <v>0.38551999999999997</v>
          </cell>
          <cell r="AB207">
            <v>0.38833000000000001</v>
          </cell>
          <cell r="AC207">
            <v>0.37758999999999998</v>
          </cell>
          <cell r="AD207">
            <v>0.37380999999999998</v>
          </cell>
          <cell r="AE207">
            <v>0.38083</v>
          </cell>
          <cell r="AF207">
            <v>0.38784999999999997</v>
          </cell>
          <cell r="AH207" t="str">
            <v>FP Stock Holding Cost (Late Jobs)</v>
          </cell>
          <cell r="AI207" t="str">
            <v>Mean</v>
          </cell>
          <cell r="AJ207">
            <v>0.38256000000000001</v>
          </cell>
          <cell r="AK207">
            <v>0.35676000000000002</v>
          </cell>
          <cell r="AL207">
            <v>0.38233</v>
          </cell>
          <cell r="AM207">
            <v>0.39097999999999999</v>
          </cell>
          <cell r="AN207">
            <v>0.38416</v>
          </cell>
          <cell r="AO207">
            <v>0.35921999999999998</v>
          </cell>
          <cell r="AP207">
            <v>0.378</v>
          </cell>
          <cell r="AQ207">
            <v>0.36575000000000002</v>
          </cell>
          <cell r="AR207">
            <v>0.37869999999999998</v>
          </cell>
          <cell r="AS207">
            <v>0.37189</v>
          </cell>
          <cell r="AT207">
            <v>0.36695</v>
          </cell>
          <cell r="AU207">
            <v>0.37503999999999998</v>
          </cell>
          <cell r="AV207">
            <v>0.38312000000000002</v>
          </cell>
          <cell r="AX207" t="str">
            <v>FP Stock Holding Cost (Late Jobs)</v>
          </cell>
          <cell r="AY207" t="str">
            <v>Mean</v>
          </cell>
          <cell r="AZ207">
            <v>0.36218</v>
          </cell>
          <cell r="BA207">
            <v>0.36015999999999998</v>
          </cell>
          <cell r="BB207">
            <v>0.37417</v>
          </cell>
          <cell r="BC207">
            <v>0.36875999999999998</v>
          </cell>
          <cell r="BD207">
            <v>0.37817000000000001</v>
          </cell>
          <cell r="BE207">
            <v>0.33606999999999998</v>
          </cell>
          <cell r="BF207">
            <v>0.35164000000000001</v>
          </cell>
          <cell r="BG207">
            <v>0.36642000000000002</v>
          </cell>
          <cell r="BH207">
            <v>0.35366999999999998</v>
          </cell>
          <cell r="BI207">
            <v>0.37419999999999998</v>
          </cell>
          <cell r="BJ207">
            <v>0.35338999999999998</v>
          </cell>
          <cell r="BK207">
            <v>0.36253999999999997</v>
          </cell>
          <cell r="BL207">
            <v>0.37169999999999997</v>
          </cell>
        </row>
        <row r="208">
          <cell r="C208" t="str">
            <v>Standard Dev</v>
          </cell>
          <cell r="D208">
            <v>0.23774000000000001</v>
          </cell>
          <cell r="E208">
            <v>0.23491999999999999</v>
          </cell>
          <cell r="F208">
            <v>0.24961</v>
          </cell>
          <cell r="G208">
            <v>0.26035000000000003</v>
          </cell>
          <cell r="H208">
            <v>0.23582</v>
          </cell>
          <cell r="I208">
            <v>0.23174</v>
          </cell>
          <cell r="J208">
            <v>0.24332000000000001</v>
          </cell>
          <cell r="K208">
            <v>0.23957999999999999</v>
          </cell>
          <cell r="L208">
            <v>0.24781</v>
          </cell>
          <cell r="M208">
            <v>0.24471999999999999</v>
          </cell>
          <cell r="N208">
            <v>0.23647000000000001</v>
          </cell>
          <cell r="O208">
            <v>0.24256</v>
          </cell>
          <cell r="P208">
            <v>0.24865000000000001</v>
          </cell>
          <cell r="S208" t="str">
            <v>Standard Dev</v>
          </cell>
          <cell r="T208">
            <v>0.23904</v>
          </cell>
          <cell r="U208">
            <v>0.23125000000000001</v>
          </cell>
          <cell r="V208">
            <v>0.24032000000000001</v>
          </cell>
          <cell r="W208">
            <v>0.24711</v>
          </cell>
          <cell r="X208">
            <v>0.24407000000000001</v>
          </cell>
          <cell r="Y208">
            <v>0.23007</v>
          </cell>
          <cell r="Z208">
            <v>0.23227</v>
          </cell>
          <cell r="AA208">
            <v>0.23605999999999999</v>
          </cell>
          <cell r="AB208">
            <v>0.24543000000000001</v>
          </cell>
          <cell r="AC208">
            <v>0.24202000000000001</v>
          </cell>
          <cell r="AD208">
            <v>0.23438999999999999</v>
          </cell>
          <cell r="AE208">
            <v>0.23876</v>
          </cell>
          <cell r="AF208">
            <v>0.24314</v>
          </cell>
          <cell r="AI208" t="str">
            <v>Standard Dev</v>
          </cell>
          <cell r="AJ208">
            <v>0.23200999999999999</v>
          </cell>
          <cell r="AK208">
            <v>0.22847999999999999</v>
          </cell>
          <cell r="AL208">
            <v>0.24864</v>
          </cell>
          <cell r="AM208">
            <v>0.24223</v>
          </cell>
          <cell r="AN208">
            <v>0.23916000000000001</v>
          </cell>
          <cell r="AO208">
            <v>0.22517999999999999</v>
          </cell>
          <cell r="AP208">
            <v>0.23396</v>
          </cell>
          <cell r="AQ208">
            <v>0.22991</v>
          </cell>
          <cell r="AR208">
            <v>0.23419000000000001</v>
          </cell>
          <cell r="AS208">
            <v>0.23616000000000001</v>
          </cell>
          <cell r="AT208">
            <v>0.23003000000000001</v>
          </cell>
          <cell r="AU208">
            <v>0.23499</v>
          </cell>
          <cell r="AV208">
            <v>0.23995</v>
          </cell>
          <cell r="AY208" t="str">
            <v>Standard Dev</v>
          </cell>
          <cell r="AZ208">
            <v>0.23286000000000001</v>
          </cell>
          <cell r="BA208">
            <v>0.22661000000000001</v>
          </cell>
          <cell r="BB208">
            <v>0.24134</v>
          </cell>
          <cell r="BC208">
            <v>0.23752000000000001</v>
          </cell>
          <cell r="BD208">
            <v>0.23536000000000001</v>
          </cell>
          <cell r="BE208">
            <v>0.22592000000000001</v>
          </cell>
          <cell r="BF208">
            <v>0.22509999999999999</v>
          </cell>
          <cell r="BG208">
            <v>0.23826</v>
          </cell>
          <cell r="BH208">
            <v>0.22905</v>
          </cell>
          <cell r="BI208">
            <v>0.22846</v>
          </cell>
          <cell r="BJ208">
            <v>0.22789000000000001</v>
          </cell>
          <cell r="BK208">
            <v>0.23205000000000001</v>
          </cell>
          <cell r="BL208">
            <v>0.23619999999999999</v>
          </cell>
        </row>
        <row r="209">
          <cell r="B209" t="str">
            <v>Penalty Cost (All)</v>
          </cell>
          <cell r="C209" t="str">
            <v>Mean</v>
          </cell>
          <cell r="D209">
            <v>10.69285</v>
          </cell>
          <cell r="E209">
            <v>15.83709</v>
          </cell>
          <cell r="F209">
            <v>10.64429</v>
          </cell>
          <cell r="G209">
            <v>8.3405500000000004</v>
          </cell>
          <cell r="H209">
            <v>11.927519999999999</v>
          </cell>
          <cell r="I209">
            <v>17.507760000000001</v>
          </cell>
          <cell r="J209">
            <v>12.03872</v>
          </cell>
          <cell r="K209">
            <v>13.992509999999999</v>
          </cell>
          <cell r="L209">
            <v>9.3667999999999996</v>
          </cell>
          <cell r="M209">
            <v>12.46364</v>
          </cell>
          <cell r="N209">
            <v>10.25332</v>
          </cell>
          <cell r="O209">
            <v>12.281169999999999</v>
          </cell>
          <cell r="P209">
            <v>14.30902</v>
          </cell>
          <cell r="R209" t="str">
            <v>Penalty Cost (All)</v>
          </cell>
          <cell r="S209" t="str">
            <v>Mean</v>
          </cell>
          <cell r="T209">
            <v>14.527049999999999</v>
          </cell>
          <cell r="U209">
            <v>20.036580000000001</v>
          </cell>
          <cell r="V209">
            <v>13.896280000000001</v>
          </cell>
          <cell r="W209">
            <v>14.758369999999999</v>
          </cell>
          <cell r="X209">
            <v>12.183730000000001</v>
          </cell>
          <cell r="Y209">
            <v>17.740729999999999</v>
          </cell>
          <cell r="Z209">
            <v>15.158239999999999</v>
          </cell>
          <cell r="AA209">
            <v>15.935269999999999</v>
          </cell>
          <cell r="AB209">
            <v>12.683450000000001</v>
          </cell>
          <cell r="AC209">
            <v>15.517390000000001</v>
          </cell>
          <cell r="AD209">
            <v>13.587479999999999</v>
          </cell>
          <cell r="AE209">
            <v>15.24371</v>
          </cell>
          <cell r="AF209">
            <v>16.899940000000001</v>
          </cell>
          <cell r="AH209" t="str">
            <v>Penalty Cost (All)</v>
          </cell>
          <cell r="AI209" t="str">
            <v>Mean</v>
          </cell>
          <cell r="AJ209">
            <v>20.16394</v>
          </cell>
          <cell r="AK209">
            <v>24.586490000000001</v>
          </cell>
          <cell r="AL209">
            <v>14.532159999999999</v>
          </cell>
          <cell r="AM209">
            <v>15.119109999999999</v>
          </cell>
          <cell r="AN209">
            <v>15.17343</v>
          </cell>
          <cell r="AO209">
            <v>24.342099999999999</v>
          </cell>
          <cell r="AP209">
            <v>18.443560000000002</v>
          </cell>
          <cell r="AQ209">
            <v>20.955729999999999</v>
          </cell>
          <cell r="AR209">
            <v>18.330179999999999</v>
          </cell>
          <cell r="AS209">
            <v>18.28124</v>
          </cell>
          <cell r="AT209">
            <v>16.42624</v>
          </cell>
          <cell r="AU209">
            <v>18.992789999999999</v>
          </cell>
          <cell r="AV209">
            <v>21.559349999999998</v>
          </cell>
          <cell r="AX209" t="str">
            <v>Penalty Cost (All)</v>
          </cell>
          <cell r="AY209" t="str">
            <v>Mean</v>
          </cell>
          <cell r="AZ209">
            <v>21.352589999999999</v>
          </cell>
          <cell r="BA209">
            <v>24.404229999999998</v>
          </cell>
          <cell r="BB209">
            <v>16.322559999999999</v>
          </cell>
          <cell r="BC209">
            <v>21.246569999999998</v>
          </cell>
          <cell r="BD209">
            <v>17.946670000000001</v>
          </cell>
          <cell r="BE209">
            <v>28.373049999999999</v>
          </cell>
          <cell r="BF209">
            <v>26.503350000000001</v>
          </cell>
          <cell r="BG209">
            <v>25.509789999999999</v>
          </cell>
          <cell r="BH209">
            <v>25.937010000000001</v>
          </cell>
          <cell r="BI209">
            <v>23.339950000000002</v>
          </cell>
          <cell r="BJ209">
            <v>20.333680000000001</v>
          </cell>
          <cell r="BK209">
            <v>23.093579999999999</v>
          </cell>
          <cell r="BL209">
            <v>25.853470000000002</v>
          </cell>
        </row>
        <row r="210">
          <cell r="C210" t="str">
            <v>Standard Dev</v>
          </cell>
          <cell r="D210">
            <v>65.751000000000005</v>
          </cell>
          <cell r="E210">
            <v>76.907629999999997</v>
          </cell>
          <cell r="F210">
            <v>69.29016</v>
          </cell>
          <cell r="G210">
            <v>47.204549999999998</v>
          </cell>
          <cell r="H210">
            <v>72.222899999999996</v>
          </cell>
          <cell r="I210">
            <v>78.005660000000006</v>
          </cell>
          <cell r="J210">
            <v>68.667420000000007</v>
          </cell>
          <cell r="K210">
            <v>86.323599999999999</v>
          </cell>
          <cell r="L210">
            <v>61.441130000000001</v>
          </cell>
          <cell r="M210">
            <v>74.489609999999999</v>
          </cell>
          <cell r="N210">
            <v>62.428139999999999</v>
          </cell>
          <cell r="O210">
            <v>70.030370000000005</v>
          </cell>
          <cell r="P210">
            <v>77.632599999999996</v>
          </cell>
          <cell r="S210" t="str">
            <v>Standard Dev</v>
          </cell>
          <cell r="T210">
            <v>79.925079999999994</v>
          </cell>
          <cell r="U210">
            <v>91.906769999999995</v>
          </cell>
          <cell r="V210">
            <v>90.667150000000007</v>
          </cell>
          <cell r="W210">
            <v>72.756699999999995</v>
          </cell>
          <cell r="X210">
            <v>68.570239999999998</v>
          </cell>
          <cell r="Y210">
            <v>71.686890000000005</v>
          </cell>
          <cell r="Z210">
            <v>83.867630000000005</v>
          </cell>
          <cell r="AA210">
            <v>76.491159999999994</v>
          </cell>
          <cell r="AB210">
            <v>78.0779</v>
          </cell>
          <cell r="AC210">
            <v>80.106989999999996</v>
          </cell>
          <cell r="AD210">
            <v>73.889470000000003</v>
          </cell>
          <cell r="AE210">
            <v>79.405649999999994</v>
          </cell>
          <cell r="AF210">
            <v>84.92183</v>
          </cell>
          <cell r="AI210" t="str">
            <v>Standard Dev</v>
          </cell>
          <cell r="AJ210">
            <v>103.38630999999999</v>
          </cell>
          <cell r="AK210">
            <v>112.19905</v>
          </cell>
          <cell r="AL210">
            <v>76.073859999999996</v>
          </cell>
          <cell r="AM210">
            <v>83.959850000000003</v>
          </cell>
          <cell r="AN210">
            <v>74.533379999999994</v>
          </cell>
          <cell r="AO210">
            <v>104.29089999999999</v>
          </cell>
          <cell r="AP210">
            <v>75.830640000000002</v>
          </cell>
          <cell r="AQ210">
            <v>100.30155000000001</v>
          </cell>
          <cell r="AR210">
            <v>96.328609999999998</v>
          </cell>
          <cell r="AS210">
            <v>90.918059999999997</v>
          </cell>
          <cell r="AT210">
            <v>82.062110000000004</v>
          </cell>
          <cell r="AU210">
            <v>91.782219999999995</v>
          </cell>
          <cell r="AV210">
            <v>101.50234</v>
          </cell>
          <cell r="AY210" t="str">
            <v>Standard Dev</v>
          </cell>
          <cell r="AZ210">
            <v>103.31968999999999</v>
          </cell>
          <cell r="BA210">
            <v>103.08716</v>
          </cell>
          <cell r="BB210">
            <v>75.563630000000003</v>
          </cell>
          <cell r="BC210">
            <v>89.813490000000002</v>
          </cell>
          <cell r="BD210">
            <v>84.846680000000006</v>
          </cell>
          <cell r="BE210">
            <v>113.51098</v>
          </cell>
          <cell r="BF210">
            <v>102.97469</v>
          </cell>
          <cell r="BG210">
            <v>120.93222</v>
          </cell>
          <cell r="BH210">
            <v>127.34066</v>
          </cell>
          <cell r="BI210">
            <v>96.274739999999994</v>
          </cell>
          <cell r="BJ210">
            <v>90.304559999999995</v>
          </cell>
          <cell r="BK210">
            <v>101.76639</v>
          </cell>
          <cell r="BL210">
            <v>113.22823</v>
          </cell>
        </row>
        <row r="211">
          <cell r="B211" t="str">
            <v>Penalty Cost (Late)</v>
          </cell>
          <cell r="C211" t="str">
            <v>Mean</v>
          </cell>
          <cell r="D211">
            <v>48.768009999999997</v>
          </cell>
          <cell r="E211">
            <v>56.2376</v>
          </cell>
          <cell r="F211">
            <v>48.850029999999997</v>
          </cell>
          <cell r="G211">
            <v>43.821249999999999</v>
          </cell>
          <cell r="H211">
            <v>57.996310000000001</v>
          </cell>
          <cell r="I211">
            <v>56.96951</v>
          </cell>
          <cell r="J211">
            <v>51.249980000000001</v>
          </cell>
          <cell r="K211">
            <v>58.482669999999999</v>
          </cell>
          <cell r="L211">
            <v>45.831690000000002</v>
          </cell>
          <cell r="M211">
            <v>53.595709999999997</v>
          </cell>
          <cell r="N211">
            <v>48.419899999999998</v>
          </cell>
          <cell r="O211">
            <v>52.180280000000003</v>
          </cell>
          <cell r="P211">
            <v>55.940660000000001</v>
          </cell>
          <cell r="R211" t="str">
            <v>Penalty Cost (Late)</v>
          </cell>
          <cell r="S211" t="str">
            <v>Mean</v>
          </cell>
          <cell r="T211">
            <v>59.40381</v>
          </cell>
          <cell r="U211">
            <v>68.490809999999996</v>
          </cell>
          <cell r="V211">
            <v>58.824950000000001</v>
          </cell>
          <cell r="W211">
            <v>58.785069999999997</v>
          </cell>
          <cell r="X211">
            <v>57.883980000000001</v>
          </cell>
          <cell r="Y211">
            <v>57.581530000000001</v>
          </cell>
          <cell r="Z211">
            <v>57.5991</v>
          </cell>
          <cell r="AA211">
            <v>59.955739999999999</v>
          </cell>
          <cell r="AB211">
            <v>56.169559999999997</v>
          </cell>
          <cell r="AC211">
            <v>61.749490000000002</v>
          </cell>
          <cell r="AD211">
            <v>57.168030000000002</v>
          </cell>
          <cell r="AE211">
            <v>59.644399999999997</v>
          </cell>
          <cell r="AF211">
            <v>62.120780000000003</v>
          </cell>
          <cell r="AH211" t="str">
            <v>Penalty Cost (Late)</v>
          </cell>
          <cell r="AI211" t="str">
            <v>Mean</v>
          </cell>
          <cell r="AJ211">
            <v>70.905270000000002</v>
          </cell>
          <cell r="AK211">
            <v>78.136049999999997</v>
          </cell>
          <cell r="AL211">
            <v>61.306800000000003</v>
          </cell>
          <cell r="AM211">
            <v>68.068669999999997</v>
          </cell>
          <cell r="AN211">
            <v>66.183070000000001</v>
          </cell>
          <cell r="AO211">
            <v>74.94417</v>
          </cell>
          <cell r="AP211">
            <v>65.237629999999996</v>
          </cell>
          <cell r="AQ211">
            <v>73.917609999999996</v>
          </cell>
          <cell r="AR211">
            <v>67.040199999999999</v>
          </cell>
          <cell r="AS211">
            <v>70.525019999999998</v>
          </cell>
          <cell r="AT211">
            <v>66.002549999999999</v>
          </cell>
          <cell r="AU211">
            <v>69.626450000000006</v>
          </cell>
          <cell r="AV211">
            <v>73.250349999999997</v>
          </cell>
          <cell r="AX211" t="str">
            <v>Penalty Cost (Late)</v>
          </cell>
          <cell r="AY211" t="str">
            <v>Mean</v>
          </cell>
          <cell r="AZ211">
            <v>77.189679999999996</v>
          </cell>
          <cell r="BA211">
            <v>76.652799999999999</v>
          </cell>
          <cell r="BB211">
            <v>62.5779</v>
          </cell>
          <cell r="BC211">
            <v>73.548000000000002</v>
          </cell>
          <cell r="BD211">
            <v>71.857069999999993</v>
          </cell>
          <cell r="BE211">
            <v>81.883049999999997</v>
          </cell>
          <cell r="BF211">
            <v>79.899330000000006</v>
          </cell>
          <cell r="BG211">
            <v>82.765810000000002</v>
          </cell>
          <cell r="BH211">
            <v>85.209559999999996</v>
          </cell>
          <cell r="BI211">
            <v>78.741630000000001</v>
          </cell>
          <cell r="BJ211">
            <v>72.369649999999993</v>
          </cell>
          <cell r="BK211">
            <v>77.032480000000007</v>
          </cell>
          <cell r="BL211">
            <v>81.695310000000006</v>
          </cell>
        </row>
        <row r="212">
          <cell r="C212" t="str">
            <v>Standard Dev</v>
          </cell>
          <cell r="D212">
            <v>133.64278999999999</v>
          </cell>
          <cell r="E212">
            <v>136.86273</v>
          </cell>
          <cell r="F212">
            <v>142.01245</v>
          </cell>
          <cell r="G212">
            <v>100.75971</v>
          </cell>
          <cell r="H212">
            <v>150.63580999999999</v>
          </cell>
          <cell r="I212">
            <v>132.48335</v>
          </cell>
          <cell r="J212">
            <v>134.4007</v>
          </cell>
          <cell r="K212">
            <v>168.94749999999999</v>
          </cell>
          <cell r="L212">
            <v>129.61427</v>
          </cell>
          <cell r="M212">
            <v>147.1592</v>
          </cell>
          <cell r="N212">
            <v>125.17773</v>
          </cell>
          <cell r="O212">
            <v>137.65185</v>
          </cell>
          <cell r="P212">
            <v>150.12597</v>
          </cell>
          <cell r="S212" t="str">
            <v>Standard Dev</v>
          </cell>
          <cell r="T212">
            <v>153.15335999999999</v>
          </cell>
          <cell r="U212">
            <v>159.85966999999999</v>
          </cell>
          <cell r="V212">
            <v>179.32029</v>
          </cell>
          <cell r="W212">
            <v>136.00344000000001</v>
          </cell>
          <cell r="X212">
            <v>140.33153999999999</v>
          </cell>
          <cell r="Y212">
            <v>119.94047999999999</v>
          </cell>
          <cell r="Z212">
            <v>155.82935000000001</v>
          </cell>
          <cell r="AA212">
            <v>139.19216</v>
          </cell>
          <cell r="AB212">
            <v>156.69933</v>
          </cell>
          <cell r="AC212">
            <v>150.60328000000001</v>
          </cell>
          <cell r="AD212">
            <v>137.54057</v>
          </cell>
          <cell r="AE212">
            <v>149.09329</v>
          </cell>
          <cell r="AF212">
            <v>160.64600999999999</v>
          </cell>
          <cell r="AI212" t="str">
            <v>Standard Dev</v>
          </cell>
          <cell r="AJ212">
            <v>184.3595</v>
          </cell>
          <cell r="AK212">
            <v>189.26857999999999</v>
          </cell>
          <cell r="AL212">
            <v>146.78892999999999</v>
          </cell>
          <cell r="AM212">
            <v>167.72799000000001</v>
          </cell>
          <cell r="AN212">
            <v>144.41143</v>
          </cell>
          <cell r="AO212">
            <v>172.32060000000001</v>
          </cell>
          <cell r="AP212">
            <v>131.47962999999999</v>
          </cell>
          <cell r="AQ212">
            <v>177.68360999999999</v>
          </cell>
          <cell r="AR212">
            <v>175.13401999999999</v>
          </cell>
          <cell r="AS212">
            <v>167.94131999999999</v>
          </cell>
          <cell r="AT212">
            <v>152.28465</v>
          </cell>
          <cell r="AU212">
            <v>165.71155999999999</v>
          </cell>
          <cell r="AV212">
            <v>179.13847000000001</v>
          </cell>
          <cell r="AY212" t="str">
            <v>Standard Dev</v>
          </cell>
          <cell r="AZ212">
            <v>185.14849000000001</v>
          </cell>
          <cell r="BA212">
            <v>171.38818000000001</v>
          </cell>
          <cell r="BB212">
            <v>137.82622000000001</v>
          </cell>
          <cell r="BC212">
            <v>155.16616999999999</v>
          </cell>
          <cell r="BD212">
            <v>157.9564</v>
          </cell>
          <cell r="BE212">
            <v>181.11624</v>
          </cell>
          <cell r="BF212">
            <v>166.43559999999999</v>
          </cell>
          <cell r="BG212">
            <v>206.66464999999999</v>
          </cell>
          <cell r="BH212">
            <v>219.59476000000001</v>
          </cell>
          <cell r="BI212">
            <v>164.03559000000001</v>
          </cell>
          <cell r="BJ212">
            <v>157.00872000000001</v>
          </cell>
          <cell r="BK212">
            <v>174.53323</v>
          </cell>
          <cell r="BL212">
            <v>192.05774</v>
          </cell>
        </row>
        <row r="213">
          <cell r="B213" t="str">
            <v>Sale Price</v>
          </cell>
          <cell r="C213" t="str">
            <v>Mean</v>
          </cell>
          <cell r="D213">
            <v>98.670360000000002</v>
          </cell>
          <cell r="E213">
            <v>97.694370000000006</v>
          </cell>
          <cell r="F213">
            <v>98.983180000000004</v>
          </cell>
          <cell r="G213">
            <v>99.319789999999998</v>
          </cell>
          <cell r="H213">
            <v>98.548760000000001</v>
          </cell>
          <cell r="I213">
            <v>98.747820000000004</v>
          </cell>
          <cell r="J213">
            <v>98.136759999999995</v>
          </cell>
          <cell r="K213">
            <v>97.718490000000003</v>
          </cell>
          <cell r="L213">
            <v>99.138480000000001</v>
          </cell>
          <cell r="M213">
            <v>98.998750000000001</v>
          </cell>
          <cell r="N213">
            <v>98.185810000000004</v>
          </cell>
          <cell r="O213">
            <v>98.595680000000002</v>
          </cell>
          <cell r="P213">
            <v>99.005539999999996</v>
          </cell>
          <cell r="R213" t="str">
            <v>Sale Price</v>
          </cell>
          <cell r="S213" t="str">
            <v>Mean</v>
          </cell>
          <cell r="T213">
            <v>98.148539999999997</v>
          </cell>
          <cell r="U213">
            <v>97.368930000000006</v>
          </cell>
          <cell r="V213">
            <v>98.244969999999995</v>
          </cell>
          <cell r="W213">
            <v>98.475020000000001</v>
          </cell>
          <cell r="X213">
            <v>98.306240000000003</v>
          </cell>
          <cell r="Y213">
            <v>98.419470000000004</v>
          </cell>
          <cell r="Z213">
            <v>97.595529999999997</v>
          </cell>
          <cell r="AA213">
            <v>97.101299999999995</v>
          </cell>
          <cell r="AB213">
            <v>98.660129999999995</v>
          </cell>
          <cell r="AC213">
            <v>98.620750000000001</v>
          </cell>
          <cell r="AD213">
            <v>97.703789999999998</v>
          </cell>
          <cell r="AE213">
            <v>98.094089999999994</v>
          </cell>
          <cell r="AF213">
            <v>98.484390000000005</v>
          </cell>
          <cell r="AH213" t="str">
            <v>Sale Price</v>
          </cell>
          <cell r="AI213" t="str">
            <v>Mean</v>
          </cell>
          <cell r="AJ213">
            <v>97.242180000000005</v>
          </cell>
          <cell r="AK213">
            <v>96.956289999999996</v>
          </cell>
          <cell r="AL213">
            <v>98.020700000000005</v>
          </cell>
          <cell r="AM213">
            <v>98.426640000000006</v>
          </cell>
          <cell r="AN213">
            <v>97.606530000000006</v>
          </cell>
          <cell r="AO213">
            <v>97.815809999999999</v>
          </cell>
          <cell r="AP213">
            <v>97.183139999999995</v>
          </cell>
          <cell r="AQ213">
            <v>96.486720000000005</v>
          </cell>
          <cell r="AR213">
            <v>97.904399999999995</v>
          </cell>
          <cell r="AS213">
            <v>98.27028</v>
          </cell>
          <cell r="AT213">
            <v>97.151380000000003</v>
          </cell>
          <cell r="AU213">
            <v>97.591269999999994</v>
          </cell>
          <cell r="AV213">
            <v>98.03116</v>
          </cell>
          <cell r="AX213" t="str">
            <v>Sale Price</v>
          </cell>
          <cell r="AY213" t="str">
            <v>Mean</v>
          </cell>
          <cell r="AZ213">
            <v>97.0017</v>
          </cell>
          <cell r="BA213">
            <v>96.547039999999996</v>
          </cell>
          <cell r="BB213">
            <v>97.548860000000005</v>
          </cell>
          <cell r="BC213">
            <v>97.275679999999994</v>
          </cell>
          <cell r="BD213">
            <v>97.363979999999998</v>
          </cell>
          <cell r="BE213">
            <v>96.889279999999999</v>
          </cell>
          <cell r="BF213">
            <v>96.243520000000004</v>
          </cell>
          <cell r="BG213">
            <v>96.056730000000002</v>
          </cell>
          <cell r="BH213">
            <v>97.007850000000005</v>
          </cell>
          <cell r="BI213">
            <v>97.395949999999999</v>
          </cell>
          <cell r="BJ213">
            <v>96.571359999999999</v>
          </cell>
          <cell r="BK213">
            <v>96.933059999999998</v>
          </cell>
          <cell r="BL213">
            <v>97.294759999999997</v>
          </cell>
        </row>
        <row r="214">
          <cell r="C214" t="str">
            <v>Standard Dev</v>
          </cell>
          <cell r="D214">
            <v>46.109090000000002</v>
          </cell>
          <cell r="E214">
            <v>45.276769999999999</v>
          </cell>
          <cell r="F214">
            <v>46.874519999999997</v>
          </cell>
          <cell r="G214">
            <v>47.60219</v>
          </cell>
          <cell r="H214">
            <v>46.49897</v>
          </cell>
          <cell r="I214">
            <v>44.899099999999997</v>
          </cell>
          <cell r="J214">
            <v>46.018160000000002</v>
          </cell>
          <cell r="K214">
            <v>46.5413</v>
          </cell>
          <cell r="L214">
            <v>46.644010000000002</v>
          </cell>
          <cell r="M214">
            <v>46.38796</v>
          </cell>
          <cell r="N214">
            <v>45.732520000000001</v>
          </cell>
          <cell r="O214">
            <v>46.285209999999999</v>
          </cell>
          <cell r="P214">
            <v>46.837890000000002</v>
          </cell>
          <cell r="S214" t="str">
            <v>Standard Dev</v>
          </cell>
          <cell r="T214">
            <v>45.602069999999998</v>
          </cell>
          <cell r="U214">
            <v>45.041080000000001</v>
          </cell>
          <cell r="V214">
            <v>46.013249999999999</v>
          </cell>
          <cell r="W214">
            <v>46.653849999999998</v>
          </cell>
          <cell r="X214">
            <v>46.341839999999998</v>
          </cell>
          <cell r="Y214">
            <v>44.57649</v>
          </cell>
          <cell r="Z214">
            <v>45.445160000000001</v>
          </cell>
          <cell r="AA214">
            <v>45.738779999999998</v>
          </cell>
          <cell r="AB214">
            <v>46.132159999999999</v>
          </cell>
          <cell r="AC214">
            <v>46.085380000000001</v>
          </cell>
          <cell r="AD214">
            <v>45.317700000000002</v>
          </cell>
          <cell r="AE214">
            <v>45.763010000000001</v>
          </cell>
          <cell r="AF214">
            <v>46.208309999999997</v>
          </cell>
          <cell r="AI214" t="str">
            <v>Standard Dev</v>
          </cell>
          <cell r="AJ214">
            <v>44.692160000000001</v>
          </cell>
          <cell r="AK214">
            <v>44.814489999999999</v>
          </cell>
          <cell r="AL214">
            <v>45.935290000000002</v>
          </cell>
          <cell r="AM214">
            <v>46.659829999999999</v>
          </cell>
          <cell r="AN214">
            <v>45.66563</v>
          </cell>
          <cell r="AO214">
            <v>44.241379999999999</v>
          </cell>
          <cell r="AP214">
            <v>45.08652</v>
          </cell>
          <cell r="AQ214">
            <v>45.410649999999997</v>
          </cell>
          <cell r="AR214">
            <v>45.319200000000002</v>
          </cell>
          <cell r="AS214">
            <v>45.769440000000003</v>
          </cell>
          <cell r="AT214">
            <v>44.861849999999997</v>
          </cell>
          <cell r="AU214">
            <v>45.359459999999999</v>
          </cell>
          <cell r="AV214">
            <v>45.85707</v>
          </cell>
          <cell r="AY214" t="str">
            <v>Standard Dev</v>
          </cell>
          <cell r="AZ214">
            <v>44.680570000000003</v>
          </cell>
          <cell r="BA214">
            <v>44.375779999999999</v>
          </cell>
          <cell r="BB214">
            <v>45.417200000000001</v>
          </cell>
          <cell r="BC214">
            <v>45.54242</v>
          </cell>
          <cell r="BD214">
            <v>45.368110000000001</v>
          </cell>
          <cell r="BE214">
            <v>43.41216</v>
          </cell>
          <cell r="BF214">
            <v>44.518709999999999</v>
          </cell>
          <cell r="BG214">
            <v>45.023910000000001</v>
          </cell>
          <cell r="BH214">
            <v>44.577660000000002</v>
          </cell>
          <cell r="BI214">
            <v>44.940420000000003</v>
          </cell>
          <cell r="BJ214">
            <v>44.335079999999998</v>
          </cell>
          <cell r="BK214">
            <v>44.785690000000002</v>
          </cell>
          <cell r="BL214">
            <v>45.2363</v>
          </cell>
        </row>
        <row r="215">
          <cell r="B215" t="str">
            <v>Revenue</v>
          </cell>
          <cell r="C215" t="str">
            <v>Mean</v>
          </cell>
          <cell r="D215">
            <v>1.3904300000000001</v>
          </cell>
          <cell r="E215">
            <v>-3.75054</v>
          </cell>
          <cell r="F215">
            <v>1.49407</v>
          </cell>
          <cell r="G215">
            <v>3.7398400000000001</v>
          </cell>
          <cell r="H215">
            <v>8.8730000000000003E-2</v>
          </cell>
          <cell r="I215">
            <v>-5.2490600000000001</v>
          </cell>
          <cell r="J215">
            <v>1.9199999999999998E-2</v>
          </cell>
          <cell r="K215">
            <v>-1.9793000000000001</v>
          </cell>
          <cell r="L215">
            <v>2.75379</v>
          </cell>
          <cell r="M215">
            <v>-0.29086000000000001</v>
          </cell>
          <cell r="N215">
            <v>-2.1881300000000001</v>
          </cell>
          <cell r="O215">
            <v>-0.17837</v>
          </cell>
          <cell r="P215">
            <v>1.8313900000000001</v>
          </cell>
          <cell r="R215" t="str">
            <v>Revenue</v>
          </cell>
          <cell r="S215" t="str">
            <v>Mean</v>
          </cell>
          <cell r="T215">
            <v>-2.4119000000000002</v>
          </cell>
          <cell r="U215">
            <v>-7.9352600000000004</v>
          </cell>
          <cell r="V215">
            <v>-1.77311</v>
          </cell>
          <cell r="W215">
            <v>-2.5906799999999999</v>
          </cell>
          <cell r="X215">
            <v>-0.13999</v>
          </cell>
          <cell r="Y215">
            <v>-5.4611700000000001</v>
          </cell>
          <cell r="Z215">
            <v>-3.0776699999999999</v>
          </cell>
          <cell r="AA215">
            <v>-3.8928099999999999</v>
          </cell>
          <cell r="AB215">
            <v>-0.50790000000000002</v>
          </cell>
          <cell r="AC215">
            <v>-3.3055599999999998</v>
          </cell>
          <cell r="AD215">
            <v>-4.7546299999999997</v>
          </cell>
          <cell r="AE215">
            <v>-3.10961</v>
          </cell>
          <cell r="AF215">
            <v>-1.46458</v>
          </cell>
          <cell r="AH215" t="str">
            <v>Revenue</v>
          </cell>
          <cell r="AI215" t="str">
            <v>Mean</v>
          </cell>
          <cell r="AJ215">
            <v>-8.0409699999999997</v>
          </cell>
          <cell r="AK215">
            <v>-12.43984</v>
          </cell>
          <cell r="AL215">
            <v>-2.3852699999999998</v>
          </cell>
          <cell r="AM215">
            <v>-2.9813200000000002</v>
          </cell>
          <cell r="AN215">
            <v>-3.1346699999999998</v>
          </cell>
          <cell r="AO215">
            <v>-12.051410000000001</v>
          </cell>
          <cell r="AP215">
            <v>-6.3017099999999999</v>
          </cell>
          <cell r="AQ215">
            <v>-8.9252900000000004</v>
          </cell>
          <cell r="AR215">
            <v>-6.1061899999999998</v>
          </cell>
          <cell r="AS215">
            <v>-6.0624500000000001</v>
          </cell>
          <cell r="AT215">
            <v>-9.3909900000000004</v>
          </cell>
          <cell r="AU215">
            <v>-6.8429099999999998</v>
          </cell>
          <cell r="AV215">
            <v>-4.2948399999999998</v>
          </cell>
          <cell r="AX215" t="str">
            <v>Revenue</v>
          </cell>
          <cell r="AY215" t="str">
            <v>Mean</v>
          </cell>
          <cell r="AZ215">
            <v>-9.2068899999999996</v>
          </cell>
          <cell r="BA215">
            <v>-12.2424</v>
          </cell>
          <cell r="BB215">
            <v>-4.1394200000000003</v>
          </cell>
          <cell r="BC215">
            <v>-9.06752</v>
          </cell>
          <cell r="BD215">
            <v>-5.8408499999999997</v>
          </cell>
          <cell r="BE215">
            <v>-16.147939999999998</v>
          </cell>
          <cell r="BF215">
            <v>-14.355449999999999</v>
          </cell>
          <cell r="BG215">
            <v>-13.43628</v>
          </cell>
          <cell r="BH215">
            <v>-13.73183</v>
          </cell>
          <cell r="BI215">
            <v>-11.11032</v>
          </cell>
          <cell r="BJ215">
            <v>-13.680730000000001</v>
          </cell>
          <cell r="BK215">
            <v>-10.92789</v>
          </cell>
          <cell r="BL215">
            <v>-8.1750500000000006</v>
          </cell>
        </row>
        <row r="216">
          <cell r="C216" t="str">
            <v>Standard Dev</v>
          </cell>
          <cell r="D216">
            <v>63.738570000000003</v>
          </cell>
          <cell r="E216">
            <v>74.617819999999995</v>
          </cell>
          <cell r="F216">
            <v>67.340819999999994</v>
          </cell>
          <cell r="G216">
            <v>45.152189999999997</v>
          </cell>
          <cell r="H216">
            <v>70.240279999999998</v>
          </cell>
          <cell r="I216">
            <v>75.507440000000003</v>
          </cell>
          <cell r="J216">
            <v>66.557900000000004</v>
          </cell>
          <cell r="K216">
            <v>84.126829999999998</v>
          </cell>
          <cell r="L216">
            <v>59.425289999999997</v>
          </cell>
          <cell r="M216">
            <v>72.380499999999998</v>
          </cell>
          <cell r="N216">
            <v>60.366579999999999</v>
          </cell>
          <cell r="O216">
            <v>67.908760000000001</v>
          </cell>
          <cell r="P216">
            <v>75.450940000000003</v>
          </cell>
          <cell r="S216" t="str">
            <v>Standard Dev</v>
          </cell>
          <cell r="T216">
            <v>77.714150000000004</v>
          </cell>
          <cell r="U216">
            <v>89.450230000000005</v>
          </cell>
          <cell r="V216">
            <v>88.676940000000002</v>
          </cell>
          <cell r="W216">
            <v>70.363870000000006</v>
          </cell>
          <cell r="X216">
            <v>66.459800000000001</v>
          </cell>
          <cell r="Y216">
            <v>68.966999999999999</v>
          </cell>
          <cell r="Z216">
            <v>81.783910000000006</v>
          </cell>
          <cell r="AA216">
            <v>73.985820000000004</v>
          </cell>
          <cell r="AB216">
            <v>75.961960000000005</v>
          </cell>
          <cell r="AC216">
            <v>77.753659999999996</v>
          </cell>
          <cell r="AD216">
            <v>71.545270000000002</v>
          </cell>
          <cell r="AE216">
            <v>77.111729999999994</v>
          </cell>
          <cell r="AF216">
            <v>82.678190000000001</v>
          </cell>
          <cell r="AI216" t="str">
            <v>Standard Dev</v>
          </cell>
          <cell r="AJ216">
            <v>101.09726999999999</v>
          </cell>
          <cell r="AK216">
            <v>109.73884</v>
          </cell>
          <cell r="AL216">
            <v>73.699079999999995</v>
          </cell>
          <cell r="AM216">
            <v>81.603229999999996</v>
          </cell>
          <cell r="AN216">
            <v>72.19314</v>
          </cell>
          <cell r="AO216">
            <v>101.61291</v>
          </cell>
          <cell r="AP216">
            <v>73.144800000000004</v>
          </cell>
          <cell r="AQ216">
            <v>97.725530000000006</v>
          </cell>
          <cell r="AR216">
            <v>93.985690000000005</v>
          </cell>
          <cell r="AS216">
            <v>88.465280000000007</v>
          </cell>
          <cell r="AT216">
            <v>79.616569999999996</v>
          </cell>
          <cell r="AU216">
            <v>89.326580000000007</v>
          </cell>
          <cell r="AV216">
            <v>99.036590000000004</v>
          </cell>
          <cell r="AY216" t="str">
            <v>Standard Dev</v>
          </cell>
          <cell r="AZ216">
            <v>100.8407</v>
          </cell>
          <cell r="BA216">
            <v>100.52410999999999</v>
          </cell>
          <cell r="BB216">
            <v>73.021199999999993</v>
          </cell>
          <cell r="BC216">
            <v>87.110100000000003</v>
          </cell>
          <cell r="BD216">
            <v>82.415030000000002</v>
          </cell>
          <cell r="BE216">
            <v>110.88097999999999</v>
          </cell>
          <cell r="BF216">
            <v>100.17289</v>
          </cell>
          <cell r="BG216">
            <v>118.36763000000001</v>
          </cell>
          <cell r="BH216">
            <v>124.80078</v>
          </cell>
          <cell r="BI216">
            <v>93.511349999999993</v>
          </cell>
          <cell r="BJ216">
            <v>87.704139999999995</v>
          </cell>
          <cell r="BK216">
            <v>99.164479999999998</v>
          </cell>
          <cell r="BL216">
            <v>110.62481</v>
          </cell>
        </row>
        <row r="217">
          <cell r="B217" t="str">
            <v>Max Revenue</v>
          </cell>
          <cell r="D217">
            <v>29.637270000000001</v>
          </cell>
          <cell r="E217">
            <v>27.31213</v>
          </cell>
          <cell r="F217">
            <v>31.848759999999999</v>
          </cell>
          <cell r="G217">
            <v>30.642379999999999</v>
          </cell>
          <cell r="H217">
            <v>31.092040000000001</v>
          </cell>
          <cell r="I217">
            <v>30.32874</v>
          </cell>
          <cell r="J217">
            <v>27.024619999999999</v>
          </cell>
          <cell r="K217">
            <v>31.097919999999998</v>
          </cell>
          <cell r="L217">
            <v>28.37584</v>
          </cell>
          <cell r="M217">
            <v>29.37275</v>
          </cell>
          <cell r="N217">
            <v>28.492819999999998</v>
          </cell>
          <cell r="O217">
            <v>29.67324</v>
          </cell>
          <cell r="P217">
            <v>30.853670000000001</v>
          </cell>
          <cell r="R217" t="str">
            <v>Max Revenue</v>
          </cell>
          <cell r="T217">
            <v>27.57199</v>
          </cell>
          <cell r="U217">
            <v>29.004359999999998</v>
          </cell>
          <cell r="V217">
            <v>28.332689999999999</v>
          </cell>
          <cell r="W217">
            <v>29.89162</v>
          </cell>
          <cell r="X217">
            <v>31.377759999999999</v>
          </cell>
          <cell r="Y217">
            <v>27.55911</v>
          </cell>
          <cell r="Z217">
            <v>27.44511</v>
          </cell>
          <cell r="AA217">
            <v>26.523610000000001</v>
          </cell>
          <cell r="AB217">
            <v>26.315629999999999</v>
          </cell>
          <cell r="AC217">
            <v>28.579429999999999</v>
          </cell>
          <cell r="AD217">
            <v>27.155370000000001</v>
          </cell>
          <cell r="AE217">
            <v>28.26013</v>
          </cell>
          <cell r="AF217">
            <v>29.364899999999999</v>
          </cell>
          <cell r="AH217" t="str">
            <v>Max Revenue</v>
          </cell>
          <cell r="AJ217">
            <v>26.062000000000001</v>
          </cell>
          <cell r="AK217">
            <v>27.300409999999999</v>
          </cell>
          <cell r="AL217">
            <v>31.990819999999999</v>
          </cell>
          <cell r="AM217">
            <v>29.84816</v>
          </cell>
          <cell r="AN217">
            <v>31.54318</v>
          </cell>
          <cell r="AO217">
            <v>29.58944</v>
          </cell>
          <cell r="AP217">
            <v>30.262840000000001</v>
          </cell>
          <cell r="AQ217">
            <v>25.104620000000001</v>
          </cell>
          <cell r="AR217">
            <v>26.191579999999998</v>
          </cell>
          <cell r="AS217">
            <v>28.707439999999998</v>
          </cell>
          <cell r="AT217">
            <v>26.947520000000001</v>
          </cell>
          <cell r="AU217">
            <v>28.660049999999998</v>
          </cell>
          <cell r="AV217">
            <v>30.37257</v>
          </cell>
          <cell r="AX217" t="str">
            <v>Max Revenue</v>
          </cell>
          <cell r="AZ217">
            <v>29.578060000000001</v>
          </cell>
          <cell r="BA217">
            <v>26.329319999999999</v>
          </cell>
          <cell r="BB217">
            <v>30.02561</v>
          </cell>
          <cell r="BC217">
            <v>30.392769999999999</v>
          </cell>
          <cell r="BD217">
            <v>28.275469999999999</v>
          </cell>
          <cell r="BE217">
            <v>30.638190000000002</v>
          </cell>
          <cell r="BF217">
            <v>31.293320000000001</v>
          </cell>
          <cell r="BG217">
            <v>27.757359999999998</v>
          </cell>
          <cell r="BH217">
            <v>27.447780000000002</v>
          </cell>
          <cell r="BI217">
            <v>30.682870000000001</v>
          </cell>
          <cell r="BJ217">
            <v>28.046900000000001</v>
          </cell>
          <cell r="BK217">
            <v>29.242080000000001</v>
          </cell>
          <cell r="BL217">
            <v>30.437249999999999</v>
          </cell>
        </row>
        <row r="218">
          <cell r="B218" t="str">
            <v>Min Revenue</v>
          </cell>
          <cell r="D218">
            <v>-1685.3761199999999</v>
          </cell>
          <cell r="E218">
            <v>-2076.4392600000001</v>
          </cell>
          <cell r="F218">
            <v>-2381.3540200000002</v>
          </cell>
          <cell r="G218">
            <v>-1454.6786099999999</v>
          </cell>
          <cell r="H218">
            <v>-1587.1575800000001</v>
          </cell>
          <cell r="I218">
            <v>-1433.1190799999999</v>
          </cell>
          <cell r="J218">
            <v>-1669.8325500000001</v>
          </cell>
          <cell r="K218">
            <v>-2140.7918599999998</v>
          </cell>
          <cell r="L218">
            <v>-1589.98856</v>
          </cell>
          <cell r="M218">
            <v>-2571.04783</v>
          </cell>
          <cell r="N218">
            <v>-2147.4362900000001</v>
          </cell>
          <cell r="O218">
            <v>-1858.97855</v>
          </cell>
          <cell r="P218">
            <v>-1570.5208</v>
          </cell>
          <cell r="R218" t="str">
            <v>Min Revenue</v>
          </cell>
          <cell r="T218">
            <v>-2377.5660899999998</v>
          </cell>
          <cell r="U218">
            <v>-1854.3724099999999</v>
          </cell>
          <cell r="V218">
            <v>-2884.4218500000002</v>
          </cell>
          <cell r="W218">
            <v>-1876.9039399999999</v>
          </cell>
          <cell r="X218">
            <v>-1795.5927799999999</v>
          </cell>
          <cell r="Y218">
            <v>-1464.33204</v>
          </cell>
          <cell r="Z218">
            <v>-2484.2945100000002</v>
          </cell>
          <cell r="AA218">
            <v>-1742.5416600000001</v>
          </cell>
          <cell r="AB218">
            <v>-2809.7704100000001</v>
          </cell>
          <cell r="AC218">
            <v>-2113.1213699999998</v>
          </cell>
          <cell r="AD218">
            <v>-2482.7084599999998</v>
          </cell>
          <cell r="AE218">
            <v>-2140.29171</v>
          </cell>
          <cell r="AF218">
            <v>-1797.8749499999999</v>
          </cell>
          <cell r="AH218" t="str">
            <v>Min Revenue</v>
          </cell>
          <cell r="AJ218">
            <v>-2588.86483</v>
          </cell>
          <cell r="AK218">
            <v>-3001.5210499999998</v>
          </cell>
          <cell r="AL218">
            <v>-2145.2566499999998</v>
          </cell>
          <cell r="AM218">
            <v>-1855.66221</v>
          </cell>
          <cell r="AN218">
            <v>-1378.9980499999999</v>
          </cell>
          <cell r="AO218">
            <v>-2104.9861500000002</v>
          </cell>
          <cell r="AP218">
            <v>-1211.0650499999999</v>
          </cell>
          <cell r="AQ218">
            <v>-1884.5745400000001</v>
          </cell>
          <cell r="AR218">
            <v>-2187.6329999999998</v>
          </cell>
          <cell r="AS218">
            <v>-2176.4637499999999</v>
          </cell>
          <cell r="AT218">
            <v>-2427.6162100000001</v>
          </cell>
          <cell r="AU218">
            <v>-2053.5025300000002</v>
          </cell>
          <cell r="AV218">
            <v>-1679.38885</v>
          </cell>
          <cell r="AX218" t="str">
            <v>Min Revenue</v>
          </cell>
          <cell r="AZ218">
            <v>-2716.2832600000002</v>
          </cell>
          <cell r="BA218">
            <v>-2490.7382299999999</v>
          </cell>
          <cell r="BB218">
            <v>-1978.1912299999999</v>
          </cell>
          <cell r="BC218">
            <v>-1582.93416</v>
          </cell>
          <cell r="BD218">
            <v>-1483.4894200000001</v>
          </cell>
          <cell r="BE218">
            <v>-2328.6743900000001</v>
          </cell>
          <cell r="BF218">
            <v>-1567.6547800000001</v>
          </cell>
          <cell r="BG218">
            <v>-2647.4631599999998</v>
          </cell>
          <cell r="BH218">
            <v>-2797.92362</v>
          </cell>
          <cell r="BI218">
            <v>-2142.1397200000001</v>
          </cell>
          <cell r="BJ218">
            <v>-2532.3881500000002</v>
          </cell>
          <cell r="BK218">
            <v>-2173.5491999999999</v>
          </cell>
          <cell r="BL218">
            <v>-1814.7102400000001</v>
          </cell>
        </row>
        <row r="219">
          <cell r="B219" t="str">
            <v>Total Revenue</v>
          </cell>
          <cell r="D219">
            <v>7248.2972399999999</v>
          </cell>
          <cell r="E219">
            <v>-19844.11205</v>
          </cell>
          <cell r="F219">
            <v>7830.4028900000003</v>
          </cell>
          <cell r="G219">
            <v>19649.1077</v>
          </cell>
          <cell r="H219">
            <v>457.78073999999998</v>
          </cell>
          <cell r="I219">
            <v>-26969.657029999998</v>
          </cell>
          <cell r="J219">
            <v>100.76034</v>
          </cell>
          <cell r="K219">
            <v>-10365.586499999999</v>
          </cell>
          <cell r="L219">
            <v>14228.81133</v>
          </cell>
          <cell r="M219">
            <v>-1520.9079999999999</v>
          </cell>
          <cell r="N219">
            <v>-11380.086730000001</v>
          </cell>
          <cell r="O219">
            <v>-918.51032999999995</v>
          </cell>
          <cell r="P219">
            <v>9543.0660700000008</v>
          </cell>
          <cell r="R219" t="str">
            <v>Total Revenue</v>
          </cell>
          <cell r="T219">
            <v>-12496.050010000001</v>
          </cell>
          <cell r="U219">
            <v>-41826.752289999997</v>
          </cell>
          <cell r="V219">
            <v>-9239.6980000000003</v>
          </cell>
          <cell r="W219">
            <v>-13487.083930000001</v>
          </cell>
          <cell r="X219">
            <v>-720.92696000000001</v>
          </cell>
          <cell r="Y219">
            <v>-27988.517090000001</v>
          </cell>
          <cell r="Z219">
            <v>-16068.53038</v>
          </cell>
          <cell r="AA219">
            <v>-20285.449229999998</v>
          </cell>
          <cell r="AB219">
            <v>-2613.6315500000001</v>
          </cell>
          <cell r="AC219">
            <v>-17218.65352</v>
          </cell>
          <cell r="AD219">
            <v>-24815.097969999999</v>
          </cell>
          <cell r="AE219">
            <v>-16194.5293</v>
          </cell>
          <cell r="AF219">
            <v>-7573.9606199999998</v>
          </cell>
          <cell r="AH219" t="str">
            <v>Total Revenue</v>
          </cell>
          <cell r="AJ219">
            <v>-41282.320229999998</v>
          </cell>
          <cell r="AK219">
            <v>-65072.790390000002</v>
          </cell>
          <cell r="AL219">
            <v>-12377.174590000001</v>
          </cell>
          <cell r="AM219">
            <v>-15529.68369</v>
          </cell>
          <cell r="AN219">
            <v>-16024.450430000001</v>
          </cell>
          <cell r="AO219">
            <v>-61221.183409999998</v>
          </cell>
          <cell r="AP219">
            <v>-32699.57575</v>
          </cell>
          <cell r="AQ219">
            <v>-46090.20925</v>
          </cell>
          <cell r="AR219">
            <v>-31220.945090000001</v>
          </cell>
          <cell r="AS219">
            <v>-31409.530030000002</v>
          </cell>
          <cell r="AT219">
            <v>-48432.624329999999</v>
          </cell>
          <cell r="AU219">
            <v>-35292.78628</v>
          </cell>
          <cell r="AV219">
            <v>-22152.948240000002</v>
          </cell>
          <cell r="AX219" t="str">
            <v>Total Revenue</v>
          </cell>
          <cell r="AZ219">
            <v>-47028.775820000003</v>
          </cell>
          <cell r="BA219">
            <v>-63831.872779999998</v>
          </cell>
          <cell r="BB219">
            <v>-21392.540400000002</v>
          </cell>
          <cell r="BC219">
            <v>-46643.32273</v>
          </cell>
          <cell r="BD219">
            <v>-29817.52505</v>
          </cell>
          <cell r="BE219">
            <v>-80901.200549999994</v>
          </cell>
          <cell r="BF219">
            <v>-73657.830459999997</v>
          </cell>
          <cell r="BG219">
            <v>-69008.716279999993</v>
          </cell>
          <cell r="BH219">
            <v>-69428.131699999998</v>
          </cell>
          <cell r="BI219">
            <v>-56973.735509999999</v>
          </cell>
          <cell r="BJ219">
            <v>-69760.703769999993</v>
          </cell>
          <cell r="BK219">
            <v>-55868.365129999998</v>
          </cell>
          <cell r="BL219">
            <v>-41976.026489999997</v>
          </cell>
        </row>
        <row r="220">
          <cell r="B220" t="str">
            <v>System WIP as #Jobs</v>
          </cell>
          <cell r="C220" t="str">
            <v>Mean</v>
          </cell>
          <cell r="D220">
            <v>23.492599999999999</v>
          </cell>
          <cell r="E220">
            <v>23.67671</v>
          </cell>
          <cell r="F220">
            <v>23.35671</v>
          </cell>
          <cell r="G220">
            <v>23.328220000000002</v>
          </cell>
          <cell r="H220">
            <v>22.29644</v>
          </cell>
          <cell r="I220">
            <v>23.19397</v>
          </cell>
          <cell r="J220">
            <v>23.466850000000001</v>
          </cell>
          <cell r="K220">
            <v>23.468769999999999</v>
          </cell>
          <cell r="L220">
            <v>23.569040000000001</v>
          </cell>
          <cell r="M220">
            <v>23.765750000000001</v>
          </cell>
          <cell r="N220">
            <v>23.06859</v>
          </cell>
          <cell r="O220">
            <v>23.361509999999999</v>
          </cell>
          <cell r="P220">
            <v>23.654419999999998</v>
          </cell>
          <cell r="R220" t="str">
            <v>System WIP as #Jobs</v>
          </cell>
          <cell r="S220" t="str">
            <v>Mean</v>
          </cell>
          <cell r="T220">
            <v>21.76877</v>
          </cell>
          <cell r="U220">
            <v>21.93507</v>
          </cell>
          <cell r="V220">
            <v>21.818629999999999</v>
          </cell>
          <cell r="W220">
            <v>21.851230000000001</v>
          </cell>
          <cell r="X220">
            <v>20.953700000000001</v>
          </cell>
          <cell r="Y220">
            <v>21.544930000000001</v>
          </cell>
          <cell r="Z220">
            <v>21.82959</v>
          </cell>
          <cell r="AA220">
            <v>22.034790000000001</v>
          </cell>
          <cell r="AB220">
            <v>21.71041</v>
          </cell>
          <cell r="AC220">
            <v>22.236709999999999</v>
          </cell>
          <cell r="AD220">
            <v>21.524270000000001</v>
          </cell>
          <cell r="AE220">
            <v>21.768380000000001</v>
          </cell>
          <cell r="AF220">
            <v>22.012499999999999</v>
          </cell>
          <cell r="AH220" t="str">
            <v>System WIP as #Jobs</v>
          </cell>
          <cell r="AI220" t="str">
            <v>Mean</v>
          </cell>
          <cell r="AJ220">
            <v>20.117529999999999</v>
          </cell>
          <cell r="AK220">
            <v>20.321100000000001</v>
          </cell>
          <cell r="AL220">
            <v>20.147120000000001</v>
          </cell>
          <cell r="AM220">
            <v>19.946850000000001</v>
          </cell>
          <cell r="AN220">
            <v>19.75562</v>
          </cell>
          <cell r="AO220">
            <v>19.728490000000001</v>
          </cell>
          <cell r="AP220">
            <v>20.202190000000002</v>
          </cell>
          <cell r="AQ220">
            <v>20.301919999999999</v>
          </cell>
          <cell r="AR220">
            <v>20.127120000000001</v>
          </cell>
          <cell r="AS220">
            <v>20.318079999999998</v>
          </cell>
          <cell r="AT220">
            <v>19.940090000000001</v>
          </cell>
          <cell r="AU220">
            <v>20.096599999999999</v>
          </cell>
          <cell r="AV220">
            <v>20.253119999999999</v>
          </cell>
          <cell r="AX220" t="str">
            <v>System WIP as #Jobs</v>
          </cell>
          <cell r="AY220" t="str">
            <v>Mean</v>
          </cell>
          <cell r="AZ220">
            <v>18.448219999999999</v>
          </cell>
          <cell r="BA220">
            <v>18.50384</v>
          </cell>
          <cell r="BB220">
            <v>18.529859999999999</v>
          </cell>
          <cell r="BC220">
            <v>18.589040000000001</v>
          </cell>
          <cell r="BD220">
            <v>18.10219</v>
          </cell>
          <cell r="BE220">
            <v>18.437529999999999</v>
          </cell>
          <cell r="BF220">
            <v>18.426030000000001</v>
          </cell>
          <cell r="BG220">
            <v>18.454789999999999</v>
          </cell>
          <cell r="BH220">
            <v>18.470410000000001</v>
          </cell>
          <cell r="BI220">
            <v>18.46959</v>
          </cell>
          <cell r="BJ220">
            <v>18.3506</v>
          </cell>
          <cell r="BK220">
            <v>18.443149999999999</v>
          </cell>
          <cell r="BL220">
            <v>18.535699999999999</v>
          </cell>
        </row>
        <row r="221">
          <cell r="C221" t="str">
            <v>Standard Dev</v>
          </cell>
          <cell r="D221">
            <v>2.8742700000000001</v>
          </cell>
          <cell r="E221">
            <v>3.06427</v>
          </cell>
          <cell r="F221">
            <v>3.0284300000000002</v>
          </cell>
          <cell r="G221">
            <v>3.36219</v>
          </cell>
          <cell r="H221">
            <v>4.3306899999999997</v>
          </cell>
          <cell r="I221">
            <v>2.86646</v>
          </cell>
          <cell r="J221">
            <v>3.11965</v>
          </cell>
          <cell r="K221">
            <v>3.2553000000000001</v>
          </cell>
          <cell r="L221">
            <v>2.9681000000000002</v>
          </cell>
          <cell r="M221">
            <v>3.3698399999999999</v>
          </cell>
          <cell r="N221">
            <v>2.9170500000000001</v>
          </cell>
          <cell r="O221">
            <v>3.2239200000000001</v>
          </cell>
          <cell r="P221">
            <v>3.5307900000000001</v>
          </cell>
          <cell r="S221" t="str">
            <v>Standard Dev</v>
          </cell>
          <cell r="T221">
            <v>2.8894199999999999</v>
          </cell>
          <cell r="U221">
            <v>2.80037</v>
          </cell>
          <cell r="V221">
            <v>3.0072000000000001</v>
          </cell>
          <cell r="W221">
            <v>2.64317</v>
          </cell>
          <cell r="X221">
            <v>3.2958699999999999</v>
          </cell>
          <cell r="Y221">
            <v>2.66377</v>
          </cell>
          <cell r="Z221">
            <v>3.07192</v>
          </cell>
          <cell r="AA221">
            <v>3.3255599999999998</v>
          </cell>
          <cell r="AB221">
            <v>2.9468800000000002</v>
          </cell>
          <cell r="AC221">
            <v>3.2155200000000002</v>
          </cell>
          <cell r="AD221">
            <v>2.8109999999999999</v>
          </cell>
          <cell r="AE221">
            <v>2.98597</v>
          </cell>
          <cell r="AF221">
            <v>3.1609400000000001</v>
          </cell>
          <cell r="AI221" t="str">
            <v>Standard Dev</v>
          </cell>
          <cell r="AJ221">
            <v>2.61233</v>
          </cell>
          <cell r="AK221">
            <v>2.8661300000000001</v>
          </cell>
          <cell r="AL221">
            <v>2.73956</v>
          </cell>
          <cell r="AM221">
            <v>2.6582400000000002</v>
          </cell>
          <cell r="AN221">
            <v>2.88558</v>
          </cell>
          <cell r="AO221">
            <v>2.5498799999999999</v>
          </cell>
          <cell r="AP221">
            <v>2.7691400000000002</v>
          </cell>
          <cell r="AQ221">
            <v>2.8660199999999998</v>
          </cell>
          <cell r="AR221">
            <v>2.7936800000000002</v>
          </cell>
          <cell r="AS221">
            <v>2.9683099999999998</v>
          </cell>
          <cell r="AT221">
            <v>2.67598</v>
          </cell>
          <cell r="AU221">
            <v>2.7708900000000001</v>
          </cell>
          <cell r="AV221">
            <v>2.8657900000000001</v>
          </cell>
          <cell r="AY221" t="str">
            <v>Standard Dev</v>
          </cell>
          <cell r="AZ221">
            <v>2.3832</v>
          </cell>
          <cell r="BA221">
            <v>2.38652</v>
          </cell>
          <cell r="BB221">
            <v>2.71441</v>
          </cell>
          <cell r="BC221">
            <v>2.5207899999999999</v>
          </cell>
          <cell r="BD221">
            <v>2.6210399999999998</v>
          </cell>
          <cell r="BE221">
            <v>2.42014</v>
          </cell>
          <cell r="BF221">
            <v>2.5430299999999999</v>
          </cell>
          <cell r="BG221">
            <v>2.6413500000000001</v>
          </cell>
          <cell r="BH221">
            <v>2.5758299999999998</v>
          </cell>
          <cell r="BI221">
            <v>2.7473100000000001</v>
          </cell>
          <cell r="BJ221">
            <v>2.4623900000000001</v>
          </cell>
          <cell r="BK221">
            <v>2.5553599999999999</v>
          </cell>
          <cell r="BL221">
            <v>2.6483300000000001</v>
          </cell>
        </row>
        <row r="222">
          <cell r="B222" t="str">
            <v>System Max #Jobs</v>
          </cell>
          <cell r="D222">
            <v>32</v>
          </cell>
          <cell r="E222">
            <v>34</v>
          </cell>
          <cell r="F222">
            <v>35</v>
          </cell>
          <cell r="G222">
            <v>34</v>
          </cell>
          <cell r="H222">
            <v>35</v>
          </cell>
          <cell r="I222">
            <v>34</v>
          </cell>
          <cell r="J222">
            <v>36</v>
          </cell>
          <cell r="K222">
            <v>33</v>
          </cell>
          <cell r="L222">
            <v>34</v>
          </cell>
          <cell r="M222">
            <v>37</v>
          </cell>
          <cell r="N222">
            <v>33.377220000000001</v>
          </cell>
          <cell r="O222">
            <v>34.4</v>
          </cell>
          <cell r="P222">
            <v>35.422780000000003</v>
          </cell>
          <cell r="R222" t="str">
            <v>System Max #Jobs</v>
          </cell>
          <cell r="T222">
            <v>33</v>
          </cell>
          <cell r="U222">
            <v>32</v>
          </cell>
          <cell r="V222">
            <v>33</v>
          </cell>
          <cell r="W222">
            <v>31</v>
          </cell>
          <cell r="X222">
            <v>33</v>
          </cell>
          <cell r="Y222">
            <v>32</v>
          </cell>
          <cell r="Z222">
            <v>33</v>
          </cell>
          <cell r="AA222">
            <v>33</v>
          </cell>
          <cell r="AB222">
            <v>31</v>
          </cell>
          <cell r="AC222">
            <v>35</v>
          </cell>
          <cell r="AD222">
            <v>31.760380000000001</v>
          </cell>
          <cell r="AE222">
            <v>32.6</v>
          </cell>
          <cell r="AF222">
            <v>33.439619999999998</v>
          </cell>
          <cell r="AH222" t="str">
            <v>System Max #Jobs</v>
          </cell>
          <cell r="AJ222">
            <v>30</v>
          </cell>
          <cell r="AK222">
            <v>30</v>
          </cell>
          <cell r="AL222">
            <v>30</v>
          </cell>
          <cell r="AM222">
            <v>29</v>
          </cell>
          <cell r="AN222">
            <v>30</v>
          </cell>
          <cell r="AO222">
            <v>29</v>
          </cell>
          <cell r="AP222">
            <v>34</v>
          </cell>
          <cell r="AQ222">
            <v>32</v>
          </cell>
          <cell r="AR222">
            <v>34</v>
          </cell>
          <cell r="AS222">
            <v>31</v>
          </cell>
          <cell r="AT222">
            <v>29.574590000000001</v>
          </cell>
          <cell r="AU222">
            <v>30.9</v>
          </cell>
          <cell r="AV222">
            <v>32.225409999999997</v>
          </cell>
          <cell r="AX222" t="str">
            <v>System Max #Jobs</v>
          </cell>
          <cell r="AZ222">
            <v>27</v>
          </cell>
          <cell r="BA222">
            <v>27</v>
          </cell>
          <cell r="BB222">
            <v>29</v>
          </cell>
          <cell r="BC222">
            <v>27</v>
          </cell>
          <cell r="BD222">
            <v>28</v>
          </cell>
          <cell r="BE222">
            <v>26</v>
          </cell>
          <cell r="BF222">
            <v>28</v>
          </cell>
          <cell r="BG222">
            <v>26</v>
          </cell>
          <cell r="BH222">
            <v>28</v>
          </cell>
          <cell r="BI222">
            <v>29</v>
          </cell>
          <cell r="BJ222">
            <v>26.72738</v>
          </cell>
          <cell r="BK222">
            <v>27.5</v>
          </cell>
          <cell r="BL222">
            <v>28.27262</v>
          </cell>
        </row>
        <row r="223">
          <cell r="B223" t="str">
            <v>System Min #Jobs</v>
          </cell>
          <cell r="D223">
            <v>14</v>
          </cell>
          <cell r="E223">
            <v>15</v>
          </cell>
          <cell r="F223">
            <v>14</v>
          </cell>
          <cell r="G223">
            <v>12</v>
          </cell>
          <cell r="H223">
            <v>4</v>
          </cell>
          <cell r="I223">
            <v>15</v>
          </cell>
          <cell r="J223">
            <v>15</v>
          </cell>
          <cell r="K223">
            <v>14</v>
          </cell>
          <cell r="L223">
            <v>14</v>
          </cell>
          <cell r="M223">
            <v>16</v>
          </cell>
          <cell r="N223">
            <v>10.843999999999999</v>
          </cell>
          <cell r="O223">
            <v>13.3</v>
          </cell>
          <cell r="P223">
            <v>15.756</v>
          </cell>
          <cell r="R223" t="str">
            <v>System Min #Jobs</v>
          </cell>
          <cell r="T223">
            <v>14</v>
          </cell>
          <cell r="U223">
            <v>13</v>
          </cell>
          <cell r="V223">
            <v>12</v>
          </cell>
          <cell r="W223">
            <v>12</v>
          </cell>
          <cell r="X223">
            <v>4</v>
          </cell>
          <cell r="Y223">
            <v>14</v>
          </cell>
          <cell r="Z223">
            <v>13</v>
          </cell>
          <cell r="AA223">
            <v>12</v>
          </cell>
          <cell r="AB223">
            <v>13</v>
          </cell>
          <cell r="AC223">
            <v>13</v>
          </cell>
          <cell r="AD223">
            <v>9.9213699999999996</v>
          </cell>
          <cell r="AE223">
            <v>12</v>
          </cell>
          <cell r="AF223">
            <v>14.07863</v>
          </cell>
          <cell r="AH223" t="str">
            <v>System Min #Jobs</v>
          </cell>
          <cell r="AJ223">
            <v>13</v>
          </cell>
          <cell r="AK223">
            <v>11</v>
          </cell>
          <cell r="AL223">
            <v>12</v>
          </cell>
          <cell r="AM223">
            <v>12</v>
          </cell>
          <cell r="AN223">
            <v>10</v>
          </cell>
          <cell r="AO223">
            <v>12</v>
          </cell>
          <cell r="AP223">
            <v>13</v>
          </cell>
          <cell r="AQ223">
            <v>12</v>
          </cell>
          <cell r="AR223">
            <v>12</v>
          </cell>
          <cell r="AS223">
            <v>12</v>
          </cell>
          <cell r="AT223">
            <v>11.273680000000001</v>
          </cell>
          <cell r="AU223">
            <v>11.9</v>
          </cell>
          <cell r="AV223">
            <v>12.52632</v>
          </cell>
          <cell r="AX223" t="str">
            <v>System Min #Jobs</v>
          </cell>
          <cell r="AZ223">
            <v>10</v>
          </cell>
          <cell r="BA223">
            <v>11</v>
          </cell>
          <cell r="BB223">
            <v>11</v>
          </cell>
          <cell r="BC223">
            <v>11</v>
          </cell>
          <cell r="BD223">
            <v>10</v>
          </cell>
          <cell r="BE223">
            <v>11</v>
          </cell>
          <cell r="BF223">
            <v>11</v>
          </cell>
          <cell r="BG223">
            <v>9</v>
          </cell>
          <cell r="BH223">
            <v>10</v>
          </cell>
          <cell r="BI223">
            <v>12</v>
          </cell>
          <cell r="BJ223">
            <v>9.9968000000000004</v>
          </cell>
          <cell r="BK223">
            <v>10.6</v>
          </cell>
          <cell r="BL223">
            <v>11.203200000000001</v>
          </cell>
        </row>
        <row r="224">
          <cell r="B224" t="str">
            <v>System WIP as Work Load</v>
          </cell>
          <cell r="C224" t="str">
            <v>Mean</v>
          </cell>
          <cell r="D224">
            <v>66.263199999999998</v>
          </cell>
          <cell r="E224">
            <v>66.522999999999996</v>
          </cell>
          <cell r="F224">
            <v>66.576650000000001</v>
          </cell>
          <cell r="G224">
            <v>66.027699999999996</v>
          </cell>
          <cell r="H224">
            <v>63.856549999999999</v>
          </cell>
          <cell r="I224">
            <v>66.524050000000003</v>
          </cell>
          <cell r="J224">
            <v>66.649799999999999</v>
          </cell>
          <cell r="K224">
            <v>66.38664</v>
          </cell>
          <cell r="L224">
            <v>66.370270000000005</v>
          </cell>
          <cell r="M224">
            <v>66.733289999999997</v>
          </cell>
          <cell r="N224">
            <v>65.586669999999998</v>
          </cell>
          <cell r="O224">
            <v>66.191119999999998</v>
          </cell>
          <cell r="P224">
            <v>66.795559999999995</v>
          </cell>
          <cell r="R224" t="str">
            <v>System WIP as Work Load</v>
          </cell>
          <cell r="S224" t="str">
            <v>Mean</v>
          </cell>
          <cell r="T224">
            <v>61.696089999999998</v>
          </cell>
          <cell r="U224">
            <v>61.827669999999998</v>
          </cell>
          <cell r="V224">
            <v>61.491970000000002</v>
          </cell>
          <cell r="W224">
            <v>61.45008</v>
          </cell>
          <cell r="X224">
            <v>60.617310000000003</v>
          </cell>
          <cell r="Y224">
            <v>61.585659999999997</v>
          </cell>
          <cell r="Z224">
            <v>61.693519999999999</v>
          </cell>
          <cell r="AA224">
            <v>61.443260000000002</v>
          </cell>
          <cell r="AB224">
            <v>61.526020000000003</v>
          </cell>
          <cell r="AC224">
            <v>61.557949999999998</v>
          </cell>
          <cell r="AD224">
            <v>61.25311</v>
          </cell>
          <cell r="AE224">
            <v>61.488950000000003</v>
          </cell>
          <cell r="AF224">
            <v>61.724789999999999</v>
          </cell>
          <cell r="AH224" t="str">
            <v>System WIP as Work Load</v>
          </cell>
          <cell r="AI224" t="str">
            <v>Mean</v>
          </cell>
          <cell r="AJ224">
            <v>56.660179999999997</v>
          </cell>
          <cell r="AK224">
            <v>56.616230000000002</v>
          </cell>
          <cell r="AL224">
            <v>56.679659999999998</v>
          </cell>
          <cell r="AM224">
            <v>56.388849999999998</v>
          </cell>
          <cell r="AN224">
            <v>56.427250000000001</v>
          </cell>
          <cell r="AO224">
            <v>56.784269999999999</v>
          </cell>
          <cell r="AP224">
            <v>56.614759999999997</v>
          </cell>
          <cell r="AQ224">
            <v>56.403390000000002</v>
          </cell>
          <cell r="AR224">
            <v>56.464579999999998</v>
          </cell>
          <cell r="AS224">
            <v>56.453200000000002</v>
          </cell>
          <cell r="AT224">
            <v>56.45046</v>
          </cell>
          <cell r="AU224">
            <v>56.549239999999998</v>
          </cell>
          <cell r="AV224">
            <v>56.648009999999999</v>
          </cell>
          <cell r="AX224" t="str">
            <v>System WIP as Work Load</v>
          </cell>
          <cell r="AY224" t="str">
            <v>Mean</v>
          </cell>
          <cell r="AZ224">
            <v>51.699979999999996</v>
          </cell>
          <cell r="BA224">
            <v>51.720370000000003</v>
          </cell>
          <cell r="BB224">
            <v>51.686399999999999</v>
          </cell>
          <cell r="BC224">
            <v>51.746220000000001</v>
          </cell>
          <cell r="BD224">
            <v>51.476149999999997</v>
          </cell>
          <cell r="BE224">
            <v>51.769469999999998</v>
          </cell>
          <cell r="BF224">
            <v>51.627789999999997</v>
          </cell>
          <cell r="BG224">
            <v>51.589799999999997</v>
          </cell>
          <cell r="BH224">
            <v>51.535330000000002</v>
          </cell>
          <cell r="BI224">
            <v>51.537280000000003</v>
          </cell>
          <cell r="BJ224">
            <v>51.566850000000002</v>
          </cell>
          <cell r="BK224">
            <v>51.63888</v>
          </cell>
          <cell r="BL224">
            <v>51.710909999999998</v>
          </cell>
        </row>
        <row r="225">
          <cell r="C225" t="str">
            <v>Standard Dev</v>
          </cell>
          <cell r="D225">
            <v>2.2023600000000001</v>
          </cell>
          <cell r="E225">
            <v>2.0591699999999999</v>
          </cell>
          <cell r="F225">
            <v>2.2264499999999998</v>
          </cell>
          <cell r="G225">
            <v>3.5932900000000001</v>
          </cell>
          <cell r="H225">
            <v>8.6389499999999995</v>
          </cell>
          <cell r="I225">
            <v>2.0688399999999998</v>
          </cell>
          <cell r="J225">
            <v>2.03714</v>
          </cell>
          <cell r="K225">
            <v>2.1543299999999999</v>
          </cell>
          <cell r="L225">
            <v>2.1837499999999999</v>
          </cell>
          <cell r="M225">
            <v>2.0303</v>
          </cell>
          <cell r="N225">
            <v>1.44346</v>
          </cell>
          <cell r="O225">
            <v>2.9194599999999999</v>
          </cell>
          <cell r="P225">
            <v>4.3954599999999999</v>
          </cell>
          <cell r="S225" t="str">
            <v>Standard Dev</v>
          </cell>
          <cell r="T225">
            <v>2.0612499999999998</v>
          </cell>
          <cell r="U225">
            <v>1.9416100000000001</v>
          </cell>
          <cell r="V225">
            <v>2.11903</v>
          </cell>
          <cell r="W225">
            <v>2.1213199999999999</v>
          </cell>
          <cell r="X225">
            <v>5.5489300000000004</v>
          </cell>
          <cell r="Y225">
            <v>2.0608599999999999</v>
          </cell>
          <cell r="Z225">
            <v>2.0488900000000001</v>
          </cell>
          <cell r="AA225">
            <v>2.0951499999999998</v>
          </cell>
          <cell r="AB225">
            <v>2.0827499999999999</v>
          </cell>
          <cell r="AC225">
            <v>2.0375200000000002</v>
          </cell>
          <cell r="AD225">
            <v>1.6224000000000001</v>
          </cell>
          <cell r="AE225">
            <v>2.4117299999999999</v>
          </cell>
          <cell r="AF225">
            <v>3.20106</v>
          </cell>
          <cell r="AI225" t="str">
            <v>Standard Dev</v>
          </cell>
          <cell r="AJ225">
            <v>2.02895</v>
          </cell>
          <cell r="AK225">
            <v>2.0163099999999998</v>
          </cell>
          <cell r="AL225">
            <v>2.0609999999999999</v>
          </cell>
          <cell r="AM225">
            <v>2.0943100000000001</v>
          </cell>
          <cell r="AN225">
            <v>2.5434800000000002</v>
          </cell>
          <cell r="AO225">
            <v>1.9720800000000001</v>
          </cell>
          <cell r="AP225">
            <v>2.0535299999999999</v>
          </cell>
          <cell r="AQ225">
            <v>2.1749900000000002</v>
          </cell>
          <cell r="AR225">
            <v>2.1080100000000002</v>
          </cell>
          <cell r="AS225">
            <v>2.0725500000000001</v>
          </cell>
          <cell r="AT225">
            <v>1.99726</v>
          </cell>
          <cell r="AU225">
            <v>2.11252</v>
          </cell>
          <cell r="AV225">
            <v>2.2277800000000001</v>
          </cell>
          <cell r="AY225" t="str">
            <v>Standard Dev</v>
          </cell>
          <cell r="AZ225">
            <v>2.01031</v>
          </cell>
          <cell r="BA225">
            <v>1.9674400000000001</v>
          </cell>
          <cell r="BB225">
            <v>2.0024299999999999</v>
          </cell>
          <cell r="BC225">
            <v>1.9973700000000001</v>
          </cell>
          <cell r="BD225">
            <v>2.09409</v>
          </cell>
          <cell r="BE225">
            <v>1.9479</v>
          </cell>
          <cell r="BF225">
            <v>2.0717099999999999</v>
          </cell>
          <cell r="BG225">
            <v>2.06318</v>
          </cell>
          <cell r="BH225">
            <v>2.1005400000000001</v>
          </cell>
          <cell r="BI225">
            <v>2.06596</v>
          </cell>
          <cell r="BJ225">
            <v>1.9936199999999999</v>
          </cell>
          <cell r="BK225">
            <v>2.0320900000000002</v>
          </cell>
          <cell r="BL225">
            <v>2.07057</v>
          </cell>
        </row>
        <row r="226">
          <cell r="B226" t="str">
            <v>System Max Work Load</v>
          </cell>
          <cell r="D226">
            <v>69.999610000000004</v>
          </cell>
          <cell r="E226">
            <v>69.999719999999996</v>
          </cell>
          <cell r="F226">
            <v>69.998819999999995</v>
          </cell>
          <cell r="G226">
            <v>69.99915</v>
          </cell>
          <cell r="H226">
            <v>70</v>
          </cell>
          <cell r="I226">
            <v>69.995279999999994</v>
          </cell>
          <cell r="J226">
            <v>69.999510000000001</v>
          </cell>
          <cell r="K226">
            <v>69.996570000000006</v>
          </cell>
          <cell r="L226">
            <v>69.999049999999997</v>
          </cell>
          <cell r="M226">
            <v>69.999679999999998</v>
          </cell>
          <cell r="N226">
            <v>69.997630000000001</v>
          </cell>
          <cell r="O226">
            <v>69.998739999999998</v>
          </cell>
          <cell r="P226">
            <v>69.999849999999995</v>
          </cell>
          <cell r="R226" t="str">
            <v>System Max Work Load</v>
          </cell>
          <cell r="T226">
            <v>64.993380000000002</v>
          </cell>
          <cell r="U226">
            <v>64.998549999999994</v>
          </cell>
          <cell r="V226">
            <v>64.996889999999993</v>
          </cell>
          <cell r="W226">
            <v>64.999020000000002</v>
          </cell>
          <cell r="X226">
            <v>64.998019999999997</v>
          </cell>
          <cell r="Y226">
            <v>64.99933</v>
          </cell>
          <cell r="Z226">
            <v>64.997820000000004</v>
          </cell>
          <cell r="AA226">
            <v>64.999219999999994</v>
          </cell>
          <cell r="AB226">
            <v>64.997579999999999</v>
          </cell>
          <cell r="AC226">
            <v>64.997680000000003</v>
          </cell>
          <cell r="AD226">
            <v>64.996510000000001</v>
          </cell>
          <cell r="AE226">
            <v>64.997749999999996</v>
          </cell>
          <cell r="AF226">
            <v>64.998990000000006</v>
          </cell>
          <cell r="AH226" t="str">
            <v>System Max Work Load</v>
          </cell>
          <cell r="AJ226">
            <v>59.999339999999997</v>
          </cell>
          <cell r="AK226">
            <v>59.999000000000002</v>
          </cell>
          <cell r="AL226">
            <v>59.999859999999998</v>
          </cell>
          <cell r="AM226">
            <v>59.996250000000003</v>
          </cell>
          <cell r="AN226">
            <v>59.998939999999997</v>
          </cell>
          <cell r="AO226">
            <v>59.996259999999999</v>
          </cell>
          <cell r="AP226">
            <v>59.997509999999998</v>
          </cell>
          <cell r="AQ226">
            <v>59.997520000000002</v>
          </cell>
          <cell r="AR226">
            <v>59.997309999999999</v>
          </cell>
          <cell r="AS226">
            <v>59.995089999999998</v>
          </cell>
          <cell r="AT226">
            <v>59.996589999999998</v>
          </cell>
          <cell r="AU226">
            <v>59.997709999999998</v>
          </cell>
          <cell r="AV226">
            <v>59.998820000000002</v>
          </cell>
          <cell r="AX226" t="str">
            <v>System Max Work Load</v>
          </cell>
          <cell r="AZ226">
            <v>54.99879</v>
          </cell>
          <cell r="BA226">
            <v>54.998980000000003</v>
          </cell>
          <cell r="BB226">
            <v>54.999250000000004</v>
          </cell>
          <cell r="BC226">
            <v>54.997340000000001</v>
          </cell>
          <cell r="BD226">
            <v>54.999200000000002</v>
          </cell>
          <cell r="BE226">
            <v>54.99736</v>
          </cell>
          <cell r="BF226">
            <v>54.99915</v>
          </cell>
          <cell r="BG226">
            <v>54.997779999999999</v>
          </cell>
          <cell r="BH226">
            <v>54.999409999999997</v>
          </cell>
          <cell r="BI226">
            <v>54.994500000000002</v>
          </cell>
          <cell r="BJ226">
            <v>54.99709</v>
          </cell>
          <cell r="BK226">
            <v>54.998179999999998</v>
          </cell>
          <cell r="BL226">
            <v>54.99926</v>
          </cell>
        </row>
        <row r="227">
          <cell r="B227" t="str">
            <v>System Min Work Laod</v>
          </cell>
          <cell r="D227">
            <v>57.709240000000001</v>
          </cell>
          <cell r="E227">
            <v>58.784700000000001</v>
          </cell>
          <cell r="F227">
            <v>52.105119999999999</v>
          </cell>
          <cell r="G227">
            <v>24.009460000000001</v>
          </cell>
          <cell r="H227">
            <v>11.601369999999999</v>
          </cell>
          <cell r="I227">
            <v>57.704120000000003</v>
          </cell>
          <cell r="J227">
            <v>58.119509999999998</v>
          </cell>
          <cell r="K227">
            <v>56.669029999999999</v>
          </cell>
          <cell r="L227">
            <v>57.335000000000001</v>
          </cell>
          <cell r="M227">
            <v>58.855939999999997</v>
          </cell>
          <cell r="N227">
            <v>37.159709999999997</v>
          </cell>
          <cell r="O227">
            <v>49.289349999999999</v>
          </cell>
          <cell r="P227">
            <v>61.418990000000001</v>
          </cell>
          <cell r="R227" t="str">
            <v>System Min Work Laod</v>
          </cell>
          <cell r="T227">
            <v>53.205489999999998</v>
          </cell>
          <cell r="U227">
            <v>53.774659999999997</v>
          </cell>
          <cell r="V227">
            <v>53.813490000000002</v>
          </cell>
          <cell r="W227">
            <v>52.201799999999999</v>
          </cell>
          <cell r="X227">
            <v>11.601369999999999</v>
          </cell>
          <cell r="Y227">
            <v>52.827069999999999</v>
          </cell>
          <cell r="Z227">
            <v>52.41281</v>
          </cell>
          <cell r="AA227">
            <v>50.780610000000003</v>
          </cell>
          <cell r="AB227">
            <v>53.325749999999999</v>
          </cell>
          <cell r="AC227">
            <v>54.416870000000003</v>
          </cell>
          <cell r="AD227">
            <v>39.449339999999999</v>
          </cell>
          <cell r="AE227">
            <v>48.835990000000002</v>
          </cell>
          <cell r="AF227">
            <v>58.222650000000002</v>
          </cell>
          <cell r="AH227" t="str">
            <v>System Min Work Laod</v>
          </cell>
          <cell r="AJ227">
            <v>48.799639999999997</v>
          </cell>
          <cell r="AK227">
            <v>48.221040000000002</v>
          </cell>
          <cell r="AL227">
            <v>49.34986</v>
          </cell>
          <cell r="AM227">
            <v>47.631070000000001</v>
          </cell>
          <cell r="AN227">
            <v>31.466840000000001</v>
          </cell>
          <cell r="AO227">
            <v>49.070929999999997</v>
          </cell>
          <cell r="AP227">
            <v>49.39949</v>
          </cell>
          <cell r="AQ227">
            <v>46.754460000000002</v>
          </cell>
          <cell r="AR227">
            <v>46.642670000000003</v>
          </cell>
          <cell r="AS227">
            <v>48.63409</v>
          </cell>
          <cell r="AT227">
            <v>42.72869</v>
          </cell>
          <cell r="AU227">
            <v>46.597009999999997</v>
          </cell>
          <cell r="AV227">
            <v>50.465319999999998</v>
          </cell>
          <cell r="AX227" t="str">
            <v>System Min Work Laod</v>
          </cell>
          <cell r="AZ227">
            <v>44.700240000000001</v>
          </cell>
          <cell r="BA227">
            <v>43.718510000000002</v>
          </cell>
          <cell r="BB227">
            <v>44.171419999999998</v>
          </cell>
          <cell r="BC227">
            <v>44.393270000000001</v>
          </cell>
          <cell r="BD227">
            <v>43.25647</v>
          </cell>
          <cell r="BE227">
            <v>44.30095</v>
          </cell>
          <cell r="BF227">
            <v>41.786819999999999</v>
          </cell>
          <cell r="BG227">
            <v>42.561129999999999</v>
          </cell>
          <cell r="BH227">
            <v>42.866799999999998</v>
          </cell>
          <cell r="BI227">
            <v>40.496749999999999</v>
          </cell>
          <cell r="BJ227">
            <v>42.273890000000002</v>
          </cell>
          <cell r="BK227">
            <v>43.225239999999999</v>
          </cell>
          <cell r="BL227">
            <v>44.176589999999997</v>
          </cell>
        </row>
        <row r="228">
          <cell r="B228" t="str">
            <v>System Norm</v>
          </cell>
          <cell r="C228" t="str">
            <v>Mean</v>
          </cell>
          <cell r="D228">
            <v>66.263199999999998</v>
          </cell>
          <cell r="E228">
            <v>66.522999999999996</v>
          </cell>
          <cell r="F228">
            <v>66.576650000000001</v>
          </cell>
          <cell r="G228">
            <v>66.027699999999996</v>
          </cell>
          <cell r="H228">
            <v>63.856549999999999</v>
          </cell>
          <cell r="I228">
            <v>66.524050000000003</v>
          </cell>
          <cell r="J228">
            <v>66.649799999999999</v>
          </cell>
          <cell r="K228">
            <v>66.38664</v>
          </cell>
          <cell r="L228">
            <v>66.370270000000005</v>
          </cell>
          <cell r="M228">
            <v>66.733289999999997</v>
          </cell>
          <cell r="N228">
            <v>65.586669999999998</v>
          </cell>
          <cell r="O228">
            <v>66.191119999999998</v>
          </cell>
          <cell r="P228">
            <v>66.795559999999995</v>
          </cell>
          <cell r="R228" t="str">
            <v>System Norm</v>
          </cell>
          <cell r="S228" t="str">
            <v>Mean</v>
          </cell>
          <cell r="T228">
            <v>61.696089999999998</v>
          </cell>
          <cell r="U228">
            <v>61.827669999999998</v>
          </cell>
          <cell r="V228">
            <v>61.491970000000002</v>
          </cell>
          <cell r="W228">
            <v>61.45008</v>
          </cell>
          <cell r="X228">
            <v>60.617310000000003</v>
          </cell>
          <cell r="Y228">
            <v>61.585659999999997</v>
          </cell>
          <cell r="Z228">
            <v>61.693519999999999</v>
          </cell>
          <cell r="AA228">
            <v>61.443260000000002</v>
          </cell>
          <cell r="AB228">
            <v>61.526020000000003</v>
          </cell>
          <cell r="AC228">
            <v>61.557949999999998</v>
          </cell>
          <cell r="AD228">
            <v>61.25311</v>
          </cell>
          <cell r="AE228">
            <v>61.488950000000003</v>
          </cell>
          <cell r="AF228">
            <v>61.724789999999999</v>
          </cell>
          <cell r="AH228" t="str">
            <v>System Norm</v>
          </cell>
          <cell r="AI228" t="str">
            <v>Mean</v>
          </cell>
          <cell r="AJ228">
            <v>56.660179999999997</v>
          </cell>
          <cell r="AK228">
            <v>56.616230000000002</v>
          </cell>
          <cell r="AL228">
            <v>56.679659999999998</v>
          </cell>
          <cell r="AM228">
            <v>56.388849999999998</v>
          </cell>
          <cell r="AN228">
            <v>56.427250000000001</v>
          </cell>
          <cell r="AO228">
            <v>56.784269999999999</v>
          </cell>
          <cell r="AP228">
            <v>56.614759999999997</v>
          </cell>
          <cell r="AQ228">
            <v>56.403390000000002</v>
          </cell>
          <cell r="AR228">
            <v>56.464579999999998</v>
          </cell>
          <cell r="AS228">
            <v>56.453200000000002</v>
          </cell>
          <cell r="AT228">
            <v>56.45046</v>
          </cell>
          <cell r="AU228">
            <v>56.549239999999998</v>
          </cell>
          <cell r="AV228">
            <v>56.648009999999999</v>
          </cell>
          <cell r="AX228" t="str">
            <v>System Norm</v>
          </cell>
          <cell r="AY228" t="str">
            <v>Mean</v>
          </cell>
          <cell r="AZ228">
            <v>51.699979999999996</v>
          </cell>
          <cell r="BA228">
            <v>51.720370000000003</v>
          </cell>
          <cell r="BB228">
            <v>51.686399999999999</v>
          </cell>
          <cell r="BC228">
            <v>51.746220000000001</v>
          </cell>
          <cell r="BD228">
            <v>51.476149999999997</v>
          </cell>
          <cell r="BE228">
            <v>51.769469999999998</v>
          </cell>
          <cell r="BF228">
            <v>51.627789999999997</v>
          </cell>
          <cell r="BG228">
            <v>51.589799999999997</v>
          </cell>
          <cell r="BH228">
            <v>51.535330000000002</v>
          </cell>
          <cell r="BI228">
            <v>51.537280000000003</v>
          </cell>
          <cell r="BJ228">
            <v>51.566850000000002</v>
          </cell>
          <cell r="BK228">
            <v>51.63888</v>
          </cell>
          <cell r="BL228">
            <v>51.710909999999998</v>
          </cell>
        </row>
        <row r="229">
          <cell r="C229" t="str">
            <v>Standard Dev</v>
          </cell>
          <cell r="D229">
            <v>2.2023600000000001</v>
          </cell>
          <cell r="E229">
            <v>2.0591699999999999</v>
          </cell>
          <cell r="F229">
            <v>2.2264499999999998</v>
          </cell>
          <cell r="G229">
            <v>3.5932900000000001</v>
          </cell>
          <cell r="H229">
            <v>8.6389499999999995</v>
          </cell>
          <cell r="I229">
            <v>2.0688399999999998</v>
          </cell>
          <cell r="J229">
            <v>2.03714</v>
          </cell>
          <cell r="K229">
            <v>2.1543299999999999</v>
          </cell>
          <cell r="L229">
            <v>2.1837499999999999</v>
          </cell>
          <cell r="M229">
            <v>2.0303</v>
          </cell>
          <cell r="N229">
            <v>1.44346</v>
          </cell>
          <cell r="O229">
            <v>2.9194599999999999</v>
          </cell>
          <cell r="P229">
            <v>4.3954599999999999</v>
          </cell>
          <cell r="S229" t="str">
            <v>Standard Dev</v>
          </cell>
          <cell r="T229">
            <v>2.0612499999999998</v>
          </cell>
          <cell r="U229">
            <v>1.9416100000000001</v>
          </cell>
          <cell r="V229">
            <v>2.11903</v>
          </cell>
          <cell r="W229">
            <v>2.1213199999999999</v>
          </cell>
          <cell r="X229">
            <v>5.5489300000000004</v>
          </cell>
          <cell r="Y229">
            <v>2.0608599999999999</v>
          </cell>
          <cell r="Z229">
            <v>2.0488900000000001</v>
          </cell>
          <cell r="AA229">
            <v>2.0951499999999998</v>
          </cell>
          <cell r="AB229">
            <v>2.0827499999999999</v>
          </cell>
          <cell r="AC229">
            <v>2.0375200000000002</v>
          </cell>
          <cell r="AD229">
            <v>1.6224000000000001</v>
          </cell>
          <cell r="AE229">
            <v>2.4117299999999999</v>
          </cell>
          <cell r="AF229">
            <v>3.20106</v>
          </cell>
          <cell r="AI229" t="str">
            <v>Standard Dev</v>
          </cell>
          <cell r="AJ229">
            <v>2.02895</v>
          </cell>
          <cell r="AK229">
            <v>2.0163099999999998</v>
          </cell>
          <cell r="AL229">
            <v>2.0609999999999999</v>
          </cell>
          <cell r="AM229">
            <v>2.0943100000000001</v>
          </cell>
          <cell r="AN229">
            <v>2.5434800000000002</v>
          </cell>
          <cell r="AO229">
            <v>1.9720800000000001</v>
          </cell>
          <cell r="AP229">
            <v>2.0535299999999999</v>
          </cell>
          <cell r="AQ229">
            <v>2.1749900000000002</v>
          </cell>
          <cell r="AR229">
            <v>2.1080100000000002</v>
          </cell>
          <cell r="AS229">
            <v>2.0725500000000001</v>
          </cell>
          <cell r="AT229">
            <v>1.99726</v>
          </cell>
          <cell r="AU229">
            <v>2.11252</v>
          </cell>
          <cell r="AV229">
            <v>2.2277800000000001</v>
          </cell>
          <cell r="AY229" t="str">
            <v>Standard Dev</v>
          </cell>
          <cell r="AZ229">
            <v>2.01031</v>
          </cell>
          <cell r="BA229">
            <v>1.9674400000000001</v>
          </cell>
          <cell r="BB229">
            <v>2.0024299999999999</v>
          </cell>
          <cell r="BC229">
            <v>1.9973700000000001</v>
          </cell>
          <cell r="BD229">
            <v>2.09409</v>
          </cell>
          <cell r="BE229">
            <v>1.9479</v>
          </cell>
          <cell r="BF229">
            <v>2.0717099999999999</v>
          </cell>
          <cell r="BG229">
            <v>2.06318</v>
          </cell>
          <cell r="BH229">
            <v>2.1005400000000001</v>
          </cell>
          <cell r="BI229">
            <v>2.06596</v>
          </cell>
          <cell r="BJ229">
            <v>1.9936199999999999</v>
          </cell>
          <cell r="BK229">
            <v>2.0320900000000002</v>
          </cell>
          <cell r="BL229">
            <v>2.07057</v>
          </cell>
        </row>
        <row r="230">
          <cell r="B230" t="str">
            <v>PSP WIP as #Jobs</v>
          </cell>
          <cell r="C230" t="str">
            <v>Mean</v>
          </cell>
          <cell r="D230">
            <v>39.058630000000001</v>
          </cell>
          <cell r="E230">
            <v>78.164379999999994</v>
          </cell>
          <cell r="F230">
            <v>38.933419999999998</v>
          </cell>
          <cell r="G230">
            <v>29.81671</v>
          </cell>
          <cell r="H230">
            <v>41.993699999999997</v>
          </cell>
          <cell r="I230">
            <v>75.269319999999993</v>
          </cell>
          <cell r="J230">
            <v>50.930959999999999</v>
          </cell>
          <cell r="K230">
            <v>51.87753</v>
          </cell>
          <cell r="L230">
            <v>31.382470000000001</v>
          </cell>
          <cell r="M230">
            <v>41.631230000000002</v>
          </cell>
          <cell r="N230">
            <v>35.93027</v>
          </cell>
          <cell r="O230">
            <v>47.905839999999998</v>
          </cell>
          <cell r="P230">
            <v>59.881399999999999</v>
          </cell>
          <cell r="R230" t="str">
            <v>PSP WIP as #Jobs</v>
          </cell>
          <cell r="S230" t="str">
            <v>Mean</v>
          </cell>
          <cell r="T230">
            <v>57.570410000000003</v>
          </cell>
          <cell r="U230">
            <v>90.062740000000005</v>
          </cell>
          <cell r="V230">
            <v>57.026580000000003</v>
          </cell>
          <cell r="W230">
            <v>58.7211</v>
          </cell>
          <cell r="X230">
            <v>45.327399999999997</v>
          </cell>
          <cell r="Y230">
            <v>82.941640000000007</v>
          </cell>
          <cell r="Z230">
            <v>70.335070000000002</v>
          </cell>
          <cell r="AA230">
            <v>69.559449999999998</v>
          </cell>
          <cell r="AB230">
            <v>45.804110000000001</v>
          </cell>
          <cell r="AC230">
            <v>54.227400000000003</v>
          </cell>
          <cell r="AD230">
            <v>52.507510000000003</v>
          </cell>
          <cell r="AE230">
            <v>63.157589999999999</v>
          </cell>
          <cell r="AF230">
            <v>73.807670000000002</v>
          </cell>
          <cell r="AH230" t="str">
            <v>PSP WIP as #Jobs</v>
          </cell>
          <cell r="AI230" t="str">
            <v>Mean</v>
          </cell>
          <cell r="AJ230">
            <v>91.658360000000002</v>
          </cell>
          <cell r="AK230">
            <v>114.12247000000001</v>
          </cell>
          <cell r="AL230">
            <v>65.19014</v>
          </cell>
          <cell r="AM230">
            <v>57.222740000000002</v>
          </cell>
          <cell r="AN230">
            <v>64.429860000000005</v>
          </cell>
          <cell r="AO230">
            <v>111.37808</v>
          </cell>
          <cell r="AP230">
            <v>91.154790000000006</v>
          </cell>
          <cell r="AQ230">
            <v>94.017259999999993</v>
          </cell>
          <cell r="AR230">
            <v>72.206299999999999</v>
          </cell>
          <cell r="AS230">
            <v>68.954250000000002</v>
          </cell>
          <cell r="AT230">
            <v>68.574979999999996</v>
          </cell>
          <cell r="AU230">
            <v>83.033420000000007</v>
          </cell>
          <cell r="AV230">
            <v>97.491860000000003</v>
          </cell>
          <cell r="AX230" t="str">
            <v>PSP WIP as #Jobs</v>
          </cell>
          <cell r="AY230" t="str">
            <v>Mean</v>
          </cell>
          <cell r="AZ230">
            <v>96.148769999999999</v>
          </cell>
          <cell r="BA230">
            <v>128.46904000000001</v>
          </cell>
          <cell r="BB230">
            <v>81.737530000000007</v>
          </cell>
          <cell r="BC230">
            <v>101.86109999999999</v>
          </cell>
          <cell r="BD230">
            <v>75.368489999999994</v>
          </cell>
          <cell r="BE230">
            <v>142.96136999999999</v>
          </cell>
          <cell r="BF230">
            <v>133.43889999999999</v>
          </cell>
          <cell r="BG230">
            <v>110.53807999999999</v>
          </cell>
          <cell r="BH230">
            <v>105.12712000000001</v>
          </cell>
          <cell r="BI230">
            <v>99.958359999999999</v>
          </cell>
          <cell r="BJ230">
            <v>91.928290000000004</v>
          </cell>
          <cell r="BK230">
            <v>107.56088</v>
          </cell>
          <cell r="BL230">
            <v>123.19347</v>
          </cell>
        </row>
        <row r="231">
          <cell r="C231" t="str">
            <v>Standard Dev</v>
          </cell>
          <cell r="D231">
            <v>16.980260000000001</v>
          </cell>
          <cell r="E231">
            <v>42.263829999999999</v>
          </cell>
          <cell r="F231">
            <v>18.69556</v>
          </cell>
          <cell r="G231">
            <v>23.819240000000001</v>
          </cell>
          <cell r="H231">
            <v>30.199480000000001</v>
          </cell>
          <cell r="I231">
            <v>28.538519999999998</v>
          </cell>
          <cell r="J231">
            <v>27.913440000000001</v>
          </cell>
          <cell r="K231">
            <v>14.325189999999999</v>
          </cell>
          <cell r="L231">
            <v>9.2960499999999993</v>
          </cell>
          <cell r="M231">
            <v>15.129860000000001</v>
          </cell>
          <cell r="N231">
            <v>15.73455</v>
          </cell>
          <cell r="O231">
            <v>22.716139999999999</v>
          </cell>
          <cell r="P231">
            <v>29.69773</v>
          </cell>
          <cell r="S231" t="str">
            <v>Standard Dev</v>
          </cell>
          <cell r="T231">
            <v>27.09789</v>
          </cell>
          <cell r="U231">
            <v>45.843159999999997</v>
          </cell>
          <cell r="V231">
            <v>28.392050000000001</v>
          </cell>
          <cell r="W231">
            <v>35.914340000000003</v>
          </cell>
          <cell r="X231">
            <v>29.983509999999999</v>
          </cell>
          <cell r="Y231">
            <v>29.256450000000001</v>
          </cell>
          <cell r="Z231">
            <v>38.032060000000001</v>
          </cell>
          <cell r="AA231">
            <v>19.43242</v>
          </cell>
          <cell r="AB231">
            <v>8.2058300000000006</v>
          </cell>
          <cell r="AC231">
            <v>21.076370000000001</v>
          </cell>
          <cell r="AD231">
            <v>20.782499999999999</v>
          </cell>
          <cell r="AE231">
            <v>28.323409999999999</v>
          </cell>
          <cell r="AF231">
            <v>35.864319999999999</v>
          </cell>
          <cell r="AI231" t="str">
            <v>Standard Dev</v>
          </cell>
          <cell r="AJ231">
            <v>37.083480000000002</v>
          </cell>
          <cell r="AK231">
            <v>57.100700000000003</v>
          </cell>
          <cell r="AL231">
            <v>28.370619999999999</v>
          </cell>
          <cell r="AM231">
            <v>36.351179999999999</v>
          </cell>
          <cell r="AN231">
            <v>43.54468</v>
          </cell>
          <cell r="AO231">
            <v>39.885599999999997</v>
          </cell>
          <cell r="AP231">
            <v>42.546909999999997</v>
          </cell>
          <cell r="AQ231">
            <v>29.92399</v>
          </cell>
          <cell r="AR231">
            <v>13.82164</v>
          </cell>
          <cell r="AS231">
            <v>30.164429999999999</v>
          </cell>
          <cell r="AT231">
            <v>27.680700000000002</v>
          </cell>
          <cell r="AU231">
            <v>35.87932</v>
          </cell>
          <cell r="AV231">
            <v>44.077950000000001</v>
          </cell>
          <cell r="AY231" t="str">
            <v>Standard Dev</v>
          </cell>
          <cell r="AZ231">
            <v>43.464170000000003</v>
          </cell>
          <cell r="BA231">
            <v>57.621650000000002</v>
          </cell>
          <cell r="BB231">
            <v>35.229810000000001</v>
          </cell>
          <cell r="BC231">
            <v>54.822279999999999</v>
          </cell>
          <cell r="BD231">
            <v>43.160130000000002</v>
          </cell>
          <cell r="BE231">
            <v>54.944989999999997</v>
          </cell>
          <cell r="BF231">
            <v>56.146889999999999</v>
          </cell>
          <cell r="BG231">
            <v>32.344799999999999</v>
          </cell>
          <cell r="BH231">
            <v>27.137889999999999</v>
          </cell>
          <cell r="BI231">
            <v>43.983939999999997</v>
          </cell>
          <cell r="BJ231">
            <v>37.121830000000003</v>
          </cell>
          <cell r="BK231">
            <v>44.885649999999998</v>
          </cell>
          <cell r="BL231">
            <v>52.649479999999997</v>
          </cell>
        </row>
        <row r="232">
          <cell r="B232" t="str">
            <v>PSP Max #Jobs</v>
          </cell>
          <cell r="D232">
            <v>74</v>
          </cell>
          <cell r="E232">
            <v>158</v>
          </cell>
          <cell r="F232">
            <v>77</v>
          </cell>
          <cell r="G232">
            <v>86</v>
          </cell>
          <cell r="H232">
            <v>85</v>
          </cell>
          <cell r="I232">
            <v>152</v>
          </cell>
          <cell r="J232">
            <v>104</v>
          </cell>
          <cell r="K232">
            <v>80</v>
          </cell>
          <cell r="L232">
            <v>60</v>
          </cell>
          <cell r="M232">
            <v>75</v>
          </cell>
          <cell r="N232">
            <v>71.143559999999994</v>
          </cell>
          <cell r="O232">
            <v>95.1</v>
          </cell>
          <cell r="P232">
            <v>119.05643999999999</v>
          </cell>
          <cell r="R232" t="str">
            <v>PSP Max #Jobs</v>
          </cell>
          <cell r="T232">
            <v>102</v>
          </cell>
          <cell r="U232">
            <v>178</v>
          </cell>
          <cell r="V232">
            <v>113</v>
          </cell>
          <cell r="W232">
            <v>123</v>
          </cell>
          <cell r="X232">
            <v>89</v>
          </cell>
          <cell r="Y232">
            <v>170</v>
          </cell>
          <cell r="Z232">
            <v>136</v>
          </cell>
          <cell r="AA232">
            <v>107</v>
          </cell>
          <cell r="AB232">
            <v>73</v>
          </cell>
          <cell r="AC232">
            <v>100</v>
          </cell>
          <cell r="AD232">
            <v>94.980369999999994</v>
          </cell>
          <cell r="AE232">
            <v>119.1</v>
          </cell>
          <cell r="AF232">
            <v>143.21963</v>
          </cell>
          <cell r="AH232" t="str">
            <v>PSP Max #Jobs</v>
          </cell>
          <cell r="AJ232">
            <v>150</v>
          </cell>
          <cell r="AK232">
            <v>222</v>
          </cell>
          <cell r="AL232">
            <v>122</v>
          </cell>
          <cell r="AM232">
            <v>127</v>
          </cell>
          <cell r="AN232">
            <v>130</v>
          </cell>
          <cell r="AO232">
            <v>218</v>
          </cell>
          <cell r="AP232">
            <v>169</v>
          </cell>
          <cell r="AQ232">
            <v>161</v>
          </cell>
          <cell r="AR232">
            <v>114</v>
          </cell>
          <cell r="AS232">
            <v>129</v>
          </cell>
          <cell r="AT232">
            <v>126.43109</v>
          </cell>
          <cell r="AU232">
            <v>154.19999999999999</v>
          </cell>
          <cell r="AV232">
            <v>181.96890999999999</v>
          </cell>
          <cell r="AX232" t="str">
            <v>PSP Max #Jobs</v>
          </cell>
          <cell r="AZ232">
            <v>177</v>
          </cell>
          <cell r="BA232">
            <v>243</v>
          </cell>
          <cell r="BB232">
            <v>152</v>
          </cell>
          <cell r="BC232">
            <v>205</v>
          </cell>
          <cell r="BD232">
            <v>141</v>
          </cell>
          <cell r="BE232">
            <v>284</v>
          </cell>
          <cell r="BF232">
            <v>236</v>
          </cell>
          <cell r="BG232">
            <v>185</v>
          </cell>
          <cell r="BH232">
            <v>175</v>
          </cell>
          <cell r="BI232">
            <v>185</v>
          </cell>
          <cell r="BJ232">
            <v>166.68042</v>
          </cell>
          <cell r="BK232">
            <v>198.3</v>
          </cell>
          <cell r="BL232">
            <v>229.91958</v>
          </cell>
        </row>
        <row r="233">
          <cell r="B233" t="str">
            <v>PSP  Min #Jobs</v>
          </cell>
          <cell r="D233">
            <v>11</v>
          </cell>
          <cell r="E233">
            <v>10</v>
          </cell>
          <cell r="F233">
            <v>0</v>
          </cell>
          <cell r="G233">
            <v>0</v>
          </cell>
          <cell r="H233">
            <v>0</v>
          </cell>
          <cell r="I233">
            <v>37</v>
          </cell>
          <cell r="J233">
            <v>6</v>
          </cell>
          <cell r="K233">
            <v>19</v>
          </cell>
          <cell r="L233">
            <v>11</v>
          </cell>
          <cell r="M233">
            <v>1</v>
          </cell>
          <cell r="N233">
            <v>1.218</v>
          </cell>
          <cell r="O233">
            <v>9.5</v>
          </cell>
          <cell r="P233">
            <v>17.782</v>
          </cell>
          <cell r="R233" t="str">
            <v>PSP  Min #Jobs</v>
          </cell>
          <cell r="T233">
            <v>17</v>
          </cell>
          <cell r="U233">
            <v>12</v>
          </cell>
          <cell r="V233">
            <v>1</v>
          </cell>
          <cell r="W233">
            <v>0</v>
          </cell>
          <cell r="X233">
            <v>0</v>
          </cell>
          <cell r="Y233">
            <v>37</v>
          </cell>
          <cell r="Z233">
            <v>11</v>
          </cell>
          <cell r="AA233">
            <v>28</v>
          </cell>
          <cell r="AB233">
            <v>23</v>
          </cell>
          <cell r="AC233">
            <v>2</v>
          </cell>
          <cell r="AD233">
            <v>3.7890899999999998</v>
          </cell>
          <cell r="AE233">
            <v>13.1</v>
          </cell>
          <cell r="AF233">
            <v>22.410910000000001</v>
          </cell>
          <cell r="AH233" t="str">
            <v>PSP  Min #Jobs</v>
          </cell>
          <cell r="AJ233">
            <v>28</v>
          </cell>
          <cell r="AK233">
            <v>19</v>
          </cell>
          <cell r="AL233">
            <v>8</v>
          </cell>
          <cell r="AM233">
            <v>0</v>
          </cell>
          <cell r="AN233">
            <v>0</v>
          </cell>
          <cell r="AO233">
            <v>48</v>
          </cell>
          <cell r="AP233">
            <v>25</v>
          </cell>
          <cell r="AQ233">
            <v>38</v>
          </cell>
          <cell r="AR233">
            <v>41</v>
          </cell>
          <cell r="AS233">
            <v>2</v>
          </cell>
          <cell r="AT233">
            <v>8.0622799999999994</v>
          </cell>
          <cell r="AU233">
            <v>20.9</v>
          </cell>
          <cell r="AV233">
            <v>33.737720000000003</v>
          </cell>
          <cell r="AX233" t="str">
            <v>PSP  Min #Jobs</v>
          </cell>
          <cell r="AZ233">
            <v>25</v>
          </cell>
          <cell r="BA233">
            <v>30</v>
          </cell>
          <cell r="BB233">
            <v>14</v>
          </cell>
          <cell r="BC233">
            <v>12</v>
          </cell>
          <cell r="BD233">
            <v>7</v>
          </cell>
          <cell r="BE233">
            <v>52</v>
          </cell>
          <cell r="BF233">
            <v>44</v>
          </cell>
          <cell r="BG233">
            <v>38</v>
          </cell>
          <cell r="BH233">
            <v>47</v>
          </cell>
          <cell r="BI233">
            <v>9</v>
          </cell>
          <cell r="BJ233">
            <v>15.736940000000001</v>
          </cell>
          <cell r="BK233">
            <v>27.8</v>
          </cell>
          <cell r="BL233">
            <v>39.863059999999997</v>
          </cell>
        </row>
        <row r="234">
          <cell r="B234" t="str">
            <v>PSP  WIP as Work Load</v>
          </cell>
          <cell r="C234" t="str">
            <v>Mean</v>
          </cell>
          <cell r="D234">
            <v>328.59537999999998</v>
          </cell>
          <cell r="E234">
            <v>644.75050999999996</v>
          </cell>
          <cell r="F234">
            <v>341.46028999999999</v>
          </cell>
          <cell r="G234">
            <v>247.35351</v>
          </cell>
          <cell r="H234">
            <v>353.82533999999998</v>
          </cell>
          <cell r="I234">
            <v>607.40767000000005</v>
          </cell>
          <cell r="J234">
            <v>431.56554</v>
          </cell>
          <cell r="K234">
            <v>458.99110000000002</v>
          </cell>
          <cell r="L234">
            <v>270.94236999999998</v>
          </cell>
          <cell r="M234">
            <v>345.80991</v>
          </cell>
          <cell r="N234">
            <v>307.44173000000001</v>
          </cell>
          <cell r="O234">
            <v>403.07015999999999</v>
          </cell>
          <cell r="P234">
            <v>498.6986</v>
          </cell>
          <cell r="R234" t="str">
            <v>PSP  WIP as Work Load</v>
          </cell>
          <cell r="S234" t="str">
            <v>Mean</v>
          </cell>
          <cell r="T234">
            <v>478.46578</v>
          </cell>
          <cell r="U234">
            <v>722.11036000000001</v>
          </cell>
          <cell r="V234">
            <v>496.58442000000002</v>
          </cell>
          <cell r="W234">
            <v>487.77859000000001</v>
          </cell>
          <cell r="X234">
            <v>375.62761999999998</v>
          </cell>
          <cell r="Y234">
            <v>668.25980000000004</v>
          </cell>
          <cell r="Z234">
            <v>585.89997000000005</v>
          </cell>
          <cell r="AA234">
            <v>598.19316000000003</v>
          </cell>
          <cell r="AB234">
            <v>389.71489000000003</v>
          </cell>
          <cell r="AC234">
            <v>431.40951000000001</v>
          </cell>
          <cell r="AD234">
            <v>440.07184999999998</v>
          </cell>
          <cell r="AE234">
            <v>523.40440999999998</v>
          </cell>
          <cell r="AF234">
            <v>606.73697000000004</v>
          </cell>
          <cell r="AH234" t="str">
            <v>PSP  WIP as Work Load</v>
          </cell>
          <cell r="AI234" t="str">
            <v>Mean</v>
          </cell>
          <cell r="AJ234">
            <v>752.95605</v>
          </cell>
          <cell r="AK234">
            <v>906.18566999999996</v>
          </cell>
          <cell r="AL234">
            <v>562.23590000000002</v>
          </cell>
          <cell r="AM234">
            <v>485.53991000000002</v>
          </cell>
          <cell r="AN234">
            <v>522.70766000000003</v>
          </cell>
          <cell r="AO234">
            <v>885.08132999999998</v>
          </cell>
          <cell r="AP234">
            <v>743.29196000000002</v>
          </cell>
          <cell r="AQ234">
            <v>790.09956999999997</v>
          </cell>
          <cell r="AR234">
            <v>592.87603000000001</v>
          </cell>
          <cell r="AS234">
            <v>553.78976</v>
          </cell>
          <cell r="AT234">
            <v>569.01872000000003</v>
          </cell>
          <cell r="AU234">
            <v>679.47637999999995</v>
          </cell>
          <cell r="AV234">
            <v>789.93404999999996</v>
          </cell>
          <cell r="AX234" t="str">
            <v>PSP  WIP as Work Load</v>
          </cell>
          <cell r="AY234" t="str">
            <v>Mean</v>
          </cell>
          <cell r="AZ234">
            <v>774.51877999999999</v>
          </cell>
          <cell r="BA234">
            <v>1023.13311</v>
          </cell>
          <cell r="BB234">
            <v>694.94374000000005</v>
          </cell>
          <cell r="BC234">
            <v>837.68937000000005</v>
          </cell>
          <cell r="BD234">
            <v>613.07033000000001</v>
          </cell>
          <cell r="BE234">
            <v>1113.48677</v>
          </cell>
          <cell r="BF234">
            <v>1057.8145999999999</v>
          </cell>
          <cell r="BG234">
            <v>906.55609000000004</v>
          </cell>
          <cell r="BH234">
            <v>844.81911000000002</v>
          </cell>
          <cell r="BI234">
            <v>786.26521000000002</v>
          </cell>
          <cell r="BJ234">
            <v>749.99284</v>
          </cell>
          <cell r="BK234">
            <v>865.22970999999995</v>
          </cell>
          <cell r="BL234">
            <v>980.46658000000002</v>
          </cell>
        </row>
        <row r="235">
          <cell r="C235" t="str">
            <v>Standard Dev</v>
          </cell>
          <cell r="D235">
            <v>133.10857999999999</v>
          </cell>
          <cell r="E235">
            <v>351.84071</v>
          </cell>
          <cell r="F235">
            <v>161.75184999999999</v>
          </cell>
          <cell r="G235">
            <v>194.40941000000001</v>
          </cell>
          <cell r="H235">
            <v>259.20931999999999</v>
          </cell>
          <cell r="I235">
            <v>218.20854</v>
          </cell>
          <cell r="J235">
            <v>234.24234000000001</v>
          </cell>
          <cell r="K235">
            <v>118.05764000000001</v>
          </cell>
          <cell r="L235">
            <v>69.113979999999998</v>
          </cell>
          <cell r="M235">
            <v>126.66708</v>
          </cell>
          <cell r="N235">
            <v>127.54129</v>
          </cell>
          <cell r="O235">
            <v>186.66094000000001</v>
          </cell>
          <cell r="P235">
            <v>245.78059999999999</v>
          </cell>
          <cell r="S235" t="str">
            <v>Standard Dev</v>
          </cell>
          <cell r="T235">
            <v>212.63113000000001</v>
          </cell>
          <cell r="U235">
            <v>374.86622</v>
          </cell>
          <cell r="V235">
            <v>245.25773000000001</v>
          </cell>
          <cell r="W235">
            <v>295.73441000000003</v>
          </cell>
          <cell r="X235">
            <v>252.42807999999999</v>
          </cell>
          <cell r="Y235">
            <v>231.17532</v>
          </cell>
          <cell r="Z235">
            <v>316.44474000000002</v>
          </cell>
          <cell r="AA235">
            <v>170.48763</v>
          </cell>
          <cell r="AB235">
            <v>68.832490000000007</v>
          </cell>
          <cell r="AC235">
            <v>171.22933</v>
          </cell>
          <cell r="AD235">
            <v>172.3587</v>
          </cell>
          <cell r="AE235">
            <v>233.90871000000001</v>
          </cell>
          <cell r="AF235">
            <v>295.45871</v>
          </cell>
          <cell r="AI235" t="str">
            <v>Standard Dev</v>
          </cell>
          <cell r="AJ235">
            <v>298.15879000000001</v>
          </cell>
          <cell r="AK235">
            <v>453.73782</v>
          </cell>
          <cell r="AL235">
            <v>238.88471000000001</v>
          </cell>
          <cell r="AM235">
            <v>304.85653000000002</v>
          </cell>
          <cell r="AN235">
            <v>359.38429000000002</v>
          </cell>
          <cell r="AO235">
            <v>305.96778999999998</v>
          </cell>
          <cell r="AP235">
            <v>353.47012000000001</v>
          </cell>
          <cell r="AQ235">
            <v>244.12679</v>
          </cell>
          <cell r="AR235">
            <v>120.61346</v>
          </cell>
          <cell r="AS235">
            <v>238.98743999999999</v>
          </cell>
          <cell r="AT235">
            <v>227.76289</v>
          </cell>
          <cell r="AU235">
            <v>291.81876999999997</v>
          </cell>
          <cell r="AV235">
            <v>355.87464999999997</v>
          </cell>
          <cell r="AY235" t="str">
            <v>Standard Dev</v>
          </cell>
          <cell r="AZ235">
            <v>335.15113000000002</v>
          </cell>
          <cell r="BA235">
            <v>458.74579999999997</v>
          </cell>
          <cell r="BB235">
            <v>296.77566000000002</v>
          </cell>
          <cell r="BC235">
            <v>440.05083000000002</v>
          </cell>
          <cell r="BD235">
            <v>354.51927999999998</v>
          </cell>
          <cell r="BE235">
            <v>418.88893999999999</v>
          </cell>
          <cell r="BF235">
            <v>445.76715999999999</v>
          </cell>
          <cell r="BG235">
            <v>258.95060000000001</v>
          </cell>
          <cell r="BH235">
            <v>230.10909000000001</v>
          </cell>
          <cell r="BI235">
            <v>343.66849000000002</v>
          </cell>
          <cell r="BJ235">
            <v>300.37299000000002</v>
          </cell>
          <cell r="BK235">
            <v>358.2627</v>
          </cell>
          <cell r="BL235">
            <v>416.1524</v>
          </cell>
        </row>
        <row r="236">
          <cell r="B236" t="str">
            <v>PSP  Max Work Load</v>
          </cell>
          <cell r="D236">
            <v>573.99545999999998</v>
          </cell>
          <cell r="E236">
            <v>1266.1540500000001</v>
          </cell>
          <cell r="F236">
            <v>632.85925999999995</v>
          </cell>
          <cell r="G236">
            <v>631.47046999999998</v>
          </cell>
          <cell r="H236">
            <v>691.63296000000003</v>
          </cell>
          <cell r="I236">
            <v>1195.9988699999999</v>
          </cell>
          <cell r="J236">
            <v>851.49244999999996</v>
          </cell>
          <cell r="K236">
            <v>665.07701999999995</v>
          </cell>
          <cell r="L236">
            <v>435.58310999999998</v>
          </cell>
          <cell r="M236">
            <v>599.31678999999997</v>
          </cell>
          <cell r="N236">
            <v>559.71916999999996</v>
          </cell>
          <cell r="O236">
            <v>754.35803999999996</v>
          </cell>
          <cell r="P236">
            <v>948.99692000000005</v>
          </cell>
          <cell r="R236" t="str">
            <v>PSP  Max Work Load</v>
          </cell>
          <cell r="T236">
            <v>835.36737000000005</v>
          </cell>
          <cell r="U236">
            <v>1437.92905</v>
          </cell>
          <cell r="V236">
            <v>932.59581000000003</v>
          </cell>
          <cell r="W236">
            <v>975.74018000000001</v>
          </cell>
          <cell r="X236">
            <v>740.21783000000005</v>
          </cell>
          <cell r="Y236">
            <v>1342.8870099999999</v>
          </cell>
          <cell r="Z236">
            <v>1108.53215</v>
          </cell>
          <cell r="AA236">
            <v>920.37746000000004</v>
          </cell>
          <cell r="AB236">
            <v>602.60797000000002</v>
          </cell>
          <cell r="AC236">
            <v>784.54929000000004</v>
          </cell>
          <cell r="AD236">
            <v>780.13229000000001</v>
          </cell>
          <cell r="AE236">
            <v>968.08041000000003</v>
          </cell>
          <cell r="AF236">
            <v>1156.02853</v>
          </cell>
          <cell r="AH236" t="str">
            <v>PSP  Max Work Load</v>
          </cell>
          <cell r="AJ236">
            <v>1235.1051299999999</v>
          </cell>
          <cell r="AK236">
            <v>1704.15113</v>
          </cell>
          <cell r="AL236">
            <v>1020.40558</v>
          </cell>
          <cell r="AM236">
            <v>1011.98365</v>
          </cell>
          <cell r="AN236">
            <v>1075.4523899999999</v>
          </cell>
          <cell r="AO236">
            <v>1677.7411199999999</v>
          </cell>
          <cell r="AP236">
            <v>1350.97938</v>
          </cell>
          <cell r="AQ236">
            <v>1308.7575999999999</v>
          </cell>
          <cell r="AR236">
            <v>932.72099000000003</v>
          </cell>
          <cell r="AS236">
            <v>1006.52685</v>
          </cell>
          <cell r="AT236">
            <v>1032.92687</v>
          </cell>
          <cell r="AU236">
            <v>1232.38238</v>
          </cell>
          <cell r="AV236">
            <v>1431.83789</v>
          </cell>
          <cell r="AX236" t="str">
            <v>PSP  Max Work Load</v>
          </cell>
          <cell r="AZ236">
            <v>1387.4300699999999</v>
          </cell>
          <cell r="BA236">
            <v>1870.56754</v>
          </cell>
          <cell r="BB236">
            <v>1235.2963299999999</v>
          </cell>
          <cell r="BC236">
            <v>1539.37924</v>
          </cell>
          <cell r="BD236">
            <v>1164.87645</v>
          </cell>
          <cell r="BE236">
            <v>2145.6620200000002</v>
          </cell>
          <cell r="BF236">
            <v>1854.38903</v>
          </cell>
          <cell r="BG236">
            <v>1472.67238</v>
          </cell>
          <cell r="BH236">
            <v>1391.6132700000001</v>
          </cell>
          <cell r="BI236">
            <v>1400.5361700000001</v>
          </cell>
          <cell r="BJ236">
            <v>1322.9011399999999</v>
          </cell>
          <cell r="BK236">
            <v>1546.24225</v>
          </cell>
          <cell r="BL236">
            <v>1769.5833600000001</v>
          </cell>
        </row>
        <row r="237">
          <cell r="B237" t="str">
            <v>PSP  Min Work Laod</v>
          </cell>
          <cell r="D237">
            <v>116.93705</v>
          </cell>
          <cell r="E237">
            <v>83.636340000000004</v>
          </cell>
          <cell r="F237">
            <v>0</v>
          </cell>
          <cell r="G237">
            <v>0</v>
          </cell>
          <cell r="H237">
            <v>0</v>
          </cell>
          <cell r="I237">
            <v>292.93247000000002</v>
          </cell>
          <cell r="J237">
            <v>65.533240000000006</v>
          </cell>
          <cell r="K237">
            <v>199.78331</v>
          </cell>
          <cell r="L237">
            <v>105.58908</v>
          </cell>
          <cell r="M237">
            <v>7.65876</v>
          </cell>
          <cell r="N237">
            <v>17.347480000000001</v>
          </cell>
          <cell r="O237">
            <v>87.207030000000003</v>
          </cell>
          <cell r="P237">
            <v>157.06657000000001</v>
          </cell>
          <cell r="R237" t="str">
            <v>PSP  Min Work Laod</v>
          </cell>
          <cell r="T237">
            <v>151.40474</v>
          </cell>
          <cell r="U237">
            <v>103.55683000000001</v>
          </cell>
          <cell r="V237">
            <v>11.0067</v>
          </cell>
          <cell r="W237">
            <v>0</v>
          </cell>
          <cell r="X237">
            <v>0</v>
          </cell>
          <cell r="Y237">
            <v>296.18241</v>
          </cell>
          <cell r="Z237">
            <v>118.94743</v>
          </cell>
          <cell r="AA237">
            <v>241.21084999999999</v>
          </cell>
          <cell r="AB237">
            <v>223.10887</v>
          </cell>
          <cell r="AC237">
            <v>14.565770000000001</v>
          </cell>
          <cell r="AD237">
            <v>37.185600000000001</v>
          </cell>
          <cell r="AE237">
            <v>115.99836000000001</v>
          </cell>
          <cell r="AF237">
            <v>194.81111999999999</v>
          </cell>
          <cell r="AH237" t="str">
            <v>PSP  Min Work Laod</v>
          </cell>
          <cell r="AJ237">
            <v>236.44390000000001</v>
          </cell>
          <cell r="AK237">
            <v>162.06007</v>
          </cell>
          <cell r="AL237">
            <v>78.625579999999999</v>
          </cell>
          <cell r="AM237">
            <v>0</v>
          </cell>
          <cell r="AN237">
            <v>0</v>
          </cell>
          <cell r="AO237">
            <v>381.02427999999998</v>
          </cell>
          <cell r="AP237">
            <v>240.00448</v>
          </cell>
          <cell r="AQ237">
            <v>318.50607000000002</v>
          </cell>
          <cell r="AR237">
            <v>326.90928000000002</v>
          </cell>
          <cell r="AS237">
            <v>22.963930000000001</v>
          </cell>
          <cell r="AT237">
            <v>73.295109999999994</v>
          </cell>
          <cell r="AU237">
            <v>176.65376000000001</v>
          </cell>
          <cell r="AV237">
            <v>280.01240999999999</v>
          </cell>
          <cell r="AX237" t="str">
            <v>PSP  Min Work Laod</v>
          </cell>
          <cell r="AZ237">
            <v>216.16409999999999</v>
          </cell>
          <cell r="BA237">
            <v>243.35449</v>
          </cell>
          <cell r="BB237">
            <v>134.65199000000001</v>
          </cell>
          <cell r="BC237">
            <v>107.93428</v>
          </cell>
          <cell r="BD237">
            <v>72.286010000000005</v>
          </cell>
          <cell r="BE237">
            <v>410.66575999999998</v>
          </cell>
          <cell r="BF237">
            <v>372.02348000000001</v>
          </cell>
          <cell r="BG237">
            <v>332.34946000000002</v>
          </cell>
          <cell r="BH237">
            <v>376.11331999999999</v>
          </cell>
          <cell r="BI237">
            <v>87.494150000000005</v>
          </cell>
          <cell r="BJ237">
            <v>141.76616000000001</v>
          </cell>
          <cell r="BK237">
            <v>235.30369999999999</v>
          </cell>
          <cell r="BL237">
            <v>328.84125</v>
          </cell>
        </row>
        <row r="238">
          <cell r="B238" t="str">
            <v>Machine Queue as #Jobs</v>
          </cell>
          <cell r="C238" t="str">
            <v>Mean</v>
          </cell>
          <cell r="D238">
            <v>3.9154300000000002</v>
          </cell>
          <cell r="E238">
            <v>3.9461200000000001</v>
          </cell>
          <cell r="F238">
            <v>3.8927900000000002</v>
          </cell>
          <cell r="G238">
            <v>3.8880400000000002</v>
          </cell>
          <cell r="H238">
            <v>3.7160700000000002</v>
          </cell>
          <cell r="I238">
            <v>3.8656600000000001</v>
          </cell>
          <cell r="J238">
            <v>3.9111400000000001</v>
          </cell>
          <cell r="K238">
            <v>3.9114599999999999</v>
          </cell>
          <cell r="L238">
            <v>3.9281700000000002</v>
          </cell>
          <cell r="M238">
            <v>3.96096</v>
          </cell>
          <cell r="N238">
            <v>3.84476</v>
          </cell>
          <cell r="O238">
            <v>3.89358</v>
          </cell>
          <cell r="P238">
            <v>3.9424000000000001</v>
          </cell>
          <cell r="R238" t="str">
            <v>Machine Queue as #Jobs</v>
          </cell>
          <cell r="S238" t="str">
            <v>Mean</v>
          </cell>
          <cell r="T238">
            <v>3.6281300000000001</v>
          </cell>
          <cell r="U238">
            <v>3.65584</v>
          </cell>
          <cell r="V238">
            <v>3.6364399999999999</v>
          </cell>
          <cell r="W238">
            <v>3.6418699999999999</v>
          </cell>
          <cell r="X238">
            <v>3.4922800000000001</v>
          </cell>
          <cell r="Y238">
            <v>3.5908199999999999</v>
          </cell>
          <cell r="Z238">
            <v>3.6382599999999998</v>
          </cell>
          <cell r="AA238">
            <v>3.6724700000000001</v>
          </cell>
          <cell r="AB238">
            <v>3.6183999999999998</v>
          </cell>
          <cell r="AC238">
            <v>3.7061199999999999</v>
          </cell>
          <cell r="AD238">
            <v>3.58738</v>
          </cell>
          <cell r="AE238">
            <v>3.6280600000000001</v>
          </cell>
          <cell r="AF238">
            <v>3.6687500000000002</v>
          </cell>
          <cell r="AH238" t="str">
            <v>Machine Queue as #Jobs</v>
          </cell>
          <cell r="AI238" t="str">
            <v>Mean</v>
          </cell>
          <cell r="AJ238">
            <v>3.3529200000000001</v>
          </cell>
          <cell r="AK238">
            <v>3.3868499999999999</v>
          </cell>
          <cell r="AL238">
            <v>3.35785</v>
          </cell>
          <cell r="AM238">
            <v>3.3244699999999998</v>
          </cell>
          <cell r="AN238">
            <v>3.2926000000000002</v>
          </cell>
          <cell r="AO238">
            <v>3.2880799999999999</v>
          </cell>
          <cell r="AP238">
            <v>3.3670300000000002</v>
          </cell>
          <cell r="AQ238">
            <v>3.3836499999999998</v>
          </cell>
          <cell r="AR238">
            <v>3.3545199999999999</v>
          </cell>
          <cell r="AS238">
            <v>3.3863500000000002</v>
          </cell>
          <cell r="AT238">
            <v>3.32335</v>
          </cell>
          <cell r="AU238">
            <v>3.3494299999999999</v>
          </cell>
          <cell r="AV238">
            <v>3.3755199999999999</v>
          </cell>
          <cell r="AX238" t="str">
            <v>Machine Queue as #Jobs</v>
          </cell>
          <cell r="AY238" t="str">
            <v>Mean</v>
          </cell>
          <cell r="AZ238">
            <v>3.0747</v>
          </cell>
          <cell r="BA238">
            <v>3.0839699999999999</v>
          </cell>
          <cell r="BB238">
            <v>3.0883099999999999</v>
          </cell>
          <cell r="BC238">
            <v>3.0981700000000001</v>
          </cell>
          <cell r="BD238">
            <v>3.0170300000000001</v>
          </cell>
          <cell r="BE238">
            <v>3.0729199999999999</v>
          </cell>
          <cell r="BF238">
            <v>3.0710000000000002</v>
          </cell>
          <cell r="BG238">
            <v>3.0758000000000001</v>
          </cell>
          <cell r="BH238">
            <v>3.0783999999999998</v>
          </cell>
          <cell r="BI238">
            <v>3.0782600000000002</v>
          </cell>
          <cell r="BJ238">
            <v>3.05843</v>
          </cell>
          <cell r="BK238">
            <v>3.0738599999999998</v>
          </cell>
          <cell r="BL238">
            <v>3.08928</v>
          </cell>
        </row>
        <row r="239">
          <cell r="C239" t="str">
            <v>Standard Dev</v>
          </cell>
          <cell r="D239">
            <v>0.47904999999999998</v>
          </cell>
          <cell r="E239">
            <v>0.51071</v>
          </cell>
          <cell r="F239">
            <v>0.50473999999999997</v>
          </cell>
          <cell r="G239">
            <v>0.56037000000000003</v>
          </cell>
          <cell r="H239">
            <v>0.72177999999999998</v>
          </cell>
          <cell r="I239">
            <v>0.47774</v>
          </cell>
          <cell r="J239">
            <v>0.51993999999999996</v>
          </cell>
          <cell r="K239">
            <v>0.54254999999999998</v>
          </cell>
          <cell r="L239">
            <v>0.49468000000000001</v>
          </cell>
          <cell r="M239">
            <v>0.56164000000000003</v>
          </cell>
          <cell r="N239">
            <v>0.48618</v>
          </cell>
          <cell r="O239">
            <v>0.53732000000000002</v>
          </cell>
          <cell r="P239">
            <v>0.58845999999999998</v>
          </cell>
          <cell r="S239" t="str">
            <v>Standard Dev</v>
          </cell>
          <cell r="T239">
            <v>0.48157</v>
          </cell>
          <cell r="U239">
            <v>0.46672999999999998</v>
          </cell>
          <cell r="V239">
            <v>0.50119999999999998</v>
          </cell>
          <cell r="W239">
            <v>0.44052999999999998</v>
          </cell>
          <cell r="X239">
            <v>0.54930999999999996</v>
          </cell>
          <cell r="Y239">
            <v>0.44396000000000002</v>
          </cell>
          <cell r="Z239">
            <v>0.51198999999999995</v>
          </cell>
          <cell r="AA239">
            <v>0.55425999999999997</v>
          </cell>
          <cell r="AB239">
            <v>0.49114999999999998</v>
          </cell>
          <cell r="AC239">
            <v>0.53591999999999995</v>
          </cell>
          <cell r="AD239">
            <v>0.46850000000000003</v>
          </cell>
          <cell r="AE239">
            <v>0.49765999999999999</v>
          </cell>
          <cell r="AF239">
            <v>0.52681999999999995</v>
          </cell>
          <cell r="AI239" t="str">
            <v>Standard Dev</v>
          </cell>
          <cell r="AJ239">
            <v>0.43539</v>
          </cell>
          <cell r="AK239">
            <v>0.47769</v>
          </cell>
          <cell r="AL239">
            <v>0.45659</v>
          </cell>
          <cell r="AM239">
            <v>0.44303999999999999</v>
          </cell>
          <cell r="AN239">
            <v>0.48093000000000002</v>
          </cell>
          <cell r="AO239">
            <v>0.42498000000000002</v>
          </cell>
          <cell r="AP239">
            <v>0.46151999999999999</v>
          </cell>
          <cell r="AQ239">
            <v>0.47766999999999998</v>
          </cell>
          <cell r="AR239">
            <v>0.46561000000000002</v>
          </cell>
          <cell r="AS239">
            <v>0.49471999999999999</v>
          </cell>
          <cell r="AT239">
            <v>0.44600000000000001</v>
          </cell>
          <cell r="AU239">
            <v>0.46181</v>
          </cell>
          <cell r="AV239">
            <v>0.47763</v>
          </cell>
          <cell r="AY239" t="str">
            <v>Standard Dev</v>
          </cell>
          <cell r="AZ239">
            <v>0.3972</v>
          </cell>
          <cell r="BA239">
            <v>0.39774999999999999</v>
          </cell>
          <cell r="BB239">
            <v>0.45240000000000002</v>
          </cell>
          <cell r="BC239">
            <v>0.42013</v>
          </cell>
          <cell r="BD239">
            <v>0.43684000000000001</v>
          </cell>
          <cell r="BE239">
            <v>0.40336</v>
          </cell>
          <cell r="BF239">
            <v>0.42383999999999999</v>
          </cell>
          <cell r="BG239">
            <v>0.44022</v>
          </cell>
          <cell r="BH239">
            <v>0.42930000000000001</v>
          </cell>
          <cell r="BI239">
            <v>0.45788000000000001</v>
          </cell>
          <cell r="BJ239">
            <v>0.41039999999999999</v>
          </cell>
          <cell r="BK239">
            <v>0.42588999999999999</v>
          </cell>
          <cell r="BL239">
            <v>0.44139</v>
          </cell>
        </row>
        <row r="240">
          <cell r="B240" t="str">
            <v>Machine Queue as Work Load</v>
          </cell>
          <cell r="C240" t="str">
            <v>Mean</v>
          </cell>
          <cell r="D240">
            <v>4.5057999999999998</v>
          </cell>
          <cell r="E240">
            <v>4.5274900000000002</v>
          </cell>
          <cell r="F240">
            <v>4.4641200000000003</v>
          </cell>
          <cell r="G240">
            <v>4.5018399999999996</v>
          </cell>
          <cell r="H240">
            <v>4.31724</v>
          </cell>
          <cell r="I240">
            <v>4.4344999999999999</v>
          </cell>
          <cell r="J240">
            <v>4.4718299999999997</v>
          </cell>
          <cell r="K240">
            <v>4.5338000000000003</v>
          </cell>
          <cell r="L240">
            <v>4.5708200000000003</v>
          </cell>
          <cell r="M240">
            <v>4.5610999999999997</v>
          </cell>
          <cell r="N240">
            <v>4.4359599999999997</v>
          </cell>
          <cell r="O240">
            <v>4.4888500000000002</v>
          </cell>
          <cell r="P240">
            <v>4.5417500000000004</v>
          </cell>
          <cell r="R240" t="str">
            <v>Machine Queue as Work Load</v>
          </cell>
          <cell r="S240" t="str">
            <v>Mean</v>
          </cell>
          <cell r="T240">
            <v>4.1924599999999996</v>
          </cell>
          <cell r="U240">
            <v>4.18649</v>
          </cell>
          <cell r="V240">
            <v>4.1574799999999996</v>
          </cell>
          <cell r="W240">
            <v>4.2298400000000003</v>
          </cell>
          <cell r="X240">
            <v>4.0838200000000002</v>
          </cell>
          <cell r="Y240">
            <v>4.1341400000000004</v>
          </cell>
          <cell r="Z240">
            <v>4.1680999999999999</v>
          </cell>
          <cell r="AA240">
            <v>4.2437399999999998</v>
          </cell>
          <cell r="AB240">
            <v>4.2239199999999997</v>
          </cell>
          <cell r="AC240">
            <v>4.26274</v>
          </cell>
          <cell r="AD240">
            <v>4.1492100000000001</v>
          </cell>
          <cell r="AE240">
            <v>4.1882700000000002</v>
          </cell>
          <cell r="AF240">
            <v>4.2273300000000003</v>
          </cell>
          <cell r="AH240" t="str">
            <v>Machine Queue as Work Load</v>
          </cell>
          <cell r="AI240" t="str">
            <v>Mean</v>
          </cell>
          <cell r="AJ240">
            <v>3.8711799999999998</v>
          </cell>
          <cell r="AK240">
            <v>3.9062199999999998</v>
          </cell>
          <cell r="AL240">
            <v>3.8624100000000001</v>
          </cell>
          <cell r="AM240">
            <v>3.8715299999999999</v>
          </cell>
          <cell r="AN240">
            <v>3.8492000000000002</v>
          </cell>
          <cell r="AO240">
            <v>3.7991100000000002</v>
          </cell>
          <cell r="AP240">
            <v>3.8798300000000001</v>
          </cell>
          <cell r="AQ240">
            <v>3.9525199999999998</v>
          </cell>
          <cell r="AR240">
            <v>3.9382899999999998</v>
          </cell>
          <cell r="AS240">
            <v>3.93723</v>
          </cell>
          <cell r="AT240">
            <v>3.8529300000000002</v>
          </cell>
          <cell r="AU240">
            <v>3.8867500000000001</v>
          </cell>
          <cell r="AV240">
            <v>3.9205700000000001</v>
          </cell>
          <cell r="AX240" t="str">
            <v>Machine Queue as Work Load</v>
          </cell>
          <cell r="AY240" t="str">
            <v>Mean</v>
          </cell>
          <cell r="AZ240">
            <v>3.5917500000000002</v>
          </cell>
          <cell r="BA240">
            <v>3.55694</v>
          </cell>
          <cell r="BB240">
            <v>3.57185</v>
          </cell>
          <cell r="BC240">
            <v>3.6283099999999999</v>
          </cell>
          <cell r="BD240">
            <v>3.5278900000000002</v>
          </cell>
          <cell r="BE240">
            <v>3.5523899999999999</v>
          </cell>
          <cell r="BF240">
            <v>3.54474</v>
          </cell>
          <cell r="BG240">
            <v>3.6062400000000001</v>
          </cell>
          <cell r="BH240">
            <v>3.6112199999999999</v>
          </cell>
          <cell r="BI240">
            <v>3.5757300000000001</v>
          </cell>
          <cell r="BJ240">
            <v>3.5536300000000001</v>
          </cell>
          <cell r="BK240">
            <v>3.5767099999999998</v>
          </cell>
          <cell r="BL240">
            <v>3.59978</v>
          </cell>
        </row>
        <row r="241">
          <cell r="C241" t="str">
            <v>Standard Dev</v>
          </cell>
          <cell r="D241">
            <v>0.63546000000000002</v>
          </cell>
          <cell r="E241">
            <v>0.70308999999999999</v>
          </cell>
          <cell r="F241">
            <v>0.67412000000000005</v>
          </cell>
          <cell r="G241">
            <v>0.73295999999999994</v>
          </cell>
          <cell r="H241">
            <v>0.84621999999999997</v>
          </cell>
          <cell r="I241">
            <v>0.66756000000000004</v>
          </cell>
          <cell r="J241">
            <v>0.69893000000000005</v>
          </cell>
          <cell r="K241">
            <v>0.68320000000000003</v>
          </cell>
          <cell r="L241">
            <v>0.68354000000000004</v>
          </cell>
          <cell r="M241">
            <v>0.70399999999999996</v>
          </cell>
          <cell r="N241">
            <v>0.66241000000000005</v>
          </cell>
          <cell r="O241">
            <v>0.70291000000000003</v>
          </cell>
          <cell r="P241">
            <v>0.74341000000000002</v>
          </cell>
          <cell r="S241" t="str">
            <v>Standard Dev</v>
          </cell>
          <cell r="T241">
            <v>0.65907000000000004</v>
          </cell>
          <cell r="U241">
            <v>0.65949999999999998</v>
          </cell>
          <cell r="V241">
            <v>0.65192000000000005</v>
          </cell>
          <cell r="W241">
            <v>0.64190000000000003</v>
          </cell>
          <cell r="X241">
            <v>0.69525999999999999</v>
          </cell>
          <cell r="Y241">
            <v>0.61140000000000005</v>
          </cell>
          <cell r="Z241">
            <v>0.64054999999999995</v>
          </cell>
          <cell r="AA241">
            <v>0.67715999999999998</v>
          </cell>
          <cell r="AB241">
            <v>0.64363000000000004</v>
          </cell>
          <cell r="AC241">
            <v>0.66578999999999999</v>
          </cell>
          <cell r="AD241">
            <v>0.63829999999999998</v>
          </cell>
          <cell r="AE241">
            <v>0.65461999999999998</v>
          </cell>
          <cell r="AF241">
            <v>0.67093999999999998</v>
          </cell>
          <cell r="AI241" t="str">
            <v>Standard Dev</v>
          </cell>
          <cell r="AJ241">
            <v>0.61133999999999999</v>
          </cell>
          <cell r="AK241">
            <v>0.63714000000000004</v>
          </cell>
          <cell r="AL241">
            <v>0.62422</v>
          </cell>
          <cell r="AM241">
            <v>0.62490999999999997</v>
          </cell>
          <cell r="AN241">
            <v>0.60857000000000006</v>
          </cell>
          <cell r="AO241">
            <v>0.60433000000000003</v>
          </cell>
          <cell r="AP241">
            <v>0.62388999999999994</v>
          </cell>
          <cell r="AQ241">
            <v>0.63844000000000001</v>
          </cell>
          <cell r="AR241">
            <v>0.62507999999999997</v>
          </cell>
          <cell r="AS241">
            <v>0.65744999999999998</v>
          </cell>
          <cell r="AT241">
            <v>0.61419000000000001</v>
          </cell>
          <cell r="AU241">
            <v>0.62553999999999998</v>
          </cell>
          <cell r="AV241">
            <v>0.63688</v>
          </cell>
          <cell r="AY241" t="str">
            <v>Standard Dev</v>
          </cell>
          <cell r="AZ241">
            <v>0.57382999999999995</v>
          </cell>
          <cell r="BA241">
            <v>0.55813000000000001</v>
          </cell>
          <cell r="BB241">
            <v>0.59646999999999994</v>
          </cell>
          <cell r="BC241">
            <v>0.61553999999999998</v>
          </cell>
          <cell r="BD241">
            <v>0.58170999999999995</v>
          </cell>
          <cell r="BE241">
            <v>0.56857000000000002</v>
          </cell>
          <cell r="BF241">
            <v>0.59887999999999997</v>
          </cell>
          <cell r="BG241">
            <v>0.61360999999999999</v>
          </cell>
          <cell r="BH241">
            <v>0.60306999999999999</v>
          </cell>
          <cell r="BI241">
            <v>0.59167999999999998</v>
          </cell>
          <cell r="BJ241">
            <v>0.57643</v>
          </cell>
          <cell r="BK241">
            <v>0.59014999999999995</v>
          </cell>
          <cell r="BL241">
            <v>0.60385999999999995</v>
          </cell>
        </row>
        <row r="242">
          <cell r="AX242" t="str">
            <v>Saturation WC1</v>
          </cell>
          <cell r="AZ242">
            <v>82.977379999999997</v>
          </cell>
          <cell r="BA242">
            <v>85.021109999999993</v>
          </cell>
          <cell r="BB242">
            <v>86.729159999999993</v>
          </cell>
          <cell r="BC242">
            <v>83.491889999999998</v>
          </cell>
          <cell r="BD242">
            <v>85.420410000000004</v>
          </cell>
          <cell r="BE242">
            <v>83.676919999999996</v>
          </cell>
          <cell r="BF242">
            <v>84.846519999999998</v>
          </cell>
          <cell r="BG242">
            <v>85.884810000000002</v>
          </cell>
          <cell r="BH242">
            <v>81.516580000000005</v>
          </cell>
          <cell r="BI242">
            <v>83.796809999999994</v>
          </cell>
          <cell r="BJ242">
            <v>83.236649999999997</v>
          </cell>
          <cell r="BK242">
            <v>84.336160000000007</v>
          </cell>
          <cell r="BL242">
            <v>85.435670000000002</v>
          </cell>
        </row>
        <row r="243">
          <cell r="AX243" t="str">
            <v>Saturation WC2</v>
          </cell>
          <cell r="AZ243">
            <v>84.038340000000005</v>
          </cell>
          <cell r="BA243">
            <v>87.675600000000003</v>
          </cell>
          <cell r="BB243">
            <v>84.182429999999997</v>
          </cell>
          <cell r="BC243">
            <v>82.933859999999996</v>
          </cell>
          <cell r="BD243">
            <v>83.585899999999995</v>
          </cell>
          <cell r="BE243">
            <v>85.584469999999996</v>
          </cell>
          <cell r="BF243">
            <v>84.464650000000006</v>
          </cell>
          <cell r="BG243">
            <v>83.111199999999997</v>
          </cell>
          <cell r="BH243">
            <v>82.723979999999997</v>
          </cell>
          <cell r="BI243">
            <v>81.543970000000002</v>
          </cell>
          <cell r="BJ243">
            <v>82.768020000000007</v>
          </cell>
          <cell r="BK243">
            <v>83.984440000000006</v>
          </cell>
          <cell r="BL243">
            <v>85.200860000000006</v>
          </cell>
        </row>
        <row r="244">
          <cell r="AX244" t="str">
            <v>Saturation WC3</v>
          </cell>
          <cell r="AZ244">
            <v>83.367239999999995</v>
          </cell>
          <cell r="BA244">
            <v>85.307680000000005</v>
          </cell>
          <cell r="BB244">
            <v>85.176299999999998</v>
          </cell>
          <cell r="BC244">
            <v>85.377099999999999</v>
          </cell>
          <cell r="BD244">
            <v>83.740690000000001</v>
          </cell>
          <cell r="BE244">
            <v>82.702650000000006</v>
          </cell>
          <cell r="BF244">
            <v>83.894679999999994</v>
          </cell>
          <cell r="BG244">
            <v>84.691360000000003</v>
          </cell>
          <cell r="BH244">
            <v>84.794709999999995</v>
          </cell>
          <cell r="BI244">
            <v>84.040059999999997</v>
          </cell>
          <cell r="BJ244">
            <v>83.664730000000006</v>
          </cell>
          <cell r="BK244">
            <v>84.309250000000006</v>
          </cell>
          <cell r="BL244">
            <v>84.953760000000003</v>
          </cell>
        </row>
        <row r="245">
          <cell r="AX245" t="str">
            <v>Saturation WC4</v>
          </cell>
          <cell r="AZ245">
            <v>82.221440000000001</v>
          </cell>
          <cell r="BA245">
            <v>84.832099999999997</v>
          </cell>
          <cell r="BB245">
            <v>83.657799999999995</v>
          </cell>
          <cell r="BC245">
            <v>83.668210000000002</v>
          </cell>
          <cell r="BD245">
            <v>81.783119999999997</v>
          </cell>
          <cell r="BE245">
            <v>80.584919999999997</v>
          </cell>
          <cell r="BF245">
            <v>82.530820000000006</v>
          </cell>
          <cell r="BG245">
            <v>81.247069999999994</v>
          </cell>
          <cell r="BH245">
            <v>83.028199999999998</v>
          </cell>
          <cell r="BI245">
            <v>84.164420000000007</v>
          </cell>
          <cell r="BJ245">
            <v>81.809629999999999</v>
          </cell>
          <cell r="BK245">
            <v>82.771810000000002</v>
          </cell>
          <cell r="BL245">
            <v>83.733980000000003</v>
          </cell>
        </row>
        <row r="246">
          <cell r="AX246" t="str">
            <v>Saturation WC5</v>
          </cell>
          <cell r="AZ246">
            <v>84.465140000000005</v>
          </cell>
          <cell r="BA246">
            <v>84.593350000000001</v>
          </cell>
          <cell r="BB246">
            <v>83.419240000000002</v>
          </cell>
          <cell r="BC246">
            <v>82.528980000000004</v>
          </cell>
          <cell r="BD246">
            <v>83.479439999999997</v>
          </cell>
          <cell r="BE246">
            <v>81.001099999999994</v>
          </cell>
          <cell r="BF246">
            <v>81.992519999999999</v>
          </cell>
          <cell r="BG246">
            <v>82.384110000000007</v>
          </cell>
          <cell r="BH246">
            <v>84.612880000000004</v>
          </cell>
          <cell r="BI246">
            <v>85.998840000000001</v>
          </cell>
          <cell r="BJ246">
            <v>82.373429999999999</v>
          </cell>
          <cell r="BK246">
            <v>83.447559999999996</v>
          </cell>
          <cell r="BL246">
            <v>84.521690000000007</v>
          </cell>
        </row>
        <row r="247">
          <cell r="AX247" t="str">
            <v>Saturation WC6</v>
          </cell>
          <cell r="AZ247">
            <v>84.410349999999994</v>
          </cell>
          <cell r="BA247">
            <v>82.975210000000004</v>
          </cell>
          <cell r="BB247">
            <v>85.469179999999994</v>
          </cell>
          <cell r="BC247">
            <v>84.633080000000007</v>
          </cell>
          <cell r="BD247">
            <v>83.640919999999994</v>
          </cell>
          <cell r="BE247">
            <v>81.528220000000005</v>
          </cell>
          <cell r="BF247">
            <v>81.997969999999995</v>
          </cell>
          <cell r="BG247">
            <v>84.649550000000005</v>
          </cell>
          <cell r="BH247">
            <v>83.198769999999996</v>
          </cell>
          <cell r="BI247">
            <v>83.674599999999998</v>
          </cell>
          <cell r="BJ247">
            <v>82.734170000000006</v>
          </cell>
          <cell r="BK247">
            <v>83.617779999999996</v>
          </cell>
          <cell r="BL247">
            <v>84.501400000000004</v>
          </cell>
        </row>
        <row r="248">
          <cell r="AX248" t="str">
            <v>Cost depending on Policy</v>
          </cell>
          <cell r="AY248" t="str">
            <v>Mean</v>
          </cell>
          <cell r="AZ248">
            <v>23.653949999999998</v>
          </cell>
          <cell r="BA248">
            <v>26.621749999999999</v>
          </cell>
          <cell r="BB248">
            <v>18.66798</v>
          </cell>
          <cell r="BC248">
            <v>23.555389999999999</v>
          </cell>
          <cell r="BD248">
            <v>20.34187</v>
          </cell>
          <cell r="BE248">
            <v>30.57826</v>
          </cell>
          <cell r="BF248">
            <v>28.689599999999999</v>
          </cell>
          <cell r="BG248">
            <v>27.742599999999999</v>
          </cell>
          <cell r="BH248">
            <v>28.17981</v>
          </cell>
          <cell r="BI248">
            <v>25.616099999999999</v>
          </cell>
          <cell r="BJ248">
            <v>22.64893</v>
          </cell>
          <cell r="BK248">
            <v>25.364730000000002</v>
          </cell>
          <cell r="BL248">
            <v>28.08053</v>
          </cell>
        </row>
        <row r="249">
          <cell r="AY249" t="str">
            <v>Standard Dev</v>
          </cell>
          <cell r="AZ249">
            <v>103.41829</v>
          </cell>
          <cell r="BA249">
            <v>103.193</v>
          </cell>
          <cell r="BB249">
            <v>75.675030000000007</v>
          </cell>
          <cell r="BC249">
            <v>89.911559999999994</v>
          </cell>
          <cell r="BD249">
            <v>84.932239999999993</v>
          </cell>
          <cell r="BE249">
            <v>113.61485999999999</v>
          </cell>
          <cell r="BF249">
            <v>103.07825</v>
          </cell>
          <cell r="BG249">
            <v>121.08193</v>
          </cell>
          <cell r="BH249">
            <v>127.46719</v>
          </cell>
          <cell r="BI249">
            <v>96.363259999999997</v>
          </cell>
          <cell r="BJ249">
            <v>90.403199999999998</v>
          </cell>
          <cell r="BK249">
            <v>101.87356</v>
          </cell>
          <cell r="BL249">
            <v>113.34392</v>
          </cell>
        </row>
      </sheetData>
      <sheetData sheetId="5">
        <row r="3">
          <cell r="AH3" t="str">
            <v>WL = 100</v>
          </cell>
          <cell r="AX3" t="str">
            <v>WL = 95</v>
          </cell>
          <cell r="BN3" t="str">
            <v>WL = 90</v>
          </cell>
        </row>
        <row r="86">
          <cell r="B86" t="str">
            <v>WL = 85</v>
          </cell>
          <cell r="R86" t="str">
            <v>WL = 80</v>
          </cell>
          <cell r="AH86" t="str">
            <v>WL = 75</v>
          </cell>
          <cell r="AX86" t="str">
            <v>WL = 70</v>
          </cell>
          <cell r="BN86" t="str">
            <v>WL = 65</v>
          </cell>
        </row>
        <row r="169">
          <cell r="B169" t="str">
            <v>WL = 60</v>
          </cell>
          <cell r="R169" t="str">
            <v>WL = 55</v>
          </cell>
          <cell r="AH169" t="str">
            <v>WL = 50</v>
          </cell>
          <cell r="AX169" t="str">
            <v>WL = 45</v>
          </cell>
          <cell r="BN169" t="str">
            <v>WL = 40</v>
          </cell>
        </row>
      </sheetData>
      <sheetData sheetId="6">
        <row r="3">
          <cell r="B3">
            <v>26</v>
          </cell>
          <cell r="R3">
            <v>24</v>
          </cell>
          <cell r="AH3">
            <v>22</v>
          </cell>
          <cell r="AX3" t="str">
            <v>WL = 20</v>
          </cell>
          <cell r="BN3">
            <v>18</v>
          </cell>
          <cell r="CD3" t="str">
            <v>WL = 32</v>
          </cell>
          <cell r="CT3" t="str">
            <v>WL = 34</v>
          </cell>
          <cell r="DJ3" t="str">
            <v>WL = 36</v>
          </cell>
          <cell r="DZ3" t="str">
            <v>WL = 28</v>
          </cell>
          <cell r="EP3" t="str">
            <v>WL = 30</v>
          </cell>
        </row>
        <row r="6">
          <cell r="B6" t="str">
            <v>Number of Jobs</v>
          </cell>
        </row>
        <row r="7">
          <cell r="B7" t="str">
            <v>Total Time i.e., From Cradle to Grave</v>
          </cell>
        </row>
        <row r="9">
          <cell r="B9" t="str">
            <v>Time Spent in PSP</v>
          </cell>
        </row>
        <row r="11">
          <cell r="B11" t="str">
            <v>Time Spent in the Shop</v>
          </cell>
        </row>
        <row r="13">
          <cell r="B13" t="str">
            <v>Processing Time</v>
          </cell>
        </row>
        <row r="15">
          <cell r="B15" t="str">
            <v>Time Spent in Queues</v>
          </cell>
        </row>
        <row r="17">
          <cell r="B17" t="str">
            <v>% Of Jobs Delivered In Time</v>
          </cell>
        </row>
        <row r="18">
          <cell r="B18" t="str">
            <v>Tardiness</v>
          </cell>
        </row>
        <row r="20">
          <cell r="B20" t="str">
            <v>Lateness</v>
          </cell>
        </row>
        <row r="22">
          <cell r="B22" t="str">
            <v>Max Lateness</v>
          </cell>
        </row>
        <row r="23">
          <cell r="B23" t="str">
            <v>Anticipation</v>
          </cell>
        </row>
        <row r="86">
          <cell r="B86" t="str">
            <v>WL = 17</v>
          </cell>
          <cell r="R86" t="str">
            <v>WL = 16</v>
          </cell>
          <cell r="AH86" t="str">
            <v>WL = 15</v>
          </cell>
          <cell r="AX86" t="str">
            <v>WL = 14</v>
          </cell>
          <cell r="BN86" t="str">
            <v>WL = 13</v>
          </cell>
        </row>
        <row r="169">
          <cell r="B169" t="str">
            <v>WL = 12</v>
          </cell>
          <cell r="R169" t="str">
            <v>WL = 11</v>
          </cell>
          <cell r="AH169" t="str">
            <v>WL = 10</v>
          </cell>
          <cell r="AX169" t="str">
            <v>WL = 9</v>
          </cell>
        </row>
      </sheetData>
      <sheetData sheetId="7">
        <row r="4">
          <cell r="AH4" t="str">
            <v>WL = 30</v>
          </cell>
          <cell r="AX4" t="str">
            <v>WL = 28</v>
          </cell>
          <cell r="BN4" t="str">
            <v>WL = 26</v>
          </cell>
          <cell r="CD4" t="str">
            <v>WL =29</v>
          </cell>
        </row>
        <row r="88">
          <cell r="B88" t="str">
            <v>WL =  24</v>
          </cell>
          <cell r="R88" t="str">
            <v>WL = 22</v>
          </cell>
          <cell r="AH88" t="str">
            <v>WL = 20</v>
          </cell>
          <cell r="AX88" t="str">
            <v>WL = 18</v>
          </cell>
          <cell r="BN88" t="str">
            <v>WL = 16</v>
          </cell>
        </row>
        <row r="171">
          <cell r="B171" t="str">
            <v>WL = 15</v>
          </cell>
          <cell r="R171" t="str">
            <v>WL = 14</v>
          </cell>
          <cell r="AH171" t="str">
            <v>WL = 13</v>
          </cell>
          <cell r="AX171" t="str">
            <v>WL = 12</v>
          </cell>
          <cell r="BN171" t="str">
            <v>WL = 11</v>
          </cell>
        </row>
        <row r="254">
          <cell r="B254" t="str">
            <v>WL = 10</v>
          </cell>
          <cell r="R254" t="str">
            <v>WL = 9</v>
          </cell>
          <cell r="AH254" t="str">
            <v>WL = 8</v>
          </cell>
          <cell r="AX254" t="str">
            <v>WL = 7</v>
          </cell>
          <cell r="BN254" t="str">
            <v>WL = 6</v>
          </cell>
        </row>
      </sheetData>
      <sheetData sheetId="8">
        <row r="14">
          <cell r="X14" t="str">
            <v>Push</v>
          </cell>
          <cell r="Y14">
            <v>250</v>
          </cell>
          <cell r="Z14">
            <v>240</v>
          </cell>
          <cell r="AA14">
            <v>230</v>
          </cell>
          <cell r="AB14">
            <v>220</v>
          </cell>
          <cell r="AC14">
            <v>210</v>
          </cell>
          <cell r="AD14">
            <v>200</v>
          </cell>
          <cell r="AE14">
            <v>190</v>
          </cell>
          <cell r="AF14">
            <v>180</v>
          </cell>
          <cell r="AG14">
            <v>170</v>
          </cell>
          <cell r="AH14">
            <v>160</v>
          </cell>
          <cell r="AI14">
            <v>150</v>
          </cell>
          <cell r="AJ14">
            <v>140</v>
          </cell>
          <cell r="AK14">
            <v>130</v>
          </cell>
          <cell r="AL14">
            <v>120</v>
          </cell>
          <cell r="AM14">
            <v>115</v>
          </cell>
          <cell r="AN14">
            <v>110</v>
          </cell>
        </row>
        <row r="15">
          <cell r="W15" t="str">
            <v>Ratio 3</v>
          </cell>
          <cell r="X15">
            <v>9.7468500000000002</v>
          </cell>
          <cell r="Y15">
            <v>9.7777899999999995</v>
          </cell>
          <cell r="Z15">
            <v>9.7989700000000006</v>
          </cell>
          <cell r="AA15">
            <v>9.7258300000000002</v>
          </cell>
          <cell r="AB15">
            <v>9.6765500000000007</v>
          </cell>
          <cell r="AC15">
            <v>9.6028200000000012</v>
          </cell>
          <cell r="AD15">
            <v>9.4757700000000007</v>
          </cell>
          <cell r="AE15">
            <v>9.1905800000000006</v>
          </cell>
          <cell r="AF15">
            <v>8.8413599999999999</v>
          </cell>
          <cell r="AG15">
            <v>8.3363499999999995</v>
          </cell>
          <cell r="AH15">
            <v>7.5923400000000001</v>
          </cell>
          <cell r="AI15">
            <v>6.9398400000000002</v>
          </cell>
          <cell r="AJ15">
            <v>5.7495899999999995</v>
          </cell>
          <cell r="AK15">
            <v>2.9200599999999994</v>
          </cell>
          <cell r="AL15">
            <v>-0.32304999999999851</v>
          </cell>
          <cell r="AM15">
            <v>-3.2931200000000018</v>
          </cell>
          <cell r="AN15">
            <v>-4.7098999999999975</v>
          </cell>
        </row>
        <row r="16">
          <cell r="W16" t="str">
            <v>Ratio 2</v>
          </cell>
          <cell r="X16">
            <v>10.407563333333334</v>
          </cell>
          <cell r="Y16">
            <v>10.448363333333333</v>
          </cell>
          <cell r="Z16">
            <v>10.466180000000001</v>
          </cell>
          <cell r="AA16">
            <v>10.422383333333332</v>
          </cell>
          <cell r="AB16">
            <v>10.396080000000001</v>
          </cell>
          <cell r="AC16">
            <v>10.355956666666668</v>
          </cell>
          <cell r="AD16">
            <v>10.281686666666667</v>
          </cell>
          <cell r="AE16">
            <v>10.104883333333333</v>
          </cell>
          <cell r="AF16">
            <v>9.88748</v>
          </cell>
          <cell r="AG16">
            <v>9.5700933333333342</v>
          </cell>
          <cell r="AH16">
            <v>9.0983166666666673</v>
          </cell>
          <cell r="AI16">
            <v>8.6866599999999998</v>
          </cell>
          <cell r="AJ16">
            <v>7.9258833333333332</v>
          </cell>
          <cell r="AK16">
            <v>6.0884833333333326</v>
          </cell>
          <cell r="AL16">
            <v>3.9698266666666662</v>
          </cell>
          <cell r="AM16">
            <v>2.0184833333333323</v>
          </cell>
          <cell r="AN16">
            <v>1.0956900000000012</v>
          </cell>
        </row>
        <row r="17">
          <cell r="W17" t="str">
            <v>Ratio 1</v>
          </cell>
          <cell r="X17">
            <v>11.068276666666666</v>
          </cell>
          <cell r="Y17">
            <v>11.118936666666666</v>
          </cell>
          <cell r="Z17">
            <v>11.13339</v>
          </cell>
          <cell r="AA17">
            <v>11.118936666666666</v>
          </cell>
          <cell r="AB17">
            <v>11.11561</v>
          </cell>
          <cell r="AC17">
            <v>11.109093333333334</v>
          </cell>
          <cell r="AD17">
            <v>11.087603333333334</v>
          </cell>
          <cell r="AE17">
            <v>11.019186666666666</v>
          </cell>
          <cell r="AF17">
            <v>10.9336</v>
          </cell>
          <cell r="AG17">
            <v>10.803836666666667</v>
          </cell>
          <cell r="AH17">
            <v>10.604293333333334</v>
          </cell>
          <cell r="AI17">
            <v>10.433479999999999</v>
          </cell>
          <cell r="AJ17">
            <v>10.102176666666667</v>
          </cell>
          <cell r="AK17">
            <v>9.2569066666666657</v>
          </cell>
          <cell r="AL17">
            <v>8.2627033333333344</v>
          </cell>
          <cell r="AM17">
            <v>7.3300866666666664</v>
          </cell>
          <cell r="AN17">
            <v>6.9012799999999999</v>
          </cell>
        </row>
        <row r="18">
          <cell r="W18" t="str">
            <v>Ratio 1/2</v>
          </cell>
          <cell r="X18">
            <v>11.398633333333333</v>
          </cell>
          <cell r="Y18">
            <v>11.454223333333333</v>
          </cell>
          <cell r="Z18">
            <v>11.466995000000001</v>
          </cell>
          <cell r="AA18">
            <v>11.467213333333333</v>
          </cell>
          <cell r="AB18">
            <v>11.475375</v>
          </cell>
          <cell r="AC18">
            <v>11.485661666666667</v>
          </cell>
          <cell r="AD18">
            <v>11.490561666666666</v>
          </cell>
          <cell r="AE18">
            <v>11.476338333333333</v>
          </cell>
          <cell r="AF18">
            <v>11.456659999999999</v>
          </cell>
          <cell r="AG18">
            <v>11.420708333333334</v>
          </cell>
          <cell r="AH18">
            <v>11.357281666666667</v>
          </cell>
          <cell r="AI18">
            <v>11.306889999999999</v>
          </cell>
          <cell r="AJ18">
            <v>11.190323333333334</v>
          </cell>
          <cell r="AK18">
            <v>10.841118333333334</v>
          </cell>
          <cell r="AL18">
            <v>10.409141666666667</v>
          </cell>
          <cell r="AM18">
            <v>9.9858883333333335</v>
          </cell>
          <cell r="AN18">
            <v>9.804075000000001</v>
          </cell>
        </row>
        <row r="19">
          <cell r="W19" t="str">
            <v>Ratio 1/3</v>
          </cell>
          <cell r="X19">
            <v>11.508752222222222</v>
          </cell>
          <cell r="Y19">
            <v>11.565985555555557</v>
          </cell>
          <cell r="Z19">
            <v>11.578196666666667</v>
          </cell>
          <cell r="AA19">
            <v>11.583305555555555</v>
          </cell>
          <cell r="AB19">
            <v>11.595296666666666</v>
          </cell>
          <cell r="AC19">
            <v>11.611184444444444</v>
          </cell>
          <cell r="AD19">
            <v>11.624881111111112</v>
          </cell>
          <cell r="AE19">
            <v>11.628722222222223</v>
          </cell>
          <cell r="AF19">
            <v>11.631013333333334</v>
          </cell>
          <cell r="AG19">
            <v>11.626332222222223</v>
          </cell>
          <cell r="AH19">
            <v>11.608277777777777</v>
          </cell>
          <cell r="AI19">
            <v>11.598026666666666</v>
          </cell>
          <cell r="AJ19">
            <v>11.553038888888889</v>
          </cell>
          <cell r="AK19">
            <v>11.369188888888889</v>
          </cell>
          <cell r="AL19">
            <v>11.124621111111111</v>
          </cell>
          <cell r="AM19">
            <v>10.871155555555555</v>
          </cell>
          <cell r="AN19">
            <v>10.771673333333334</v>
          </cell>
        </row>
        <row r="42">
          <cell r="X42" t="str">
            <v>Push</v>
          </cell>
          <cell r="Y42">
            <v>170</v>
          </cell>
          <cell r="Z42">
            <v>160</v>
          </cell>
          <cell r="AA42">
            <v>150</v>
          </cell>
          <cell r="AB42">
            <v>140</v>
          </cell>
          <cell r="AC42">
            <v>130</v>
          </cell>
          <cell r="AD42">
            <v>120</v>
          </cell>
          <cell r="AE42">
            <v>110</v>
          </cell>
          <cell r="AF42">
            <v>100</v>
          </cell>
          <cell r="AG42">
            <v>90</v>
          </cell>
          <cell r="AH42">
            <v>80</v>
          </cell>
          <cell r="AI42">
            <v>75</v>
          </cell>
          <cell r="AJ42">
            <v>70</v>
          </cell>
          <cell r="AK42">
            <v>65</v>
          </cell>
          <cell r="AL42">
            <v>60</v>
          </cell>
          <cell r="AM42">
            <v>55</v>
          </cell>
        </row>
        <row r="43">
          <cell r="W43" t="str">
            <v>Ratio 3</v>
          </cell>
          <cell r="X43">
            <v>9.7468500000000002</v>
          </cell>
          <cell r="Y43">
            <v>9.739139999999999</v>
          </cell>
          <cell r="Z43">
            <v>9.7866199999999992</v>
          </cell>
          <cell r="AA43">
            <v>9.7395399999999999</v>
          </cell>
          <cell r="AB43">
            <v>9.6686499999999995</v>
          </cell>
          <cell r="AC43">
            <v>9.6012799999999991</v>
          </cell>
          <cell r="AD43">
            <v>9.1043099999999999</v>
          </cell>
          <cell r="AE43">
            <v>8.4045799999999993</v>
          </cell>
          <cell r="AF43">
            <v>7.6161300000000001</v>
          </cell>
          <cell r="AG43">
            <v>6.1158399999999986</v>
          </cell>
          <cell r="AH43">
            <v>3.7815200000000004</v>
          </cell>
          <cell r="AI43">
            <v>2.4651300000000003</v>
          </cell>
          <cell r="AJ43">
            <v>0.13717000000000112</v>
          </cell>
          <cell r="AK43">
            <v>-2.7193700000000014</v>
          </cell>
          <cell r="AL43">
            <v>-6.3777800000000013</v>
          </cell>
          <cell r="AM43">
            <v>-10.364729999999998</v>
          </cell>
        </row>
        <row r="44">
          <cell r="W44" t="str">
            <v>Ratio 2</v>
          </cell>
          <cell r="X44">
            <v>10.407563333333334</v>
          </cell>
          <cell r="Y44">
            <v>10.416953333333334</v>
          </cell>
          <cell r="Z44">
            <v>10.453686666666666</v>
          </cell>
          <cell r="AA44">
            <v>10.429383333333334</v>
          </cell>
          <cell r="AB44">
            <v>10.39058</v>
          </cell>
          <cell r="AC44">
            <v>10.355913333333334</v>
          </cell>
          <cell r="AD44">
            <v>10.040243333333333</v>
          </cell>
          <cell r="AE44">
            <v>9.5941799999999997</v>
          </cell>
          <cell r="AF44">
            <v>9.0915900000000001</v>
          </cell>
          <cell r="AG44">
            <v>8.123429999999999</v>
          </cell>
          <cell r="AH44">
            <v>6.6082466666666662</v>
          </cell>
          <cell r="AI44">
            <v>5.7540000000000013</v>
          </cell>
          <cell r="AJ44">
            <v>4.2308933333333343</v>
          </cell>
          <cell r="AK44">
            <v>2.3618666666666677</v>
          </cell>
          <cell r="AL44">
            <v>-4.684999999999917E-2</v>
          </cell>
          <cell r="AM44">
            <v>-2.6668699999999994</v>
          </cell>
        </row>
        <row r="45">
          <cell r="W45" t="str">
            <v>Ratio 1</v>
          </cell>
          <cell r="X45">
            <v>11.068276666666666</v>
          </cell>
          <cell r="Y45">
            <v>11.094766666666667</v>
          </cell>
          <cell r="Z45">
            <v>11.120753333333333</v>
          </cell>
          <cell r="AA45">
            <v>11.119226666666666</v>
          </cell>
          <cell r="AB45">
            <v>11.11251</v>
          </cell>
          <cell r="AC45">
            <v>11.110546666666668</v>
          </cell>
          <cell r="AD45">
            <v>10.976176666666667</v>
          </cell>
          <cell r="AE45">
            <v>10.78378</v>
          </cell>
          <cell r="AF45">
            <v>10.56705</v>
          </cell>
          <cell r="AG45">
            <v>10.131019999999999</v>
          </cell>
          <cell r="AH45">
            <v>9.4349733333333337</v>
          </cell>
          <cell r="AI45">
            <v>9.0428700000000006</v>
          </cell>
          <cell r="AJ45">
            <v>8.3246166666666674</v>
          </cell>
          <cell r="AK45">
            <v>7.4431033333333332</v>
          </cell>
          <cell r="AL45">
            <v>6.2840799999999994</v>
          </cell>
          <cell r="AM45">
            <v>5.030990000000001</v>
          </cell>
        </row>
        <row r="46">
          <cell r="W46" t="str">
            <v>Ratio 1/2</v>
          </cell>
          <cell r="X46">
            <v>11.398633333333333</v>
          </cell>
          <cell r="Y46">
            <v>11.433673333333333</v>
          </cell>
          <cell r="Z46">
            <v>11.454286666666667</v>
          </cell>
          <cell r="AA46">
            <v>11.464148333333334</v>
          </cell>
          <cell r="AB46">
            <v>11.473475000000001</v>
          </cell>
          <cell r="AC46">
            <v>11.487863333333333</v>
          </cell>
          <cell r="AD46">
            <v>11.444143333333333</v>
          </cell>
          <cell r="AE46">
            <v>11.378579999999999</v>
          </cell>
          <cell r="AF46">
            <v>11.304780000000001</v>
          </cell>
          <cell r="AG46">
            <v>11.134815</v>
          </cell>
          <cell r="AH46">
            <v>10.848336666666667</v>
          </cell>
          <cell r="AI46">
            <v>10.687305</v>
          </cell>
          <cell r="AJ46">
            <v>10.371478333333334</v>
          </cell>
          <cell r="AK46">
            <v>9.9837216666666677</v>
          </cell>
          <cell r="AL46">
            <v>9.4495450000000005</v>
          </cell>
          <cell r="AM46">
            <v>8.8799200000000003</v>
          </cell>
        </row>
        <row r="47">
          <cell r="W47" t="str">
            <v>Ratio 1/3</v>
          </cell>
          <cell r="X47">
            <v>11.508752222222222</v>
          </cell>
          <cell r="Y47">
            <v>11.546642222222221</v>
          </cell>
          <cell r="Z47">
            <v>11.565464444444444</v>
          </cell>
          <cell r="AA47">
            <v>11.579122222222223</v>
          </cell>
          <cell r="AB47">
            <v>11.593796666666666</v>
          </cell>
          <cell r="AC47">
            <v>11.613635555555556</v>
          </cell>
          <cell r="AD47">
            <v>11.600132222222221</v>
          </cell>
          <cell r="AE47">
            <v>11.576846666666667</v>
          </cell>
          <cell r="AF47">
            <v>11.550689999999999</v>
          </cell>
          <cell r="AG47">
            <v>11.469413333333334</v>
          </cell>
          <cell r="AH47">
            <v>11.319457777777778</v>
          </cell>
          <cell r="AI47">
            <v>11.23545</v>
          </cell>
          <cell r="AJ47">
            <v>11.053765555555556</v>
          </cell>
          <cell r="AK47">
            <v>10.830594444444444</v>
          </cell>
          <cell r="AL47">
            <v>10.5047</v>
          </cell>
          <cell r="AM47">
            <v>10.162896666666667</v>
          </cell>
        </row>
        <row r="70">
          <cell r="X70" t="str">
            <v>Push</v>
          </cell>
          <cell r="Y70">
            <v>100</v>
          </cell>
          <cell r="Z70">
            <v>95</v>
          </cell>
          <cell r="AA70">
            <v>90</v>
          </cell>
          <cell r="AB70">
            <v>85</v>
          </cell>
          <cell r="AC70">
            <v>80</v>
          </cell>
          <cell r="AD70">
            <v>75</v>
          </cell>
          <cell r="AE70">
            <v>70</v>
          </cell>
          <cell r="AF70">
            <v>65</v>
          </cell>
          <cell r="AG70">
            <v>60</v>
          </cell>
          <cell r="AH70">
            <v>55</v>
          </cell>
          <cell r="AI70">
            <v>50</v>
          </cell>
          <cell r="AJ70">
            <v>45</v>
          </cell>
          <cell r="AK70">
            <v>40</v>
          </cell>
        </row>
        <row r="71">
          <cell r="W71" t="str">
            <v>Ratio 3</v>
          </cell>
          <cell r="X71">
            <v>9.7468500000000002</v>
          </cell>
          <cell r="Y71">
            <v>9.7787399999999991</v>
          </cell>
          <cell r="Z71">
            <v>9.8314500000000002</v>
          </cell>
          <cell r="AA71">
            <v>9.7126900000000003</v>
          </cell>
          <cell r="AB71">
            <v>9.72621</v>
          </cell>
          <cell r="AC71">
            <v>9.6327999999999996</v>
          </cell>
          <cell r="AD71">
            <v>9.2990999999999993</v>
          </cell>
          <cell r="AE71">
            <v>9.0446600000000004</v>
          </cell>
          <cell r="AF71">
            <v>8.2255099999999999</v>
          </cell>
          <cell r="AG71">
            <v>7.3823100000000004</v>
          </cell>
          <cell r="AH71">
            <v>5.8598199999999991</v>
          </cell>
          <cell r="AI71">
            <v>2.8659800000000004</v>
          </cell>
          <cell r="AJ71">
            <v>-1.7045500000000011</v>
          </cell>
          <cell r="AK71">
            <v>-9.0934200000000018</v>
          </cell>
        </row>
        <row r="72">
          <cell r="W72" t="str">
            <v>Ratio 2</v>
          </cell>
          <cell r="X72">
            <v>10.407563333333334</v>
          </cell>
          <cell r="Y72">
            <v>10.447113333333334</v>
          </cell>
          <cell r="Z72">
            <v>10.488240000000001</v>
          </cell>
          <cell r="AA72">
            <v>10.415319999999999</v>
          </cell>
          <cell r="AB72">
            <v>10.433496666666667</v>
          </cell>
          <cell r="AC72">
            <v>10.38218</v>
          </cell>
          <cell r="AD72">
            <v>10.177423333333333</v>
          </cell>
          <cell r="AE72">
            <v>10.028220000000001</v>
          </cell>
          <cell r="AF72">
            <v>9.5091766666666668</v>
          </cell>
          <cell r="AG72">
            <v>8.979493333333334</v>
          </cell>
          <cell r="AH72">
            <v>8.0027366666666673</v>
          </cell>
          <cell r="AI72">
            <v>6.0695633333333348</v>
          </cell>
          <cell r="AJ72">
            <v>3.0843466666666686</v>
          </cell>
          <cell r="AK72">
            <v>-1.7711266666666674</v>
          </cell>
        </row>
        <row r="73">
          <cell r="W73" t="str">
            <v>Ratio 1</v>
          </cell>
          <cell r="X73">
            <v>11.068276666666666</v>
          </cell>
          <cell r="Y73">
            <v>11.115486666666666</v>
          </cell>
          <cell r="Z73">
            <v>11.14503</v>
          </cell>
          <cell r="AA73">
            <v>11.11795</v>
          </cell>
          <cell r="AB73">
            <v>11.140783333333333</v>
          </cell>
          <cell r="AC73">
            <v>11.13156</v>
          </cell>
          <cell r="AD73">
            <v>11.055746666666668</v>
          </cell>
          <cell r="AE73">
            <v>11.01178</v>
          </cell>
          <cell r="AF73">
            <v>10.792843333333334</v>
          </cell>
          <cell r="AG73">
            <v>10.576676666666668</v>
          </cell>
          <cell r="AH73">
            <v>10.145653333333334</v>
          </cell>
          <cell r="AI73">
            <v>9.2731466666666673</v>
          </cell>
          <cell r="AJ73">
            <v>7.8732433333333338</v>
          </cell>
          <cell r="AK73">
            <v>5.551166666666667</v>
          </cell>
        </row>
        <row r="74">
          <cell r="W74" t="str">
            <v>Ratio 1/2</v>
          </cell>
          <cell r="X74">
            <v>11.398633333333333</v>
          </cell>
          <cell r="Y74">
            <v>11.449673333333333</v>
          </cell>
          <cell r="Z74">
            <v>11.473425000000001</v>
          </cell>
          <cell r="AA74">
            <v>11.469265</v>
          </cell>
          <cell r="AB74">
            <v>11.494426666666666</v>
          </cell>
          <cell r="AC74">
            <v>11.50625</v>
          </cell>
          <cell r="AD74">
            <v>11.494908333333333</v>
          </cell>
          <cell r="AE74">
            <v>11.50356</v>
          </cell>
          <cell r="AF74">
            <v>11.434676666666666</v>
          </cell>
          <cell r="AG74">
            <v>11.375268333333334</v>
          </cell>
          <cell r="AH74">
            <v>11.217111666666668</v>
          </cell>
          <cell r="AI74">
            <v>10.874938333333333</v>
          </cell>
          <cell r="AJ74">
            <v>10.267691666666668</v>
          </cell>
          <cell r="AK74">
            <v>9.2123133333333342</v>
          </cell>
        </row>
        <row r="75">
          <cell r="W75" t="str">
            <v>Ratio 1/3</v>
          </cell>
          <cell r="X75">
            <v>11.508752222222222</v>
          </cell>
          <cell r="Y75">
            <v>11.561068888888888</v>
          </cell>
          <cell r="Z75">
            <v>11.582890000000001</v>
          </cell>
          <cell r="AA75">
            <v>11.586369999999999</v>
          </cell>
          <cell r="AB75">
            <v>11.612307777777778</v>
          </cell>
          <cell r="AC75">
            <v>11.631146666666666</v>
          </cell>
          <cell r="AD75">
            <v>11.641295555555555</v>
          </cell>
          <cell r="AE75">
            <v>11.667486666666667</v>
          </cell>
          <cell r="AF75">
            <v>11.648621111111112</v>
          </cell>
          <cell r="AG75">
            <v>11.641465555555556</v>
          </cell>
          <cell r="AH75">
            <v>11.574264444444445</v>
          </cell>
          <cell r="AI75">
            <v>11.40886888888889</v>
          </cell>
          <cell r="AJ75">
            <v>11.065841111111112</v>
          </cell>
          <cell r="AK75">
            <v>10.432695555555556</v>
          </cell>
        </row>
        <row r="99">
          <cell r="AD99" t="str">
            <v>Push</v>
          </cell>
          <cell r="AE99">
            <v>36</v>
          </cell>
          <cell r="AF99">
            <v>34</v>
          </cell>
          <cell r="AG99">
            <v>32</v>
          </cell>
          <cell r="AH99">
            <v>30</v>
          </cell>
          <cell r="AI99">
            <v>28</v>
          </cell>
          <cell r="AJ99">
            <v>26</v>
          </cell>
          <cell r="AK99">
            <v>24</v>
          </cell>
          <cell r="AL99">
            <v>22</v>
          </cell>
          <cell r="AM99">
            <v>20</v>
          </cell>
          <cell r="AN99">
            <v>18</v>
          </cell>
          <cell r="AO99">
            <v>17</v>
          </cell>
          <cell r="AP99">
            <v>16</v>
          </cell>
          <cell r="AQ99">
            <v>15</v>
          </cell>
          <cell r="AR99">
            <v>14</v>
          </cell>
          <cell r="AS99">
            <v>13</v>
          </cell>
          <cell r="AT99">
            <v>12</v>
          </cell>
          <cell r="AU99">
            <v>11</v>
          </cell>
          <cell r="AV99">
            <v>10</v>
          </cell>
          <cell r="AW99">
            <v>9</v>
          </cell>
        </row>
        <row r="100">
          <cell r="AC100" t="str">
            <v>Ratio 3</v>
          </cell>
          <cell r="AD100">
            <v>9.7468500000000002</v>
          </cell>
          <cell r="AE100">
            <v>10.00338</v>
          </cell>
          <cell r="AF100">
            <v>10.048410000000001</v>
          </cell>
          <cell r="AG100">
            <v>10.09957</v>
          </cell>
          <cell r="AH100">
            <v>10.169409999999999</v>
          </cell>
          <cell r="AI100">
            <v>10.21576</v>
          </cell>
          <cell r="AJ100">
            <v>10.288360000000001</v>
          </cell>
          <cell r="AK100">
            <v>10.29101</v>
          </cell>
          <cell r="AL100">
            <v>10.19666</v>
          </cell>
          <cell r="AM100">
            <v>10.052859999999999</v>
          </cell>
          <cell r="AN100">
            <v>9.617560000000001</v>
          </cell>
          <cell r="AO100">
            <v>9.3361400000000003</v>
          </cell>
          <cell r="AP100">
            <v>8.9238</v>
          </cell>
          <cell r="AQ100">
            <v>8.2527200000000001</v>
          </cell>
          <cell r="AR100">
            <v>7.2632599999999998</v>
          </cell>
          <cell r="AS100">
            <v>5.9173399999999994</v>
          </cell>
          <cell r="AT100">
            <v>3.7430000000000003</v>
          </cell>
          <cell r="AU100">
            <v>0.36055999999999955</v>
          </cell>
          <cell r="AV100">
            <v>-4.54251</v>
          </cell>
          <cell r="AW100">
            <v>-11.407869999999999</v>
          </cell>
        </row>
        <row r="101">
          <cell r="AC101" t="str">
            <v>Ratio 2</v>
          </cell>
          <cell r="AD101">
            <v>10.407563333333334</v>
          </cell>
          <cell r="AE101">
            <v>10.603643333333334</v>
          </cell>
          <cell r="AF101">
            <v>10.640223333333333</v>
          </cell>
          <cell r="AG101">
            <v>10.681226666666667</v>
          </cell>
          <cell r="AH101">
            <v>10.73644</v>
          </cell>
          <cell r="AI101">
            <v>10.777166666666666</v>
          </cell>
          <cell r="AJ101">
            <v>10.835963333333332</v>
          </cell>
          <cell r="AK101">
            <v>10.849540000000001</v>
          </cell>
          <cell r="AL101">
            <v>10.799916666666666</v>
          </cell>
          <cell r="AM101">
            <v>10.719466666666667</v>
          </cell>
          <cell r="AN101">
            <v>10.448483333333334</v>
          </cell>
          <cell r="AO101">
            <v>10.271593333333334</v>
          </cell>
          <cell r="AP101">
            <v>10.011760000000001</v>
          </cell>
          <cell r="AQ101">
            <v>9.5805733333333336</v>
          </cell>
          <cell r="AR101">
            <v>8.942540000000001</v>
          </cell>
          <cell r="AS101">
            <v>8.0719633333333327</v>
          </cell>
          <cell r="AT101">
            <v>6.6618633333333346</v>
          </cell>
          <cell r="AU101">
            <v>4.4527566666666676</v>
          </cell>
          <cell r="AV101">
            <v>1.2396466666666672</v>
          </cell>
          <cell r="AW101">
            <v>-3.2805499999999981</v>
          </cell>
        </row>
        <row r="102">
          <cell r="AC102" t="str">
            <v>Ratio 1</v>
          </cell>
          <cell r="AD102">
            <v>11.068276666666666</v>
          </cell>
          <cell r="AE102">
            <v>11.203906666666667</v>
          </cell>
          <cell r="AF102">
            <v>11.232036666666666</v>
          </cell>
          <cell r="AG102">
            <v>11.262883333333335</v>
          </cell>
          <cell r="AH102">
            <v>11.303470000000001</v>
          </cell>
          <cell r="AI102">
            <v>11.338573333333333</v>
          </cell>
          <cell r="AJ102">
            <v>11.383566666666667</v>
          </cell>
          <cell r="AK102">
            <v>11.40807</v>
          </cell>
          <cell r="AL102">
            <v>11.403173333333333</v>
          </cell>
          <cell r="AM102">
            <v>11.386073333333334</v>
          </cell>
          <cell r="AN102">
            <v>11.279406666666667</v>
          </cell>
          <cell r="AO102">
            <v>11.207046666666667</v>
          </cell>
          <cell r="AP102">
            <v>11.099720000000001</v>
          </cell>
          <cell r="AQ102">
            <v>10.908426666666667</v>
          </cell>
          <cell r="AR102">
            <v>10.62182</v>
          </cell>
          <cell r="AS102">
            <v>10.226586666666666</v>
          </cell>
          <cell r="AT102">
            <v>9.5807266666666671</v>
          </cell>
          <cell r="AU102">
            <v>8.5449533333333338</v>
          </cell>
          <cell r="AV102">
            <v>7.0218033333333336</v>
          </cell>
          <cell r="AW102">
            <v>4.8467700000000011</v>
          </cell>
        </row>
        <row r="103">
          <cell r="AC103" t="str">
            <v>Ratio 1/2</v>
          </cell>
          <cell r="AD103">
            <v>11.398633333333333</v>
          </cell>
          <cell r="AE103">
            <v>11.504038333333334</v>
          </cell>
          <cell r="AF103">
            <v>11.527943333333333</v>
          </cell>
          <cell r="AG103">
            <v>11.553711666666667</v>
          </cell>
          <cell r="AH103">
            <v>11.586985</v>
          </cell>
          <cell r="AI103">
            <v>11.619276666666668</v>
          </cell>
          <cell r="AJ103">
            <v>11.657368333333334</v>
          </cell>
          <cell r="AK103">
            <v>11.687335000000001</v>
          </cell>
          <cell r="AL103">
            <v>11.704801666666667</v>
          </cell>
          <cell r="AM103">
            <v>11.719376666666667</v>
          </cell>
          <cell r="AN103">
            <v>11.694868333333334</v>
          </cell>
          <cell r="AO103">
            <v>11.674773333333334</v>
          </cell>
          <cell r="AP103">
            <v>11.643700000000001</v>
          </cell>
          <cell r="AQ103">
            <v>11.572353333333332</v>
          </cell>
          <cell r="AR103">
            <v>11.461459999999999</v>
          </cell>
          <cell r="AS103">
            <v>11.303898333333333</v>
          </cell>
          <cell r="AT103">
            <v>11.040158333333334</v>
          </cell>
          <cell r="AU103">
            <v>10.591051666666667</v>
          </cell>
          <cell r="AV103">
            <v>9.9128816666666673</v>
          </cell>
          <cell r="AW103">
            <v>8.9104299999999999</v>
          </cell>
        </row>
        <row r="104">
          <cell r="AC104" t="str">
            <v>Ratio 1/3</v>
          </cell>
          <cell r="AD104">
            <v>11.508752222222222</v>
          </cell>
          <cell r="AE104">
            <v>11.604082222222223</v>
          </cell>
          <cell r="AF104">
            <v>11.62657888888889</v>
          </cell>
          <cell r="AG104">
            <v>11.650654444444445</v>
          </cell>
          <cell r="AH104">
            <v>11.68149</v>
          </cell>
          <cell r="AI104">
            <v>11.712844444444444</v>
          </cell>
          <cell r="AJ104">
            <v>11.748635555555555</v>
          </cell>
          <cell r="AK104">
            <v>11.780423333333333</v>
          </cell>
          <cell r="AL104">
            <v>11.805344444444444</v>
          </cell>
          <cell r="AM104">
            <v>11.830477777777778</v>
          </cell>
          <cell r="AN104">
            <v>11.833355555555556</v>
          </cell>
          <cell r="AO104">
            <v>11.830682222222222</v>
          </cell>
          <cell r="AP104">
            <v>11.825026666666666</v>
          </cell>
          <cell r="AQ104">
            <v>11.793662222222222</v>
          </cell>
          <cell r="AR104">
            <v>11.741340000000001</v>
          </cell>
          <cell r="AS104">
            <v>11.663002222222222</v>
          </cell>
          <cell r="AT104">
            <v>11.526635555555556</v>
          </cell>
          <cell r="AU104">
            <v>11.273084444444445</v>
          </cell>
          <cell r="AV104">
            <v>10.876574444444444</v>
          </cell>
          <cell r="AW104">
            <v>10.264983333333333</v>
          </cell>
        </row>
        <row r="107">
          <cell r="AD107">
            <v>0</v>
          </cell>
          <cell r="AE107">
            <v>2.6319272380307453E-2</v>
          </cell>
          <cell r="AF107">
            <v>3.0939226519337042E-2</v>
          </cell>
          <cell r="AG107">
            <v>3.6188101796990793E-2</v>
          </cell>
          <cell r="AH107">
            <v>4.3353493692833985E-2</v>
          </cell>
          <cell r="AI107">
            <v>4.8108876201028973E-2</v>
          </cell>
          <cell r="AJ107">
            <v>5.5557436505127358E-2</v>
          </cell>
          <cell r="AK107">
            <v>5.5829319215951793E-2</v>
          </cell>
          <cell r="AL107">
            <v>4.6149268738105063E-2</v>
          </cell>
          <cell r="AM107">
            <v>3.1395784279023356E-2</v>
          </cell>
          <cell r="AN107">
            <v>-1.3264798370755601E-2</v>
          </cell>
          <cell r="AO107">
            <v>-4.213771628782631E-2</v>
          </cell>
          <cell r="AP107">
            <v>-8.4442666092122101E-2</v>
          </cell>
        </row>
        <row r="120">
          <cell r="AC120" t="str">
            <v>Ratio 3</v>
          </cell>
        </row>
        <row r="128">
          <cell r="AD128" t="str">
            <v>Push</v>
          </cell>
          <cell r="AE128">
            <v>30</v>
          </cell>
          <cell r="AF128">
            <v>29</v>
          </cell>
          <cell r="AG128">
            <v>28</v>
          </cell>
          <cell r="AH128">
            <v>26</v>
          </cell>
          <cell r="AI128">
            <v>24</v>
          </cell>
          <cell r="AJ128">
            <v>22</v>
          </cell>
          <cell r="AK128">
            <v>20</v>
          </cell>
          <cell r="AL128">
            <v>18</v>
          </cell>
          <cell r="AM128">
            <v>16</v>
          </cell>
          <cell r="AN128">
            <v>15</v>
          </cell>
          <cell r="AO128">
            <v>14</v>
          </cell>
          <cell r="AP128">
            <v>13</v>
          </cell>
          <cell r="AQ128">
            <v>12</v>
          </cell>
          <cell r="AR128">
            <v>11</v>
          </cell>
          <cell r="AS128">
            <v>10</v>
          </cell>
          <cell r="AT128">
            <v>9</v>
          </cell>
          <cell r="AU128">
            <v>8</v>
          </cell>
          <cell r="AV128">
            <v>7</v>
          </cell>
          <cell r="AW128">
            <v>6</v>
          </cell>
        </row>
        <row r="129">
          <cell r="AC129" t="str">
            <v>Ratio 3</v>
          </cell>
          <cell r="AD129">
            <v>9.7468500000000002</v>
          </cell>
          <cell r="AE129">
            <v>9.9925300000000004</v>
          </cell>
          <cell r="AF129">
            <v>9.9550400000000003</v>
          </cell>
          <cell r="AG129">
            <v>9.9500200000000003</v>
          </cell>
          <cell r="AH129">
            <v>9.9925300000000004</v>
          </cell>
          <cell r="AI129">
            <v>9.9925300000000004</v>
          </cell>
          <cell r="AJ129">
            <v>10.10872</v>
          </cell>
          <cell r="AK129">
            <v>10.213509999999999</v>
          </cell>
          <cell r="AL129">
            <v>10.33972</v>
          </cell>
          <cell r="AM129">
            <v>10.42967</v>
          </cell>
          <cell r="AN129">
            <v>10.44197</v>
          </cell>
          <cell r="AO129">
            <v>10.46452</v>
          </cell>
          <cell r="AP129">
            <v>10.48095</v>
          </cell>
          <cell r="AQ129">
            <v>10.39106</v>
          </cell>
          <cell r="AR129">
            <v>10.33761</v>
          </cell>
          <cell r="AS129">
            <v>10.03842</v>
          </cell>
          <cell r="AT129">
            <v>9.1663599999999992</v>
          </cell>
          <cell r="AU129">
            <v>6.9627999999999997</v>
          </cell>
          <cell r="AV129">
            <v>-2.8666200000000011</v>
          </cell>
          <cell r="AW129">
            <v>-26.623380000000004</v>
          </cell>
        </row>
        <row r="130">
          <cell r="AC130" t="str">
            <v>Ratio 2</v>
          </cell>
          <cell r="AD130">
            <v>10.407563333333334</v>
          </cell>
          <cell r="AE130">
            <v>10.597466666666666</v>
          </cell>
          <cell r="AF130">
            <v>10.564900000000002</v>
          </cell>
          <cell r="AG130">
            <v>10.563326666666667</v>
          </cell>
          <cell r="AH130">
            <v>10.597466666666666</v>
          </cell>
          <cell r="AI130">
            <v>10.597466666666666</v>
          </cell>
          <cell r="AJ130">
            <v>10.691953333333334</v>
          </cell>
          <cell r="AK130">
            <v>10.774153333333334</v>
          </cell>
          <cell r="AL130">
            <v>10.873006666666667</v>
          </cell>
          <cell r="AM130">
            <v>10.951416666666667</v>
          </cell>
          <cell r="AN130">
            <v>10.971363333333333</v>
          </cell>
          <cell r="AO130">
            <v>10.999510000000001</v>
          </cell>
          <cell r="AP130">
            <v>11.024623333333334</v>
          </cell>
          <cell r="AQ130">
            <v>10.981043333333334</v>
          </cell>
          <cell r="AR130">
            <v>10.96114</v>
          </cell>
          <cell r="AS130">
            <v>10.790403333333334</v>
          </cell>
          <cell r="AT130">
            <v>10.263169999999999</v>
          </cell>
          <cell r="AU130">
            <v>8.8732066666666665</v>
          </cell>
          <cell r="AV130">
            <v>2.4728333333333339</v>
          </cell>
          <cell r="AW130">
            <v>-13.234073333333331</v>
          </cell>
        </row>
        <row r="131">
          <cell r="AC131" t="str">
            <v>Ratio 1</v>
          </cell>
          <cell r="AD131">
            <v>11.068276666666666</v>
          </cell>
          <cell r="AE131">
            <v>11.202403333333333</v>
          </cell>
          <cell r="AF131">
            <v>11.174760000000001</v>
          </cell>
          <cell r="AG131">
            <v>11.176633333333333</v>
          </cell>
          <cell r="AH131">
            <v>11.202403333333333</v>
          </cell>
          <cell r="AI131">
            <v>11.202403333333333</v>
          </cell>
          <cell r="AJ131">
            <v>11.275186666666666</v>
          </cell>
          <cell r="AK131">
            <v>11.334796666666666</v>
          </cell>
          <cell r="AL131">
            <v>11.406293333333334</v>
          </cell>
          <cell r="AM131">
            <v>11.473163333333334</v>
          </cell>
          <cell r="AN131">
            <v>11.500756666666668</v>
          </cell>
          <cell r="AO131">
            <v>11.5345</v>
          </cell>
          <cell r="AP131">
            <v>11.568296666666667</v>
          </cell>
          <cell r="AQ131">
            <v>11.571026666666667</v>
          </cell>
          <cell r="AR131">
            <v>11.584669999999999</v>
          </cell>
          <cell r="AS131">
            <v>11.542386666666665</v>
          </cell>
          <cell r="AT131">
            <v>11.35998</v>
          </cell>
          <cell r="AU131">
            <v>10.783613333333333</v>
          </cell>
          <cell r="AV131">
            <v>7.812286666666667</v>
          </cell>
          <cell r="AW131">
            <v>0.15523333333333333</v>
          </cell>
        </row>
        <row r="132">
          <cell r="AC132" t="str">
            <v>Ratio 1/2</v>
          </cell>
          <cell r="AD132">
            <v>11.398633333333333</v>
          </cell>
          <cell r="AE132">
            <v>11.504871666666666</v>
          </cell>
          <cell r="AF132">
            <v>11.47969</v>
          </cell>
          <cell r="AG132">
            <v>11.483286666666666</v>
          </cell>
          <cell r="AH132">
            <v>11.504871666666666</v>
          </cell>
          <cell r="AI132">
            <v>11.504871666666666</v>
          </cell>
          <cell r="AJ132">
            <v>11.566803333333333</v>
          </cell>
          <cell r="AK132">
            <v>11.615118333333333</v>
          </cell>
          <cell r="AL132">
            <v>11.672936666666667</v>
          </cell>
          <cell r="AM132">
            <v>11.734036666666666</v>
          </cell>
          <cell r="AN132">
            <v>11.765453333333333</v>
          </cell>
          <cell r="AO132">
            <v>11.801995</v>
          </cell>
          <cell r="AP132">
            <v>11.840133333333334</v>
          </cell>
          <cell r="AQ132">
            <v>11.866018333333333</v>
          </cell>
          <cell r="AR132">
            <v>11.896435</v>
          </cell>
          <cell r="AS132">
            <v>11.918378333333333</v>
          </cell>
          <cell r="AT132">
            <v>11.908384999999999</v>
          </cell>
          <cell r="AU132">
            <v>11.738816666666667</v>
          </cell>
          <cell r="AV132">
            <v>10.482013333333335</v>
          </cell>
          <cell r="AW132">
            <v>6.8498866666666665</v>
          </cell>
        </row>
        <row r="133">
          <cell r="AC133" t="str">
            <v>Ratio 1/3</v>
          </cell>
          <cell r="AD133">
            <v>11.508752222222222</v>
          </cell>
          <cell r="AE133">
            <v>11.605694444444445</v>
          </cell>
          <cell r="AF133">
            <v>11.581333333333333</v>
          </cell>
          <cell r="AG133">
            <v>11.585504444444444</v>
          </cell>
          <cell r="AH133">
            <v>11.605694444444445</v>
          </cell>
          <cell r="AI133">
            <v>11.605694444444445</v>
          </cell>
          <cell r="AJ133">
            <v>11.664008888888889</v>
          </cell>
          <cell r="AK133">
            <v>11.708558888888888</v>
          </cell>
          <cell r="AL133">
            <v>11.761817777777777</v>
          </cell>
          <cell r="AM133">
            <v>11.820994444444445</v>
          </cell>
          <cell r="AN133">
            <v>11.853685555555556</v>
          </cell>
          <cell r="AO133">
            <v>11.891159999999999</v>
          </cell>
          <cell r="AP133">
            <v>11.930745555555555</v>
          </cell>
          <cell r="AQ133">
            <v>11.964348888888889</v>
          </cell>
          <cell r="AR133">
            <v>12.000356666666667</v>
          </cell>
          <cell r="AS133">
            <v>12.043708888888888</v>
          </cell>
          <cell r="AT133">
            <v>12.091186666666665</v>
          </cell>
          <cell r="AU133">
            <v>12.057217777777778</v>
          </cell>
          <cell r="AV133">
            <v>11.371922222222222</v>
          </cell>
          <cell r="AW133">
            <v>9.0814377777777775</v>
          </cell>
        </row>
        <row r="137">
          <cell r="AC137" t="str">
            <v>Ratio 2</v>
          </cell>
          <cell r="AD137">
            <v>0</v>
          </cell>
          <cell r="AE137">
            <v>8.7270930266359431E-2</v>
          </cell>
          <cell r="AF137">
            <v>8.3929679845283475E-2</v>
          </cell>
          <cell r="AG137">
            <v>8.3768260172944753E-2</v>
          </cell>
          <cell r="AH137">
            <v>8.7270930266359431E-2</v>
          </cell>
          <cell r="AI137">
            <v>8.7270930266359431E-2</v>
          </cell>
          <cell r="AJ137">
            <v>9.6965002368286562E-2</v>
          </cell>
          <cell r="AK137">
            <v>0.10539849626631517</v>
          </cell>
          <cell r="AL137">
            <v>0.11554057635714786</v>
          </cell>
          <cell r="AM137">
            <v>0.1235852266800727</v>
          </cell>
          <cell r="AN137">
            <v>0.12563169981412789</v>
          </cell>
          <cell r="AO137">
            <v>0.12851947039299882</v>
          </cell>
          <cell r="AP137">
            <v>0.13109602931545414</v>
          </cell>
          <cell r="AQ137">
            <v>0.12662484118800779</v>
          </cell>
          <cell r="AR137">
            <v>0.12458281393475841</v>
          </cell>
          <cell r="AS137">
            <v>0.10706570156854096</v>
          </cell>
          <cell r="AT137">
            <v>5.2973011793553668E-2</v>
          </cell>
          <cell r="AU137">
            <v>-8.9633402928467526E-2</v>
          </cell>
        </row>
        <row r="138">
          <cell r="AC138" t="str">
            <v>Ratio 1</v>
          </cell>
          <cell r="AD138">
            <v>0</v>
          </cell>
          <cell r="AE138">
            <v>0.14933576830805159</v>
          </cell>
          <cell r="AF138">
            <v>0.14649963834469604</v>
          </cell>
          <cell r="AG138">
            <v>0.14669183719184484</v>
          </cell>
          <cell r="AH138">
            <v>0.14933576830805159</v>
          </cell>
          <cell r="AI138">
            <v>0.14933576830805159</v>
          </cell>
          <cell r="AJ138">
            <v>0.15680313810786728</v>
          </cell>
          <cell r="AK138">
            <v>0.16291896014267845</v>
          </cell>
          <cell r="AL138">
            <v>0.17025432148164113</v>
          </cell>
          <cell r="AM138">
            <v>0.17711499954686216</v>
          </cell>
          <cell r="AN138">
            <v>0.17994599964774952</v>
          </cell>
          <cell r="AO138">
            <v>0.1834079728322483</v>
          </cell>
          <cell r="AP138">
            <v>0.18687541787004691</v>
          </cell>
          <cell r="AQ138">
            <v>0.18715550836082082</v>
          </cell>
          <cell r="AR138">
            <v>0.188555276833028</v>
          </cell>
          <cell r="AS138">
            <v>0.18421712313892849</v>
          </cell>
          <cell r="AT138">
            <v>0.16550270087258959</v>
          </cell>
          <cell r="AU138">
            <v>0.10636906624533393</v>
          </cell>
          <cell r="AV138">
            <v>-0.1984808767276949</v>
          </cell>
        </row>
        <row r="139">
          <cell r="AC139" t="str">
            <v>Ratio 1/2</v>
          </cell>
          <cell r="AD139">
            <v>0</v>
          </cell>
          <cell r="AE139">
            <v>0.18036818732889764</v>
          </cell>
          <cell r="AF139">
            <v>0.17778461759440223</v>
          </cell>
          <cell r="AG139">
            <v>0.17815362570129489</v>
          </cell>
          <cell r="AH139">
            <v>0.18036818732889764</v>
          </cell>
          <cell r="AI139">
            <v>0.18036818732889764</v>
          </cell>
          <cell r="AJ139">
            <v>0.18672220597765765</v>
          </cell>
          <cell r="AK139">
            <v>0.19167919208086026</v>
          </cell>
          <cell r="AL139">
            <v>0.19761119404388766</v>
          </cell>
          <cell r="AM139">
            <v>0.20387988598025683</v>
          </cell>
          <cell r="AN139">
            <v>0.20710314956456014</v>
          </cell>
          <cell r="AO139">
            <v>0.21085222405187312</v>
          </cell>
          <cell r="AP139">
            <v>0.21476511214734337</v>
          </cell>
          <cell r="AQ139">
            <v>0.21742084194722733</v>
          </cell>
          <cell r="AR139">
            <v>0.22054150828216296</v>
          </cell>
          <cell r="AS139">
            <v>0.22279283392412244</v>
          </cell>
          <cell r="AT139">
            <v>0.22176754541210739</v>
          </cell>
          <cell r="AU139">
            <v>0.20437030083223465</v>
          </cell>
          <cell r="AV139">
            <v>7.5425735836022328E-2</v>
          </cell>
          <cell r="AW139">
            <v>-0.29722046951921222</v>
          </cell>
        </row>
        <row r="140">
          <cell r="AC140" t="str">
            <v>Ratio 1/3</v>
          </cell>
          <cell r="AD140">
            <v>0</v>
          </cell>
          <cell r="AE140">
            <v>0.19071232700251314</v>
          </cell>
          <cell r="AF140">
            <v>0.18821294401097102</v>
          </cell>
          <cell r="AG140">
            <v>0.18864088853777825</v>
          </cell>
          <cell r="AH140">
            <v>0.19071232700251314</v>
          </cell>
          <cell r="AI140">
            <v>0.19071232700251314</v>
          </cell>
          <cell r="AJ140">
            <v>0.19669522860092115</v>
          </cell>
          <cell r="AK140">
            <v>0.20126593606025409</v>
          </cell>
          <cell r="AL140">
            <v>0.20673015156463645</v>
          </cell>
          <cell r="AM140">
            <v>0.21280151479138842</v>
          </cell>
          <cell r="AN140">
            <v>0.21615553287016376</v>
          </cell>
          <cell r="AO140">
            <v>0.22000030779174801</v>
          </cell>
          <cell r="AP140">
            <v>0.22406167690644208</v>
          </cell>
          <cell r="AQ140">
            <v>0.22750928647602955</v>
          </cell>
          <cell r="AR140">
            <v>0.23120358543187455</v>
          </cell>
          <cell r="AS140">
            <v>0.2356514041858537</v>
          </cell>
          <cell r="AT140">
            <v>0.24052249359194663</v>
          </cell>
          <cell r="AU140">
            <v>0.23703737902786823</v>
          </cell>
          <cell r="AV140">
            <v>0.16672794002392796</v>
          </cell>
          <cell r="AW140">
            <v>-6.8269463695678365E-2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F82"/>
  <sheetViews>
    <sheetView tabSelected="1" topLeftCell="E1" workbookViewId="0">
      <selection activeCell="R12" sqref="R12"/>
    </sheetView>
  </sheetViews>
  <sheetFormatPr defaultRowHeight="14.5" x14ac:dyDescent="0.35"/>
  <cols>
    <col min="2" max="2" width="35.453125" customWidth="1"/>
    <col min="3" max="3" width="13.81640625" customWidth="1"/>
    <col min="10" max="10" width="7.1796875" customWidth="1"/>
    <col min="11" max="11" width="7.453125" customWidth="1"/>
    <col min="13" max="13" width="9.26953125" customWidth="1"/>
    <col min="14" max="14" width="10.54296875" customWidth="1"/>
    <col min="15" max="15" width="12.54296875" style="17" customWidth="1"/>
    <col min="16" max="16" width="13" customWidth="1"/>
    <col min="17" max="17" width="12.7265625" customWidth="1"/>
  </cols>
  <sheetData>
    <row r="1" spans="2:32" ht="6.75" customHeight="1" x14ac:dyDescent="0.35"/>
    <row r="2" spans="2:32" ht="21" customHeight="1" x14ac:dyDescent="0.35">
      <c r="B2" s="55" t="s">
        <v>62</v>
      </c>
      <c r="C2" s="26"/>
      <c r="D2" s="85" t="s">
        <v>63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</row>
    <row r="3" spans="2:32" ht="6.75" customHeight="1" x14ac:dyDescent="0.35"/>
    <row r="4" spans="2:32" x14ac:dyDescent="0.35">
      <c r="B4" s="14"/>
      <c r="C4" s="14"/>
      <c r="D4" s="27" t="s">
        <v>50</v>
      </c>
      <c r="E4" s="27" t="s">
        <v>53</v>
      </c>
      <c r="F4" s="27" t="s">
        <v>54</v>
      </c>
      <c r="G4" s="27" t="s">
        <v>55</v>
      </c>
      <c r="H4" s="27" t="s">
        <v>56</v>
      </c>
      <c r="I4" s="27" t="s">
        <v>57</v>
      </c>
      <c r="J4" s="27" t="s">
        <v>58</v>
      </c>
      <c r="K4" s="27" t="s">
        <v>59</v>
      </c>
      <c r="L4" s="27" t="s">
        <v>60</v>
      </c>
      <c r="M4" s="27" t="s">
        <v>61</v>
      </c>
      <c r="N4" s="28">
        <v>-0.95</v>
      </c>
      <c r="O4" s="24" t="s">
        <v>51</v>
      </c>
      <c r="P4" s="28">
        <v>0.95</v>
      </c>
      <c r="AD4" s="29"/>
      <c r="AF4" s="29"/>
    </row>
    <row r="5" spans="2:32" x14ac:dyDescent="0.35">
      <c r="B5" s="7" t="s">
        <v>0</v>
      </c>
      <c r="C5" s="7"/>
      <c r="D5" s="9">
        <v>5275</v>
      </c>
      <c r="E5" s="9">
        <v>5412</v>
      </c>
      <c r="F5" s="9">
        <v>5300</v>
      </c>
      <c r="G5" s="9">
        <v>5302</v>
      </c>
      <c r="H5" s="9">
        <v>5222</v>
      </c>
      <c r="I5" s="9">
        <v>5241</v>
      </c>
      <c r="J5" s="9">
        <v>5340</v>
      </c>
      <c r="K5" s="10">
        <v>5288</v>
      </c>
      <c r="L5" s="9">
        <v>5199</v>
      </c>
      <c r="M5" s="10">
        <v>5280</v>
      </c>
      <c r="N5" s="8">
        <v>5242.52376</v>
      </c>
      <c r="O5" s="19">
        <v>5285.9</v>
      </c>
      <c r="P5" s="8">
        <v>5329.2762400000001</v>
      </c>
    </row>
    <row r="6" spans="2:32" x14ac:dyDescent="0.35">
      <c r="B6" s="2" t="s">
        <v>15</v>
      </c>
      <c r="C6" s="3" t="s">
        <v>12</v>
      </c>
      <c r="D6" s="5">
        <v>24.539280000000002</v>
      </c>
      <c r="E6" s="5">
        <v>29.255759999999999</v>
      </c>
      <c r="F6" s="5">
        <v>23.027509999999999</v>
      </c>
      <c r="G6" s="5">
        <v>24.27534</v>
      </c>
      <c r="H6" s="5">
        <v>22.22099</v>
      </c>
      <c r="I6" s="5">
        <v>25.954989999999999</v>
      </c>
      <c r="J6" s="5">
        <v>26.658439999999999</v>
      </c>
      <c r="K6" s="6">
        <v>22.666060000000002</v>
      </c>
      <c r="L6" s="5">
        <v>19.817630000000001</v>
      </c>
      <c r="M6" s="6">
        <v>24.16704</v>
      </c>
      <c r="N6">
        <v>22.386590000000002</v>
      </c>
      <c r="O6" s="20">
        <v>24.258310000000002</v>
      </c>
      <c r="P6">
        <v>26.130019999999998</v>
      </c>
    </row>
    <row r="7" spans="2:32" x14ac:dyDescent="0.35">
      <c r="B7" s="8"/>
      <c r="C7" s="11" t="s">
        <v>13</v>
      </c>
      <c r="D7" s="9">
        <v>15.57541</v>
      </c>
      <c r="E7" s="9">
        <v>15.98981</v>
      </c>
      <c r="F7" s="9">
        <v>14.16048</v>
      </c>
      <c r="G7" s="9">
        <v>14.565049999999999</v>
      </c>
      <c r="H7" s="9">
        <v>14.740970000000001</v>
      </c>
      <c r="I7" s="9">
        <v>17.756209999999999</v>
      </c>
      <c r="J7" s="9">
        <v>15.62495</v>
      </c>
      <c r="K7" s="10">
        <v>13.72958</v>
      </c>
      <c r="L7" s="9">
        <v>12.359590000000001</v>
      </c>
      <c r="M7" s="10">
        <v>14.15671</v>
      </c>
      <c r="N7" s="8">
        <v>13.816319999999999</v>
      </c>
      <c r="O7" s="18">
        <v>14.865880000000001</v>
      </c>
      <c r="P7" s="8">
        <v>15.915430000000001</v>
      </c>
    </row>
    <row r="8" spans="2:32" x14ac:dyDescent="0.35">
      <c r="B8" s="2" t="s">
        <v>14</v>
      </c>
      <c r="C8" s="3" t="s">
        <v>12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>
        <v>0</v>
      </c>
      <c r="O8" s="20">
        <v>0</v>
      </c>
      <c r="P8">
        <v>0</v>
      </c>
    </row>
    <row r="9" spans="2:32" x14ac:dyDescent="0.35">
      <c r="B9" s="8"/>
      <c r="C9" s="11" t="s">
        <v>13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10">
        <v>0</v>
      </c>
      <c r="L9" s="9">
        <v>0</v>
      </c>
      <c r="M9" s="10">
        <v>0</v>
      </c>
      <c r="N9" s="8">
        <v>0</v>
      </c>
      <c r="O9" s="21">
        <v>0</v>
      </c>
      <c r="P9" s="8">
        <v>0</v>
      </c>
      <c r="Q9" s="1"/>
      <c r="S9">
        <f>O5/3650</f>
        <v>1.4481917808219178</v>
      </c>
    </row>
    <row r="10" spans="2:32" x14ac:dyDescent="0.35">
      <c r="B10" s="2" t="s">
        <v>16</v>
      </c>
      <c r="C10" s="3" t="s">
        <v>12</v>
      </c>
      <c r="D10" s="5">
        <v>24.539280000000002</v>
      </c>
      <c r="E10" s="5">
        <v>29.255759999999999</v>
      </c>
      <c r="F10" s="5">
        <v>23.027509999999999</v>
      </c>
      <c r="G10" s="5">
        <v>24.27534</v>
      </c>
      <c r="H10" s="5">
        <v>22.22099</v>
      </c>
      <c r="I10" s="5">
        <v>25.954989999999999</v>
      </c>
      <c r="J10" s="5">
        <v>26.658439999999999</v>
      </c>
      <c r="K10" s="6">
        <v>22.666060000000002</v>
      </c>
      <c r="L10" s="5">
        <v>19.817630000000001</v>
      </c>
      <c r="M10" s="6">
        <v>24.16704</v>
      </c>
      <c r="N10">
        <v>22.386590000000002</v>
      </c>
      <c r="O10" s="20">
        <v>24.258310000000002</v>
      </c>
      <c r="P10">
        <v>26.130019999999998</v>
      </c>
    </row>
    <row r="11" spans="2:32" x14ac:dyDescent="0.35">
      <c r="B11" s="12"/>
      <c r="C11" s="11" t="s">
        <v>13</v>
      </c>
      <c r="D11" s="9">
        <v>15.57541</v>
      </c>
      <c r="E11" s="9">
        <v>15.98981</v>
      </c>
      <c r="F11" s="9">
        <v>14.16048</v>
      </c>
      <c r="G11" s="9">
        <v>14.565049999999999</v>
      </c>
      <c r="H11" s="9">
        <v>14.740970000000001</v>
      </c>
      <c r="I11" s="9">
        <v>17.756209999999999</v>
      </c>
      <c r="J11" s="9">
        <v>15.62495</v>
      </c>
      <c r="K11" s="10">
        <v>13.72958</v>
      </c>
      <c r="L11" s="9">
        <v>12.359590000000001</v>
      </c>
      <c r="M11" s="10">
        <v>14.15671</v>
      </c>
      <c r="N11" s="12">
        <v>13.816319999999999</v>
      </c>
      <c r="O11" s="18">
        <v>14.865880000000001</v>
      </c>
      <c r="P11" s="12">
        <v>15.915430000000001</v>
      </c>
      <c r="R11">
        <f>N5/3650</f>
        <v>1.4363078794520547</v>
      </c>
      <c r="S11">
        <f>P5/3650</f>
        <v>1.4600756821917809</v>
      </c>
    </row>
    <row r="12" spans="2:32" x14ac:dyDescent="0.35">
      <c r="B12" s="2" t="s">
        <v>1</v>
      </c>
      <c r="C12" s="3" t="s">
        <v>12</v>
      </c>
      <c r="D12" s="5">
        <v>3.66933</v>
      </c>
      <c r="E12" s="5">
        <v>3.6851500000000001</v>
      </c>
      <c r="F12" s="5">
        <v>3.6764199999999998</v>
      </c>
      <c r="G12" s="5">
        <v>3.6896100000000001</v>
      </c>
      <c r="H12" s="5">
        <v>3.6583700000000001</v>
      </c>
      <c r="I12" s="5">
        <v>3.7208000000000001</v>
      </c>
      <c r="J12" s="5">
        <v>3.6598099999999998</v>
      </c>
      <c r="K12" s="6">
        <v>3.6259100000000002</v>
      </c>
      <c r="L12" s="5">
        <v>3.66608</v>
      </c>
      <c r="M12" s="6">
        <v>3.6862200000000001</v>
      </c>
      <c r="N12">
        <v>3.6560000000000001</v>
      </c>
      <c r="O12" s="22">
        <v>3.6737700000000002</v>
      </c>
      <c r="P12">
        <v>3.6915399999999998</v>
      </c>
    </row>
    <row r="13" spans="2:32" x14ac:dyDescent="0.35">
      <c r="B13" s="12"/>
      <c r="C13" s="11" t="s">
        <v>13</v>
      </c>
      <c r="D13" s="9">
        <v>2.2582800000000001</v>
      </c>
      <c r="E13" s="9">
        <v>2.2782200000000001</v>
      </c>
      <c r="F13" s="9">
        <v>2.28755</v>
      </c>
      <c r="G13" s="9">
        <v>2.3179599999999998</v>
      </c>
      <c r="H13" s="9">
        <v>2.28484</v>
      </c>
      <c r="I13" s="9">
        <v>2.2521300000000002</v>
      </c>
      <c r="J13" s="9">
        <v>2.2773099999999999</v>
      </c>
      <c r="K13" s="10">
        <v>2.3008600000000001</v>
      </c>
      <c r="L13" s="9">
        <v>2.2643399999999998</v>
      </c>
      <c r="M13" s="10">
        <v>2.2660300000000002</v>
      </c>
      <c r="N13" s="12">
        <v>2.26437</v>
      </c>
      <c r="O13" s="18">
        <v>2.2787500000000001</v>
      </c>
      <c r="P13" s="12">
        <v>2.2931400000000002</v>
      </c>
      <c r="Q13" s="32"/>
    </row>
    <row r="14" spans="2:32" x14ac:dyDescent="0.35">
      <c r="B14" s="2" t="s">
        <v>17</v>
      </c>
      <c r="C14" s="3" t="s">
        <v>12</v>
      </c>
      <c r="D14" s="5">
        <v>20.869959999999999</v>
      </c>
      <c r="E14" s="5">
        <v>25.570620000000002</v>
      </c>
      <c r="F14" s="5">
        <v>19.351089999999999</v>
      </c>
      <c r="G14" s="5">
        <v>20.585730000000002</v>
      </c>
      <c r="H14" s="5">
        <v>18.562619999999999</v>
      </c>
      <c r="I14" s="5">
        <v>22.234190000000002</v>
      </c>
      <c r="J14" s="5">
        <v>22.998629999999999</v>
      </c>
      <c r="K14" s="6">
        <v>19.040140000000001</v>
      </c>
      <c r="L14" s="5">
        <v>16.15156</v>
      </c>
      <c r="M14" s="6">
        <v>20.480820000000001</v>
      </c>
      <c r="N14">
        <v>18.720030000000001</v>
      </c>
      <c r="O14" s="20">
        <v>20.584540000000001</v>
      </c>
      <c r="P14">
        <v>22.44904</v>
      </c>
    </row>
    <row r="15" spans="2:32" x14ac:dyDescent="0.35">
      <c r="B15" s="12"/>
      <c r="C15" s="11" t="s">
        <v>13</v>
      </c>
      <c r="D15" s="9">
        <v>14.8049</v>
      </c>
      <c r="E15" s="9">
        <v>15.11646</v>
      </c>
      <c r="F15" s="9">
        <v>13.32084</v>
      </c>
      <c r="G15" s="9">
        <v>13.77224</v>
      </c>
      <c r="H15" s="9">
        <v>13.99508</v>
      </c>
      <c r="I15" s="9">
        <v>17.016690000000001</v>
      </c>
      <c r="J15" s="9">
        <v>14.80813</v>
      </c>
      <c r="K15" s="10">
        <v>12.91216</v>
      </c>
      <c r="L15" s="9">
        <v>11.50651</v>
      </c>
      <c r="M15" s="10">
        <v>13.35905</v>
      </c>
      <c r="N15" s="12">
        <v>12.99662</v>
      </c>
      <c r="O15" s="18">
        <v>14.061210000000001</v>
      </c>
      <c r="P15" s="12">
        <v>15.1258</v>
      </c>
    </row>
    <row r="16" spans="2:32" x14ac:dyDescent="0.35">
      <c r="B16" s="7" t="s">
        <v>18</v>
      </c>
      <c r="C16" s="11"/>
      <c r="D16" s="9">
        <v>0.85460000000000003</v>
      </c>
      <c r="E16" s="9">
        <v>0.73207999999999995</v>
      </c>
      <c r="F16" s="9">
        <v>0.87490999999999997</v>
      </c>
      <c r="G16" s="9">
        <v>0.84779000000000004</v>
      </c>
      <c r="H16" s="9">
        <v>0.86270000000000002</v>
      </c>
      <c r="I16" s="9">
        <v>0.82521999999999995</v>
      </c>
      <c r="J16" s="9">
        <v>0.78371000000000002</v>
      </c>
      <c r="K16" s="10">
        <v>0.90242</v>
      </c>
      <c r="L16" s="9">
        <v>0.95384000000000002</v>
      </c>
      <c r="M16" s="10">
        <v>0.86704999999999999</v>
      </c>
      <c r="N16" s="12">
        <v>0.80676000000000003</v>
      </c>
      <c r="O16" s="23">
        <v>0.85043000000000002</v>
      </c>
      <c r="P16" s="12">
        <v>0.89410000000000001</v>
      </c>
    </row>
    <row r="17" spans="2:20" x14ac:dyDescent="0.35">
      <c r="B17" s="2" t="s">
        <v>2</v>
      </c>
      <c r="C17" s="3" t="s">
        <v>12</v>
      </c>
      <c r="D17" s="5">
        <v>12.45111</v>
      </c>
      <c r="E17" s="5">
        <v>10.665520000000001</v>
      </c>
      <c r="F17" s="5">
        <v>9.4117599999999992</v>
      </c>
      <c r="G17" s="5">
        <v>8.5749700000000004</v>
      </c>
      <c r="H17" s="5">
        <v>9.5815900000000003</v>
      </c>
      <c r="I17" s="5">
        <v>17.99127</v>
      </c>
      <c r="J17" s="5">
        <v>10.21645</v>
      </c>
      <c r="K17" s="6">
        <v>8.2945700000000002</v>
      </c>
      <c r="L17" s="5">
        <v>6.3125</v>
      </c>
      <c r="M17" s="5">
        <v>7.3789199999999999</v>
      </c>
      <c r="N17">
        <v>7.7491399999999997</v>
      </c>
      <c r="O17" s="20">
        <v>10.087870000000001</v>
      </c>
      <c r="P17">
        <v>12.426589999999999</v>
      </c>
    </row>
    <row r="18" spans="2:20" x14ac:dyDescent="0.35">
      <c r="B18" s="12"/>
      <c r="C18" s="11" t="s">
        <v>13</v>
      </c>
      <c r="D18" s="9">
        <v>8.3002599999999997</v>
      </c>
      <c r="E18" s="9">
        <v>6.3453900000000001</v>
      </c>
      <c r="F18" s="9">
        <v>4.4145300000000001</v>
      </c>
      <c r="G18" s="9">
        <v>4.3486799999999999</v>
      </c>
      <c r="H18" s="9">
        <v>5.4535499999999999</v>
      </c>
      <c r="I18" s="9">
        <v>12.382809999999999</v>
      </c>
      <c r="J18" s="9">
        <v>5.6748799999999999</v>
      </c>
      <c r="K18" s="10">
        <v>4.2223199999999999</v>
      </c>
      <c r="L18" s="9">
        <v>2.4251800000000001</v>
      </c>
      <c r="M18" s="10">
        <v>3.4852599999999998</v>
      </c>
      <c r="N18" s="12">
        <v>3.6654300000000002</v>
      </c>
      <c r="O18" s="18">
        <v>5.7052899999999998</v>
      </c>
      <c r="P18" s="12">
        <v>7.7451400000000001</v>
      </c>
    </row>
    <row r="19" spans="2:20" x14ac:dyDescent="0.35">
      <c r="B19" s="2" t="s">
        <v>3</v>
      </c>
      <c r="C19" s="3" t="s">
        <v>12</v>
      </c>
      <c r="D19" s="5">
        <v>1.81043</v>
      </c>
      <c r="E19" s="5">
        <v>2.8575400000000002</v>
      </c>
      <c r="F19" s="5">
        <v>1.17736</v>
      </c>
      <c r="G19" s="5">
        <v>1.3051699999999999</v>
      </c>
      <c r="H19" s="5">
        <v>1.31559</v>
      </c>
      <c r="I19" s="5">
        <v>3.1444399999999999</v>
      </c>
      <c r="J19" s="5">
        <v>2.20974</v>
      </c>
      <c r="K19" s="5">
        <v>0.80937999999999999</v>
      </c>
      <c r="L19" s="5">
        <v>0.29139999999999999</v>
      </c>
      <c r="M19" s="5">
        <v>0.98106000000000004</v>
      </c>
      <c r="N19">
        <v>0.93945999999999996</v>
      </c>
      <c r="O19" s="20">
        <v>1.5902099999999999</v>
      </c>
      <c r="P19">
        <v>2.2409599999999998</v>
      </c>
    </row>
    <row r="20" spans="2:20" x14ac:dyDescent="0.35">
      <c r="B20" s="12"/>
      <c r="C20" s="11" t="s">
        <v>13</v>
      </c>
      <c r="D20" s="9">
        <v>5.4112499999999999</v>
      </c>
      <c r="E20" s="9">
        <v>5.7531999999999996</v>
      </c>
      <c r="F20" s="9">
        <v>3.4832000000000001</v>
      </c>
      <c r="G20" s="9">
        <v>3.5166300000000001</v>
      </c>
      <c r="H20" s="9">
        <v>3.8675899999999999</v>
      </c>
      <c r="I20" s="9">
        <v>8.5722799999999992</v>
      </c>
      <c r="J20" s="9">
        <v>4.9657099999999996</v>
      </c>
      <c r="K20" s="10">
        <v>2.7924899999999999</v>
      </c>
      <c r="L20" s="9">
        <v>1.4234</v>
      </c>
      <c r="M20" s="10">
        <v>2.8092100000000002</v>
      </c>
      <c r="N20" s="12">
        <v>2.8236599999999998</v>
      </c>
      <c r="O20" s="18">
        <v>4.2595000000000001</v>
      </c>
      <c r="P20" s="12">
        <v>5.6953399999999998</v>
      </c>
    </row>
    <row r="21" spans="2:20" x14ac:dyDescent="0.35">
      <c r="B21" s="7" t="s">
        <v>19</v>
      </c>
      <c r="C21" s="11"/>
      <c r="D21" s="9">
        <v>45</v>
      </c>
      <c r="E21" s="9">
        <v>35</v>
      </c>
      <c r="F21" s="9">
        <v>25</v>
      </c>
      <c r="G21" s="9">
        <v>25</v>
      </c>
      <c r="H21" s="9">
        <v>35</v>
      </c>
      <c r="I21" s="9">
        <v>55</v>
      </c>
      <c r="J21" s="9">
        <v>35</v>
      </c>
      <c r="K21" s="10">
        <v>25</v>
      </c>
      <c r="L21" s="9">
        <v>15</v>
      </c>
      <c r="M21" s="10">
        <v>25</v>
      </c>
      <c r="N21" s="12">
        <v>23.706</v>
      </c>
      <c r="O21" s="18">
        <v>32</v>
      </c>
      <c r="P21" s="12">
        <v>40.293999999999997</v>
      </c>
    </row>
    <row r="22" spans="2:20" x14ac:dyDescent="0.35">
      <c r="B22" s="2" t="s">
        <v>4</v>
      </c>
      <c r="C22" s="3" t="s">
        <v>12</v>
      </c>
      <c r="D22" s="5">
        <v>18.070409999999999</v>
      </c>
      <c r="E22" s="5">
        <v>16.06814</v>
      </c>
      <c r="F22" s="5">
        <v>18.391279999999998</v>
      </c>
      <c r="G22" s="5">
        <v>17.731729999999999</v>
      </c>
      <c r="H22" s="5">
        <v>20.05772</v>
      </c>
      <c r="I22" s="5">
        <v>18.38344</v>
      </c>
      <c r="J22" s="5">
        <v>17.104659999999999</v>
      </c>
      <c r="K22" s="6">
        <v>18.146149999999999</v>
      </c>
      <c r="L22" s="5">
        <v>19.36027</v>
      </c>
      <c r="M22" s="6">
        <v>17.250640000000001</v>
      </c>
      <c r="N22">
        <v>17.24624</v>
      </c>
      <c r="O22" s="20">
        <v>18.056439999999998</v>
      </c>
      <c r="P22">
        <v>18.86665</v>
      </c>
    </row>
    <row r="23" spans="2:20" x14ac:dyDescent="0.35">
      <c r="B23" s="8"/>
      <c r="C23" s="11" t="s">
        <v>13</v>
      </c>
      <c r="D23" s="9">
        <v>10.7691</v>
      </c>
      <c r="E23" s="9">
        <v>11.192550000000001</v>
      </c>
      <c r="F23" s="9">
        <v>10.486179999999999</v>
      </c>
      <c r="G23" s="9">
        <v>11.047890000000001</v>
      </c>
      <c r="H23" s="9">
        <v>10.960100000000001</v>
      </c>
      <c r="I23" s="9">
        <v>10.707890000000001</v>
      </c>
      <c r="J23" s="9">
        <v>11.08775</v>
      </c>
      <c r="K23" s="10">
        <v>11.166539999999999</v>
      </c>
      <c r="L23" s="9">
        <v>10.75497</v>
      </c>
      <c r="M23" s="10">
        <v>11.13583</v>
      </c>
      <c r="N23" s="8">
        <v>10.76064</v>
      </c>
      <c r="O23" s="18">
        <v>10.93088</v>
      </c>
      <c r="P23" s="8">
        <v>11.10112</v>
      </c>
    </row>
    <row r="24" spans="2:20" x14ac:dyDescent="0.35">
      <c r="B24" s="2" t="s">
        <v>24</v>
      </c>
      <c r="C24" s="3" t="s">
        <v>12</v>
      </c>
      <c r="D24" s="5">
        <v>15.83301</v>
      </c>
      <c r="E24" s="5">
        <v>12.48461</v>
      </c>
      <c r="F24" s="5">
        <v>16.4299</v>
      </c>
      <c r="G24" s="5">
        <v>15.44538</v>
      </c>
      <c r="H24" s="5">
        <v>17.67456</v>
      </c>
      <c r="I24" s="5">
        <v>15.637269999999999</v>
      </c>
      <c r="J24" s="5">
        <v>13.989610000000001</v>
      </c>
      <c r="K24" s="6">
        <v>16.649319999999999</v>
      </c>
      <c r="L24" s="5">
        <v>18.605129999999999</v>
      </c>
      <c r="M24" s="5">
        <v>15.32572</v>
      </c>
      <c r="N24">
        <v>14.56512</v>
      </c>
      <c r="O24" s="20">
        <v>15.807449999999999</v>
      </c>
      <c r="P24">
        <v>17.049790000000002</v>
      </c>
    </row>
    <row r="25" spans="2:20" x14ac:dyDescent="0.35">
      <c r="B25" s="8"/>
      <c r="C25" s="11" t="s">
        <v>13</v>
      </c>
      <c r="D25" s="9">
        <v>11.35102</v>
      </c>
      <c r="E25" s="9">
        <v>11.28464</v>
      </c>
      <c r="F25" s="9">
        <v>11.1066</v>
      </c>
      <c r="G25" s="9">
        <v>11.52805</v>
      </c>
      <c r="H25" s="9">
        <v>11.81625</v>
      </c>
      <c r="I25" s="9">
        <v>11.42747</v>
      </c>
      <c r="J25" s="9">
        <v>11.488009999999999</v>
      </c>
      <c r="K25" s="10">
        <v>11.551769999999999</v>
      </c>
      <c r="L25" s="9">
        <v>11.05466</v>
      </c>
      <c r="M25" s="10">
        <v>11.48706</v>
      </c>
      <c r="N25" s="8">
        <v>11.2498</v>
      </c>
      <c r="O25" s="18">
        <v>11.409549999999999</v>
      </c>
      <c r="P25" s="8">
        <v>11.56931</v>
      </c>
      <c r="T25" s="4"/>
    </row>
    <row r="26" spans="2:20" x14ac:dyDescent="0.35">
      <c r="B26" s="2" t="s">
        <v>20</v>
      </c>
      <c r="C26" s="3" t="s">
        <v>12</v>
      </c>
      <c r="D26" s="5">
        <v>18.070409999999999</v>
      </c>
      <c r="E26" s="5">
        <v>16.06814</v>
      </c>
      <c r="F26" s="5">
        <v>18.391279999999998</v>
      </c>
      <c r="G26" s="5">
        <v>17.731729999999999</v>
      </c>
      <c r="H26" s="5">
        <v>20.05772</v>
      </c>
      <c r="I26" s="5">
        <v>18.38344</v>
      </c>
      <c r="J26" s="5">
        <v>17.104659999999999</v>
      </c>
      <c r="K26" s="6">
        <v>18.146149999999999</v>
      </c>
      <c r="L26" s="5">
        <v>19.36027</v>
      </c>
      <c r="M26" s="5">
        <v>17.250640000000001</v>
      </c>
      <c r="N26">
        <v>17.24624</v>
      </c>
      <c r="O26" s="22">
        <v>18.056439999999998</v>
      </c>
      <c r="P26">
        <v>18.86665</v>
      </c>
    </row>
    <row r="27" spans="2:20" x14ac:dyDescent="0.35">
      <c r="B27" s="8"/>
      <c r="C27" s="11" t="s">
        <v>13</v>
      </c>
      <c r="D27" s="9">
        <v>10.7691</v>
      </c>
      <c r="E27" s="9">
        <v>11.192550000000001</v>
      </c>
      <c r="F27" s="9">
        <v>10.486179999999999</v>
      </c>
      <c r="G27" s="9">
        <v>11.047890000000001</v>
      </c>
      <c r="H27" s="9">
        <v>10.960100000000001</v>
      </c>
      <c r="I27" s="9">
        <v>10.707890000000001</v>
      </c>
      <c r="J27" s="9">
        <v>11.08775</v>
      </c>
      <c r="K27" s="10">
        <v>11.166539999999999</v>
      </c>
      <c r="L27" s="9">
        <v>10.75497</v>
      </c>
      <c r="M27" s="10">
        <v>11.13583</v>
      </c>
      <c r="N27" s="8">
        <v>10.76064</v>
      </c>
      <c r="O27" s="18">
        <v>10.93088</v>
      </c>
      <c r="P27" s="8">
        <v>11.10112</v>
      </c>
    </row>
    <row r="28" spans="2:20" x14ac:dyDescent="0.35">
      <c r="B28" s="2" t="s">
        <v>21</v>
      </c>
      <c r="C28" s="3" t="s">
        <v>12</v>
      </c>
      <c r="D28" s="5">
        <v>2.6828400000000001</v>
      </c>
      <c r="E28" s="5">
        <v>2.69292</v>
      </c>
      <c r="F28" s="5">
        <v>2.7120600000000001</v>
      </c>
      <c r="G28" s="5">
        <v>2.7103899999999999</v>
      </c>
      <c r="H28" s="5">
        <v>2.7008399999999999</v>
      </c>
      <c r="I28" s="5">
        <v>2.6709000000000001</v>
      </c>
      <c r="J28" s="5">
        <v>2.7026300000000001</v>
      </c>
      <c r="K28" s="6">
        <v>2.8065600000000002</v>
      </c>
      <c r="L28" s="5">
        <v>3.0021499999999999</v>
      </c>
      <c r="M28" s="6">
        <v>2.7726700000000002</v>
      </c>
      <c r="N28">
        <v>2.67435</v>
      </c>
      <c r="O28" s="22">
        <v>2.74539</v>
      </c>
      <c r="P28">
        <v>2.8164400000000001</v>
      </c>
    </row>
    <row r="29" spans="2:20" x14ac:dyDescent="0.35">
      <c r="B29" s="8"/>
      <c r="C29" s="11" t="s">
        <v>13</v>
      </c>
      <c r="D29" s="9">
        <v>1.4669399999999999</v>
      </c>
      <c r="E29" s="9">
        <v>1.4258200000000001</v>
      </c>
      <c r="F29" s="9">
        <v>1.40242</v>
      </c>
      <c r="G29" s="9">
        <v>1.40655</v>
      </c>
      <c r="H29" s="9">
        <v>1.4989300000000001</v>
      </c>
      <c r="I29" s="9">
        <v>1.43475</v>
      </c>
      <c r="J29" s="9">
        <v>1.46956</v>
      </c>
      <c r="K29" s="10">
        <v>1.4278599999999999</v>
      </c>
      <c r="L29" s="9">
        <v>1.4221900000000001</v>
      </c>
      <c r="M29" s="10">
        <v>1.42367</v>
      </c>
      <c r="N29" s="8">
        <v>1.4158599999999999</v>
      </c>
      <c r="O29" s="18">
        <v>1.43787</v>
      </c>
      <c r="P29" s="8">
        <v>1.4598800000000001</v>
      </c>
    </row>
    <row r="30" spans="2:20" x14ac:dyDescent="0.35">
      <c r="B30" s="2" t="s">
        <v>5</v>
      </c>
      <c r="C30" s="3" t="s">
        <v>12</v>
      </c>
      <c r="D30" s="5">
        <v>88.898439999999994</v>
      </c>
      <c r="E30" s="5">
        <v>89.713160000000002</v>
      </c>
      <c r="F30" s="5">
        <v>88.791589999999999</v>
      </c>
      <c r="G30" s="5">
        <v>89.116829999999993</v>
      </c>
      <c r="H30" s="5">
        <v>88.653059999999996</v>
      </c>
      <c r="I30" s="5">
        <v>90.724109999999996</v>
      </c>
      <c r="J30" s="5">
        <v>89.081559999999996</v>
      </c>
      <c r="K30" s="5">
        <v>87.796040000000005</v>
      </c>
      <c r="L30" s="5">
        <v>88.253770000000003</v>
      </c>
      <c r="M30" s="5">
        <v>88.793109999999999</v>
      </c>
      <c r="N30">
        <v>88.411829999999995</v>
      </c>
      <c r="O30" s="25">
        <v>88.982169999999996</v>
      </c>
      <c r="P30">
        <v>89.552499999999995</v>
      </c>
    </row>
    <row r="31" spans="2:20" x14ac:dyDescent="0.35">
      <c r="B31" s="8"/>
      <c r="C31" s="11" t="s">
        <v>13</v>
      </c>
      <c r="D31" s="9">
        <v>42.521769999999997</v>
      </c>
      <c r="E31" s="9">
        <v>43.498539999999998</v>
      </c>
      <c r="F31" s="9">
        <v>42.986519999999999</v>
      </c>
      <c r="G31" s="9">
        <v>43.453710000000001</v>
      </c>
      <c r="H31" s="9">
        <v>42.872210000000003</v>
      </c>
      <c r="I31" s="9">
        <v>43.04524</v>
      </c>
      <c r="J31" s="9">
        <v>43.241379999999999</v>
      </c>
      <c r="K31" s="10">
        <v>42.901040000000002</v>
      </c>
      <c r="L31" s="9">
        <v>41.981639999999999</v>
      </c>
      <c r="M31" s="10">
        <v>42.339329999999997</v>
      </c>
      <c r="N31" s="8">
        <v>42.537869999999998</v>
      </c>
      <c r="O31" s="18">
        <v>42.884140000000002</v>
      </c>
      <c r="P31" s="8">
        <v>43.230409999999999</v>
      </c>
    </row>
    <row r="32" spans="2:20" x14ac:dyDescent="0.35">
      <c r="B32" s="2" t="s">
        <v>6</v>
      </c>
      <c r="C32" s="3" t="s">
        <v>12</v>
      </c>
      <c r="D32" s="5">
        <v>85.022989999999993</v>
      </c>
      <c r="E32" s="5">
        <v>85.360969999999995</v>
      </c>
      <c r="F32" s="5">
        <v>85.195639999999997</v>
      </c>
      <c r="G32" s="5">
        <v>85.494720000000001</v>
      </c>
      <c r="H32" s="5">
        <v>84.936760000000007</v>
      </c>
      <c r="I32" s="5">
        <v>86.116460000000004</v>
      </c>
      <c r="J32" s="5">
        <v>85.039779999999993</v>
      </c>
      <c r="K32" s="6">
        <v>84.416399999999996</v>
      </c>
      <c r="L32" s="5">
        <v>85.087220000000002</v>
      </c>
      <c r="M32" s="6">
        <v>85.340850000000003</v>
      </c>
      <c r="N32">
        <v>84.887969999999996</v>
      </c>
      <c r="O32" s="22">
        <v>85.201179999999994</v>
      </c>
      <c r="P32">
        <v>85.514390000000006</v>
      </c>
    </row>
    <row r="33" spans="2:16" x14ac:dyDescent="0.35">
      <c r="B33" s="8"/>
      <c r="C33" s="11" t="s">
        <v>13</v>
      </c>
      <c r="D33" s="9">
        <v>40.481569999999998</v>
      </c>
      <c r="E33" s="9">
        <v>40.924590000000002</v>
      </c>
      <c r="F33" s="9">
        <v>41.093060000000001</v>
      </c>
      <c r="G33" s="9">
        <v>41.566699999999997</v>
      </c>
      <c r="H33" s="9">
        <v>40.918489999999998</v>
      </c>
      <c r="I33" s="9">
        <v>40.286830000000002</v>
      </c>
      <c r="J33" s="9">
        <v>40.929310000000001</v>
      </c>
      <c r="K33" s="10">
        <v>41.228380000000001</v>
      </c>
      <c r="L33" s="9">
        <v>40.62256</v>
      </c>
      <c r="M33" s="10">
        <v>40.665489999999998</v>
      </c>
      <c r="N33" s="8">
        <v>40.603369999999998</v>
      </c>
      <c r="O33" s="18">
        <v>40.871699999999997</v>
      </c>
      <c r="P33" s="8">
        <v>41.14002</v>
      </c>
    </row>
    <row r="34" spans="2:16" x14ac:dyDescent="0.35">
      <c r="B34" s="2" t="s">
        <v>22</v>
      </c>
      <c r="C34" s="3" t="s">
        <v>12</v>
      </c>
      <c r="D34" s="5">
        <v>1.69553</v>
      </c>
      <c r="E34" s="5">
        <v>2.0206200000000001</v>
      </c>
      <c r="F34" s="5">
        <v>1.6020000000000001</v>
      </c>
      <c r="G34" s="5">
        <v>1.6869700000000001</v>
      </c>
      <c r="H34" s="5">
        <v>1.5416700000000001</v>
      </c>
      <c r="I34" s="5">
        <v>1.81789</v>
      </c>
      <c r="J34" s="5">
        <v>1.84304</v>
      </c>
      <c r="K34" s="5">
        <v>1.5626100000000001</v>
      </c>
      <c r="L34" s="5">
        <v>1.3848800000000001</v>
      </c>
      <c r="M34" s="5">
        <v>1.67008</v>
      </c>
      <c r="N34">
        <v>1.5545599999999999</v>
      </c>
      <c r="O34" s="25">
        <v>1.6825300000000001</v>
      </c>
      <c r="P34">
        <v>1.8105</v>
      </c>
    </row>
    <row r="35" spans="2:16" x14ac:dyDescent="0.35">
      <c r="B35" s="8"/>
      <c r="C35" s="11" t="s">
        <v>13</v>
      </c>
      <c r="D35" s="9">
        <v>1.39442</v>
      </c>
      <c r="E35" s="9">
        <v>1.5195700000000001</v>
      </c>
      <c r="F35" s="9">
        <v>1.32867</v>
      </c>
      <c r="G35" s="9">
        <v>1.3701099999999999</v>
      </c>
      <c r="H35" s="9">
        <v>1.3251500000000001</v>
      </c>
      <c r="I35" s="9">
        <v>1.59321</v>
      </c>
      <c r="J35" s="9">
        <v>1.45577</v>
      </c>
      <c r="K35" s="10">
        <v>1.28241</v>
      </c>
      <c r="L35" s="9">
        <v>1.15368</v>
      </c>
      <c r="M35" s="10">
        <v>1.3025100000000001</v>
      </c>
      <c r="N35" s="8">
        <v>1.28244</v>
      </c>
      <c r="O35" s="18">
        <v>1.3725499999999999</v>
      </c>
      <c r="P35" s="8">
        <v>1.4626600000000001</v>
      </c>
    </row>
    <row r="36" spans="2:16" x14ac:dyDescent="0.35">
      <c r="B36" s="2" t="s">
        <v>23</v>
      </c>
      <c r="C36" s="3" t="s">
        <v>12</v>
      </c>
      <c r="D36" s="5">
        <v>1.3594599999999999</v>
      </c>
      <c r="E36" s="5">
        <v>1.0133000000000001</v>
      </c>
      <c r="F36" s="5">
        <v>1.42581</v>
      </c>
      <c r="G36" s="5">
        <v>1.3202</v>
      </c>
      <c r="H36" s="5">
        <v>1.5567899999999999</v>
      </c>
      <c r="I36" s="5">
        <v>1.3655600000000001</v>
      </c>
      <c r="J36" s="5">
        <v>1.1707399999999999</v>
      </c>
      <c r="K36" s="5">
        <v>1.4236800000000001</v>
      </c>
      <c r="L36" s="5">
        <v>1.6401600000000001</v>
      </c>
      <c r="M36" s="5">
        <v>1.3165100000000001</v>
      </c>
      <c r="N36">
        <v>1.2319</v>
      </c>
      <c r="O36" s="25">
        <v>1.3592200000000001</v>
      </c>
      <c r="P36">
        <v>1.48654</v>
      </c>
    </row>
    <row r="37" spans="2:16" x14ac:dyDescent="0.35">
      <c r="B37" s="8"/>
      <c r="C37" s="11" t="s">
        <v>13</v>
      </c>
      <c r="D37" s="9">
        <v>0.97041999999999995</v>
      </c>
      <c r="E37" s="9">
        <v>0.85068999999999995</v>
      </c>
      <c r="F37" s="9">
        <v>0.97175</v>
      </c>
      <c r="G37" s="9">
        <v>1.0007200000000001</v>
      </c>
      <c r="H37" s="9">
        <v>1.10467</v>
      </c>
      <c r="I37" s="9">
        <v>0.99792000000000003</v>
      </c>
      <c r="J37" s="9">
        <v>0.93264999999999998</v>
      </c>
      <c r="K37" s="10">
        <v>1.0105200000000001</v>
      </c>
      <c r="L37" s="9">
        <v>1.0145599999999999</v>
      </c>
      <c r="M37" s="10">
        <v>1.0105999999999999</v>
      </c>
      <c r="N37" s="8">
        <v>0.93993000000000004</v>
      </c>
      <c r="O37" s="18">
        <v>0.98645000000000005</v>
      </c>
      <c r="P37" s="8">
        <v>1.0329699999999999</v>
      </c>
    </row>
    <row r="38" spans="2:16" x14ac:dyDescent="0.35">
      <c r="B38" s="2" t="s">
        <v>25</v>
      </c>
      <c r="C38" s="3" t="s">
        <v>12</v>
      </c>
      <c r="D38" s="5">
        <v>1.53268</v>
      </c>
      <c r="E38" s="5">
        <v>1.2584500000000001</v>
      </c>
      <c r="F38" s="5">
        <v>1.5788599999999999</v>
      </c>
      <c r="G38" s="5">
        <v>1.49437</v>
      </c>
      <c r="H38" s="5">
        <v>1.7491099999999999</v>
      </c>
      <c r="I38" s="5">
        <v>1.5835300000000001</v>
      </c>
      <c r="J38" s="5">
        <v>1.39818</v>
      </c>
      <c r="K38" s="5">
        <v>1.5363100000000001</v>
      </c>
      <c r="L38" s="5">
        <v>1.6999200000000001</v>
      </c>
      <c r="M38" s="5">
        <v>1.4624600000000001</v>
      </c>
      <c r="N38">
        <v>1.4284699999999999</v>
      </c>
      <c r="O38" s="22">
        <v>1.52939</v>
      </c>
      <c r="P38">
        <v>1.6303000000000001</v>
      </c>
    </row>
    <row r="39" spans="2:16" x14ac:dyDescent="0.35">
      <c r="B39" s="8"/>
      <c r="C39" s="11" t="s">
        <v>13</v>
      </c>
      <c r="D39" s="9">
        <v>0.94116999999999995</v>
      </c>
      <c r="E39" s="9">
        <v>0.86282999999999999</v>
      </c>
      <c r="F39" s="9">
        <v>0.94027000000000005</v>
      </c>
      <c r="G39" s="9">
        <v>0.98602000000000001</v>
      </c>
      <c r="H39" s="9">
        <v>1.0656300000000001</v>
      </c>
      <c r="I39" s="9">
        <v>0.96113000000000004</v>
      </c>
      <c r="J39" s="9">
        <v>0.92506999999999995</v>
      </c>
      <c r="K39" s="10">
        <v>0.99702000000000002</v>
      </c>
      <c r="L39" s="9">
        <v>0.99943000000000004</v>
      </c>
      <c r="M39" s="10">
        <v>1.00458</v>
      </c>
      <c r="N39" s="8">
        <v>0.92879999999999996</v>
      </c>
      <c r="O39" s="18">
        <v>0.96831999999999996</v>
      </c>
      <c r="P39" s="8">
        <v>1.00783</v>
      </c>
    </row>
    <row r="40" spans="2:16" x14ac:dyDescent="0.35">
      <c r="B40" s="2" t="s">
        <v>26</v>
      </c>
      <c r="C40" s="3" t="s">
        <v>12</v>
      </c>
      <c r="D40" s="5">
        <v>0.34138000000000002</v>
      </c>
      <c r="E40" s="5">
        <v>0.34344999999999998</v>
      </c>
      <c r="F40" s="5">
        <v>0.35539999999999999</v>
      </c>
      <c r="G40" s="5">
        <v>0.35006999999999999</v>
      </c>
      <c r="H40" s="5">
        <v>0.34841</v>
      </c>
      <c r="I40" s="5">
        <v>0.33637</v>
      </c>
      <c r="J40" s="5">
        <v>0.34664</v>
      </c>
      <c r="K40" s="5">
        <v>0.38208999999999999</v>
      </c>
      <c r="L40" s="5">
        <v>0.40547</v>
      </c>
      <c r="M40" s="5">
        <v>0.36469000000000001</v>
      </c>
      <c r="N40">
        <v>0.34209000000000001</v>
      </c>
      <c r="O40" s="22">
        <v>0.3574</v>
      </c>
      <c r="P40">
        <v>0.37269999999999998</v>
      </c>
    </row>
    <row r="41" spans="2:16" x14ac:dyDescent="0.35">
      <c r="B41" s="8"/>
      <c r="C41" s="11" t="s">
        <v>13</v>
      </c>
      <c r="D41" s="9">
        <v>0.23985999999999999</v>
      </c>
      <c r="E41" s="9">
        <v>0.23227999999999999</v>
      </c>
      <c r="F41" s="9">
        <v>0.23608999999999999</v>
      </c>
      <c r="G41" s="9">
        <v>0.23243</v>
      </c>
      <c r="H41" s="9">
        <v>0.24490999999999999</v>
      </c>
      <c r="I41" s="9">
        <v>0.22932</v>
      </c>
      <c r="J41" s="9">
        <v>0.23293</v>
      </c>
      <c r="K41" s="10">
        <v>0.26373999999999997</v>
      </c>
      <c r="L41" s="9">
        <v>0.24628</v>
      </c>
      <c r="M41" s="10">
        <v>0.23563999999999999</v>
      </c>
      <c r="N41" s="8">
        <v>0.23204</v>
      </c>
      <c r="O41" s="18">
        <v>0.23935000000000001</v>
      </c>
      <c r="P41" s="8">
        <v>0.24665000000000001</v>
      </c>
    </row>
    <row r="42" spans="2:16" x14ac:dyDescent="0.35">
      <c r="B42" s="2" t="s">
        <v>27</v>
      </c>
      <c r="C42" s="3" t="s">
        <v>12</v>
      </c>
      <c r="D42" s="5">
        <v>0.82045999999999997</v>
      </c>
      <c r="E42" s="5">
        <v>1.3182700000000001</v>
      </c>
      <c r="F42" s="5">
        <v>0.56813999999999998</v>
      </c>
      <c r="G42" s="5">
        <v>0.61494000000000004</v>
      </c>
      <c r="H42" s="5">
        <v>0.61785000000000001</v>
      </c>
      <c r="I42" s="5">
        <v>1.42421</v>
      </c>
      <c r="J42" s="5">
        <v>1.02799</v>
      </c>
      <c r="K42" s="5">
        <v>0.39334999999999998</v>
      </c>
      <c r="L42" s="5">
        <v>0.14151</v>
      </c>
      <c r="M42" s="5">
        <v>0.46566000000000002</v>
      </c>
      <c r="N42">
        <v>0.44667000000000001</v>
      </c>
      <c r="O42" s="25">
        <v>0.73924000000000001</v>
      </c>
      <c r="P42">
        <v>1.0318099999999999</v>
      </c>
    </row>
    <row r="43" spans="2:16" x14ac:dyDescent="0.35">
      <c r="B43" s="8"/>
      <c r="C43" s="11" t="s">
        <v>13</v>
      </c>
      <c r="D43" s="9">
        <v>2.6610100000000001</v>
      </c>
      <c r="E43" s="9">
        <v>2.96204</v>
      </c>
      <c r="F43" s="9">
        <v>1.8810500000000001</v>
      </c>
      <c r="G43" s="9">
        <v>1.8322799999999999</v>
      </c>
      <c r="H43" s="9">
        <v>2.0079400000000001</v>
      </c>
      <c r="I43" s="9">
        <v>4.2083000000000004</v>
      </c>
      <c r="J43" s="9">
        <v>2.5630799999999998</v>
      </c>
      <c r="K43" s="10">
        <v>1.49014</v>
      </c>
      <c r="L43" s="9">
        <v>0.73577000000000004</v>
      </c>
      <c r="M43" s="10">
        <v>1.4704900000000001</v>
      </c>
      <c r="N43" s="8">
        <v>1.4898</v>
      </c>
      <c r="O43" s="18">
        <v>2.1812100000000001</v>
      </c>
      <c r="P43" s="8">
        <v>2.87262</v>
      </c>
    </row>
    <row r="44" spans="2:16" x14ac:dyDescent="0.35">
      <c r="B44" s="2" t="s">
        <v>7</v>
      </c>
      <c r="C44" s="3" t="s">
        <v>12</v>
      </c>
      <c r="D44" s="5">
        <v>5.6426699999999999</v>
      </c>
      <c r="E44" s="5">
        <v>4.9203099999999997</v>
      </c>
      <c r="F44" s="5">
        <v>4.5417100000000001</v>
      </c>
      <c r="G44" s="5">
        <v>4.0401800000000003</v>
      </c>
      <c r="H44" s="5">
        <v>4.49986</v>
      </c>
      <c r="I44" s="5">
        <v>8.1487700000000007</v>
      </c>
      <c r="J44" s="5">
        <v>4.7527900000000001</v>
      </c>
      <c r="K44" s="5">
        <v>4.0311000000000003</v>
      </c>
      <c r="L44" s="5">
        <v>3.0653999999999999</v>
      </c>
      <c r="M44" s="5">
        <v>3.5024199999999999</v>
      </c>
      <c r="N44">
        <v>3.7061299999999999</v>
      </c>
      <c r="O44" s="22">
        <v>4.7145200000000003</v>
      </c>
      <c r="P44">
        <v>5.7229000000000001</v>
      </c>
    </row>
    <row r="45" spans="2:16" x14ac:dyDescent="0.35">
      <c r="B45" s="8"/>
      <c r="C45" s="11" t="s">
        <v>13</v>
      </c>
      <c r="D45" s="9">
        <v>4.6356000000000002</v>
      </c>
      <c r="E45" s="9">
        <v>3.8760500000000002</v>
      </c>
      <c r="F45" s="9">
        <v>3.1998000000000002</v>
      </c>
      <c r="G45" s="9">
        <v>2.8668200000000001</v>
      </c>
      <c r="H45" s="9">
        <v>3.4490400000000001</v>
      </c>
      <c r="I45" s="9">
        <v>6.8214300000000003</v>
      </c>
      <c r="J45" s="9">
        <v>3.55945</v>
      </c>
      <c r="K45" s="10">
        <v>2.8446199999999999</v>
      </c>
      <c r="L45" s="9">
        <v>1.6625799999999999</v>
      </c>
      <c r="M45" s="10">
        <v>2.37229</v>
      </c>
      <c r="N45" s="8">
        <v>2.5163500000000001</v>
      </c>
      <c r="O45" s="18">
        <v>3.5287700000000002</v>
      </c>
      <c r="P45" s="8">
        <v>4.5411799999999998</v>
      </c>
    </row>
    <row r="46" spans="2:16" x14ac:dyDescent="0.35">
      <c r="B46" s="2" t="s">
        <v>28</v>
      </c>
      <c r="C46" s="3" t="s">
        <v>12</v>
      </c>
      <c r="D46" s="5">
        <v>99.902010000000004</v>
      </c>
      <c r="E46" s="5">
        <v>100.29913999999999</v>
      </c>
      <c r="F46" s="5">
        <v>100.10487000000001</v>
      </c>
      <c r="G46" s="5">
        <v>100.4563</v>
      </c>
      <c r="H46" s="5">
        <v>99.800690000000003</v>
      </c>
      <c r="I46" s="5">
        <v>101.18684</v>
      </c>
      <c r="J46" s="5">
        <v>99.921750000000003</v>
      </c>
      <c r="K46" s="5">
        <v>99.189260000000004</v>
      </c>
      <c r="L46" s="5">
        <v>99.977490000000003</v>
      </c>
      <c r="M46" s="5">
        <v>100.27549999999999</v>
      </c>
      <c r="N46">
        <v>99.743359999999996</v>
      </c>
      <c r="O46" s="25">
        <v>100.11139</v>
      </c>
      <c r="P46">
        <v>100.47941</v>
      </c>
    </row>
    <row r="47" spans="2:16" x14ac:dyDescent="0.35">
      <c r="B47" s="8"/>
      <c r="C47" s="11" t="s">
        <v>13</v>
      </c>
      <c r="D47" s="9">
        <v>47.565840000000001</v>
      </c>
      <c r="E47" s="9">
        <v>48.086390000000002</v>
      </c>
      <c r="F47" s="9">
        <v>48.28434</v>
      </c>
      <c r="G47" s="9">
        <v>48.840879999999999</v>
      </c>
      <c r="H47" s="9">
        <v>48.079230000000003</v>
      </c>
      <c r="I47" s="9">
        <v>47.337029999999999</v>
      </c>
      <c r="J47" s="9">
        <v>48.091940000000001</v>
      </c>
      <c r="K47" s="10">
        <v>48.443350000000002</v>
      </c>
      <c r="L47" s="9">
        <v>47.731499999999997</v>
      </c>
      <c r="M47" s="10">
        <v>47.781950000000002</v>
      </c>
      <c r="N47" s="8">
        <v>47.708959999999998</v>
      </c>
      <c r="O47" s="18">
        <v>48.024250000000002</v>
      </c>
      <c r="P47" s="8">
        <v>48.339530000000003</v>
      </c>
    </row>
    <row r="48" spans="2:16" x14ac:dyDescent="0.35">
      <c r="B48" s="2" t="s">
        <v>8</v>
      </c>
      <c r="C48" s="3" t="s">
        <v>12</v>
      </c>
      <c r="D48" s="5">
        <v>11.00357</v>
      </c>
      <c r="E48" s="5">
        <v>10.585979999999999</v>
      </c>
      <c r="F48" s="5">
        <v>11.31329</v>
      </c>
      <c r="G48" s="5">
        <v>11.33947</v>
      </c>
      <c r="H48" s="5">
        <v>11.147629999999999</v>
      </c>
      <c r="I48" s="5">
        <v>10.462730000000001</v>
      </c>
      <c r="J48" s="5">
        <v>10.84019</v>
      </c>
      <c r="K48" s="5">
        <v>11.393219999999999</v>
      </c>
      <c r="L48" s="5">
        <v>11.72372</v>
      </c>
      <c r="M48" s="5">
        <v>11.482390000000001</v>
      </c>
      <c r="N48">
        <v>10.840630000000001</v>
      </c>
      <c r="O48" s="20">
        <v>11.12922</v>
      </c>
      <c r="P48">
        <v>11.417809999999999</v>
      </c>
    </row>
    <row r="49" spans="2:16" x14ac:dyDescent="0.35">
      <c r="B49" s="8"/>
      <c r="C49" s="11" t="s">
        <v>13</v>
      </c>
      <c r="D49" s="9">
        <v>5.9038700000000004</v>
      </c>
      <c r="E49" s="9">
        <v>5.5908100000000003</v>
      </c>
      <c r="F49" s="9">
        <v>5.7148199999999996</v>
      </c>
      <c r="G49" s="9">
        <v>5.7815899999999996</v>
      </c>
      <c r="H49" s="9">
        <v>5.6773199999999999</v>
      </c>
      <c r="I49" s="9">
        <v>6.4418699999999998</v>
      </c>
      <c r="J49" s="9">
        <v>5.6056800000000004</v>
      </c>
      <c r="K49" s="10">
        <v>5.8138100000000001</v>
      </c>
      <c r="L49" s="9">
        <v>5.8582599999999996</v>
      </c>
      <c r="M49" s="10">
        <v>5.7160200000000003</v>
      </c>
      <c r="N49" s="8">
        <v>5.6357600000000003</v>
      </c>
      <c r="O49" s="18">
        <v>5.8104100000000001</v>
      </c>
      <c r="P49" s="8">
        <v>5.9850500000000002</v>
      </c>
    </row>
    <row r="50" spans="2:16" x14ac:dyDescent="0.35">
      <c r="B50" s="13" t="s">
        <v>9</v>
      </c>
      <c r="C50" s="14"/>
      <c r="D50" s="15">
        <v>36.488430000000001</v>
      </c>
      <c r="E50" s="15">
        <v>38.323650000000001</v>
      </c>
      <c r="F50" s="15">
        <v>41.782119999999999</v>
      </c>
      <c r="G50" s="15">
        <v>40.151040000000002</v>
      </c>
      <c r="H50" s="15">
        <v>36.900109999999998</v>
      </c>
      <c r="I50" s="15">
        <v>38.539749999999998</v>
      </c>
      <c r="J50" s="15">
        <v>41.346240000000002</v>
      </c>
      <c r="K50" s="15">
        <v>40.106789999999997</v>
      </c>
      <c r="L50" s="15">
        <v>39.387779999999999</v>
      </c>
      <c r="M50" s="15">
        <v>45.139769999999999</v>
      </c>
      <c r="N50" s="14">
        <v>37.995049999999999</v>
      </c>
      <c r="O50" s="24">
        <v>39.816569999999999</v>
      </c>
      <c r="P50" s="14">
        <v>41.638080000000002</v>
      </c>
    </row>
    <row r="51" spans="2:16" x14ac:dyDescent="0.35">
      <c r="B51" s="13" t="s">
        <v>10</v>
      </c>
      <c r="C51" s="16"/>
      <c r="D51" s="15">
        <v>-10.42328</v>
      </c>
      <c r="E51" s="15">
        <v>-3.7063999999999999</v>
      </c>
      <c r="F51" s="15">
        <v>1.6603600000000001</v>
      </c>
      <c r="G51" s="15">
        <v>1.3135600000000001</v>
      </c>
      <c r="H51" s="15">
        <v>-1.94851</v>
      </c>
      <c r="I51" s="15">
        <v>-17.915489999999998</v>
      </c>
      <c r="J51" s="15">
        <v>-5.18215</v>
      </c>
      <c r="K51" s="15">
        <v>1.3957599999999999</v>
      </c>
      <c r="L51" s="15">
        <v>1.2044600000000001</v>
      </c>
      <c r="M51" s="15">
        <v>1.4113800000000001</v>
      </c>
      <c r="N51" s="16">
        <v>-7.8685299999999998</v>
      </c>
      <c r="O51" s="24">
        <v>-3.2190300000000001</v>
      </c>
      <c r="P51" s="16">
        <v>1.4304600000000001</v>
      </c>
    </row>
    <row r="52" spans="2:16" x14ac:dyDescent="0.35">
      <c r="B52" s="7" t="s">
        <v>11</v>
      </c>
      <c r="C52" s="8"/>
      <c r="D52" s="9">
        <v>58043.855020000003</v>
      </c>
      <c r="E52" s="9">
        <v>57291.324999999997</v>
      </c>
      <c r="F52" s="9">
        <v>59960.432280000001</v>
      </c>
      <c r="G52" s="9">
        <v>60121.875480000002</v>
      </c>
      <c r="H52" s="9">
        <v>58212.924480000001</v>
      </c>
      <c r="I52" s="9">
        <v>54835.169730000001</v>
      </c>
      <c r="J52" s="9">
        <v>57886.597229999999</v>
      </c>
      <c r="K52" s="9">
        <v>60247.360119999998</v>
      </c>
      <c r="L52" s="9">
        <v>60951.619850000003</v>
      </c>
      <c r="M52" s="9">
        <v>60627.044029999997</v>
      </c>
      <c r="N52" s="8">
        <v>57450.19051</v>
      </c>
      <c r="O52" s="19">
        <v>58817.820319999999</v>
      </c>
      <c r="P52" s="8">
        <v>60185.450129999997</v>
      </c>
    </row>
    <row r="53" spans="2:16" x14ac:dyDescent="0.35">
      <c r="B53" s="2" t="s">
        <v>29</v>
      </c>
      <c r="C53" s="3" t="s">
        <v>12</v>
      </c>
      <c r="D53" s="5">
        <v>35.838630000000002</v>
      </c>
      <c r="E53" s="5">
        <v>43.858899999999998</v>
      </c>
      <c r="F53" s="5">
        <v>33.530410000000003</v>
      </c>
      <c r="G53" s="5">
        <v>35.404110000000003</v>
      </c>
      <c r="H53" s="5">
        <v>31.910409999999999</v>
      </c>
      <c r="I53" s="5">
        <v>38.172330000000002</v>
      </c>
      <c r="J53" s="5">
        <v>39.268770000000004</v>
      </c>
      <c r="K53" s="5">
        <v>33.344110000000001</v>
      </c>
      <c r="L53" s="5">
        <v>28.508220000000001</v>
      </c>
      <c r="M53" s="5">
        <v>35.23151</v>
      </c>
      <c r="N53">
        <v>32.474679999999999</v>
      </c>
      <c r="O53" s="20">
        <v>35.506740000000001</v>
      </c>
      <c r="P53">
        <v>38.538800000000002</v>
      </c>
    </row>
    <row r="54" spans="2:16" x14ac:dyDescent="0.35">
      <c r="B54" s="12"/>
      <c r="C54" s="11" t="s">
        <v>13</v>
      </c>
      <c r="D54" s="9">
        <v>12.81765</v>
      </c>
      <c r="E54" s="9">
        <v>12.610480000000001</v>
      </c>
      <c r="F54" s="9">
        <v>12.55959</v>
      </c>
      <c r="G54" s="9">
        <v>13.133990000000001</v>
      </c>
      <c r="H54" s="9">
        <v>15.14199</v>
      </c>
      <c r="I54" s="9">
        <v>19.06934</v>
      </c>
      <c r="J54" s="9">
        <v>14.428979999999999</v>
      </c>
      <c r="K54" s="9">
        <v>12.594279999999999</v>
      </c>
      <c r="L54" s="9">
        <v>10.01708</v>
      </c>
      <c r="M54" s="9">
        <v>12.56439</v>
      </c>
      <c r="N54" s="12">
        <v>11.796390000000001</v>
      </c>
      <c r="O54" s="18">
        <v>13.493779999999999</v>
      </c>
      <c r="P54" s="12">
        <v>15.19116</v>
      </c>
    </row>
    <row r="55" spans="2:16" x14ac:dyDescent="0.35">
      <c r="B55" s="7" t="s">
        <v>31</v>
      </c>
      <c r="C55" s="8"/>
      <c r="D55" s="9">
        <v>75</v>
      </c>
      <c r="E55" s="9">
        <v>80</v>
      </c>
      <c r="F55" s="9">
        <v>71</v>
      </c>
      <c r="G55" s="9">
        <v>73</v>
      </c>
      <c r="H55" s="9">
        <v>71</v>
      </c>
      <c r="I55" s="9">
        <v>95</v>
      </c>
      <c r="J55" s="9">
        <v>81</v>
      </c>
      <c r="K55" s="9">
        <v>73</v>
      </c>
      <c r="L55" s="9">
        <v>55</v>
      </c>
      <c r="M55" s="9">
        <v>65</v>
      </c>
      <c r="N55" s="8">
        <v>66.401960000000003</v>
      </c>
      <c r="O55" s="18">
        <v>73.900000000000006</v>
      </c>
      <c r="P55" s="8">
        <v>81.398039999999995</v>
      </c>
    </row>
    <row r="56" spans="2:16" x14ac:dyDescent="0.35">
      <c r="B56" s="13" t="s">
        <v>34</v>
      </c>
      <c r="C56" s="14"/>
      <c r="D56" s="15">
        <v>5</v>
      </c>
      <c r="E56" s="15">
        <v>7</v>
      </c>
      <c r="F56" s="15">
        <v>5</v>
      </c>
      <c r="G56" s="15">
        <v>4</v>
      </c>
      <c r="H56" s="15">
        <v>3</v>
      </c>
      <c r="I56" s="15">
        <v>7</v>
      </c>
      <c r="J56" s="15">
        <v>4</v>
      </c>
      <c r="K56" s="15">
        <v>3</v>
      </c>
      <c r="L56" s="15">
        <v>1</v>
      </c>
      <c r="M56" s="15">
        <v>3</v>
      </c>
      <c r="N56" s="14">
        <v>2.8596599999999999</v>
      </c>
      <c r="O56" s="24">
        <v>4.2</v>
      </c>
      <c r="P56" s="14">
        <v>5.5403399999999996</v>
      </c>
    </row>
    <row r="57" spans="2:16" x14ac:dyDescent="0.35">
      <c r="B57" s="2" t="s">
        <v>30</v>
      </c>
      <c r="C57" s="3" t="s">
        <v>12</v>
      </c>
      <c r="D57" s="5">
        <v>108.16891</v>
      </c>
      <c r="E57" s="5">
        <v>141.11103</v>
      </c>
      <c r="F57" s="5">
        <v>107.49156000000001</v>
      </c>
      <c r="G57" s="5">
        <v>109.77173999999999</v>
      </c>
      <c r="H57" s="5">
        <v>102.13303000000001</v>
      </c>
      <c r="I57" s="5">
        <v>124.92688</v>
      </c>
      <c r="J57" s="5">
        <v>127.35175</v>
      </c>
      <c r="K57" s="5">
        <v>105.36715</v>
      </c>
      <c r="L57" s="5">
        <v>88.488650000000007</v>
      </c>
      <c r="M57" s="5">
        <v>109.20504</v>
      </c>
      <c r="N57">
        <v>101.76366</v>
      </c>
      <c r="O57" s="20">
        <v>112.40157000000001</v>
      </c>
      <c r="P57">
        <v>123.03948</v>
      </c>
    </row>
    <row r="58" spans="2:16" x14ac:dyDescent="0.35">
      <c r="B58" s="8"/>
      <c r="C58" s="11" t="s">
        <v>13</v>
      </c>
      <c r="D58" s="9">
        <v>36.819479999999999</v>
      </c>
      <c r="E58" s="9">
        <v>43.16733</v>
      </c>
      <c r="F58" s="9">
        <v>46.482529999999997</v>
      </c>
      <c r="G58" s="9">
        <v>43.237949999999998</v>
      </c>
      <c r="H58" s="9">
        <v>51.517090000000003</v>
      </c>
      <c r="I58" s="9">
        <v>65.655050000000003</v>
      </c>
      <c r="J58" s="9">
        <v>51.239629999999998</v>
      </c>
      <c r="K58" s="9">
        <v>42.394390000000001</v>
      </c>
      <c r="L58" s="9">
        <v>32.497549999999997</v>
      </c>
      <c r="M58" s="9">
        <v>42.290619999999997</v>
      </c>
      <c r="N58" s="8">
        <v>38.994889999999998</v>
      </c>
      <c r="O58" s="18">
        <v>45.530160000000002</v>
      </c>
      <c r="P58" s="8">
        <v>52.065429999999999</v>
      </c>
    </row>
    <row r="59" spans="2:16" x14ac:dyDescent="0.35">
      <c r="B59" s="13" t="s">
        <v>32</v>
      </c>
      <c r="C59" s="14"/>
      <c r="D59" s="15">
        <v>222.26828</v>
      </c>
      <c r="E59" s="15">
        <v>254.79827</v>
      </c>
      <c r="F59" s="15">
        <v>259.42068999999998</v>
      </c>
      <c r="G59" s="15">
        <v>235.11697000000001</v>
      </c>
      <c r="H59" s="15">
        <v>246.66155000000001</v>
      </c>
      <c r="I59" s="15">
        <v>338.81056999999998</v>
      </c>
      <c r="J59" s="15">
        <v>281.89501999999999</v>
      </c>
      <c r="K59" s="15">
        <v>228.87325999999999</v>
      </c>
      <c r="L59" s="15">
        <v>168.80685</v>
      </c>
      <c r="M59" s="15">
        <v>216.82347999999999</v>
      </c>
      <c r="N59" s="14">
        <v>213.41048000000001</v>
      </c>
      <c r="O59" s="24">
        <v>245.34748999999999</v>
      </c>
      <c r="P59" s="14">
        <v>277.28451000000001</v>
      </c>
    </row>
    <row r="60" spans="2:16" x14ac:dyDescent="0.35">
      <c r="B60" s="13" t="s">
        <v>33</v>
      </c>
      <c r="C60" s="16"/>
      <c r="D60" s="15">
        <v>5.77745</v>
      </c>
      <c r="E60" s="15">
        <v>25.44481</v>
      </c>
      <c r="F60" s="15">
        <v>10.02167</v>
      </c>
      <c r="G60" s="15">
        <v>13.328189999999999</v>
      </c>
      <c r="H60" s="15">
        <v>8.0031999999999996</v>
      </c>
      <c r="I60" s="15">
        <v>14.85735</v>
      </c>
      <c r="J60" s="15">
        <v>10.24193</v>
      </c>
      <c r="K60" s="15">
        <v>4.5838400000000004</v>
      </c>
      <c r="L60" s="15">
        <v>2.94048</v>
      </c>
      <c r="M60" s="15">
        <v>5.4071499999999997</v>
      </c>
      <c r="N60" s="16">
        <v>5.3198800000000004</v>
      </c>
      <c r="O60" s="24">
        <v>10.06061</v>
      </c>
      <c r="P60" s="16">
        <v>14.80133</v>
      </c>
    </row>
    <row r="61" spans="2:16" x14ac:dyDescent="0.35">
      <c r="B61" s="2" t="s">
        <v>37</v>
      </c>
      <c r="C61" s="3" t="s">
        <v>12</v>
      </c>
      <c r="D61" s="5">
        <v>65.336879999999994</v>
      </c>
      <c r="E61" s="5">
        <v>82.651939999999996</v>
      </c>
      <c r="F61" s="5">
        <v>62.938079999999999</v>
      </c>
      <c r="G61" s="5">
        <v>65.54898</v>
      </c>
      <c r="H61" s="5">
        <v>60.15166</v>
      </c>
      <c r="I61" s="5">
        <v>72.413889999999995</v>
      </c>
      <c r="J61" s="5">
        <v>73.987430000000003</v>
      </c>
      <c r="K61" s="5">
        <v>62.322710000000001</v>
      </c>
      <c r="L61" s="5">
        <v>53.410789999999999</v>
      </c>
      <c r="M61" s="5">
        <v>65.260419999999996</v>
      </c>
      <c r="N61">
        <v>60.574559999999998</v>
      </c>
      <c r="O61" s="20">
        <v>66.402280000000005</v>
      </c>
      <c r="P61">
        <v>72.23</v>
      </c>
    </row>
    <row r="62" spans="2:16" x14ac:dyDescent="0.35">
      <c r="B62" s="8"/>
      <c r="C62" s="11" t="s">
        <v>13</v>
      </c>
      <c r="D62" s="9">
        <v>22.137930000000001</v>
      </c>
      <c r="E62" s="9">
        <v>24.003810000000001</v>
      </c>
      <c r="F62" s="9">
        <v>25.310939999999999</v>
      </c>
      <c r="G62" s="9">
        <v>24.712859999999999</v>
      </c>
      <c r="H62" s="9">
        <v>28.77355</v>
      </c>
      <c r="I62" s="9">
        <v>36.884169999999997</v>
      </c>
      <c r="J62" s="9">
        <v>27.927289999999999</v>
      </c>
      <c r="K62" s="9">
        <v>23.45082</v>
      </c>
      <c r="L62" s="9">
        <v>18.619869999999999</v>
      </c>
      <c r="M62" s="9">
        <v>23.516570000000002</v>
      </c>
      <c r="N62" s="8">
        <v>22.030619999999999</v>
      </c>
      <c r="O62" s="18">
        <v>25.53378</v>
      </c>
      <c r="P62" s="8">
        <v>29.036940000000001</v>
      </c>
    </row>
    <row r="63" spans="2:16" x14ac:dyDescent="0.35">
      <c r="B63" s="2" t="s">
        <v>35</v>
      </c>
      <c r="C63" s="3" t="s">
        <v>12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>
        <v>0</v>
      </c>
      <c r="O63" s="20">
        <v>0</v>
      </c>
      <c r="P63">
        <v>0</v>
      </c>
    </row>
    <row r="64" spans="2:16" x14ac:dyDescent="0.35">
      <c r="B64" s="8"/>
      <c r="C64" s="11" t="s">
        <v>13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8">
        <v>0</v>
      </c>
      <c r="O64" s="18">
        <v>0</v>
      </c>
      <c r="P64" s="8">
        <v>0</v>
      </c>
    </row>
    <row r="65" spans="2:16" x14ac:dyDescent="0.35">
      <c r="B65" s="13" t="s">
        <v>36</v>
      </c>
      <c r="C65" s="14"/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4">
        <v>0</v>
      </c>
      <c r="O65" s="24">
        <v>0</v>
      </c>
      <c r="P65" s="14">
        <v>0</v>
      </c>
    </row>
    <row r="66" spans="2:16" x14ac:dyDescent="0.35">
      <c r="B66" s="13" t="s">
        <v>38</v>
      </c>
      <c r="C66" s="14"/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4">
        <v>0</v>
      </c>
      <c r="O66" s="24">
        <v>0</v>
      </c>
      <c r="P66" s="14">
        <v>0</v>
      </c>
    </row>
    <row r="67" spans="2:16" x14ac:dyDescent="0.35">
      <c r="B67" s="2" t="s">
        <v>39</v>
      </c>
      <c r="C67" s="3" t="s">
        <v>12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>
        <v>0</v>
      </c>
      <c r="O67" s="20">
        <v>0</v>
      </c>
      <c r="P67">
        <v>0</v>
      </c>
    </row>
    <row r="68" spans="2:16" x14ac:dyDescent="0.35">
      <c r="B68" s="8"/>
      <c r="C68" s="11" t="s">
        <v>13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8">
        <v>0</v>
      </c>
      <c r="O68" s="18">
        <v>0</v>
      </c>
      <c r="P68" s="8">
        <v>0</v>
      </c>
    </row>
    <row r="69" spans="2:16" x14ac:dyDescent="0.35">
      <c r="B69" s="13" t="s">
        <v>40</v>
      </c>
      <c r="C69" s="14"/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4">
        <v>0</v>
      </c>
      <c r="O69" s="24">
        <v>0</v>
      </c>
      <c r="P69" s="14">
        <v>0</v>
      </c>
    </row>
    <row r="70" spans="2:16" x14ac:dyDescent="0.35">
      <c r="B70" s="7" t="s">
        <v>41</v>
      </c>
      <c r="C70" s="8"/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8">
        <v>0</v>
      </c>
      <c r="O70" s="18">
        <v>0</v>
      </c>
      <c r="P70" s="8">
        <v>0</v>
      </c>
    </row>
    <row r="71" spans="2:16" x14ac:dyDescent="0.35">
      <c r="B71" s="2" t="s">
        <v>42</v>
      </c>
      <c r="C71" s="3" t="s">
        <v>12</v>
      </c>
      <c r="D71" s="5">
        <v>5.9731100000000001</v>
      </c>
      <c r="E71" s="5">
        <v>7.3098200000000002</v>
      </c>
      <c r="F71" s="5">
        <v>5.5884</v>
      </c>
      <c r="G71" s="5">
        <v>5.9006800000000004</v>
      </c>
      <c r="H71" s="5">
        <v>5.3183999999999996</v>
      </c>
      <c r="I71" s="5">
        <v>6.36205</v>
      </c>
      <c r="J71" s="5">
        <v>6.5447899999999999</v>
      </c>
      <c r="K71" s="5">
        <v>5.5573499999999996</v>
      </c>
      <c r="L71" s="5">
        <v>4.7513699999999996</v>
      </c>
      <c r="M71" s="5">
        <v>5.8719200000000003</v>
      </c>
      <c r="N71">
        <v>5.4124499999999998</v>
      </c>
      <c r="O71" s="22">
        <v>5.9177900000000001</v>
      </c>
      <c r="P71">
        <v>6.4231299999999996</v>
      </c>
    </row>
    <row r="72" spans="2:16" x14ac:dyDescent="0.35">
      <c r="B72" s="8"/>
      <c r="C72" s="11" t="s">
        <v>13</v>
      </c>
      <c r="D72" s="9">
        <v>2.1362700000000001</v>
      </c>
      <c r="E72" s="9">
        <v>2.10175</v>
      </c>
      <c r="F72" s="9">
        <v>2.09327</v>
      </c>
      <c r="G72" s="9">
        <v>2.1890000000000001</v>
      </c>
      <c r="H72" s="9">
        <v>2.5236700000000001</v>
      </c>
      <c r="I72" s="9">
        <v>3.17822</v>
      </c>
      <c r="J72" s="9">
        <v>2.40483</v>
      </c>
      <c r="K72" s="9">
        <v>2.0990500000000001</v>
      </c>
      <c r="L72" s="9">
        <v>1.66951</v>
      </c>
      <c r="M72" s="9">
        <v>2.0940699999999999</v>
      </c>
      <c r="N72" s="8">
        <v>1.96607</v>
      </c>
      <c r="O72" s="18">
        <v>2.2489599999999998</v>
      </c>
      <c r="P72" s="8">
        <v>2.53186</v>
      </c>
    </row>
    <row r="73" spans="2:16" x14ac:dyDescent="0.35">
      <c r="B73" s="2" t="s">
        <v>43</v>
      </c>
      <c r="C73" s="3" t="s">
        <v>12</v>
      </c>
      <c r="D73" s="5">
        <v>6.7399300000000002</v>
      </c>
      <c r="E73" s="5">
        <v>8.1937700000000007</v>
      </c>
      <c r="F73" s="5">
        <v>6.2812299999999999</v>
      </c>
      <c r="G73" s="5">
        <v>6.6986999999999997</v>
      </c>
      <c r="H73" s="5">
        <v>6.0636099999999997</v>
      </c>
      <c r="I73" s="5">
        <v>7.14933</v>
      </c>
      <c r="J73" s="5">
        <v>7.3348500000000003</v>
      </c>
      <c r="K73" s="5">
        <v>6.2835000000000001</v>
      </c>
      <c r="L73" s="5">
        <v>5.5101199999999997</v>
      </c>
      <c r="M73" s="5">
        <v>6.6263399999999999</v>
      </c>
      <c r="N73">
        <v>6.1543700000000001</v>
      </c>
      <c r="O73" s="22">
        <v>6.6881399999999998</v>
      </c>
      <c r="P73">
        <v>7.2219100000000003</v>
      </c>
    </row>
    <row r="74" spans="2:16" x14ac:dyDescent="0.35">
      <c r="B74" s="8"/>
      <c r="C74" s="11" t="s">
        <v>13</v>
      </c>
      <c r="D74" s="9">
        <v>2.3885900000000002</v>
      </c>
      <c r="E74" s="9">
        <v>2.3145699999999998</v>
      </c>
      <c r="F74" s="9">
        <v>2.4005299999999998</v>
      </c>
      <c r="G74" s="9">
        <v>2.5125700000000002</v>
      </c>
      <c r="H74" s="9">
        <v>2.79264</v>
      </c>
      <c r="I74" s="9">
        <v>3.5550799999999998</v>
      </c>
      <c r="J74" s="9">
        <v>2.6440899999999998</v>
      </c>
      <c r="K74" s="9">
        <v>2.2904300000000002</v>
      </c>
      <c r="L74" s="9">
        <v>1.8888</v>
      </c>
      <c r="M74" s="9">
        <v>2.2903799999999999</v>
      </c>
      <c r="N74" s="8">
        <v>2.1934999999999998</v>
      </c>
      <c r="O74" s="18">
        <v>2.5077699999999998</v>
      </c>
      <c r="P74" s="8">
        <v>2.8220399999999999</v>
      </c>
    </row>
    <row r="75" spans="2:16" x14ac:dyDescent="0.35">
      <c r="B75" s="2" t="s">
        <v>44</v>
      </c>
      <c r="D75" s="5">
        <v>87.902780000000007</v>
      </c>
      <c r="E75" s="5">
        <v>91.748249999999999</v>
      </c>
      <c r="F75" s="5">
        <v>91.379019999999997</v>
      </c>
      <c r="G75" s="5">
        <v>88.777050000000003</v>
      </c>
      <c r="H75" s="5">
        <v>89.752589999999998</v>
      </c>
      <c r="I75" s="5">
        <v>92.13955</v>
      </c>
      <c r="J75" s="5">
        <v>91.694969999999998</v>
      </c>
      <c r="K75" s="5">
        <v>90.025009999999995</v>
      </c>
      <c r="L75" s="5">
        <v>85.714439999999996</v>
      </c>
      <c r="M75" s="5">
        <v>89.674660000000003</v>
      </c>
      <c r="N75">
        <v>88.436490000000006</v>
      </c>
      <c r="O75" s="22">
        <v>89.880830000000003</v>
      </c>
      <c r="P75">
        <v>91.325180000000003</v>
      </c>
    </row>
    <row r="76" spans="2:16" x14ac:dyDescent="0.35">
      <c r="B76" s="2" t="s">
        <v>45</v>
      </c>
      <c r="D76" s="5">
        <v>89.232619999999997</v>
      </c>
      <c r="E76" s="5">
        <v>94.869280000000003</v>
      </c>
      <c r="F76" s="5">
        <v>88.748909999999995</v>
      </c>
      <c r="G76" s="5">
        <v>88.759140000000002</v>
      </c>
      <c r="H76" s="5">
        <v>88.282820000000001</v>
      </c>
      <c r="I76" s="5">
        <v>93.034289999999999</v>
      </c>
      <c r="J76" s="5">
        <v>91.085070000000002</v>
      </c>
      <c r="K76" s="5">
        <v>88.004050000000007</v>
      </c>
      <c r="L76" s="5">
        <v>87.433949999999996</v>
      </c>
      <c r="M76" s="5">
        <v>86.597170000000006</v>
      </c>
      <c r="N76">
        <v>87.737579999999994</v>
      </c>
      <c r="O76" s="22">
        <v>89.604730000000004</v>
      </c>
      <c r="P76">
        <v>91.471879999999999</v>
      </c>
    </row>
    <row r="77" spans="2:16" x14ac:dyDescent="0.35">
      <c r="B77" s="2" t="s">
        <v>46</v>
      </c>
      <c r="D77" s="5">
        <v>88.997600000000006</v>
      </c>
      <c r="E77" s="5">
        <v>91.679180000000002</v>
      </c>
      <c r="F77" s="5">
        <v>89.985209999999995</v>
      </c>
      <c r="G77" s="5">
        <v>90.669929999999994</v>
      </c>
      <c r="H77" s="5">
        <v>87.415430000000001</v>
      </c>
      <c r="I77" s="5">
        <v>90.258700000000005</v>
      </c>
      <c r="J77" s="5">
        <v>90.041150000000002</v>
      </c>
      <c r="K77" s="5">
        <v>89.495450000000005</v>
      </c>
      <c r="L77" s="5">
        <v>88.597300000000004</v>
      </c>
      <c r="M77" s="5">
        <v>89.543440000000004</v>
      </c>
      <c r="N77">
        <v>88.83032</v>
      </c>
      <c r="O77" s="22">
        <v>89.668340000000001</v>
      </c>
      <c r="P77">
        <v>90.506349999999998</v>
      </c>
    </row>
    <row r="78" spans="2:16" x14ac:dyDescent="0.35">
      <c r="B78" s="2" t="s">
        <v>47</v>
      </c>
      <c r="D78" s="5">
        <v>87.064459999999997</v>
      </c>
      <c r="E78" s="5">
        <v>91.737160000000003</v>
      </c>
      <c r="F78" s="5">
        <v>87.998760000000004</v>
      </c>
      <c r="G78" s="5">
        <v>90.209460000000007</v>
      </c>
      <c r="H78" s="5">
        <v>85.664420000000007</v>
      </c>
      <c r="I78" s="5">
        <v>87.685180000000003</v>
      </c>
      <c r="J78" s="5">
        <v>89.510710000000003</v>
      </c>
      <c r="K78" s="5">
        <v>86.641419999999997</v>
      </c>
      <c r="L78" s="5">
        <v>87.316019999999995</v>
      </c>
      <c r="M78" s="5">
        <v>89.382080000000002</v>
      </c>
      <c r="N78">
        <v>86.998710000000003</v>
      </c>
      <c r="O78" s="22">
        <v>88.320970000000003</v>
      </c>
      <c r="P78">
        <v>89.643230000000003</v>
      </c>
    </row>
    <row r="79" spans="2:16" x14ac:dyDescent="0.35">
      <c r="B79" s="2" t="s">
        <v>48</v>
      </c>
      <c r="D79" s="5">
        <v>91.638570000000001</v>
      </c>
      <c r="E79" s="5">
        <v>91.718969999999999</v>
      </c>
      <c r="F79" s="5">
        <v>87.835030000000003</v>
      </c>
      <c r="G79" s="5">
        <v>88.868179999999995</v>
      </c>
      <c r="H79" s="5">
        <v>87.617549999999994</v>
      </c>
      <c r="I79" s="5">
        <v>88.536299999999997</v>
      </c>
      <c r="J79" s="5">
        <v>88.219350000000006</v>
      </c>
      <c r="K79" s="5">
        <v>86.590329999999994</v>
      </c>
      <c r="L79" s="5">
        <v>89.149829999999994</v>
      </c>
      <c r="M79" s="5">
        <v>92.773889999999994</v>
      </c>
      <c r="N79">
        <v>87.831440000000001</v>
      </c>
      <c r="O79" s="22">
        <v>89.294799999999995</v>
      </c>
      <c r="P79">
        <v>90.758170000000007</v>
      </c>
    </row>
    <row r="80" spans="2:16" x14ac:dyDescent="0.35">
      <c r="B80" s="7" t="s">
        <v>49</v>
      </c>
      <c r="C80" s="8"/>
      <c r="D80" s="9">
        <v>89.810280000000006</v>
      </c>
      <c r="E80" s="9">
        <v>90.157110000000003</v>
      </c>
      <c r="F80" s="9">
        <v>90.242890000000003</v>
      </c>
      <c r="G80" s="9">
        <v>91.060869999999994</v>
      </c>
      <c r="H80" s="9">
        <v>87.564629999999994</v>
      </c>
      <c r="I80" s="9">
        <v>88.885760000000005</v>
      </c>
      <c r="J80" s="9">
        <v>88.921130000000005</v>
      </c>
      <c r="K80" s="9">
        <v>89.868250000000003</v>
      </c>
      <c r="L80" s="9">
        <v>87.769180000000006</v>
      </c>
      <c r="M80" s="9">
        <v>89.083079999999995</v>
      </c>
      <c r="N80" s="8">
        <v>88.545100000000005</v>
      </c>
      <c r="O80" s="18">
        <v>89.336320000000001</v>
      </c>
      <c r="P80" s="8">
        <v>90.127529999999993</v>
      </c>
    </row>
    <row r="81" spans="2:16" x14ac:dyDescent="0.35">
      <c r="B81" s="2" t="s">
        <v>52</v>
      </c>
      <c r="C81" s="3" t="s">
        <v>12</v>
      </c>
      <c r="D81" s="5">
        <v>3.8754499999999998</v>
      </c>
      <c r="E81" s="5">
        <v>4.3521900000000002</v>
      </c>
      <c r="F81" s="5">
        <v>3.5959500000000002</v>
      </c>
      <c r="G81" s="5">
        <v>3.6221100000000002</v>
      </c>
      <c r="H81" s="5">
        <v>3.7162999999999999</v>
      </c>
      <c r="I81" s="5">
        <v>4.6076499999999996</v>
      </c>
      <c r="J81" s="5">
        <v>4.0417800000000002</v>
      </c>
      <c r="K81" s="5">
        <v>3.3796499999999998</v>
      </c>
      <c r="L81" s="5">
        <v>3.1665399999999999</v>
      </c>
      <c r="M81" s="5">
        <v>3.4522499999999998</v>
      </c>
      <c r="N81">
        <v>3.46136</v>
      </c>
      <c r="O81" s="25">
        <v>3.7809900000000001</v>
      </c>
      <c r="P81">
        <v>4.1006099999999996</v>
      </c>
    </row>
    <row r="82" spans="2:16" x14ac:dyDescent="0.35">
      <c r="B82" s="8"/>
      <c r="C82" s="11" t="s">
        <v>13</v>
      </c>
      <c r="D82" s="9">
        <v>3.4890500000000002</v>
      </c>
      <c r="E82" s="9">
        <v>3.9132600000000002</v>
      </c>
      <c r="F82" s="9">
        <v>2.7374299999999998</v>
      </c>
      <c r="G82" s="9">
        <v>2.7036799999999999</v>
      </c>
      <c r="H82" s="9">
        <v>2.8589500000000001</v>
      </c>
      <c r="I82" s="9">
        <v>5.2201399999999998</v>
      </c>
      <c r="J82" s="9">
        <v>3.4735299999999998</v>
      </c>
      <c r="K82" s="9">
        <v>2.3284699999999998</v>
      </c>
      <c r="L82" s="9">
        <v>1.7081999999999999</v>
      </c>
      <c r="M82" s="9">
        <v>2.3233999999999999</v>
      </c>
      <c r="N82" s="8">
        <v>2.3633500000000001</v>
      </c>
      <c r="O82" s="18">
        <v>3.0756100000000002</v>
      </c>
      <c r="P82" s="8">
        <v>3.7878699999999998</v>
      </c>
    </row>
  </sheetData>
  <mergeCells count="1">
    <mergeCell ref="D2:P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DE484-7B86-4036-98BC-83CD8C11A909}">
  <dimension ref="B1:CB251"/>
  <sheetViews>
    <sheetView zoomScaleNormal="100" workbookViewId="0">
      <selection activeCell="D6" sqref="D6"/>
    </sheetView>
  </sheetViews>
  <sheetFormatPr defaultRowHeight="14.5" x14ac:dyDescent="0.35"/>
  <cols>
    <col min="2" max="2" width="34.81640625" customWidth="1"/>
    <col min="3" max="3" width="18" customWidth="1"/>
    <col min="4" max="13" width="9" bestFit="1" customWidth="1"/>
    <col min="14" max="16" width="10.54296875" bestFit="1" customWidth="1"/>
    <col min="18" max="18" width="34.81640625" customWidth="1"/>
    <col min="19" max="19" width="18" customWidth="1"/>
    <col min="20" max="29" width="9" bestFit="1" customWidth="1"/>
    <col min="30" max="32" width="10.54296875" bestFit="1" customWidth="1"/>
    <col min="34" max="34" width="34.81640625" customWidth="1"/>
    <col min="35" max="35" width="18" customWidth="1"/>
    <col min="36" max="45" width="9" bestFit="1" customWidth="1"/>
    <col min="46" max="48" width="10.54296875" bestFit="1" customWidth="1"/>
    <col min="50" max="50" width="34.81640625" customWidth="1"/>
    <col min="51" max="51" width="18" customWidth="1"/>
    <col min="52" max="61" width="9" bestFit="1" customWidth="1"/>
    <col min="62" max="64" width="10.54296875" bestFit="1" customWidth="1"/>
    <col min="66" max="66" width="34.81640625" customWidth="1"/>
    <col min="67" max="67" width="18" customWidth="1"/>
    <col min="68" max="77" width="9" bestFit="1" customWidth="1"/>
    <col min="78" max="80" width="10.54296875" bestFit="1" customWidth="1"/>
  </cols>
  <sheetData>
    <row r="1" spans="2:80" x14ac:dyDescent="0.35">
      <c r="B1" s="30" t="s">
        <v>65</v>
      </c>
      <c r="C1" s="49" t="s">
        <v>66</v>
      </c>
      <c r="D1" s="86" t="s">
        <v>67</v>
      </c>
      <c r="E1" s="86"/>
      <c r="F1" s="50">
        <v>10</v>
      </c>
      <c r="R1" s="30"/>
      <c r="S1" s="51"/>
      <c r="T1" s="87"/>
      <c r="U1" s="87"/>
      <c r="V1" s="52"/>
      <c r="AH1" s="30"/>
      <c r="AI1" s="51"/>
      <c r="AJ1" s="87"/>
      <c r="AK1" s="87"/>
      <c r="AL1" s="52"/>
      <c r="AX1" s="30"/>
      <c r="AY1" s="51"/>
      <c r="AZ1" s="87"/>
      <c r="BA1" s="87"/>
      <c r="BB1" s="52"/>
      <c r="BN1" s="30"/>
      <c r="BO1" s="51"/>
      <c r="BP1" s="87"/>
      <c r="BQ1" s="87"/>
      <c r="BR1" s="52"/>
    </row>
    <row r="3" spans="2:80" ht="14.5" customHeight="1" x14ac:dyDescent="0.35">
      <c r="B3" s="31" t="s">
        <v>69</v>
      </c>
      <c r="C3" s="26"/>
      <c r="D3" s="85" t="s">
        <v>63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R3" s="31" t="s">
        <v>70</v>
      </c>
      <c r="S3" s="26"/>
      <c r="T3" s="85" t="s">
        <v>63</v>
      </c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H3" s="31" t="s">
        <v>71</v>
      </c>
      <c r="AI3" s="26"/>
      <c r="AJ3" s="85" t="s">
        <v>63</v>
      </c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X3" s="31" t="s">
        <v>72</v>
      </c>
      <c r="AY3" s="26"/>
      <c r="AZ3" s="85" t="s">
        <v>63</v>
      </c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N3" s="31" t="s">
        <v>68</v>
      </c>
      <c r="BO3" s="26"/>
      <c r="BP3" s="85" t="s">
        <v>63</v>
      </c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</row>
    <row r="4" spans="2:80" x14ac:dyDescent="0.35">
      <c r="O4" s="17"/>
      <c r="AE4" s="17"/>
      <c r="AU4" s="17"/>
      <c r="BK4" s="17"/>
      <c r="CA4" s="17"/>
    </row>
    <row r="5" spans="2:80" x14ac:dyDescent="0.35">
      <c r="B5" s="14"/>
      <c r="C5" s="14"/>
      <c r="D5" s="27" t="s">
        <v>50</v>
      </c>
      <c r="E5" s="27" t="s">
        <v>53</v>
      </c>
      <c r="F5" s="27" t="s">
        <v>54</v>
      </c>
      <c r="G5" s="27" t="s">
        <v>55</v>
      </c>
      <c r="H5" s="27" t="s">
        <v>56</v>
      </c>
      <c r="I5" s="27" t="s">
        <v>57</v>
      </c>
      <c r="J5" s="27" t="s">
        <v>58</v>
      </c>
      <c r="K5" s="27" t="s">
        <v>59</v>
      </c>
      <c r="L5" s="27" t="s">
        <v>60</v>
      </c>
      <c r="M5" s="27" t="s">
        <v>61</v>
      </c>
      <c r="N5" s="28">
        <v>-0.95</v>
      </c>
      <c r="O5" s="24" t="s">
        <v>51</v>
      </c>
      <c r="P5" s="28">
        <v>0.95</v>
      </c>
      <c r="R5" s="14"/>
      <c r="S5" s="14"/>
      <c r="T5" s="27" t="s">
        <v>50</v>
      </c>
      <c r="U5" s="27" t="s">
        <v>53</v>
      </c>
      <c r="V5" s="27" t="s">
        <v>54</v>
      </c>
      <c r="W5" s="27" t="s">
        <v>55</v>
      </c>
      <c r="X5" s="27" t="s">
        <v>56</v>
      </c>
      <c r="Y5" s="27" t="s">
        <v>57</v>
      </c>
      <c r="Z5" s="27" t="s">
        <v>58</v>
      </c>
      <c r="AA5" s="27" t="s">
        <v>59</v>
      </c>
      <c r="AB5" s="27" t="s">
        <v>60</v>
      </c>
      <c r="AC5" s="27" t="s">
        <v>61</v>
      </c>
      <c r="AD5" s="28">
        <v>-0.95</v>
      </c>
      <c r="AE5" s="24" t="s">
        <v>51</v>
      </c>
      <c r="AF5" s="28">
        <v>0.95</v>
      </c>
      <c r="AH5" s="14"/>
      <c r="AI5" s="14"/>
      <c r="AJ5" s="27" t="s">
        <v>50</v>
      </c>
      <c r="AK5" s="27" t="s">
        <v>53</v>
      </c>
      <c r="AL5" s="27" t="s">
        <v>54</v>
      </c>
      <c r="AM5" s="27" t="s">
        <v>55</v>
      </c>
      <c r="AN5" s="27" t="s">
        <v>56</v>
      </c>
      <c r="AO5" s="27" t="s">
        <v>57</v>
      </c>
      <c r="AP5" s="27" t="s">
        <v>58</v>
      </c>
      <c r="AQ5" s="27" t="s">
        <v>59</v>
      </c>
      <c r="AR5" s="27" t="s">
        <v>60</v>
      </c>
      <c r="AS5" s="27" t="s">
        <v>61</v>
      </c>
      <c r="AT5" s="28">
        <v>-0.95</v>
      </c>
      <c r="AU5" s="24" t="s">
        <v>51</v>
      </c>
      <c r="AV5" s="28">
        <v>0.95</v>
      </c>
      <c r="AX5" s="14"/>
      <c r="AY5" s="14"/>
      <c r="AZ5" s="27" t="s">
        <v>50</v>
      </c>
      <c r="BA5" s="27" t="s">
        <v>53</v>
      </c>
      <c r="BB5" s="27" t="s">
        <v>54</v>
      </c>
      <c r="BC5" s="27" t="s">
        <v>55</v>
      </c>
      <c r="BD5" s="27" t="s">
        <v>56</v>
      </c>
      <c r="BE5" s="27" t="s">
        <v>57</v>
      </c>
      <c r="BF5" s="27" t="s">
        <v>58</v>
      </c>
      <c r="BG5" s="27" t="s">
        <v>59</v>
      </c>
      <c r="BH5" s="27" t="s">
        <v>60</v>
      </c>
      <c r="BI5" s="27" t="s">
        <v>61</v>
      </c>
      <c r="BJ5" s="28">
        <v>-0.95</v>
      </c>
      <c r="BK5" s="24" t="s">
        <v>51</v>
      </c>
      <c r="BL5" s="28">
        <v>0.95</v>
      </c>
      <c r="BN5" s="14"/>
      <c r="BO5" s="14"/>
      <c r="BP5" s="27" t="s">
        <v>50</v>
      </c>
      <c r="BQ5" s="27" t="s">
        <v>53</v>
      </c>
      <c r="BR5" s="27" t="s">
        <v>54</v>
      </c>
      <c r="BS5" s="27" t="s">
        <v>55</v>
      </c>
      <c r="BT5" s="27" t="s">
        <v>56</v>
      </c>
      <c r="BU5" s="27" t="s">
        <v>57</v>
      </c>
      <c r="BV5" s="27" t="s">
        <v>58</v>
      </c>
      <c r="BW5" s="27" t="s">
        <v>59</v>
      </c>
      <c r="BX5" s="27" t="s">
        <v>60</v>
      </c>
      <c r="BY5" s="27" t="s">
        <v>61</v>
      </c>
      <c r="BZ5" s="28">
        <v>-0.95</v>
      </c>
      <c r="CA5" s="24" t="s">
        <v>51</v>
      </c>
      <c r="CB5" s="28">
        <v>0.95</v>
      </c>
    </row>
    <row r="6" spans="2:80" x14ac:dyDescent="0.35">
      <c r="B6" s="7" t="s">
        <v>0</v>
      </c>
      <c r="C6" s="7"/>
      <c r="D6" s="33">
        <v>5275</v>
      </c>
      <c r="E6" s="33">
        <v>5411</v>
      </c>
      <c r="F6" s="33">
        <v>5300</v>
      </c>
      <c r="G6" s="33">
        <v>5302</v>
      </c>
      <c r="H6" s="33">
        <v>5222</v>
      </c>
      <c r="I6" s="33">
        <v>5233</v>
      </c>
      <c r="J6" s="33">
        <v>5337</v>
      </c>
      <c r="K6" s="33">
        <v>5288</v>
      </c>
      <c r="L6" s="33">
        <v>5199</v>
      </c>
      <c r="M6" s="33">
        <v>5279</v>
      </c>
      <c r="N6" s="34">
        <v>5241.0853800000004</v>
      </c>
      <c r="O6" s="35">
        <v>5284.6</v>
      </c>
      <c r="P6" s="34">
        <v>5328.1146200000003</v>
      </c>
      <c r="R6" s="7" t="s">
        <v>0</v>
      </c>
      <c r="S6" s="7"/>
      <c r="T6" s="33">
        <v>5275</v>
      </c>
      <c r="U6" s="33">
        <v>5411</v>
      </c>
      <c r="V6" s="33">
        <v>5300</v>
      </c>
      <c r="W6" s="33">
        <v>5303</v>
      </c>
      <c r="X6" s="33">
        <v>5222</v>
      </c>
      <c r="Y6" s="33">
        <v>5234</v>
      </c>
      <c r="Z6" s="33">
        <v>5339</v>
      </c>
      <c r="AA6" s="33">
        <v>5288</v>
      </c>
      <c r="AB6" s="33">
        <v>5199</v>
      </c>
      <c r="AC6" s="33">
        <v>5279</v>
      </c>
      <c r="AD6" s="34">
        <v>5241.3903700000001</v>
      </c>
      <c r="AE6" s="35">
        <v>5285</v>
      </c>
      <c r="AF6" s="34">
        <v>5328.6096299999999</v>
      </c>
      <c r="AH6" s="7" t="s">
        <v>0</v>
      </c>
      <c r="AI6" s="7"/>
      <c r="AJ6" s="33">
        <v>5275</v>
      </c>
      <c r="AK6" s="33">
        <v>5412</v>
      </c>
      <c r="AL6" s="33">
        <v>5301</v>
      </c>
      <c r="AM6" s="33">
        <v>5303</v>
      </c>
      <c r="AN6" s="33">
        <v>5222</v>
      </c>
      <c r="AO6" s="33">
        <v>5235</v>
      </c>
      <c r="AP6" s="33">
        <v>5338</v>
      </c>
      <c r="AQ6" s="33">
        <v>5288</v>
      </c>
      <c r="AR6" s="33">
        <v>5199</v>
      </c>
      <c r="AS6" s="33">
        <v>5281</v>
      </c>
      <c r="AT6" s="34">
        <v>5241.7549300000001</v>
      </c>
      <c r="AU6" s="35">
        <v>5285.4</v>
      </c>
      <c r="AV6" s="34">
        <v>5329.0450700000001</v>
      </c>
      <c r="AX6" s="7" t="s">
        <v>0</v>
      </c>
      <c r="AY6" s="7"/>
      <c r="AZ6" s="33">
        <v>5274</v>
      </c>
      <c r="BA6" s="33">
        <v>5411</v>
      </c>
      <c r="BB6" s="33">
        <v>5300</v>
      </c>
      <c r="BC6" s="33">
        <v>5303</v>
      </c>
      <c r="BD6" s="33">
        <v>5222</v>
      </c>
      <c r="BE6" s="33">
        <v>5229</v>
      </c>
      <c r="BF6" s="33">
        <v>5338</v>
      </c>
      <c r="BG6" s="33">
        <v>5288</v>
      </c>
      <c r="BH6" s="33">
        <v>5199</v>
      </c>
      <c r="BI6" s="33">
        <v>5281</v>
      </c>
      <c r="BJ6" s="34">
        <v>5240.6132500000003</v>
      </c>
      <c r="BK6" s="35">
        <v>5284.5</v>
      </c>
      <c r="BL6" s="34">
        <v>5328.3867499999997</v>
      </c>
      <c r="BN6" s="7" t="s">
        <v>0</v>
      </c>
      <c r="BO6" s="7"/>
      <c r="BP6" s="33">
        <v>5275</v>
      </c>
      <c r="BQ6" s="33">
        <v>5410</v>
      </c>
      <c r="BR6" s="33">
        <v>5300</v>
      </c>
      <c r="BS6" s="33">
        <v>5302</v>
      </c>
      <c r="BT6" s="33">
        <v>5222</v>
      </c>
      <c r="BU6" s="33">
        <v>5230</v>
      </c>
      <c r="BV6" s="33">
        <v>5337</v>
      </c>
      <c r="BW6" s="33">
        <v>5288</v>
      </c>
      <c r="BX6" s="33">
        <v>5198</v>
      </c>
      <c r="BY6" s="33">
        <v>5280</v>
      </c>
      <c r="BZ6" s="34">
        <v>5240.5372100000004</v>
      </c>
      <c r="CA6" s="35">
        <v>5284.2</v>
      </c>
      <c r="CB6" s="34">
        <v>5327.8627900000001</v>
      </c>
    </row>
    <row r="7" spans="2:80" x14ac:dyDescent="0.35">
      <c r="B7" s="2" t="s">
        <v>15</v>
      </c>
      <c r="C7" s="3" t="s">
        <v>12</v>
      </c>
      <c r="D7" s="36">
        <v>24.794250000000002</v>
      </c>
      <c r="E7" s="36">
        <v>29.669730000000001</v>
      </c>
      <c r="F7" s="36">
        <v>23.076630000000002</v>
      </c>
      <c r="G7" s="36">
        <v>24.16048</v>
      </c>
      <c r="H7" s="36">
        <v>22.231649999999998</v>
      </c>
      <c r="I7" s="36">
        <v>27.296510000000001</v>
      </c>
      <c r="J7" s="36">
        <v>26.887509999999999</v>
      </c>
      <c r="K7" s="36">
        <v>22.469249999999999</v>
      </c>
      <c r="L7" s="36">
        <v>19.817630000000001</v>
      </c>
      <c r="M7" s="36">
        <v>24.178850000000001</v>
      </c>
      <c r="N7" s="37">
        <v>22.41056</v>
      </c>
      <c r="O7" s="38">
        <v>24.45825</v>
      </c>
      <c r="P7" s="37">
        <v>26.505939999999999</v>
      </c>
      <c r="R7" s="2" t="s">
        <v>15</v>
      </c>
      <c r="S7" s="3" t="s">
        <v>12</v>
      </c>
      <c r="T7" s="36">
        <v>24.783609999999999</v>
      </c>
      <c r="U7" s="36">
        <v>29.68534</v>
      </c>
      <c r="V7" s="36">
        <v>23.02552</v>
      </c>
      <c r="W7" s="36">
        <v>24.059729999999998</v>
      </c>
      <c r="X7" s="36">
        <v>22.23818</v>
      </c>
      <c r="Y7" s="36">
        <v>27.76726</v>
      </c>
      <c r="Z7" s="36">
        <v>27.127939999999999</v>
      </c>
      <c r="AA7" s="36">
        <v>22.29147</v>
      </c>
      <c r="AB7" s="36">
        <v>19.817630000000001</v>
      </c>
      <c r="AC7" s="36">
        <v>24.113199999999999</v>
      </c>
      <c r="AD7" s="37">
        <v>22.371939999999999</v>
      </c>
      <c r="AE7" s="38">
        <v>24.49099</v>
      </c>
      <c r="AF7" s="37">
        <v>26.610040000000001</v>
      </c>
      <c r="AH7" s="2" t="s">
        <v>15</v>
      </c>
      <c r="AI7" s="3" t="s">
        <v>12</v>
      </c>
      <c r="AJ7" s="36">
        <v>24.936399999999999</v>
      </c>
      <c r="AK7" s="36">
        <v>30.889379999999999</v>
      </c>
      <c r="AL7" s="36">
        <v>23.289480000000001</v>
      </c>
      <c r="AM7" s="36">
        <v>23.72186</v>
      </c>
      <c r="AN7" s="36">
        <v>22.423940000000002</v>
      </c>
      <c r="AO7" s="36">
        <v>28.160440000000001</v>
      </c>
      <c r="AP7" s="36">
        <v>27.14648</v>
      </c>
      <c r="AQ7" s="36">
        <v>22.576619999999998</v>
      </c>
      <c r="AR7" s="36">
        <v>19.785399999999999</v>
      </c>
      <c r="AS7" s="36">
        <v>24.20937</v>
      </c>
      <c r="AT7" s="37">
        <v>22.4102</v>
      </c>
      <c r="AU7" s="38">
        <v>24.713940000000001</v>
      </c>
      <c r="AV7" s="37">
        <v>27.017669999999999</v>
      </c>
      <c r="AX7" s="2" t="s">
        <v>15</v>
      </c>
      <c r="AY7" s="3" t="s">
        <v>12</v>
      </c>
      <c r="AZ7" s="36">
        <v>25.151070000000001</v>
      </c>
      <c r="BA7" s="36">
        <v>30.907679999999999</v>
      </c>
      <c r="BB7" s="36">
        <v>23.232780000000002</v>
      </c>
      <c r="BC7" s="36">
        <v>23.822610000000001</v>
      </c>
      <c r="BD7" s="36">
        <v>22.562719999999999</v>
      </c>
      <c r="BE7" s="36">
        <v>28.987480000000001</v>
      </c>
      <c r="BF7" s="36">
        <v>27.216100000000001</v>
      </c>
      <c r="BG7" s="36">
        <v>22.866430000000001</v>
      </c>
      <c r="BH7" s="36">
        <v>19.817</v>
      </c>
      <c r="BI7" s="36">
        <v>24.44417</v>
      </c>
      <c r="BJ7" s="37">
        <v>22.54269</v>
      </c>
      <c r="BK7" s="38">
        <v>24.9008</v>
      </c>
      <c r="BL7" s="37">
        <v>27.25891</v>
      </c>
      <c r="BN7" s="2" t="s">
        <v>15</v>
      </c>
      <c r="BO7" s="3" t="s">
        <v>12</v>
      </c>
      <c r="BP7" s="36">
        <v>24.952660000000002</v>
      </c>
      <c r="BQ7" s="36">
        <v>31.66431</v>
      </c>
      <c r="BR7" s="36">
        <v>23.191279999999999</v>
      </c>
      <c r="BS7" s="36">
        <v>24.85229</v>
      </c>
      <c r="BT7" s="36">
        <v>22.827739999999999</v>
      </c>
      <c r="BU7" s="36">
        <v>29.134239999999998</v>
      </c>
      <c r="BV7" s="36">
        <v>27.639410000000002</v>
      </c>
      <c r="BW7" s="36">
        <v>22.70391</v>
      </c>
      <c r="BX7" s="36">
        <v>19.75665</v>
      </c>
      <c r="BY7" s="36">
        <v>24.31128</v>
      </c>
      <c r="BZ7" s="37">
        <v>22.60699</v>
      </c>
      <c r="CA7" s="38">
        <v>25.103380000000001</v>
      </c>
      <c r="CB7" s="37">
        <v>27.599769999999999</v>
      </c>
    </row>
    <row r="8" spans="2:80" x14ac:dyDescent="0.35">
      <c r="B8" s="8"/>
      <c r="C8" s="11" t="s">
        <v>13</v>
      </c>
      <c r="D8" s="33">
        <v>15.488429999999999</v>
      </c>
      <c r="E8" s="33">
        <v>16.21604</v>
      </c>
      <c r="F8" s="33">
        <v>14.232010000000001</v>
      </c>
      <c r="G8" s="33">
        <v>14.491580000000001</v>
      </c>
      <c r="H8" s="33">
        <v>14.72847</v>
      </c>
      <c r="I8" s="33">
        <v>18.526769999999999</v>
      </c>
      <c r="J8" s="33">
        <v>15.81133</v>
      </c>
      <c r="K8" s="33">
        <v>13.67231</v>
      </c>
      <c r="L8" s="33">
        <v>12.359590000000001</v>
      </c>
      <c r="M8" s="33">
        <v>14.15202</v>
      </c>
      <c r="N8" s="34">
        <v>13.771420000000001</v>
      </c>
      <c r="O8" s="39">
        <v>14.96786</v>
      </c>
      <c r="P8" s="34">
        <v>16.164290000000001</v>
      </c>
      <c r="R8" s="8"/>
      <c r="S8" s="11" t="s">
        <v>13</v>
      </c>
      <c r="T8" s="33">
        <v>15.54252</v>
      </c>
      <c r="U8" s="33">
        <v>16.088889999999999</v>
      </c>
      <c r="V8" s="33">
        <v>14.31865</v>
      </c>
      <c r="W8" s="33">
        <v>14.423999999999999</v>
      </c>
      <c r="X8" s="33">
        <v>14.72499</v>
      </c>
      <c r="Y8" s="33">
        <v>18.783280000000001</v>
      </c>
      <c r="Z8" s="33">
        <v>15.94903</v>
      </c>
      <c r="AA8" s="33">
        <v>13.59666</v>
      </c>
      <c r="AB8" s="33">
        <v>12.359590000000001</v>
      </c>
      <c r="AC8" s="33">
        <v>14.100759999999999</v>
      </c>
      <c r="AD8" s="34">
        <v>13.742699999999999</v>
      </c>
      <c r="AE8" s="39">
        <v>14.98884</v>
      </c>
      <c r="AF8" s="34">
        <v>16.234970000000001</v>
      </c>
      <c r="AH8" s="8"/>
      <c r="AI8" s="11" t="s">
        <v>13</v>
      </c>
      <c r="AJ8" s="33">
        <v>15.524089999999999</v>
      </c>
      <c r="AK8" s="33">
        <v>16.684370000000001</v>
      </c>
      <c r="AL8" s="33">
        <v>14.283569999999999</v>
      </c>
      <c r="AM8" s="33">
        <v>14.2515</v>
      </c>
      <c r="AN8" s="33">
        <v>14.856479999999999</v>
      </c>
      <c r="AO8" s="33">
        <v>19.189080000000001</v>
      </c>
      <c r="AP8" s="33">
        <v>15.876530000000001</v>
      </c>
      <c r="AQ8" s="33">
        <v>13.77519</v>
      </c>
      <c r="AR8" s="33">
        <v>12.343170000000001</v>
      </c>
      <c r="AS8" s="33">
        <v>14.15925</v>
      </c>
      <c r="AT8" s="34">
        <v>13.75188</v>
      </c>
      <c r="AU8" s="39">
        <v>15.09432</v>
      </c>
      <c r="AV8" s="34">
        <v>16.436769999999999</v>
      </c>
      <c r="AX8" s="8"/>
      <c r="AY8" s="11" t="s">
        <v>13</v>
      </c>
      <c r="AZ8" s="33">
        <v>15.60854</v>
      </c>
      <c r="BA8" s="33">
        <v>16.601739999999999</v>
      </c>
      <c r="BB8" s="33">
        <v>14.38462</v>
      </c>
      <c r="BC8" s="33">
        <v>14.257239999999999</v>
      </c>
      <c r="BD8" s="33">
        <v>14.959440000000001</v>
      </c>
      <c r="BE8" s="33">
        <v>19.961040000000001</v>
      </c>
      <c r="BF8" s="33">
        <v>15.931100000000001</v>
      </c>
      <c r="BG8" s="33">
        <v>13.90695</v>
      </c>
      <c r="BH8" s="33">
        <v>12.36248</v>
      </c>
      <c r="BI8" s="33">
        <v>14.246729999999999</v>
      </c>
      <c r="BJ8" s="34">
        <v>13.76046</v>
      </c>
      <c r="BK8" s="39">
        <v>15.22199</v>
      </c>
      <c r="BL8" s="34">
        <v>16.683520000000001</v>
      </c>
      <c r="BN8" s="8"/>
      <c r="BO8" s="11" t="s">
        <v>13</v>
      </c>
      <c r="BP8" s="33">
        <v>15.530760000000001</v>
      </c>
      <c r="BQ8" s="33">
        <v>16.944050000000001</v>
      </c>
      <c r="BR8" s="33">
        <v>14.33432</v>
      </c>
      <c r="BS8" s="33">
        <v>14.988300000000001</v>
      </c>
      <c r="BT8" s="33">
        <v>15.313890000000001</v>
      </c>
      <c r="BU8" s="33">
        <v>19.84207</v>
      </c>
      <c r="BV8" s="33">
        <v>16.13382</v>
      </c>
      <c r="BW8" s="33">
        <v>13.84967</v>
      </c>
      <c r="BX8" s="33">
        <v>12.314970000000001</v>
      </c>
      <c r="BY8" s="33">
        <v>14.24701</v>
      </c>
      <c r="BZ8" s="34">
        <v>13.895440000000001</v>
      </c>
      <c r="CA8" s="39">
        <v>15.34989</v>
      </c>
      <c r="CB8" s="34">
        <v>16.80433</v>
      </c>
    </row>
    <row r="9" spans="2:80" x14ac:dyDescent="0.35">
      <c r="B9" s="2" t="s">
        <v>14</v>
      </c>
      <c r="C9" s="3" t="s">
        <v>12</v>
      </c>
      <c r="D9" s="36">
        <v>0.49392000000000003</v>
      </c>
      <c r="E9" s="36">
        <v>0.70804999999999996</v>
      </c>
      <c r="F9" s="36">
        <v>0.23427999999999999</v>
      </c>
      <c r="G9" s="36">
        <v>0.14767</v>
      </c>
      <c r="H9" s="36">
        <v>0.19202</v>
      </c>
      <c r="I9" s="36">
        <v>2.1325799999999999</v>
      </c>
      <c r="J9" s="36">
        <v>0.67474999999999996</v>
      </c>
      <c r="K9" s="36">
        <v>0.11069</v>
      </c>
      <c r="L9" s="36">
        <v>0</v>
      </c>
      <c r="M9" s="36">
        <v>5.5169999999999997E-2</v>
      </c>
      <c r="N9" s="37">
        <v>2.1139999999999999E-2</v>
      </c>
      <c r="O9" s="38">
        <v>0.47491</v>
      </c>
      <c r="P9" s="37">
        <v>0.92869000000000002</v>
      </c>
      <c r="R9" s="2" t="s">
        <v>14</v>
      </c>
      <c r="S9" s="3" t="s">
        <v>12</v>
      </c>
      <c r="T9" s="36">
        <v>0.59297</v>
      </c>
      <c r="U9" s="36">
        <v>1.03607</v>
      </c>
      <c r="V9" s="36">
        <v>0.36157</v>
      </c>
      <c r="W9" s="36">
        <v>0.22251000000000001</v>
      </c>
      <c r="X9" s="36">
        <v>0.29920000000000002</v>
      </c>
      <c r="Y9" s="36">
        <v>2.65639</v>
      </c>
      <c r="Z9" s="36">
        <v>0.94425000000000003</v>
      </c>
      <c r="AA9" s="36">
        <v>0.14305000000000001</v>
      </c>
      <c r="AB9" s="36">
        <v>1.2E-4</v>
      </c>
      <c r="AC9" s="36">
        <v>0.11552</v>
      </c>
      <c r="AD9" s="37">
        <v>7.2069999999999995E-2</v>
      </c>
      <c r="AE9" s="38">
        <v>0.63715999999999995</v>
      </c>
      <c r="AF9" s="37">
        <v>1.20225</v>
      </c>
      <c r="AH9" s="2" t="s">
        <v>14</v>
      </c>
      <c r="AI9" s="3" t="s">
        <v>12</v>
      </c>
      <c r="AJ9" s="36">
        <v>0.81544000000000005</v>
      </c>
      <c r="AK9" s="36">
        <v>1.9695499999999999</v>
      </c>
      <c r="AL9" s="36">
        <v>0.51190999999999998</v>
      </c>
      <c r="AM9" s="36">
        <v>0.28931000000000001</v>
      </c>
      <c r="AN9" s="36">
        <v>0.46571000000000001</v>
      </c>
      <c r="AO9" s="36">
        <v>3.1315300000000001</v>
      </c>
      <c r="AP9" s="36">
        <v>1.2381800000000001</v>
      </c>
      <c r="AQ9" s="36">
        <v>0.25731999999999999</v>
      </c>
      <c r="AR9" s="36">
        <v>2.8400000000000001E-3</v>
      </c>
      <c r="AS9" s="36">
        <v>0.24065</v>
      </c>
      <c r="AT9" s="37">
        <v>0.19263</v>
      </c>
      <c r="AU9" s="38">
        <v>0.89224000000000003</v>
      </c>
      <c r="AV9" s="37">
        <v>1.5918600000000001</v>
      </c>
      <c r="AX9" s="2" t="s">
        <v>14</v>
      </c>
      <c r="AY9" s="3" t="s">
        <v>12</v>
      </c>
      <c r="AZ9" s="36">
        <v>1.0742</v>
      </c>
      <c r="BA9" s="36">
        <v>2.40699</v>
      </c>
      <c r="BB9" s="36">
        <v>0.71174999999999999</v>
      </c>
      <c r="BC9" s="36">
        <v>0.44245000000000001</v>
      </c>
      <c r="BD9" s="36">
        <v>0.73577000000000004</v>
      </c>
      <c r="BE9" s="36">
        <v>4.1025400000000003</v>
      </c>
      <c r="BF9" s="36">
        <v>1.60222</v>
      </c>
      <c r="BG9" s="36">
        <v>0.37086999999999998</v>
      </c>
      <c r="BH9" s="36">
        <v>1.4789999999999999E-2</v>
      </c>
      <c r="BI9" s="36">
        <v>0.42759000000000003</v>
      </c>
      <c r="BJ9" s="37">
        <v>0.30397999999999997</v>
      </c>
      <c r="BK9" s="38">
        <v>1.18892</v>
      </c>
      <c r="BL9" s="37">
        <v>2.0738500000000002</v>
      </c>
      <c r="BN9" s="2" t="s">
        <v>14</v>
      </c>
      <c r="BO9" s="3" t="s">
        <v>12</v>
      </c>
      <c r="BP9" s="36">
        <v>1.3682300000000001</v>
      </c>
      <c r="BQ9" s="36">
        <v>3.4058000000000002</v>
      </c>
      <c r="BR9" s="36">
        <v>0.89227999999999996</v>
      </c>
      <c r="BS9" s="36">
        <v>1.04626</v>
      </c>
      <c r="BT9" s="36">
        <v>1.16185</v>
      </c>
      <c r="BU9" s="36">
        <v>4.6133100000000002</v>
      </c>
      <c r="BV9" s="36">
        <v>2.1480800000000002</v>
      </c>
      <c r="BW9" s="36">
        <v>0.59885999999999995</v>
      </c>
      <c r="BX9" s="36">
        <v>4.5760000000000002E-2</v>
      </c>
      <c r="BY9" s="36">
        <v>0.64664999999999995</v>
      </c>
      <c r="BZ9" s="37">
        <v>0.58052999999999999</v>
      </c>
      <c r="CA9" s="38">
        <v>1.5927100000000001</v>
      </c>
      <c r="CB9" s="37">
        <v>2.6048900000000001</v>
      </c>
    </row>
    <row r="10" spans="2:80" x14ac:dyDescent="0.35">
      <c r="B10" s="8"/>
      <c r="C10" s="11" t="s">
        <v>13</v>
      </c>
      <c r="D10" s="33">
        <v>3.0070299999999999</v>
      </c>
      <c r="E10" s="33">
        <v>3.0920200000000002</v>
      </c>
      <c r="F10" s="33">
        <v>1.6635</v>
      </c>
      <c r="G10" s="33">
        <v>1.1478200000000001</v>
      </c>
      <c r="H10" s="33">
        <v>1.5910599999999999</v>
      </c>
      <c r="I10" s="33">
        <v>7.4437499999999996</v>
      </c>
      <c r="J10" s="33">
        <v>3.1199400000000002</v>
      </c>
      <c r="K10" s="33">
        <v>1.0060899999999999</v>
      </c>
      <c r="L10" s="33">
        <v>0</v>
      </c>
      <c r="M10" s="33">
        <v>0.53871000000000002</v>
      </c>
      <c r="N10" s="34">
        <v>0.74277000000000004</v>
      </c>
      <c r="O10" s="39">
        <v>2.2609900000000001</v>
      </c>
      <c r="P10" s="34">
        <v>3.77921</v>
      </c>
      <c r="R10" s="8"/>
      <c r="S10" s="11" t="s">
        <v>13</v>
      </c>
      <c r="T10" s="33">
        <v>3.3188900000000001</v>
      </c>
      <c r="U10" s="33">
        <v>3.86985</v>
      </c>
      <c r="V10" s="33">
        <v>2.24973</v>
      </c>
      <c r="W10" s="33">
        <v>1.5283899999999999</v>
      </c>
      <c r="X10" s="33">
        <v>1.94038</v>
      </c>
      <c r="Y10" s="33">
        <v>8.5104500000000005</v>
      </c>
      <c r="Z10" s="33">
        <v>3.8094000000000001</v>
      </c>
      <c r="AA10" s="33">
        <v>1.23264</v>
      </c>
      <c r="AB10" s="33">
        <v>8.3199999999999993E-3</v>
      </c>
      <c r="AC10" s="33">
        <v>0.85650000000000004</v>
      </c>
      <c r="AD10" s="34">
        <v>1.01833</v>
      </c>
      <c r="AE10" s="39">
        <v>2.7324600000000001</v>
      </c>
      <c r="AF10" s="34">
        <v>4.44658</v>
      </c>
      <c r="AH10" s="8"/>
      <c r="AI10" s="11" t="s">
        <v>13</v>
      </c>
      <c r="AJ10" s="33">
        <v>4.09842</v>
      </c>
      <c r="AK10" s="33">
        <v>5.8337700000000003</v>
      </c>
      <c r="AL10" s="33">
        <v>2.6953800000000001</v>
      </c>
      <c r="AM10" s="33">
        <v>1.8559099999999999</v>
      </c>
      <c r="AN10" s="33">
        <v>2.73542</v>
      </c>
      <c r="AO10" s="33">
        <v>9.2170799999999993</v>
      </c>
      <c r="AP10" s="33">
        <v>4.3872099999999996</v>
      </c>
      <c r="AQ10" s="33">
        <v>1.70244</v>
      </c>
      <c r="AR10" s="33">
        <v>5.4809999999999998E-2</v>
      </c>
      <c r="AS10" s="33">
        <v>1.44459</v>
      </c>
      <c r="AT10" s="34">
        <v>1.5183800000000001</v>
      </c>
      <c r="AU10" s="39">
        <v>3.4024999999999999</v>
      </c>
      <c r="AV10" s="34">
        <v>5.2866299999999997</v>
      </c>
      <c r="AX10" s="8"/>
      <c r="AY10" s="11" t="s">
        <v>13</v>
      </c>
      <c r="AZ10" s="33">
        <v>4.9024999999999999</v>
      </c>
      <c r="BA10" s="33">
        <v>6.4708399999999999</v>
      </c>
      <c r="BB10" s="33">
        <v>3.2843399999999998</v>
      </c>
      <c r="BC10" s="33">
        <v>2.3609599999999999</v>
      </c>
      <c r="BD10" s="33">
        <v>3.2658800000000001</v>
      </c>
      <c r="BE10" s="33">
        <v>10.799759999999999</v>
      </c>
      <c r="BF10" s="33">
        <v>5.0258799999999999</v>
      </c>
      <c r="BG10" s="33">
        <v>2.2061799999999998</v>
      </c>
      <c r="BH10" s="33">
        <v>0.19908000000000001</v>
      </c>
      <c r="BI10" s="33">
        <v>2.0429300000000001</v>
      </c>
      <c r="BJ10" s="34">
        <v>1.9310799999999999</v>
      </c>
      <c r="BK10" s="39">
        <v>4.0558300000000003</v>
      </c>
      <c r="BL10" s="34">
        <v>6.1805899999999996</v>
      </c>
      <c r="BN10" s="8"/>
      <c r="BO10" s="11" t="s">
        <v>13</v>
      </c>
      <c r="BP10" s="33">
        <v>5.4018600000000001</v>
      </c>
      <c r="BQ10" s="33">
        <v>7.8414999999999999</v>
      </c>
      <c r="BR10" s="33">
        <v>3.7791899999999998</v>
      </c>
      <c r="BS10" s="33">
        <v>3.8888600000000002</v>
      </c>
      <c r="BT10" s="33">
        <v>4.3910099999999996</v>
      </c>
      <c r="BU10" s="33">
        <v>11.46982</v>
      </c>
      <c r="BV10" s="33">
        <v>6.2067300000000003</v>
      </c>
      <c r="BW10" s="33">
        <v>2.8589799999999999</v>
      </c>
      <c r="BX10" s="33">
        <v>0.42975000000000002</v>
      </c>
      <c r="BY10" s="33">
        <v>2.6748699999999999</v>
      </c>
      <c r="BZ10" s="34">
        <v>2.6906699999999999</v>
      </c>
      <c r="CA10" s="39">
        <v>4.8942600000000001</v>
      </c>
      <c r="CB10" s="34">
        <v>7.0978500000000002</v>
      </c>
    </row>
    <row r="11" spans="2:80" x14ac:dyDescent="0.35">
      <c r="B11" s="2" t="s">
        <v>16</v>
      </c>
      <c r="C11" s="3" t="s">
        <v>12</v>
      </c>
      <c r="D11" s="36">
        <v>24.300339999999998</v>
      </c>
      <c r="E11" s="36">
        <v>28.961680000000001</v>
      </c>
      <c r="F11" s="36">
        <v>22.84235</v>
      </c>
      <c r="G11" s="36">
        <v>24.012820000000001</v>
      </c>
      <c r="H11" s="36">
        <v>22.039629999999999</v>
      </c>
      <c r="I11" s="36">
        <v>25.163930000000001</v>
      </c>
      <c r="J11" s="36">
        <v>26.212759999999999</v>
      </c>
      <c r="K11" s="36">
        <v>22.358560000000001</v>
      </c>
      <c r="L11" s="36">
        <v>19.817630000000001</v>
      </c>
      <c r="M11" s="36">
        <v>24.12368</v>
      </c>
      <c r="N11" s="37">
        <v>22.19361</v>
      </c>
      <c r="O11" s="38">
        <v>23.983339999999998</v>
      </c>
      <c r="P11" s="37">
        <v>25.773070000000001</v>
      </c>
      <c r="R11" s="2" t="s">
        <v>16</v>
      </c>
      <c r="S11" s="3" t="s">
        <v>12</v>
      </c>
      <c r="T11" s="36">
        <v>24.190639999999998</v>
      </c>
      <c r="U11" s="36">
        <v>28.649270000000001</v>
      </c>
      <c r="V11" s="36">
        <v>22.66395</v>
      </c>
      <c r="W11" s="36">
        <v>23.837219999999999</v>
      </c>
      <c r="X11" s="36">
        <v>21.938980000000001</v>
      </c>
      <c r="Y11" s="36">
        <v>25.110880000000002</v>
      </c>
      <c r="Z11" s="36">
        <v>26.183689999999999</v>
      </c>
      <c r="AA11" s="36">
        <v>22.148430000000001</v>
      </c>
      <c r="AB11" s="36">
        <v>19.817519999999998</v>
      </c>
      <c r="AC11" s="36">
        <v>23.997679999999999</v>
      </c>
      <c r="AD11" s="37">
        <v>22.094860000000001</v>
      </c>
      <c r="AE11" s="38">
        <v>23.853829999999999</v>
      </c>
      <c r="AF11" s="37">
        <v>25.61279</v>
      </c>
      <c r="AH11" s="2" t="s">
        <v>16</v>
      </c>
      <c r="AI11" s="3" t="s">
        <v>12</v>
      </c>
      <c r="AJ11" s="36">
        <v>24.12097</v>
      </c>
      <c r="AK11" s="36">
        <v>28.919820000000001</v>
      </c>
      <c r="AL11" s="36">
        <v>22.777560000000001</v>
      </c>
      <c r="AM11" s="36">
        <v>23.432549999999999</v>
      </c>
      <c r="AN11" s="36">
        <v>21.95823</v>
      </c>
      <c r="AO11" s="36">
        <v>25.02891</v>
      </c>
      <c r="AP11" s="36">
        <v>25.908300000000001</v>
      </c>
      <c r="AQ11" s="36">
        <v>22.319299999999998</v>
      </c>
      <c r="AR11" s="36">
        <v>19.78256</v>
      </c>
      <c r="AS11" s="36">
        <v>23.968720000000001</v>
      </c>
      <c r="AT11" s="37">
        <v>22.0502</v>
      </c>
      <c r="AU11" s="38">
        <v>23.82169</v>
      </c>
      <c r="AV11" s="37">
        <v>25.59318</v>
      </c>
      <c r="AX11" s="2" t="s">
        <v>16</v>
      </c>
      <c r="AY11" s="3" t="s">
        <v>12</v>
      </c>
      <c r="AZ11" s="36">
        <v>24.07687</v>
      </c>
      <c r="BA11" s="36">
        <v>28.500699999999998</v>
      </c>
      <c r="BB11" s="36">
        <v>22.52103</v>
      </c>
      <c r="BC11" s="36">
        <v>23.38016</v>
      </c>
      <c r="BD11" s="36">
        <v>21.82695</v>
      </c>
      <c r="BE11" s="36">
        <v>24.88494</v>
      </c>
      <c r="BF11" s="36">
        <v>25.613880000000002</v>
      </c>
      <c r="BG11" s="36">
        <v>22.495560000000001</v>
      </c>
      <c r="BH11" s="36">
        <v>19.802209999999999</v>
      </c>
      <c r="BI11" s="36">
        <v>24.016580000000001</v>
      </c>
      <c r="BJ11" s="37">
        <v>22.025919999999999</v>
      </c>
      <c r="BK11" s="38">
        <v>23.71189</v>
      </c>
      <c r="BL11" s="37">
        <v>25.397860000000001</v>
      </c>
      <c r="BN11" s="2" t="s">
        <v>16</v>
      </c>
      <c r="BO11" s="3" t="s">
        <v>12</v>
      </c>
      <c r="BP11" s="36">
        <v>23.584440000000001</v>
      </c>
      <c r="BQ11" s="36">
        <v>28.258510000000001</v>
      </c>
      <c r="BR11" s="36">
        <v>22.298999999999999</v>
      </c>
      <c r="BS11" s="36">
        <v>23.80603</v>
      </c>
      <c r="BT11" s="36">
        <v>21.665890000000001</v>
      </c>
      <c r="BU11" s="36">
        <v>24.52093</v>
      </c>
      <c r="BV11" s="36">
        <v>25.491330000000001</v>
      </c>
      <c r="BW11" s="36">
        <v>22.105049999999999</v>
      </c>
      <c r="BX11" s="36">
        <v>19.710889999999999</v>
      </c>
      <c r="BY11" s="36">
        <v>23.664629999999999</v>
      </c>
      <c r="BZ11" s="37">
        <v>21.843540000000001</v>
      </c>
      <c r="CA11" s="38">
        <v>23.510670000000001</v>
      </c>
      <c r="CB11" s="37">
        <v>25.177800000000001</v>
      </c>
    </row>
    <row r="12" spans="2:80" x14ac:dyDescent="0.35">
      <c r="B12" s="12"/>
      <c r="C12" s="11" t="s">
        <v>13</v>
      </c>
      <c r="D12" s="33">
        <v>14.83675</v>
      </c>
      <c r="E12" s="33">
        <v>15.455880000000001</v>
      </c>
      <c r="F12" s="33">
        <v>13.842309999999999</v>
      </c>
      <c r="G12" s="33">
        <v>14.28153</v>
      </c>
      <c r="H12" s="33">
        <v>14.4396</v>
      </c>
      <c r="I12" s="33">
        <v>15.2864</v>
      </c>
      <c r="J12" s="33">
        <v>14.90488</v>
      </c>
      <c r="K12" s="33">
        <v>13.53492</v>
      </c>
      <c r="L12" s="33">
        <v>12.359590000000001</v>
      </c>
      <c r="M12" s="33">
        <v>14.07563</v>
      </c>
      <c r="N12" s="40">
        <v>13.64472</v>
      </c>
      <c r="O12" s="39">
        <v>14.30175</v>
      </c>
      <c r="P12" s="40">
        <v>14.958780000000001</v>
      </c>
      <c r="R12" s="12"/>
      <c r="S12" s="11" t="s">
        <v>13</v>
      </c>
      <c r="T12" s="33">
        <v>14.69713</v>
      </c>
      <c r="U12" s="33">
        <v>15.109690000000001</v>
      </c>
      <c r="V12" s="33">
        <v>13.73903</v>
      </c>
      <c r="W12" s="33">
        <v>14.10632</v>
      </c>
      <c r="X12" s="33">
        <v>14.29814</v>
      </c>
      <c r="Y12" s="33">
        <v>15.126110000000001</v>
      </c>
      <c r="Z12" s="33">
        <v>14.75831</v>
      </c>
      <c r="AA12" s="33">
        <v>13.40423</v>
      </c>
      <c r="AB12" s="33">
        <v>12.35952</v>
      </c>
      <c r="AC12" s="33">
        <v>13.95124</v>
      </c>
      <c r="AD12" s="40">
        <v>13.545339999999999</v>
      </c>
      <c r="AE12" s="39">
        <v>14.15497</v>
      </c>
      <c r="AF12" s="40">
        <v>14.7646</v>
      </c>
      <c r="AH12" s="12"/>
      <c r="AI12" s="11" t="s">
        <v>13</v>
      </c>
      <c r="AJ12" s="33">
        <v>14.467320000000001</v>
      </c>
      <c r="AK12" s="33">
        <v>14.897080000000001</v>
      </c>
      <c r="AL12" s="33">
        <v>13.555249999999999</v>
      </c>
      <c r="AM12" s="33">
        <v>13.8667</v>
      </c>
      <c r="AN12" s="33">
        <v>14.17441</v>
      </c>
      <c r="AO12" s="33">
        <v>14.97265</v>
      </c>
      <c r="AP12" s="33">
        <v>14.452260000000001</v>
      </c>
      <c r="AQ12" s="33">
        <v>13.427</v>
      </c>
      <c r="AR12" s="33">
        <v>12.34173</v>
      </c>
      <c r="AS12" s="33">
        <v>13.852639999999999</v>
      </c>
      <c r="AT12" s="40">
        <v>13.440530000000001</v>
      </c>
      <c r="AU12" s="39">
        <v>14.00071</v>
      </c>
      <c r="AV12" s="40">
        <v>14.560879999999999</v>
      </c>
      <c r="AX12" s="12"/>
      <c r="AY12" s="11" t="s">
        <v>13</v>
      </c>
      <c r="AZ12" s="33">
        <v>14.260059999999999</v>
      </c>
      <c r="BA12" s="33">
        <v>14.494619999999999</v>
      </c>
      <c r="BB12" s="33">
        <v>13.378</v>
      </c>
      <c r="BC12" s="33">
        <v>13.727359999999999</v>
      </c>
      <c r="BD12" s="33">
        <v>13.95476</v>
      </c>
      <c r="BE12" s="33">
        <v>14.71597</v>
      </c>
      <c r="BF12" s="33">
        <v>14.177049999999999</v>
      </c>
      <c r="BG12" s="33">
        <v>13.434290000000001</v>
      </c>
      <c r="BH12" s="33">
        <v>12.34897</v>
      </c>
      <c r="BI12" s="33">
        <v>13.733689999999999</v>
      </c>
      <c r="BJ12" s="40">
        <v>13.338430000000001</v>
      </c>
      <c r="BK12" s="39">
        <v>13.822480000000001</v>
      </c>
      <c r="BL12" s="40">
        <v>14.306520000000001</v>
      </c>
      <c r="BN12" s="12"/>
      <c r="BO12" s="11" t="s">
        <v>13</v>
      </c>
      <c r="BP12" s="33">
        <v>13.80559</v>
      </c>
      <c r="BQ12" s="33">
        <v>14.14987</v>
      </c>
      <c r="BR12" s="33">
        <v>13.10858</v>
      </c>
      <c r="BS12" s="33">
        <v>13.81757</v>
      </c>
      <c r="BT12" s="33">
        <v>13.80509</v>
      </c>
      <c r="BU12" s="33">
        <v>14.52393</v>
      </c>
      <c r="BV12" s="33">
        <v>13.91893</v>
      </c>
      <c r="BW12" s="33">
        <v>13.12842</v>
      </c>
      <c r="BX12" s="33">
        <v>12.26342</v>
      </c>
      <c r="BY12" s="33">
        <v>13.53848</v>
      </c>
      <c r="BZ12" s="40">
        <v>13.150880000000001</v>
      </c>
      <c r="CA12" s="39">
        <v>13.60599</v>
      </c>
      <c r="CB12" s="40">
        <v>14.06109</v>
      </c>
    </row>
    <row r="13" spans="2:80" x14ac:dyDescent="0.35">
      <c r="B13" s="2" t="s">
        <v>1</v>
      </c>
      <c r="C13" s="3" t="s">
        <v>12</v>
      </c>
      <c r="D13" s="36">
        <v>3.66933</v>
      </c>
      <c r="E13" s="36">
        <v>3.6857000000000002</v>
      </c>
      <c r="F13" s="36">
        <v>3.6770900000000002</v>
      </c>
      <c r="G13" s="36">
        <v>3.6896100000000001</v>
      </c>
      <c r="H13" s="36">
        <v>3.6583700000000001</v>
      </c>
      <c r="I13" s="36">
        <v>3.7214499999999999</v>
      </c>
      <c r="J13" s="36">
        <v>3.66012</v>
      </c>
      <c r="K13" s="36">
        <v>3.6259100000000002</v>
      </c>
      <c r="L13" s="36">
        <v>3.66608</v>
      </c>
      <c r="M13" s="36">
        <v>3.6865399999999999</v>
      </c>
      <c r="N13" s="37">
        <v>3.65612</v>
      </c>
      <c r="O13" s="41">
        <v>3.6740200000000001</v>
      </c>
      <c r="P13" s="37">
        <v>3.6919200000000001</v>
      </c>
      <c r="R13" s="2" t="s">
        <v>1</v>
      </c>
      <c r="S13" s="3" t="s">
        <v>12</v>
      </c>
      <c r="T13" s="36">
        <v>3.6690999999999998</v>
      </c>
      <c r="U13" s="36">
        <v>3.6857000000000002</v>
      </c>
      <c r="V13" s="36">
        <v>3.6764199999999998</v>
      </c>
      <c r="W13" s="36">
        <v>3.6899700000000002</v>
      </c>
      <c r="X13" s="36">
        <v>3.6583700000000001</v>
      </c>
      <c r="Y13" s="36">
        <v>3.7212100000000001</v>
      </c>
      <c r="Z13" s="36">
        <v>3.6610100000000001</v>
      </c>
      <c r="AA13" s="36">
        <v>3.6259100000000002</v>
      </c>
      <c r="AB13" s="36">
        <v>3.66608</v>
      </c>
      <c r="AC13" s="36">
        <v>3.6865399999999999</v>
      </c>
      <c r="AD13" s="37">
        <v>3.6562000000000001</v>
      </c>
      <c r="AE13" s="41">
        <v>3.6740300000000001</v>
      </c>
      <c r="AF13" s="37">
        <v>3.6918700000000002</v>
      </c>
      <c r="AH13" s="2" t="s">
        <v>1</v>
      </c>
      <c r="AI13" s="3" t="s">
        <v>12</v>
      </c>
      <c r="AJ13" s="36">
        <v>3.6690999999999998</v>
      </c>
      <c r="AK13" s="36">
        <v>3.6851500000000001</v>
      </c>
      <c r="AL13" s="36">
        <v>3.6768900000000002</v>
      </c>
      <c r="AM13" s="36">
        <v>3.6898300000000002</v>
      </c>
      <c r="AN13" s="36">
        <v>3.6583700000000001</v>
      </c>
      <c r="AO13" s="36">
        <v>3.7190099999999999</v>
      </c>
      <c r="AP13" s="36">
        <v>3.6607400000000001</v>
      </c>
      <c r="AQ13" s="36">
        <v>3.6259100000000002</v>
      </c>
      <c r="AR13" s="36">
        <v>3.66608</v>
      </c>
      <c r="AS13" s="36">
        <v>3.6862499999999998</v>
      </c>
      <c r="AT13" s="37">
        <v>3.65625</v>
      </c>
      <c r="AU13" s="41">
        <v>3.6737299999999999</v>
      </c>
      <c r="AV13" s="37">
        <v>3.6912199999999999</v>
      </c>
      <c r="AX13" s="2" t="s">
        <v>1</v>
      </c>
      <c r="AY13" s="3" t="s">
        <v>12</v>
      </c>
      <c r="AZ13" s="36">
        <v>3.6703199999999998</v>
      </c>
      <c r="BA13" s="36">
        <v>3.68499</v>
      </c>
      <c r="BB13" s="36">
        <v>3.6764199999999998</v>
      </c>
      <c r="BC13" s="36">
        <v>3.68899</v>
      </c>
      <c r="BD13" s="36">
        <v>3.6583700000000001</v>
      </c>
      <c r="BE13" s="36">
        <v>3.7197499999999999</v>
      </c>
      <c r="BF13" s="36">
        <v>3.66039</v>
      </c>
      <c r="BG13" s="36">
        <v>3.6259100000000002</v>
      </c>
      <c r="BH13" s="36">
        <v>3.66608</v>
      </c>
      <c r="BI13" s="36">
        <v>3.6862499999999998</v>
      </c>
      <c r="BJ13" s="37">
        <v>3.6562100000000002</v>
      </c>
      <c r="BK13" s="41">
        <v>3.6737500000000001</v>
      </c>
      <c r="BL13" s="37">
        <v>3.69129</v>
      </c>
      <c r="BN13" s="2" t="s">
        <v>1</v>
      </c>
      <c r="BO13" s="3" t="s">
        <v>12</v>
      </c>
      <c r="BP13" s="36">
        <v>3.6700499999999998</v>
      </c>
      <c r="BQ13" s="36">
        <v>3.68608</v>
      </c>
      <c r="BR13" s="36">
        <v>3.6770900000000002</v>
      </c>
      <c r="BS13" s="36">
        <v>3.6896100000000001</v>
      </c>
      <c r="BT13" s="36">
        <v>3.6583700000000001</v>
      </c>
      <c r="BU13" s="36">
        <v>3.7178900000000001</v>
      </c>
      <c r="BV13" s="36">
        <v>3.66012</v>
      </c>
      <c r="BW13" s="36">
        <v>3.6259100000000002</v>
      </c>
      <c r="BX13" s="36">
        <v>3.66628</v>
      </c>
      <c r="BY13" s="36">
        <v>3.6873900000000002</v>
      </c>
      <c r="BZ13" s="37">
        <v>3.6564700000000001</v>
      </c>
      <c r="CA13" s="41">
        <v>3.67388</v>
      </c>
      <c r="CB13" s="37">
        <v>3.6912799999999999</v>
      </c>
    </row>
    <row r="14" spans="2:80" x14ac:dyDescent="0.35">
      <c r="B14" s="12"/>
      <c r="C14" s="11" t="s">
        <v>13</v>
      </c>
      <c r="D14" s="33">
        <v>2.2582800000000001</v>
      </c>
      <c r="E14" s="33">
        <v>2.27807</v>
      </c>
      <c r="F14" s="33">
        <v>2.28817</v>
      </c>
      <c r="G14" s="33">
        <v>2.3179599999999998</v>
      </c>
      <c r="H14" s="33">
        <v>2.28484</v>
      </c>
      <c r="I14" s="33">
        <v>2.2526799999999998</v>
      </c>
      <c r="J14" s="33">
        <v>2.27698</v>
      </c>
      <c r="K14" s="33">
        <v>2.3008600000000001</v>
      </c>
      <c r="L14" s="33">
        <v>2.2643399999999998</v>
      </c>
      <c r="M14" s="33">
        <v>2.2658900000000002</v>
      </c>
      <c r="N14" s="40">
        <v>2.2644500000000001</v>
      </c>
      <c r="O14" s="39">
        <v>2.27881</v>
      </c>
      <c r="P14" s="40">
        <v>2.2931699999999999</v>
      </c>
      <c r="R14" s="12"/>
      <c r="S14" s="11" t="s">
        <v>13</v>
      </c>
      <c r="T14" s="33">
        <v>2.2583000000000002</v>
      </c>
      <c r="U14" s="33">
        <v>2.27807</v>
      </c>
      <c r="V14" s="33">
        <v>2.28755</v>
      </c>
      <c r="W14" s="33">
        <v>2.3178800000000002</v>
      </c>
      <c r="X14" s="33">
        <v>2.28484</v>
      </c>
      <c r="Y14" s="33">
        <v>2.2531099999999999</v>
      </c>
      <c r="Z14" s="33">
        <v>2.2770999999999999</v>
      </c>
      <c r="AA14" s="33">
        <v>2.3008600000000001</v>
      </c>
      <c r="AB14" s="33">
        <v>2.2643399999999998</v>
      </c>
      <c r="AC14" s="33">
        <v>2.2658900000000002</v>
      </c>
      <c r="AD14" s="40">
        <v>2.26451</v>
      </c>
      <c r="AE14" s="39">
        <v>2.2787899999999999</v>
      </c>
      <c r="AF14" s="40">
        <v>2.2930700000000002</v>
      </c>
      <c r="AH14" s="12"/>
      <c r="AI14" s="11" t="s">
        <v>13</v>
      </c>
      <c r="AJ14" s="33">
        <v>2.2583000000000002</v>
      </c>
      <c r="AK14" s="33">
        <v>2.2782200000000001</v>
      </c>
      <c r="AL14" s="33">
        <v>2.2879999999999998</v>
      </c>
      <c r="AM14" s="33">
        <v>2.3176800000000002</v>
      </c>
      <c r="AN14" s="33">
        <v>2.28484</v>
      </c>
      <c r="AO14" s="33">
        <v>2.25325</v>
      </c>
      <c r="AP14" s="33">
        <v>2.2772299999999999</v>
      </c>
      <c r="AQ14" s="33">
        <v>2.3008600000000001</v>
      </c>
      <c r="AR14" s="33">
        <v>2.2643399999999998</v>
      </c>
      <c r="AS14" s="33">
        <v>2.2658100000000001</v>
      </c>
      <c r="AT14" s="40">
        <v>2.2646000000000002</v>
      </c>
      <c r="AU14" s="39">
        <v>2.2788499999999998</v>
      </c>
      <c r="AV14" s="40">
        <v>2.2930999999999999</v>
      </c>
      <c r="AX14" s="12"/>
      <c r="AY14" s="11" t="s">
        <v>13</v>
      </c>
      <c r="AZ14" s="33">
        <v>2.2594599999999998</v>
      </c>
      <c r="BA14" s="33">
        <v>2.2784</v>
      </c>
      <c r="BB14" s="33">
        <v>2.28755</v>
      </c>
      <c r="BC14" s="33">
        <v>2.3181799999999999</v>
      </c>
      <c r="BD14" s="33">
        <v>2.28484</v>
      </c>
      <c r="BE14" s="33">
        <v>2.2527200000000001</v>
      </c>
      <c r="BF14" s="33">
        <v>2.27685</v>
      </c>
      <c r="BG14" s="33">
        <v>2.3008600000000001</v>
      </c>
      <c r="BH14" s="33">
        <v>2.2643399999999998</v>
      </c>
      <c r="BI14" s="33">
        <v>2.2658100000000001</v>
      </c>
      <c r="BJ14" s="40">
        <v>2.2646199999999999</v>
      </c>
      <c r="BK14" s="39">
        <v>2.2789000000000001</v>
      </c>
      <c r="BL14" s="40">
        <v>2.29318</v>
      </c>
      <c r="BN14" s="12"/>
      <c r="BO14" s="11" t="s">
        <v>13</v>
      </c>
      <c r="BP14" s="33">
        <v>2.2593299999999998</v>
      </c>
      <c r="BQ14" s="33">
        <v>2.2780800000000001</v>
      </c>
      <c r="BR14" s="33">
        <v>2.28817</v>
      </c>
      <c r="BS14" s="33">
        <v>2.3179599999999998</v>
      </c>
      <c r="BT14" s="33">
        <v>2.28484</v>
      </c>
      <c r="BU14" s="33">
        <v>2.2532000000000001</v>
      </c>
      <c r="BV14" s="33">
        <v>2.27698</v>
      </c>
      <c r="BW14" s="33">
        <v>2.3008600000000001</v>
      </c>
      <c r="BX14" s="33">
        <v>2.26451</v>
      </c>
      <c r="BY14" s="33">
        <v>2.2664200000000001</v>
      </c>
      <c r="BZ14" s="40">
        <v>2.26485</v>
      </c>
      <c r="CA14" s="39">
        <v>2.2790300000000001</v>
      </c>
      <c r="CB14" s="40">
        <v>2.2932199999999998</v>
      </c>
    </row>
    <row r="15" spans="2:80" x14ac:dyDescent="0.35">
      <c r="B15" s="2" t="s">
        <v>17</v>
      </c>
      <c r="C15" s="3" t="s">
        <v>12</v>
      </c>
      <c r="D15" s="36">
        <v>20.63101</v>
      </c>
      <c r="E15" s="36">
        <v>25.275970000000001</v>
      </c>
      <c r="F15" s="36">
        <v>19.16526</v>
      </c>
      <c r="G15" s="36">
        <v>20.3232</v>
      </c>
      <c r="H15" s="36">
        <v>18.381260000000001</v>
      </c>
      <c r="I15" s="36">
        <v>21.44248</v>
      </c>
      <c r="J15" s="36">
        <v>22.55265</v>
      </c>
      <c r="K15" s="36">
        <v>18.73264</v>
      </c>
      <c r="L15" s="36">
        <v>16.15156</v>
      </c>
      <c r="M15" s="36">
        <v>20.43713</v>
      </c>
      <c r="N15" s="37">
        <v>18.52657</v>
      </c>
      <c r="O15" s="38">
        <v>20.30932</v>
      </c>
      <c r="P15" s="37">
        <v>22.09207</v>
      </c>
      <c r="R15" s="2" t="s">
        <v>17</v>
      </c>
      <c r="S15" s="3" t="s">
        <v>12</v>
      </c>
      <c r="T15" s="36">
        <v>20.521540000000002</v>
      </c>
      <c r="U15" s="36">
        <v>24.963570000000001</v>
      </c>
      <c r="V15" s="36">
        <v>18.987539999999999</v>
      </c>
      <c r="W15" s="36">
        <v>20.14724</v>
      </c>
      <c r="X15" s="36">
        <v>18.280609999999999</v>
      </c>
      <c r="Y15" s="36">
        <v>21.389669999999999</v>
      </c>
      <c r="Z15" s="36">
        <v>22.522680000000001</v>
      </c>
      <c r="AA15" s="36">
        <v>18.52251</v>
      </c>
      <c r="AB15" s="36">
        <v>16.151440000000001</v>
      </c>
      <c r="AC15" s="36">
        <v>20.311129999999999</v>
      </c>
      <c r="AD15" s="37">
        <v>18.428059999999999</v>
      </c>
      <c r="AE15" s="38">
        <v>20.179790000000001</v>
      </c>
      <c r="AF15" s="37">
        <v>21.931529999999999</v>
      </c>
      <c r="AH15" s="2" t="s">
        <v>17</v>
      </c>
      <c r="AI15" s="3" t="s">
        <v>12</v>
      </c>
      <c r="AJ15" s="36">
        <v>20.45187</v>
      </c>
      <c r="AK15" s="36">
        <v>25.234680000000001</v>
      </c>
      <c r="AL15" s="36">
        <v>19.100670000000001</v>
      </c>
      <c r="AM15" s="36">
        <v>19.742719999999998</v>
      </c>
      <c r="AN15" s="36">
        <v>18.299859999999999</v>
      </c>
      <c r="AO15" s="36">
        <v>21.309899999999999</v>
      </c>
      <c r="AP15" s="36">
        <v>22.24756</v>
      </c>
      <c r="AQ15" s="36">
        <v>18.693390000000001</v>
      </c>
      <c r="AR15" s="36">
        <v>16.116479999999999</v>
      </c>
      <c r="AS15" s="36">
        <v>20.28247</v>
      </c>
      <c r="AT15" s="37">
        <v>18.38307</v>
      </c>
      <c r="AU15" s="38">
        <v>20.147960000000001</v>
      </c>
      <c r="AV15" s="37">
        <v>21.912849999999999</v>
      </c>
      <c r="AX15" s="2" t="s">
        <v>17</v>
      </c>
      <c r="AY15" s="3" t="s">
        <v>12</v>
      </c>
      <c r="AZ15" s="36">
        <v>20.406549999999999</v>
      </c>
      <c r="BA15" s="36">
        <v>24.815709999999999</v>
      </c>
      <c r="BB15" s="36">
        <v>18.844609999999999</v>
      </c>
      <c r="BC15" s="36">
        <v>19.69117</v>
      </c>
      <c r="BD15" s="36">
        <v>18.168579999999999</v>
      </c>
      <c r="BE15" s="36">
        <v>21.165189999999999</v>
      </c>
      <c r="BF15" s="36">
        <v>21.953499999999998</v>
      </c>
      <c r="BG15" s="36">
        <v>18.86965</v>
      </c>
      <c r="BH15" s="36">
        <v>16.136130000000001</v>
      </c>
      <c r="BI15" s="36">
        <v>20.33032</v>
      </c>
      <c r="BJ15" s="37">
        <v>18.358630000000002</v>
      </c>
      <c r="BK15" s="38">
        <v>20.038139999999999</v>
      </c>
      <c r="BL15" s="37">
        <v>21.717649999999999</v>
      </c>
      <c r="BN15" s="2" t="s">
        <v>17</v>
      </c>
      <c r="BO15" s="3" t="s">
        <v>12</v>
      </c>
      <c r="BP15" s="36">
        <v>19.914390000000001</v>
      </c>
      <c r="BQ15" s="36">
        <v>24.572430000000001</v>
      </c>
      <c r="BR15" s="36">
        <v>18.62191</v>
      </c>
      <c r="BS15" s="36">
        <v>20.116420000000002</v>
      </c>
      <c r="BT15" s="36">
        <v>18.00752</v>
      </c>
      <c r="BU15" s="36">
        <v>20.803039999999999</v>
      </c>
      <c r="BV15" s="36">
        <v>21.831219999999998</v>
      </c>
      <c r="BW15" s="36">
        <v>18.479140000000001</v>
      </c>
      <c r="BX15" s="36">
        <v>16.044609999999999</v>
      </c>
      <c r="BY15" s="36">
        <v>19.977239999999998</v>
      </c>
      <c r="BZ15" s="37">
        <v>18.176490000000001</v>
      </c>
      <c r="CA15" s="38">
        <v>19.836790000000001</v>
      </c>
      <c r="CB15" s="37">
        <v>21.49709</v>
      </c>
    </row>
    <row r="16" spans="2:80" x14ac:dyDescent="0.35">
      <c r="B16" s="12"/>
      <c r="C16" s="11" t="s">
        <v>13</v>
      </c>
      <c r="D16" s="33">
        <v>14.071540000000001</v>
      </c>
      <c r="E16" s="33">
        <v>14.62093</v>
      </c>
      <c r="F16" s="33">
        <v>13.01867</v>
      </c>
      <c r="G16" s="33">
        <v>13.487410000000001</v>
      </c>
      <c r="H16" s="33">
        <v>13.696770000000001</v>
      </c>
      <c r="I16" s="33">
        <v>14.568580000000001</v>
      </c>
      <c r="J16" s="33">
        <v>14.10787</v>
      </c>
      <c r="K16" s="33">
        <v>12.72242</v>
      </c>
      <c r="L16" s="33">
        <v>11.50651</v>
      </c>
      <c r="M16" s="33">
        <v>13.280279999999999</v>
      </c>
      <c r="N16" s="40">
        <v>12.834070000000001</v>
      </c>
      <c r="O16" s="39">
        <v>13.508100000000001</v>
      </c>
      <c r="P16" s="40">
        <v>14.182130000000001</v>
      </c>
      <c r="R16" s="12"/>
      <c r="S16" s="11" t="s">
        <v>13</v>
      </c>
      <c r="T16" s="33">
        <v>13.93047</v>
      </c>
      <c r="U16" s="33">
        <v>14.280480000000001</v>
      </c>
      <c r="V16" s="33">
        <v>12.927</v>
      </c>
      <c r="W16" s="33">
        <v>13.31476</v>
      </c>
      <c r="X16" s="33">
        <v>13.55791</v>
      </c>
      <c r="Y16" s="33">
        <v>14.425599999999999</v>
      </c>
      <c r="Z16" s="33">
        <v>13.972429999999999</v>
      </c>
      <c r="AA16" s="33">
        <v>12.58667</v>
      </c>
      <c r="AB16" s="33">
        <v>11.506449999999999</v>
      </c>
      <c r="AC16" s="33">
        <v>13.161849999999999</v>
      </c>
      <c r="AD16" s="40">
        <v>12.73621</v>
      </c>
      <c r="AE16" s="39">
        <v>13.36636</v>
      </c>
      <c r="AF16" s="40">
        <v>13.996510000000001</v>
      </c>
      <c r="AH16" s="12"/>
      <c r="AI16" s="11" t="s">
        <v>13</v>
      </c>
      <c r="AJ16" s="33">
        <v>13.71725</v>
      </c>
      <c r="AK16" s="33">
        <v>14.11323</v>
      </c>
      <c r="AL16" s="33">
        <v>12.74025</v>
      </c>
      <c r="AM16" s="33">
        <v>13.0847</v>
      </c>
      <c r="AN16" s="33">
        <v>13.45058</v>
      </c>
      <c r="AO16" s="33">
        <v>14.309229999999999</v>
      </c>
      <c r="AP16" s="33">
        <v>13.67421</v>
      </c>
      <c r="AQ16" s="33">
        <v>12.62811</v>
      </c>
      <c r="AR16" s="33">
        <v>11.483549999999999</v>
      </c>
      <c r="AS16" s="33">
        <v>13.06941</v>
      </c>
      <c r="AT16" s="40">
        <v>12.636850000000001</v>
      </c>
      <c r="AU16" s="39">
        <v>13.22705</v>
      </c>
      <c r="AV16" s="40">
        <v>13.817259999999999</v>
      </c>
      <c r="AX16" s="12"/>
      <c r="AY16" s="11" t="s">
        <v>13</v>
      </c>
      <c r="AZ16" s="33">
        <v>13.512</v>
      </c>
      <c r="BA16" s="33">
        <v>13.72064</v>
      </c>
      <c r="BB16" s="33">
        <v>12.56758</v>
      </c>
      <c r="BC16" s="33">
        <v>12.939629999999999</v>
      </c>
      <c r="BD16" s="33">
        <v>13.238350000000001</v>
      </c>
      <c r="BE16" s="33">
        <v>14.07084</v>
      </c>
      <c r="BF16" s="33">
        <v>13.41733</v>
      </c>
      <c r="BG16" s="33">
        <v>12.642049999999999</v>
      </c>
      <c r="BH16" s="33">
        <v>11.4963</v>
      </c>
      <c r="BI16" s="33">
        <v>12.96227</v>
      </c>
      <c r="BJ16" s="40">
        <v>12.53933</v>
      </c>
      <c r="BK16" s="39">
        <v>13.056699999999999</v>
      </c>
      <c r="BL16" s="40">
        <v>13.574070000000001</v>
      </c>
      <c r="BN16" s="12"/>
      <c r="BO16" s="11" t="s">
        <v>13</v>
      </c>
      <c r="BP16" s="33">
        <v>13.06677</v>
      </c>
      <c r="BQ16" s="33">
        <v>13.43413</v>
      </c>
      <c r="BR16" s="33">
        <v>12.30822</v>
      </c>
      <c r="BS16" s="33">
        <v>13.06931</v>
      </c>
      <c r="BT16" s="33">
        <v>13.11722</v>
      </c>
      <c r="BU16" s="33">
        <v>13.90457</v>
      </c>
      <c r="BV16" s="33">
        <v>13.20703</v>
      </c>
      <c r="BW16" s="33">
        <v>12.334429999999999</v>
      </c>
      <c r="BX16" s="33">
        <v>11.408110000000001</v>
      </c>
      <c r="BY16" s="33">
        <v>12.78293</v>
      </c>
      <c r="BZ16" s="40">
        <v>12.36378</v>
      </c>
      <c r="CA16" s="39">
        <v>12.86327</v>
      </c>
      <c r="CB16" s="40">
        <v>13.36276</v>
      </c>
    </row>
    <row r="17" spans="2:80" x14ac:dyDescent="0.35">
      <c r="B17" s="7" t="s">
        <v>18</v>
      </c>
      <c r="C17" s="11"/>
      <c r="D17" s="33">
        <v>0.85421999999999998</v>
      </c>
      <c r="E17" s="33">
        <v>0.71613000000000004</v>
      </c>
      <c r="F17" s="33">
        <v>0.87490999999999997</v>
      </c>
      <c r="G17" s="33">
        <v>0.84855000000000003</v>
      </c>
      <c r="H17" s="33">
        <v>0.86307999999999996</v>
      </c>
      <c r="I17" s="33">
        <v>0.78693000000000002</v>
      </c>
      <c r="J17" s="33">
        <v>0.77608999999999995</v>
      </c>
      <c r="K17" s="33">
        <v>0.90715000000000001</v>
      </c>
      <c r="L17" s="33">
        <v>0.95384000000000002</v>
      </c>
      <c r="M17" s="33">
        <v>0.86626000000000003</v>
      </c>
      <c r="N17" s="40">
        <v>0.79573000000000005</v>
      </c>
      <c r="O17" s="42">
        <v>0.84472000000000003</v>
      </c>
      <c r="P17" s="40">
        <v>0.89370000000000005</v>
      </c>
      <c r="R17" s="7" t="s">
        <v>18</v>
      </c>
      <c r="S17" s="11"/>
      <c r="T17" s="33">
        <v>0.85289000000000004</v>
      </c>
      <c r="U17" s="33">
        <v>0.72204999999999997</v>
      </c>
      <c r="V17" s="33">
        <v>0.87660000000000005</v>
      </c>
      <c r="W17" s="33">
        <v>0.85423000000000004</v>
      </c>
      <c r="X17" s="33">
        <v>0.86289000000000005</v>
      </c>
      <c r="Y17" s="33">
        <v>0.77971000000000001</v>
      </c>
      <c r="Z17" s="33">
        <v>0.77073999999999998</v>
      </c>
      <c r="AA17" s="33">
        <v>0.90961000000000003</v>
      </c>
      <c r="AB17" s="33">
        <v>0.95384000000000002</v>
      </c>
      <c r="AC17" s="33">
        <v>0.87212999999999996</v>
      </c>
      <c r="AD17" s="40">
        <v>0.79596</v>
      </c>
      <c r="AE17" s="42">
        <v>0.84547000000000005</v>
      </c>
      <c r="AF17" s="40">
        <v>0.89498</v>
      </c>
      <c r="AH17" s="7" t="s">
        <v>18</v>
      </c>
      <c r="AI17" s="11"/>
      <c r="AJ17" s="33">
        <v>0.85213000000000005</v>
      </c>
      <c r="AK17" s="33">
        <v>0.68976000000000004</v>
      </c>
      <c r="AL17" s="33">
        <v>0.87361</v>
      </c>
      <c r="AM17" s="33">
        <v>0.86441999999999997</v>
      </c>
      <c r="AN17" s="33">
        <v>0.86002000000000001</v>
      </c>
      <c r="AO17" s="33">
        <v>0.76790999999999998</v>
      </c>
      <c r="AP17" s="33">
        <v>0.76883000000000001</v>
      </c>
      <c r="AQ17" s="33">
        <v>0.90090999999999999</v>
      </c>
      <c r="AR17" s="33">
        <v>0.95403000000000004</v>
      </c>
      <c r="AS17" s="33">
        <v>0.86631000000000002</v>
      </c>
      <c r="AT17" s="40">
        <v>0.78515000000000001</v>
      </c>
      <c r="AU17" s="42">
        <v>0.83979000000000004</v>
      </c>
      <c r="AV17" s="40">
        <v>0.89442999999999995</v>
      </c>
      <c r="AX17" s="7" t="s">
        <v>18</v>
      </c>
      <c r="AY17" s="11"/>
      <c r="AZ17" s="33">
        <v>0.84433000000000002</v>
      </c>
      <c r="BA17" s="33">
        <v>0.68398000000000003</v>
      </c>
      <c r="BB17" s="33">
        <v>0.87226000000000004</v>
      </c>
      <c r="BC17" s="33">
        <v>0.86441999999999997</v>
      </c>
      <c r="BD17" s="33">
        <v>0.85426999999999997</v>
      </c>
      <c r="BE17" s="33">
        <v>0.75273000000000001</v>
      </c>
      <c r="BF17" s="33">
        <v>0.76770000000000005</v>
      </c>
      <c r="BG17" s="33">
        <v>0.89144999999999996</v>
      </c>
      <c r="BH17" s="33">
        <v>0.95345000000000002</v>
      </c>
      <c r="BI17" s="33">
        <v>0.86214999999999997</v>
      </c>
      <c r="BJ17" s="40">
        <v>0.77886999999999995</v>
      </c>
      <c r="BK17" s="42">
        <v>0.83467000000000002</v>
      </c>
      <c r="BL17" s="40">
        <v>0.89048000000000005</v>
      </c>
      <c r="BN17" s="7" t="s">
        <v>18</v>
      </c>
      <c r="BO17" s="11"/>
      <c r="BP17" s="33">
        <v>0.85175000000000001</v>
      </c>
      <c r="BQ17" s="33">
        <v>0.67523</v>
      </c>
      <c r="BR17" s="33">
        <v>0.87244999999999995</v>
      </c>
      <c r="BS17" s="33">
        <v>0.82459000000000005</v>
      </c>
      <c r="BT17" s="33">
        <v>0.84277999999999997</v>
      </c>
      <c r="BU17" s="33">
        <v>0.73555999999999999</v>
      </c>
      <c r="BV17" s="33">
        <v>0.75492000000000004</v>
      </c>
      <c r="BW17" s="33">
        <v>0.89675000000000005</v>
      </c>
      <c r="BX17" s="33">
        <v>0.95555999999999996</v>
      </c>
      <c r="BY17" s="33">
        <v>0.86287999999999998</v>
      </c>
      <c r="BZ17" s="40">
        <v>0.76778000000000002</v>
      </c>
      <c r="CA17" s="42">
        <v>0.82725000000000004</v>
      </c>
      <c r="CB17" s="40">
        <v>0.88671999999999995</v>
      </c>
    </row>
    <row r="18" spans="2:80" x14ac:dyDescent="0.35">
      <c r="B18" s="2" t="s">
        <v>2</v>
      </c>
      <c r="C18" s="3" t="s">
        <v>12</v>
      </c>
      <c r="D18" s="36">
        <v>12.46424</v>
      </c>
      <c r="E18" s="36">
        <v>10.940759999999999</v>
      </c>
      <c r="F18" s="36">
        <v>9.7435899999999993</v>
      </c>
      <c r="G18" s="36">
        <v>8.3935200000000005</v>
      </c>
      <c r="H18" s="36">
        <v>9.6293699999999998</v>
      </c>
      <c r="I18" s="36">
        <v>17.789239999999999</v>
      </c>
      <c r="J18" s="36">
        <v>10.51046</v>
      </c>
      <c r="K18" s="36">
        <v>8.4317700000000002</v>
      </c>
      <c r="L18" s="36">
        <v>6.3125</v>
      </c>
      <c r="M18" s="36">
        <v>7.3866899999999998</v>
      </c>
      <c r="N18" s="37">
        <v>7.8570700000000002</v>
      </c>
      <c r="O18" s="38">
        <v>10.160209999999999</v>
      </c>
      <c r="P18" s="37">
        <v>12.46336</v>
      </c>
      <c r="R18" s="2" t="s">
        <v>2</v>
      </c>
      <c r="S18" s="3" t="s">
        <v>12</v>
      </c>
      <c r="T18" s="36">
        <v>12.42268</v>
      </c>
      <c r="U18" s="36">
        <v>10.89761</v>
      </c>
      <c r="V18" s="36">
        <v>10.10703</v>
      </c>
      <c r="W18" s="36">
        <v>8.3570499999999992</v>
      </c>
      <c r="X18" s="36">
        <v>9.5879899999999996</v>
      </c>
      <c r="Y18" s="36">
        <v>18.213360000000002</v>
      </c>
      <c r="Z18" s="36">
        <v>10.64134</v>
      </c>
      <c r="AA18" s="36">
        <v>8.37866</v>
      </c>
      <c r="AB18" s="36">
        <v>6.3125</v>
      </c>
      <c r="AC18" s="36">
        <v>7.4222200000000003</v>
      </c>
      <c r="AD18" s="37">
        <v>7.8526699999999998</v>
      </c>
      <c r="AE18" s="38">
        <v>10.23404</v>
      </c>
      <c r="AF18" s="37">
        <v>12.61542</v>
      </c>
      <c r="AH18" s="2" t="s">
        <v>2</v>
      </c>
      <c r="AI18" s="3" t="s">
        <v>12</v>
      </c>
      <c r="AJ18" s="36">
        <v>12.36538</v>
      </c>
      <c r="AK18" s="36">
        <v>11.84038</v>
      </c>
      <c r="AL18" s="36">
        <v>9.9552200000000006</v>
      </c>
      <c r="AM18" s="36">
        <v>8.2614699999999992</v>
      </c>
      <c r="AN18" s="36">
        <v>9.6990400000000001</v>
      </c>
      <c r="AO18" s="36">
        <v>18.493829999999999</v>
      </c>
      <c r="AP18" s="36">
        <v>10.58347</v>
      </c>
      <c r="AQ18" s="36">
        <v>8.3683200000000006</v>
      </c>
      <c r="AR18" s="36">
        <v>6.2133900000000004</v>
      </c>
      <c r="AS18" s="36">
        <v>7.5566599999999999</v>
      </c>
      <c r="AT18" s="37">
        <v>7.87378</v>
      </c>
      <c r="AU18" s="38">
        <v>10.33372</v>
      </c>
      <c r="AV18" s="37">
        <v>12.79365</v>
      </c>
      <c r="AX18" s="2" t="s">
        <v>2</v>
      </c>
      <c r="AY18" s="3" t="s">
        <v>12</v>
      </c>
      <c r="AZ18" s="36">
        <v>12.168089999999999</v>
      </c>
      <c r="BA18" s="36">
        <v>11.49123</v>
      </c>
      <c r="BB18" s="36">
        <v>10.16248</v>
      </c>
      <c r="BC18" s="36">
        <v>8.0598100000000006</v>
      </c>
      <c r="BD18" s="36">
        <v>9.8160299999999996</v>
      </c>
      <c r="BE18" s="36">
        <v>19.84919</v>
      </c>
      <c r="BF18" s="36">
        <v>10.713710000000001</v>
      </c>
      <c r="BG18" s="36">
        <v>8.3013899999999996</v>
      </c>
      <c r="BH18" s="36">
        <v>6.2809900000000001</v>
      </c>
      <c r="BI18" s="36">
        <v>7.6030199999999999</v>
      </c>
      <c r="BJ18" s="37">
        <v>7.7391100000000002</v>
      </c>
      <c r="BK18" s="38">
        <v>10.44459</v>
      </c>
      <c r="BL18" s="37">
        <v>13.150080000000001</v>
      </c>
      <c r="BN18" s="2" t="s">
        <v>2</v>
      </c>
      <c r="BO18" s="3" t="s">
        <v>12</v>
      </c>
      <c r="BP18" s="36">
        <v>12.365729999999999</v>
      </c>
      <c r="BQ18" s="36">
        <v>12.42174</v>
      </c>
      <c r="BR18" s="36">
        <v>9.9852100000000004</v>
      </c>
      <c r="BS18" s="36">
        <v>9.0053800000000006</v>
      </c>
      <c r="BT18" s="36">
        <v>10.35932</v>
      </c>
      <c r="BU18" s="36">
        <v>18.662330000000001</v>
      </c>
      <c r="BV18" s="36">
        <v>10.844799999999999</v>
      </c>
      <c r="BW18" s="36">
        <v>8.4890100000000004</v>
      </c>
      <c r="BX18" s="36">
        <v>6.40693</v>
      </c>
      <c r="BY18" s="36">
        <v>7.6243100000000004</v>
      </c>
      <c r="BZ18" s="37">
        <v>8.1689799999999995</v>
      </c>
      <c r="CA18" s="38">
        <v>10.61647</v>
      </c>
      <c r="CB18" s="37">
        <v>13.063969999999999</v>
      </c>
    </row>
    <row r="19" spans="2:80" x14ac:dyDescent="0.35">
      <c r="B19" s="12"/>
      <c r="C19" s="11" t="s">
        <v>13</v>
      </c>
      <c r="D19" s="33">
        <v>8.2472600000000007</v>
      </c>
      <c r="E19" s="33">
        <v>6.3847800000000001</v>
      </c>
      <c r="F19" s="33">
        <v>4.6936999999999998</v>
      </c>
      <c r="G19" s="33">
        <v>4.28261</v>
      </c>
      <c r="H19" s="33">
        <v>5.4422300000000003</v>
      </c>
      <c r="I19" s="33">
        <v>12.47331</v>
      </c>
      <c r="J19" s="33">
        <v>5.9382200000000003</v>
      </c>
      <c r="K19" s="33">
        <v>4.27956</v>
      </c>
      <c r="L19" s="33">
        <v>2.4251800000000001</v>
      </c>
      <c r="M19" s="33">
        <v>3.41913</v>
      </c>
      <c r="N19" s="40">
        <v>3.7090200000000002</v>
      </c>
      <c r="O19" s="39">
        <v>5.7586000000000004</v>
      </c>
      <c r="P19" s="40">
        <v>7.8081699999999996</v>
      </c>
      <c r="R19" s="12"/>
      <c r="S19" s="11" t="s">
        <v>13</v>
      </c>
      <c r="T19" s="33">
        <v>8.2561599999999995</v>
      </c>
      <c r="U19" s="33">
        <v>6.3939899999999996</v>
      </c>
      <c r="V19" s="33">
        <v>5.02935</v>
      </c>
      <c r="W19" s="33">
        <v>4.1109200000000001</v>
      </c>
      <c r="X19" s="33">
        <v>5.4610700000000003</v>
      </c>
      <c r="Y19" s="33">
        <v>12.334580000000001</v>
      </c>
      <c r="Z19" s="33">
        <v>6.0850200000000001</v>
      </c>
      <c r="AA19" s="33">
        <v>4.2951899999999998</v>
      </c>
      <c r="AB19" s="33">
        <v>2.4251800000000001</v>
      </c>
      <c r="AC19" s="33">
        <v>3.4458099999999998</v>
      </c>
      <c r="AD19" s="40">
        <v>3.7616200000000002</v>
      </c>
      <c r="AE19" s="39">
        <v>5.7837300000000003</v>
      </c>
      <c r="AF19" s="40">
        <v>7.8058300000000003</v>
      </c>
      <c r="AH19" s="12"/>
      <c r="AI19" s="11" t="s">
        <v>13</v>
      </c>
      <c r="AJ19" s="33">
        <v>8.2400599999999997</v>
      </c>
      <c r="AK19" s="33">
        <v>7.2975199999999996</v>
      </c>
      <c r="AL19" s="33">
        <v>4.8712799999999996</v>
      </c>
      <c r="AM19" s="33">
        <v>3.9603100000000002</v>
      </c>
      <c r="AN19" s="33">
        <v>5.6558599999999997</v>
      </c>
      <c r="AO19" s="33">
        <v>12.61144</v>
      </c>
      <c r="AP19" s="33">
        <v>5.7556900000000004</v>
      </c>
      <c r="AQ19" s="33">
        <v>4.3312099999999996</v>
      </c>
      <c r="AR19" s="33">
        <v>2.3750100000000001</v>
      </c>
      <c r="AS19" s="33">
        <v>3.4617</v>
      </c>
      <c r="AT19" s="40">
        <v>3.74769</v>
      </c>
      <c r="AU19" s="39">
        <v>5.8560100000000004</v>
      </c>
      <c r="AV19" s="40">
        <v>7.9643199999999998</v>
      </c>
      <c r="AX19" s="12"/>
      <c r="AY19" s="11" t="s">
        <v>13</v>
      </c>
      <c r="AZ19" s="33">
        <v>8.2027300000000007</v>
      </c>
      <c r="BA19" s="33">
        <v>7.17971</v>
      </c>
      <c r="BB19" s="33">
        <v>5.3160299999999996</v>
      </c>
      <c r="BC19" s="33">
        <v>4.1559400000000002</v>
      </c>
      <c r="BD19" s="33">
        <v>5.51241</v>
      </c>
      <c r="BE19" s="33">
        <v>13.3588</v>
      </c>
      <c r="BF19" s="33">
        <v>5.72159</v>
      </c>
      <c r="BG19" s="33">
        <v>4.3213400000000002</v>
      </c>
      <c r="BH19" s="33">
        <v>2.36442</v>
      </c>
      <c r="BI19" s="33">
        <v>3.4653499999999999</v>
      </c>
      <c r="BJ19" s="40">
        <v>3.73556</v>
      </c>
      <c r="BK19" s="39">
        <v>5.9598300000000002</v>
      </c>
      <c r="BL19" s="40">
        <v>8.1841000000000008</v>
      </c>
      <c r="BN19" s="12"/>
      <c r="BO19" s="11" t="s">
        <v>13</v>
      </c>
      <c r="BP19" s="33">
        <v>8.13673</v>
      </c>
      <c r="BQ19" s="33">
        <v>7.8300299999999998</v>
      </c>
      <c r="BR19" s="33">
        <v>5.0587999999999997</v>
      </c>
      <c r="BS19" s="33">
        <v>4.9028200000000002</v>
      </c>
      <c r="BT19" s="33">
        <v>6.0215800000000002</v>
      </c>
      <c r="BU19" s="33">
        <v>12.49513</v>
      </c>
      <c r="BV19" s="33">
        <v>6.1853100000000003</v>
      </c>
      <c r="BW19" s="33">
        <v>4.29636</v>
      </c>
      <c r="BX19" s="33">
        <v>2.5632700000000002</v>
      </c>
      <c r="BY19" s="33">
        <v>3.65347</v>
      </c>
      <c r="BZ19" s="40">
        <v>4.0867399999999998</v>
      </c>
      <c r="CA19" s="39">
        <v>6.11435</v>
      </c>
      <c r="CB19" s="40">
        <v>8.1419599999999992</v>
      </c>
    </row>
    <row r="20" spans="2:80" x14ac:dyDescent="0.35">
      <c r="B20" s="2" t="s">
        <v>3</v>
      </c>
      <c r="C20" s="3" t="s">
        <v>12</v>
      </c>
      <c r="D20" s="36">
        <v>1.8170599999999999</v>
      </c>
      <c r="E20" s="36">
        <v>3.1057100000000002</v>
      </c>
      <c r="F20" s="36">
        <v>1.2188699999999999</v>
      </c>
      <c r="G20" s="36">
        <v>1.27122</v>
      </c>
      <c r="H20" s="36">
        <v>1.31846</v>
      </c>
      <c r="I20" s="36">
        <v>3.7903699999999998</v>
      </c>
      <c r="J20" s="36">
        <v>2.35338</v>
      </c>
      <c r="K20" s="36">
        <v>0.78290000000000004</v>
      </c>
      <c r="L20" s="36">
        <v>0.29139999999999999</v>
      </c>
      <c r="M20" s="36">
        <v>0.98787999999999998</v>
      </c>
      <c r="N20" s="37">
        <v>0.91454000000000002</v>
      </c>
      <c r="O20" s="38">
        <v>1.69373</v>
      </c>
      <c r="P20" s="37">
        <v>2.4729100000000002</v>
      </c>
      <c r="R20" s="2" t="s">
        <v>3</v>
      </c>
      <c r="S20" s="3" t="s">
        <v>12</v>
      </c>
      <c r="T20" s="36">
        <v>1.8274900000000001</v>
      </c>
      <c r="U20" s="36">
        <v>3.02901</v>
      </c>
      <c r="V20" s="36">
        <v>1.2471699999999999</v>
      </c>
      <c r="W20" s="36">
        <v>1.21818</v>
      </c>
      <c r="X20" s="36">
        <v>1.31463</v>
      </c>
      <c r="Y20" s="36">
        <v>4.0122299999999997</v>
      </c>
      <c r="Z20" s="36">
        <v>2.4396</v>
      </c>
      <c r="AA20" s="36">
        <v>0.75738000000000005</v>
      </c>
      <c r="AB20" s="36">
        <v>0.29139999999999999</v>
      </c>
      <c r="AC20" s="36">
        <v>0.94903999999999999</v>
      </c>
      <c r="AD20" s="37">
        <v>0.89312000000000002</v>
      </c>
      <c r="AE20" s="38">
        <v>1.70861</v>
      </c>
      <c r="AF20" s="37">
        <v>2.5240999999999998</v>
      </c>
      <c r="AH20" s="2" t="s">
        <v>3</v>
      </c>
      <c r="AI20" s="3" t="s">
        <v>12</v>
      </c>
      <c r="AJ20" s="36">
        <v>1.8284400000000001</v>
      </c>
      <c r="AK20" s="36">
        <v>3.6733199999999999</v>
      </c>
      <c r="AL20" s="36">
        <v>1.2582500000000001</v>
      </c>
      <c r="AM20" s="36">
        <v>1.12012</v>
      </c>
      <c r="AN20" s="36">
        <v>1.35772</v>
      </c>
      <c r="AO20" s="36">
        <v>4.2922599999999997</v>
      </c>
      <c r="AP20" s="36">
        <v>2.4466100000000002</v>
      </c>
      <c r="AQ20" s="36">
        <v>0.82923999999999998</v>
      </c>
      <c r="AR20" s="36">
        <v>0.28563</v>
      </c>
      <c r="AS20" s="36">
        <v>1.01023</v>
      </c>
      <c r="AT20" s="37">
        <v>0.88827999999999996</v>
      </c>
      <c r="AU20" s="38">
        <v>1.8101799999999999</v>
      </c>
      <c r="AV20" s="37">
        <v>2.7320799999999998</v>
      </c>
      <c r="AX20" s="2" t="s">
        <v>3</v>
      </c>
      <c r="AY20" s="3" t="s">
        <v>12</v>
      </c>
      <c r="AZ20" s="36">
        <v>1.8942000000000001</v>
      </c>
      <c r="BA20" s="36">
        <v>3.6314899999999999</v>
      </c>
      <c r="BB20" s="36">
        <v>1.2981100000000001</v>
      </c>
      <c r="BC20" s="36">
        <v>1.0927800000000001</v>
      </c>
      <c r="BD20" s="36">
        <v>1.43049</v>
      </c>
      <c r="BE20" s="36">
        <v>4.9081999999999999</v>
      </c>
      <c r="BF20" s="36">
        <v>2.4887600000000001</v>
      </c>
      <c r="BG20" s="36">
        <v>0.90110000000000001</v>
      </c>
      <c r="BH20" s="36">
        <v>0.29236000000000001</v>
      </c>
      <c r="BI20" s="36">
        <v>1.0481</v>
      </c>
      <c r="BJ20" s="37">
        <v>0.88875000000000004</v>
      </c>
      <c r="BK20" s="38">
        <v>1.89856</v>
      </c>
      <c r="BL20" s="37">
        <v>2.9083700000000001</v>
      </c>
      <c r="BN20" s="2" t="s">
        <v>3</v>
      </c>
      <c r="BO20" s="3" t="s">
        <v>12</v>
      </c>
      <c r="BP20" s="36">
        <v>1.83318</v>
      </c>
      <c r="BQ20" s="36">
        <v>4.0342000000000002</v>
      </c>
      <c r="BR20" s="36">
        <v>1.2735799999999999</v>
      </c>
      <c r="BS20" s="36">
        <v>1.57959</v>
      </c>
      <c r="BT20" s="36">
        <v>1.62869</v>
      </c>
      <c r="BU20" s="36">
        <v>4.93499</v>
      </c>
      <c r="BV20" s="36">
        <v>2.6578599999999999</v>
      </c>
      <c r="BW20" s="36">
        <v>0.87651000000000001</v>
      </c>
      <c r="BX20" s="36">
        <v>0.28471999999999997</v>
      </c>
      <c r="BY20" s="36">
        <v>1.04545</v>
      </c>
      <c r="BZ20" s="37">
        <v>0.97097</v>
      </c>
      <c r="CA20" s="38">
        <v>2.0148799999999998</v>
      </c>
      <c r="CB20" s="37">
        <v>3.0587900000000001</v>
      </c>
    </row>
    <row r="21" spans="2:80" x14ac:dyDescent="0.35">
      <c r="B21" s="12"/>
      <c r="C21" s="11" t="s">
        <v>13</v>
      </c>
      <c r="D21" s="33">
        <v>5.4094600000000002</v>
      </c>
      <c r="E21" s="33">
        <v>5.9920999999999998</v>
      </c>
      <c r="F21" s="33">
        <v>3.6257999999999999</v>
      </c>
      <c r="G21" s="33">
        <v>3.43973</v>
      </c>
      <c r="H21" s="33">
        <v>3.8746499999999999</v>
      </c>
      <c r="I21" s="33">
        <v>9.2850000000000001</v>
      </c>
      <c r="J21" s="33">
        <v>5.2050200000000002</v>
      </c>
      <c r="K21" s="33">
        <v>2.7728799999999998</v>
      </c>
      <c r="L21" s="33">
        <v>1.4234</v>
      </c>
      <c r="M21" s="33">
        <v>2.8079700000000001</v>
      </c>
      <c r="N21" s="40">
        <v>2.80376</v>
      </c>
      <c r="O21" s="39">
        <v>4.3836000000000004</v>
      </c>
      <c r="P21" s="40">
        <v>5.9634400000000003</v>
      </c>
      <c r="R21" s="12"/>
      <c r="S21" s="11" t="s">
        <v>13</v>
      </c>
      <c r="T21" s="33">
        <v>5.4212699999999998</v>
      </c>
      <c r="U21" s="33">
        <v>5.93276</v>
      </c>
      <c r="V21" s="33">
        <v>3.76444</v>
      </c>
      <c r="W21" s="33">
        <v>3.34063</v>
      </c>
      <c r="X21" s="33">
        <v>3.8685299999999998</v>
      </c>
      <c r="Y21" s="33">
        <v>9.51281</v>
      </c>
      <c r="Z21" s="33">
        <v>5.3383200000000004</v>
      </c>
      <c r="AA21" s="33">
        <v>2.7275999999999998</v>
      </c>
      <c r="AB21" s="33">
        <v>1.4234</v>
      </c>
      <c r="AC21" s="33">
        <v>2.7679499999999999</v>
      </c>
      <c r="AD21" s="40">
        <v>2.7831199999999998</v>
      </c>
      <c r="AE21" s="39">
        <v>4.40977</v>
      </c>
      <c r="AF21" s="40">
        <v>6.0364199999999997</v>
      </c>
      <c r="AH21" s="12"/>
      <c r="AI21" s="11" t="s">
        <v>13</v>
      </c>
      <c r="AJ21" s="33">
        <v>5.4135099999999996</v>
      </c>
      <c r="AK21" s="33">
        <v>6.8206699999999998</v>
      </c>
      <c r="AL21" s="33">
        <v>3.7339199999999999</v>
      </c>
      <c r="AM21" s="33">
        <v>3.1820900000000001</v>
      </c>
      <c r="AN21" s="33">
        <v>3.9753099999999999</v>
      </c>
      <c r="AO21" s="33">
        <v>9.8929600000000004</v>
      </c>
      <c r="AP21" s="33">
        <v>5.2503299999999999</v>
      </c>
      <c r="AQ21" s="33">
        <v>2.8479100000000002</v>
      </c>
      <c r="AR21" s="33">
        <v>1.3973</v>
      </c>
      <c r="AS21" s="33">
        <v>2.86625</v>
      </c>
      <c r="AT21" s="40">
        <v>2.7944</v>
      </c>
      <c r="AU21" s="39">
        <v>4.53803</v>
      </c>
      <c r="AV21" s="40">
        <v>6.2816599999999996</v>
      </c>
      <c r="AX21" s="12"/>
      <c r="AY21" s="11" t="s">
        <v>13</v>
      </c>
      <c r="AZ21" s="33">
        <v>5.4712800000000001</v>
      </c>
      <c r="BA21" s="33">
        <v>6.6957399999999998</v>
      </c>
      <c r="BB21" s="33">
        <v>3.8880300000000001</v>
      </c>
      <c r="BC21" s="33">
        <v>3.1551800000000001</v>
      </c>
      <c r="BD21" s="33">
        <v>4.0526099999999996</v>
      </c>
      <c r="BE21" s="33">
        <v>10.837960000000001</v>
      </c>
      <c r="BF21" s="33">
        <v>5.29854</v>
      </c>
      <c r="BG21" s="33">
        <v>2.9487999999999999</v>
      </c>
      <c r="BH21" s="33">
        <v>1.4181299999999999</v>
      </c>
      <c r="BI21" s="33">
        <v>2.91987</v>
      </c>
      <c r="BJ21" s="40">
        <v>2.77501</v>
      </c>
      <c r="BK21" s="39">
        <v>4.6686100000000001</v>
      </c>
      <c r="BL21" s="40">
        <v>6.5622199999999999</v>
      </c>
      <c r="BN21" s="12"/>
      <c r="BO21" s="11" t="s">
        <v>13</v>
      </c>
      <c r="BP21" s="33">
        <v>5.39656</v>
      </c>
      <c r="BQ21" s="33">
        <v>7.3313300000000003</v>
      </c>
      <c r="BR21" s="33">
        <v>3.7893400000000002</v>
      </c>
      <c r="BS21" s="33">
        <v>3.9932500000000002</v>
      </c>
      <c r="BT21" s="33">
        <v>4.4631999999999996</v>
      </c>
      <c r="BU21" s="33">
        <v>10.441750000000001</v>
      </c>
      <c r="BV21" s="33">
        <v>5.5799700000000003</v>
      </c>
      <c r="BW21" s="33">
        <v>2.9288799999999999</v>
      </c>
      <c r="BX21" s="33">
        <v>1.42658</v>
      </c>
      <c r="BY21" s="33">
        <v>2.9509599999999998</v>
      </c>
      <c r="BZ21" s="40">
        <v>2.9944199999999999</v>
      </c>
      <c r="CA21" s="39">
        <v>4.8301800000000004</v>
      </c>
      <c r="CB21" s="40">
        <v>6.6659499999999996</v>
      </c>
    </row>
    <row r="22" spans="2:80" x14ac:dyDescent="0.35">
      <c r="B22" s="7" t="s">
        <v>19</v>
      </c>
      <c r="C22" s="11"/>
      <c r="D22" s="33">
        <v>45</v>
      </c>
      <c r="E22" s="33">
        <v>35</v>
      </c>
      <c r="F22" s="33">
        <v>25</v>
      </c>
      <c r="G22" s="33">
        <v>25</v>
      </c>
      <c r="H22" s="33">
        <v>35</v>
      </c>
      <c r="I22" s="33">
        <v>145</v>
      </c>
      <c r="J22" s="33">
        <v>35</v>
      </c>
      <c r="K22" s="33">
        <v>25</v>
      </c>
      <c r="L22" s="33">
        <v>15</v>
      </c>
      <c r="M22" s="33">
        <v>25</v>
      </c>
      <c r="N22" s="40">
        <v>14.193210000000001</v>
      </c>
      <c r="O22" s="39">
        <v>41</v>
      </c>
      <c r="P22" s="40">
        <v>67.806790000000007</v>
      </c>
      <c r="R22" s="7" t="s">
        <v>19</v>
      </c>
      <c r="S22" s="11"/>
      <c r="T22" s="33">
        <v>45</v>
      </c>
      <c r="U22" s="33">
        <v>35</v>
      </c>
      <c r="V22" s="33">
        <v>40</v>
      </c>
      <c r="W22" s="33">
        <v>20</v>
      </c>
      <c r="X22" s="33">
        <v>30</v>
      </c>
      <c r="Y22" s="33">
        <v>160</v>
      </c>
      <c r="Z22" s="33">
        <v>75</v>
      </c>
      <c r="AA22" s="33">
        <v>25</v>
      </c>
      <c r="AB22" s="33">
        <v>15</v>
      </c>
      <c r="AC22" s="33">
        <v>25</v>
      </c>
      <c r="AD22" s="40">
        <v>16.132010000000001</v>
      </c>
      <c r="AE22" s="39">
        <v>47</v>
      </c>
      <c r="AF22" s="40">
        <v>77.867990000000006</v>
      </c>
      <c r="AH22" s="7" t="s">
        <v>19</v>
      </c>
      <c r="AI22" s="11"/>
      <c r="AJ22" s="33">
        <v>45</v>
      </c>
      <c r="AK22" s="33">
        <v>115</v>
      </c>
      <c r="AL22" s="33">
        <v>25</v>
      </c>
      <c r="AM22" s="33">
        <v>25</v>
      </c>
      <c r="AN22" s="33">
        <v>50</v>
      </c>
      <c r="AO22" s="33">
        <v>75</v>
      </c>
      <c r="AP22" s="33">
        <v>35</v>
      </c>
      <c r="AQ22" s="33">
        <v>30</v>
      </c>
      <c r="AR22" s="33">
        <v>15</v>
      </c>
      <c r="AS22" s="33">
        <v>25</v>
      </c>
      <c r="AT22" s="40">
        <v>22.35613</v>
      </c>
      <c r="AU22" s="39">
        <v>44</v>
      </c>
      <c r="AV22" s="40">
        <v>65.643870000000007</v>
      </c>
      <c r="AX22" s="7" t="s">
        <v>19</v>
      </c>
      <c r="AY22" s="11"/>
      <c r="AZ22" s="33">
        <v>60</v>
      </c>
      <c r="BA22" s="33">
        <v>130</v>
      </c>
      <c r="BB22" s="33">
        <v>35</v>
      </c>
      <c r="BC22" s="33">
        <v>25</v>
      </c>
      <c r="BD22" s="33">
        <v>35</v>
      </c>
      <c r="BE22" s="33">
        <v>80</v>
      </c>
      <c r="BF22" s="33">
        <v>30</v>
      </c>
      <c r="BG22" s="33">
        <v>25</v>
      </c>
      <c r="BH22" s="33">
        <v>15</v>
      </c>
      <c r="BI22" s="33">
        <v>25</v>
      </c>
      <c r="BJ22" s="40">
        <v>20.7776</v>
      </c>
      <c r="BK22" s="39">
        <v>46</v>
      </c>
      <c r="BL22" s="40">
        <v>71.222399999999993</v>
      </c>
      <c r="BN22" s="7" t="s">
        <v>19</v>
      </c>
      <c r="BO22" s="11"/>
      <c r="BP22" s="33">
        <v>45</v>
      </c>
      <c r="BQ22" s="33">
        <v>120</v>
      </c>
      <c r="BR22" s="33">
        <v>30</v>
      </c>
      <c r="BS22" s="33">
        <v>55</v>
      </c>
      <c r="BT22" s="33">
        <v>60</v>
      </c>
      <c r="BU22" s="33">
        <v>65</v>
      </c>
      <c r="BV22" s="33">
        <v>60</v>
      </c>
      <c r="BW22" s="33">
        <v>25</v>
      </c>
      <c r="BX22" s="33">
        <v>20</v>
      </c>
      <c r="BY22" s="33">
        <v>35</v>
      </c>
      <c r="BZ22" s="40">
        <v>30.84742</v>
      </c>
      <c r="CA22" s="39">
        <v>51.5</v>
      </c>
      <c r="CB22" s="40">
        <v>72.15258</v>
      </c>
    </row>
    <row r="23" spans="2:80" x14ac:dyDescent="0.35">
      <c r="B23" s="2" t="s">
        <v>4</v>
      </c>
      <c r="C23" s="3" t="s">
        <v>12</v>
      </c>
      <c r="D23" s="36">
        <v>17.77899</v>
      </c>
      <c r="E23" s="36">
        <v>16.126329999999999</v>
      </c>
      <c r="F23" s="36">
        <v>18.390180000000001</v>
      </c>
      <c r="G23" s="36">
        <v>17.80818</v>
      </c>
      <c r="H23" s="36">
        <v>20.03426</v>
      </c>
      <c r="I23" s="36">
        <v>18.28351</v>
      </c>
      <c r="J23" s="36">
        <v>17.137609999999999</v>
      </c>
      <c r="K23" s="36">
        <v>18.25798</v>
      </c>
      <c r="L23" s="36">
        <v>19.36027</v>
      </c>
      <c r="M23" s="36">
        <v>17.25478</v>
      </c>
      <c r="N23" s="37">
        <v>17.24652</v>
      </c>
      <c r="O23" s="38">
        <v>18.043209999999998</v>
      </c>
      <c r="P23" s="37">
        <v>18.8399</v>
      </c>
      <c r="R23" s="2" t="s">
        <v>4</v>
      </c>
      <c r="S23" s="3" t="s">
        <v>12</v>
      </c>
      <c r="T23" s="36">
        <v>17.824870000000001</v>
      </c>
      <c r="U23" s="36">
        <v>15.898849999999999</v>
      </c>
      <c r="V23" s="36">
        <v>18.457560000000001</v>
      </c>
      <c r="W23" s="36">
        <v>17.773060000000001</v>
      </c>
      <c r="X23" s="36">
        <v>20.027709999999999</v>
      </c>
      <c r="Y23" s="36">
        <v>18.114840000000001</v>
      </c>
      <c r="Z23" s="36">
        <v>17.04935</v>
      </c>
      <c r="AA23" s="36">
        <v>18.37631</v>
      </c>
      <c r="AB23" s="36">
        <v>19.36027</v>
      </c>
      <c r="AC23" s="36">
        <v>17.196480000000001</v>
      </c>
      <c r="AD23" s="37">
        <v>17.169260000000001</v>
      </c>
      <c r="AE23" s="38">
        <v>18.007930000000002</v>
      </c>
      <c r="AF23" s="37">
        <v>18.846589999999999</v>
      </c>
      <c r="AH23" s="2" t="s">
        <v>4</v>
      </c>
      <c r="AI23" s="3" t="s">
        <v>12</v>
      </c>
      <c r="AJ23" s="36">
        <v>17.66488</v>
      </c>
      <c r="AK23" s="36">
        <v>15.701510000000001</v>
      </c>
      <c r="AL23" s="36">
        <v>18.212309999999999</v>
      </c>
      <c r="AM23" s="36">
        <v>17.8674</v>
      </c>
      <c r="AN23" s="36">
        <v>19.926909999999999</v>
      </c>
      <c r="AO23" s="36">
        <v>18.222149999999999</v>
      </c>
      <c r="AP23" s="36">
        <v>17.063739999999999</v>
      </c>
      <c r="AQ23" s="36">
        <v>18.291350000000001</v>
      </c>
      <c r="AR23" s="36">
        <v>19.385069999999999</v>
      </c>
      <c r="AS23" s="36">
        <v>17.236519999999999</v>
      </c>
      <c r="AT23" s="37">
        <v>17.108650000000001</v>
      </c>
      <c r="AU23" s="38">
        <v>17.957180000000001</v>
      </c>
      <c r="AV23" s="37">
        <v>18.805720000000001</v>
      </c>
      <c r="AX23" s="2" t="s">
        <v>4</v>
      </c>
      <c r="AY23" s="3" t="s">
        <v>12</v>
      </c>
      <c r="AZ23" s="36">
        <v>17.63561</v>
      </c>
      <c r="BA23" s="36">
        <v>15.725379999999999</v>
      </c>
      <c r="BB23" s="36">
        <v>18.34441</v>
      </c>
      <c r="BC23" s="36">
        <v>17.706399999999999</v>
      </c>
      <c r="BD23" s="36">
        <v>19.969290000000001</v>
      </c>
      <c r="BE23" s="36">
        <v>18.211870000000001</v>
      </c>
      <c r="BF23" s="36">
        <v>17.035129999999999</v>
      </c>
      <c r="BG23" s="36">
        <v>18.20797</v>
      </c>
      <c r="BH23" s="36">
        <v>19.36862</v>
      </c>
      <c r="BI23" s="36">
        <v>17.080760000000001</v>
      </c>
      <c r="BJ23" s="37">
        <v>17.06635</v>
      </c>
      <c r="BK23" s="38">
        <v>17.928540000000002</v>
      </c>
      <c r="BL23" s="37">
        <v>18.79074</v>
      </c>
      <c r="BN23" s="2" t="s">
        <v>4</v>
      </c>
      <c r="BO23" s="3" t="s">
        <v>12</v>
      </c>
      <c r="BP23" s="36">
        <v>17.671230000000001</v>
      </c>
      <c r="BQ23" s="36">
        <v>15.37208</v>
      </c>
      <c r="BR23" s="36">
        <v>18.368510000000001</v>
      </c>
      <c r="BS23" s="36">
        <v>17.781389999999998</v>
      </c>
      <c r="BT23" s="36">
        <v>20.130559999999999</v>
      </c>
      <c r="BU23" s="36">
        <v>18.446300000000001</v>
      </c>
      <c r="BV23" s="36">
        <v>16.95825</v>
      </c>
      <c r="BW23" s="36">
        <v>18.281980000000001</v>
      </c>
      <c r="BX23" s="36">
        <v>19.388739999999999</v>
      </c>
      <c r="BY23" s="36">
        <v>17.217300000000002</v>
      </c>
      <c r="BZ23" s="37">
        <v>17.01906</v>
      </c>
      <c r="CA23" s="38">
        <v>17.96163</v>
      </c>
      <c r="CB23" s="37">
        <v>18.904199999999999</v>
      </c>
    </row>
    <row r="24" spans="2:80" x14ac:dyDescent="0.35">
      <c r="B24" s="8"/>
      <c r="C24" s="11" t="s">
        <v>13</v>
      </c>
      <c r="D24" s="33">
        <v>10.690329999999999</v>
      </c>
      <c r="E24" s="33">
        <v>11.15099</v>
      </c>
      <c r="F24" s="33">
        <v>10.482189999999999</v>
      </c>
      <c r="G24" s="33">
        <v>11.02486</v>
      </c>
      <c r="H24" s="33">
        <v>10.95356</v>
      </c>
      <c r="I24" s="33">
        <v>10.77692</v>
      </c>
      <c r="J24" s="33">
        <v>11.08962</v>
      </c>
      <c r="K24" s="33">
        <v>11.119870000000001</v>
      </c>
      <c r="L24" s="33">
        <v>10.75497</v>
      </c>
      <c r="M24" s="33">
        <v>11.11331</v>
      </c>
      <c r="N24" s="34">
        <v>10.75333</v>
      </c>
      <c r="O24" s="39">
        <v>10.915660000000001</v>
      </c>
      <c r="P24" s="34">
        <v>11.07799</v>
      </c>
      <c r="R24" s="8"/>
      <c r="S24" s="11" t="s">
        <v>13</v>
      </c>
      <c r="T24" s="33">
        <v>10.76516</v>
      </c>
      <c r="U24" s="33">
        <v>11.12064</v>
      </c>
      <c r="V24" s="33">
        <v>10.446619999999999</v>
      </c>
      <c r="W24" s="33">
        <v>11.04683</v>
      </c>
      <c r="X24" s="33">
        <v>10.974270000000001</v>
      </c>
      <c r="Y24" s="33">
        <v>10.82067</v>
      </c>
      <c r="Z24" s="33">
        <v>11.13348</v>
      </c>
      <c r="AA24" s="33">
        <v>11.092700000000001</v>
      </c>
      <c r="AB24" s="33">
        <v>10.75497</v>
      </c>
      <c r="AC24" s="33">
        <v>11.13696</v>
      </c>
      <c r="AD24" s="34">
        <v>10.766450000000001</v>
      </c>
      <c r="AE24" s="39">
        <v>10.92923</v>
      </c>
      <c r="AF24" s="34">
        <v>11.09201</v>
      </c>
      <c r="AH24" s="8"/>
      <c r="AI24" s="11" t="s">
        <v>13</v>
      </c>
      <c r="AJ24" s="33">
        <v>10.73865</v>
      </c>
      <c r="AK24" s="33">
        <v>11.162509999999999</v>
      </c>
      <c r="AL24" s="33">
        <v>10.40282</v>
      </c>
      <c r="AM24" s="33">
        <v>10.972250000000001</v>
      </c>
      <c r="AN24" s="33">
        <v>11.016819999999999</v>
      </c>
      <c r="AO24" s="33">
        <v>10.828430000000001</v>
      </c>
      <c r="AP24" s="33">
        <v>11.064360000000001</v>
      </c>
      <c r="AQ24" s="33">
        <v>11.15667</v>
      </c>
      <c r="AR24" s="33">
        <v>10.767250000000001</v>
      </c>
      <c r="AS24" s="33">
        <v>11.089460000000001</v>
      </c>
      <c r="AT24" s="34">
        <v>10.749879999999999</v>
      </c>
      <c r="AU24" s="39">
        <v>10.919919999999999</v>
      </c>
      <c r="AV24" s="34">
        <v>11.08996</v>
      </c>
      <c r="AX24" s="8"/>
      <c r="AY24" s="11" t="s">
        <v>13</v>
      </c>
      <c r="AZ24" s="33">
        <v>10.77703</v>
      </c>
      <c r="BA24" s="33">
        <v>11.2651</v>
      </c>
      <c r="BB24" s="33">
        <v>10.435409999999999</v>
      </c>
      <c r="BC24" s="33">
        <v>11.028320000000001</v>
      </c>
      <c r="BD24" s="33">
        <v>11.01817</v>
      </c>
      <c r="BE24" s="33">
        <v>10.875</v>
      </c>
      <c r="BF24" s="33">
        <v>11.088990000000001</v>
      </c>
      <c r="BG24" s="33">
        <v>11.18261</v>
      </c>
      <c r="BH24" s="33">
        <v>10.75351</v>
      </c>
      <c r="BI24" s="33">
        <v>11.18317</v>
      </c>
      <c r="BJ24" s="34">
        <v>10.779820000000001</v>
      </c>
      <c r="BK24" s="39">
        <v>10.96073</v>
      </c>
      <c r="BL24" s="34">
        <v>11.141640000000001</v>
      </c>
      <c r="BN24" s="8"/>
      <c r="BO24" s="11" t="s">
        <v>13</v>
      </c>
      <c r="BP24" s="33">
        <v>10.678100000000001</v>
      </c>
      <c r="BQ24" s="33">
        <v>11.282310000000001</v>
      </c>
      <c r="BR24" s="33">
        <v>10.395759999999999</v>
      </c>
      <c r="BS24" s="33">
        <v>11.12246</v>
      </c>
      <c r="BT24" s="33">
        <v>11.028370000000001</v>
      </c>
      <c r="BU24" s="33">
        <v>11.044460000000001</v>
      </c>
      <c r="BV24" s="33">
        <v>11.10641</v>
      </c>
      <c r="BW24" s="33">
        <v>11.17469</v>
      </c>
      <c r="BX24" s="33">
        <v>10.72514</v>
      </c>
      <c r="BY24" s="33">
        <v>11.16728</v>
      </c>
      <c r="BZ24" s="34">
        <v>10.77244</v>
      </c>
      <c r="CA24" s="39">
        <v>10.9725</v>
      </c>
      <c r="CB24" s="34">
        <v>11.172560000000001</v>
      </c>
    </row>
    <row r="25" spans="2:80" x14ac:dyDescent="0.35">
      <c r="B25" s="2" t="s">
        <v>24</v>
      </c>
      <c r="C25" s="3" t="s">
        <v>12</v>
      </c>
      <c r="D25" s="36">
        <v>15.584680000000001</v>
      </c>
      <c r="E25" s="36">
        <v>12.317690000000001</v>
      </c>
      <c r="F25" s="36">
        <v>16.424219999999998</v>
      </c>
      <c r="G25" s="36">
        <v>15.526300000000001</v>
      </c>
      <c r="H25" s="36">
        <v>17.66677</v>
      </c>
      <c r="I25" s="36">
        <v>14.937469999999999</v>
      </c>
      <c r="J25" s="36">
        <v>13.90602</v>
      </c>
      <c r="K25" s="36">
        <v>16.819659999999999</v>
      </c>
      <c r="L25" s="36">
        <v>18.605129999999999</v>
      </c>
      <c r="M25" s="36">
        <v>15.32161</v>
      </c>
      <c r="N25" s="37">
        <v>14.41567</v>
      </c>
      <c r="O25" s="38">
        <v>15.71095</v>
      </c>
      <c r="P25" s="37">
        <v>17.006239999999998</v>
      </c>
      <c r="R25" s="2" t="s">
        <v>24</v>
      </c>
      <c r="S25" s="3" t="s">
        <v>12</v>
      </c>
      <c r="T25" s="36">
        <v>15.60772</v>
      </c>
      <c r="U25" s="36">
        <v>12.225379999999999</v>
      </c>
      <c r="V25" s="36">
        <v>16.5017</v>
      </c>
      <c r="W25" s="36">
        <v>15.57273</v>
      </c>
      <c r="X25" s="36">
        <v>17.656410000000001</v>
      </c>
      <c r="Y25" s="36">
        <v>14.690469999999999</v>
      </c>
      <c r="Z25" s="36">
        <v>13.753780000000001</v>
      </c>
      <c r="AA25" s="36">
        <v>16.971900000000002</v>
      </c>
      <c r="AB25" s="36">
        <v>18.605129999999999</v>
      </c>
      <c r="AC25" s="36">
        <v>15.348420000000001</v>
      </c>
      <c r="AD25" s="37">
        <v>14.35397</v>
      </c>
      <c r="AE25" s="38">
        <v>15.69337</v>
      </c>
      <c r="AF25" s="37">
        <v>17.03276</v>
      </c>
      <c r="AH25" s="2" t="s">
        <v>24</v>
      </c>
      <c r="AI25" s="3" t="s">
        <v>12</v>
      </c>
      <c r="AJ25" s="36">
        <v>15.455880000000001</v>
      </c>
      <c r="AK25" s="36">
        <v>11.666779999999999</v>
      </c>
      <c r="AL25" s="36">
        <v>16.24999</v>
      </c>
      <c r="AM25" s="36">
        <v>15.812390000000001</v>
      </c>
      <c r="AN25" s="36">
        <v>17.513729999999999</v>
      </c>
      <c r="AO25" s="36">
        <v>14.57987</v>
      </c>
      <c r="AP25" s="36">
        <v>13.741720000000001</v>
      </c>
      <c r="AQ25" s="36">
        <v>16.758620000000001</v>
      </c>
      <c r="AR25" s="36">
        <v>18.631599999999999</v>
      </c>
      <c r="AS25" s="36">
        <v>15.310409999999999</v>
      </c>
      <c r="AT25" s="37">
        <v>14.167070000000001</v>
      </c>
      <c r="AU25" s="38">
        <v>15.572100000000001</v>
      </c>
      <c r="AV25" s="37">
        <v>16.977129999999999</v>
      </c>
      <c r="AX25" s="2" t="s">
        <v>24</v>
      </c>
      <c r="AY25" s="3" t="s">
        <v>12</v>
      </c>
      <c r="AZ25" s="36">
        <v>15.30283</v>
      </c>
      <c r="BA25" s="36">
        <v>11.60445</v>
      </c>
      <c r="BB25" s="36">
        <v>16.345389999999998</v>
      </c>
      <c r="BC25" s="36">
        <v>15.68618</v>
      </c>
      <c r="BD25" s="36">
        <v>17.44772</v>
      </c>
      <c r="BE25" s="36">
        <v>14.36074</v>
      </c>
      <c r="BF25" s="36">
        <v>13.71335</v>
      </c>
      <c r="BG25" s="36">
        <v>16.540669999999999</v>
      </c>
      <c r="BH25" s="36">
        <v>18.606729999999999</v>
      </c>
      <c r="BI25" s="36">
        <v>15.113490000000001</v>
      </c>
      <c r="BJ25" s="37">
        <v>14.059060000000001</v>
      </c>
      <c r="BK25" s="38">
        <v>15.472149999999999</v>
      </c>
      <c r="BL25" s="37">
        <v>16.885249999999999</v>
      </c>
      <c r="BN25" s="2" t="s">
        <v>24</v>
      </c>
      <c r="BO25" s="3" t="s">
        <v>12</v>
      </c>
      <c r="BP25" s="36">
        <v>15.44182</v>
      </c>
      <c r="BQ25" s="36">
        <v>11.254060000000001</v>
      </c>
      <c r="BR25" s="36">
        <v>16.364280000000001</v>
      </c>
      <c r="BS25" s="36">
        <v>15.142860000000001</v>
      </c>
      <c r="BT25" s="36">
        <v>17.38091</v>
      </c>
      <c r="BU25" s="36">
        <v>14.247019999999999</v>
      </c>
      <c r="BV25" s="36">
        <v>13.458600000000001</v>
      </c>
      <c r="BW25" s="36">
        <v>16.678599999999999</v>
      </c>
      <c r="BX25" s="36">
        <v>18.661930000000002</v>
      </c>
      <c r="BY25" s="36">
        <v>15.241630000000001</v>
      </c>
      <c r="BZ25" s="37">
        <v>13.888479999999999</v>
      </c>
      <c r="CA25" s="38">
        <v>15.387169999999999</v>
      </c>
      <c r="CB25" s="37">
        <v>16.885860000000001</v>
      </c>
    </row>
    <row r="26" spans="2:80" x14ac:dyDescent="0.35">
      <c r="B26" s="8"/>
      <c r="C26" s="11" t="s">
        <v>13</v>
      </c>
      <c r="D26" s="33">
        <v>11.23086</v>
      </c>
      <c r="E26" s="33">
        <v>11.2338</v>
      </c>
      <c r="F26" s="33">
        <v>11.10915</v>
      </c>
      <c r="G26" s="33">
        <v>11.516120000000001</v>
      </c>
      <c r="H26" s="33">
        <v>11.7974</v>
      </c>
      <c r="I26" s="33">
        <v>11.540430000000001</v>
      </c>
      <c r="J26" s="33">
        <v>11.494149999999999</v>
      </c>
      <c r="K26" s="33">
        <v>11.514250000000001</v>
      </c>
      <c r="L26" s="33">
        <v>11.05466</v>
      </c>
      <c r="M26" s="33">
        <v>11.46571</v>
      </c>
      <c r="N26" s="34">
        <v>11.230930000000001</v>
      </c>
      <c r="O26" s="39">
        <v>11.39565</v>
      </c>
      <c r="P26" s="34">
        <v>11.560370000000001</v>
      </c>
      <c r="R26" s="8"/>
      <c r="S26" s="11" t="s">
        <v>13</v>
      </c>
      <c r="T26" s="33">
        <v>11.29752</v>
      </c>
      <c r="U26" s="33">
        <v>11.176690000000001</v>
      </c>
      <c r="V26" s="33">
        <v>11.09516</v>
      </c>
      <c r="W26" s="33">
        <v>11.529070000000001</v>
      </c>
      <c r="X26" s="33">
        <v>11.81536</v>
      </c>
      <c r="Y26" s="33">
        <v>11.543699999999999</v>
      </c>
      <c r="Z26" s="33">
        <v>11.51275</v>
      </c>
      <c r="AA26" s="33">
        <v>11.48678</v>
      </c>
      <c r="AB26" s="33">
        <v>11.05466</v>
      </c>
      <c r="AC26" s="33">
        <v>11.476839999999999</v>
      </c>
      <c r="AD26" s="34">
        <v>11.228820000000001</v>
      </c>
      <c r="AE26" s="39">
        <v>11.398849999999999</v>
      </c>
      <c r="AF26" s="34">
        <v>11.56888</v>
      </c>
      <c r="AH26" s="8"/>
      <c r="AI26" s="11" t="s">
        <v>13</v>
      </c>
      <c r="AJ26" s="33">
        <v>11.25581</v>
      </c>
      <c r="AK26" s="33">
        <v>11.08013</v>
      </c>
      <c r="AL26" s="33">
        <v>11.019159999999999</v>
      </c>
      <c r="AM26" s="33">
        <v>11.457839999999999</v>
      </c>
      <c r="AN26" s="33">
        <v>11.85131</v>
      </c>
      <c r="AO26" s="33">
        <v>11.59379</v>
      </c>
      <c r="AP26" s="33">
        <v>11.45913</v>
      </c>
      <c r="AQ26" s="33">
        <v>11.56245</v>
      </c>
      <c r="AR26" s="33">
        <v>11.066660000000001</v>
      </c>
      <c r="AS26" s="33">
        <v>11.43904</v>
      </c>
      <c r="AT26" s="34">
        <v>11.186199999999999</v>
      </c>
      <c r="AU26" s="39">
        <v>11.37853</v>
      </c>
      <c r="AV26" s="34">
        <v>11.57086</v>
      </c>
      <c r="AX26" s="8"/>
      <c r="AY26" s="11" t="s">
        <v>13</v>
      </c>
      <c r="AZ26" s="33">
        <v>11.30951</v>
      </c>
      <c r="BA26" s="33">
        <v>11.144579999999999</v>
      </c>
      <c r="BB26" s="33">
        <v>11.06973</v>
      </c>
      <c r="BC26" s="33">
        <v>11.4649</v>
      </c>
      <c r="BD26" s="33">
        <v>11.88592</v>
      </c>
      <c r="BE26" s="33">
        <v>11.605560000000001</v>
      </c>
      <c r="BF26" s="33">
        <v>11.46102</v>
      </c>
      <c r="BG26" s="33">
        <v>11.59877</v>
      </c>
      <c r="BH26" s="33">
        <v>11.05631</v>
      </c>
      <c r="BI26" s="33">
        <v>11.50234</v>
      </c>
      <c r="BJ26" s="34">
        <v>11.219720000000001</v>
      </c>
      <c r="BK26" s="39">
        <v>11.40986</v>
      </c>
      <c r="BL26" s="34">
        <v>11.600009999999999</v>
      </c>
      <c r="BN26" s="8"/>
      <c r="BO26" s="11" t="s">
        <v>13</v>
      </c>
      <c r="BP26" s="33">
        <v>11.223850000000001</v>
      </c>
      <c r="BQ26" s="33">
        <v>11.03913</v>
      </c>
      <c r="BR26" s="33">
        <v>11.04752</v>
      </c>
      <c r="BS26" s="33">
        <v>11.623250000000001</v>
      </c>
      <c r="BT26" s="33">
        <v>11.97312</v>
      </c>
      <c r="BU26" s="33">
        <v>11.80382</v>
      </c>
      <c r="BV26" s="33">
        <v>11.46088</v>
      </c>
      <c r="BW26" s="33">
        <v>11.5983</v>
      </c>
      <c r="BX26" s="33">
        <v>11.015890000000001</v>
      </c>
      <c r="BY26" s="33">
        <v>11.50924</v>
      </c>
      <c r="BZ26" s="34">
        <v>11.188610000000001</v>
      </c>
      <c r="CA26" s="39">
        <v>11.429500000000001</v>
      </c>
      <c r="CB26" s="34">
        <v>11.670389999999999</v>
      </c>
    </row>
    <row r="27" spans="2:80" x14ac:dyDescent="0.35">
      <c r="B27" s="2" t="s">
        <v>20</v>
      </c>
      <c r="C27" s="3" t="s">
        <v>12</v>
      </c>
      <c r="D27" s="36">
        <v>17.77899</v>
      </c>
      <c r="E27" s="36">
        <v>16.126329999999999</v>
      </c>
      <c r="F27" s="36">
        <v>18.390180000000001</v>
      </c>
      <c r="G27" s="36">
        <v>17.80818</v>
      </c>
      <c r="H27" s="36">
        <v>20.03426</v>
      </c>
      <c r="I27" s="36">
        <v>18.28351</v>
      </c>
      <c r="J27" s="36">
        <v>17.137609999999999</v>
      </c>
      <c r="K27" s="36">
        <v>18.25798</v>
      </c>
      <c r="L27" s="36">
        <v>19.36027</v>
      </c>
      <c r="M27" s="36">
        <v>17.25478</v>
      </c>
      <c r="N27" s="37">
        <v>17.24652</v>
      </c>
      <c r="O27" s="41">
        <v>18.043209999999998</v>
      </c>
      <c r="P27" s="37">
        <v>18.8399</v>
      </c>
      <c r="R27" s="2" t="s">
        <v>20</v>
      </c>
      <c r="S27" s="3" t="s">
        <v>12</v>
      </c>
      <c r="T27" s="36">
        <v>17.824870000000001</v>
      </c>
      <c r="U27" s="36">
        <v>15.898849999999999</v>
      </c>
      <c r="V27" s="36">
        <v>18.457560000000001</v>
      </c>
      <c r="W27" s="36">
        <v>17.773060000000001</v>
      </c>
      <c r="X27" s="36">
        <v>20.027709999999999</v>
      </c>
      <c r="Y27" s="36">
        <v>18.114840000000001</v>
      </c>
      <c r="Z27" s="36">
        <v>17.04935</v>
      </c>
      <c r="AA27" s="36">
        <v>18.37631</v>
      </c>
      <c r="AB27" s="36">
        <v>19.36027</v>
      </c>
      <c r="AC27" s="36">
        <v>17.196480000000001</v>
      </c>
      <c r="AD27" s="37">
        <v>17.169260000000001</v>
      </c>
      <c r="AE27" s="41">
        <v>18.007930000000002</v>
      </c>
      <c r="AF27" s="37">
        <v>18.846589999999999</v>
      </c>
      <c r="AH27" s="2" t="s">
        <v>20</v>
      </c>
      <c r="AI27" s="3" t="s">
        <v>12</v>
      </c>
      <c r="AJ27" s="36">
        <v>17.66488</v>
      </c>
      <c r="AK27" s="36">
        <v>15.701510000000001</v>
      </c>
      <c r="AL27" s="36">
        <v>18.212309999999999</v>
      </c>
      <c r="AM27" s="36">
        <v>17.8674</v>
      </c>
      <c r="AN27" s="36">
        <v>19.926909999999999</v>
      </c>
      <c r="AO27" s="36">
        <v>18.222149999999999</v>
      </c>
      <c r="AP27" s="36">
        <v>17.063739999999999</v>
      </c>
      <c r="AQ27" s="36">
        <v>18.291350000000001</v>
      </c>
      <c r="AR27" s="36">
        <v>19.385069999999999</v>
      </c>
      <c r="AS27" s="36">
        <v>17.236519999999999</v>
      </c>
      <c r="AT27" s="37">
        <v>17.108650000000001</v>
      </c>
      <c r="AU27" s="41">
        <v>17.957180000000001</v>
      </c>
      <c r="AV27" s="37">
        <v>18.805720000000001</v>
      </c>
      <c r="AX27" s="2" t="s">
        <v>20</v>
      </c>
      <c r="AY27" s="3" t="s">
        <v>12</v>
      </c>
      <c r="AZ27" s="36">
        <v>17.63561</v>
      </c>
      <c r="BA27" s="36">
        <v>15.725379999999999</v>
      </c>
      <c r="BB27" s="36">
        <v>18.34441</v>
      </c>
      <c r="BC27" s="36">
        <v>17.706399999999999</v>
      </c>
      <c r="BD27" s="36">
        <v>19.969290000000001</v>
      </c>
      <c r="BE27" s="36">
        <v>18.211870000000001</v>
      </c>
      <c r="BF27" s="36">
        <v>17.035129999999999</v>
      </c>
      <c r="BG27" s="36">
        <v>18.20797</v>
      </c>
      <c r="BH27" s="36">
        <v>19.36862</v>
      </c>
      <c r="BI27" s="36">
        <v>17.080760000000001</v>
      </c>
      <c r="BJ27" s="37">
        <v>17.06635</v>
      </c>
      <c r="BK27" s="41">
        <v>17.928540000000002</v>
      </c>
      <c r="BL27" s="37">
        <v>18.79074</v>
      </c>
      <c r="BN27" s="2" t="s">
        <v>20</v>
      </c>
      <c r="BO27" s="3" t="s">
        <v>12</v>
      </c>
      <c r="BP27" s="36">
        <v>17.671230000000001</v>
      </c>
      <c r="BQ27" s="36">
        <v>15.37208</v>
      </c>
      <c r="BR27" s="36">
        <v>18.368510000000001</v>
      </c>
      <c r="BS27" s="36">
        <v>17.781389999999998</v>
      </c>
      <c r="BT27" s="36">
        <v>20.130559999999999</v>
      </c>
      <c r="BU27" s="36">
        <v>18.446300000000001</v>
      </c>
      <c r="BV27" s="36">
        <v>16.95825</v>
      </c>
      <c r="BW27" s="36">
        <v>18.281980000000001</v>
      </c>
      <c r="BX27" s="36">
        <v>19.388739999999999</v>
      </c>
      <c r="BY27" s="36">
        <v>17.217300000000002</v>
      </c>
      <c r="BZ27" s="37">
        <v>17.01906</v>
      </c>
      <c r="CA27" s="41">
        <v>17.96163</v>
      </c>
      <c r="CB27" s="37">
        <v>18.904199999999999</v>
      </c>
    </row>
    <row r="28" spans="2:80" x14ac:dyDescent="0.35">
      <c r="B28" s="8"/>
      <c r="C28" s="11" t="s">
        <v>13</v>
      </c>
      <c r="D28" s="33">
        <v>10.690329999999999</v>
      </c>
      <c r="E28" s="33">
        <v>11.15099</v>
      </c>
      <c r="F28" s="33">
        <v>10.482189999999999</v>
      </c>
      <c r="G28" s="33">
        <v>11.02486</v>
      </c>
      <c r="H28" s="33">
        <v>10.95356</v>
      </c>
      <c r="I28" s="33">
        <v>10.77692</v>
      </c>
      <c r="J28" s="33">
        <v>11.08962</v>
      </c>
      <c r="K28" s="33">
        <v>11.119870000000001</v>
      </c>
      <c r="L28" s="33">
        <v>10.75497</v>
      </c>
      <c r="M28" s="33">
        <v>11.11331</v>
      </c>
      <c r="N28" s="34">
        <v>10.75333</v>
      </c>
      <c r="O28" s="39">
        <v>10.915660000000001</v>
      </c>
      <c r="P28" s="34">
        <v>11.07799</v>
      </c>
      <c r="R28" s="8"/>
      <c r="S28" s="11" t="s">
        <v>13</v>
      </c>
      <c r="T28" s="33">
        <v>10.76516</v>
      </c>
      <c r="U28" s="33">
        <v>11.12064</v>
      </c>
      <c r="V28" s="33">
        <v>10.446619999999999</v>
      </c>
      <c r="W28" s="33">
        <v>11.04683</v>
      </c>
      <c r="X28" s="33">
        <v>10.974270000000001</v>
      </c>
      <c r="Y28" s="33">
        <v>10.82067</v>
      </c>
      <c r="Z28" s="33">
        <v>11.13348</v>
      </c>
      <c r="AA28" s="33">
        <v>11.092700000000001</v>
      </c>
      <c r="AB28" s="33">
        <v>10.75497</v>
      </c>
      <c r="AC28" s="33">
        <v>11.13696</v>
      </c>
      <c r="AD28" s="34">
        <v>10.766450000000001</v>
      </c>
      <c r="AE28" s="39">
        <v>10.92923</v>
      </c>
      <c r="AF28" s="34">
        <v>11.09201</v>
      </c>
      <c r="AH28" s="8"/>
      <c r="AI28" s="11" t="s">
        <v>13</v>
      </c>
      <c r="AJ28" s="33">
        <v>10.73865</v>
      </c>
      <c r="AK28" s="33">
        <v>11.162509999999999</v>
      </c>
      <c r="AL28" s="33">
        <v>10.40282</v>
      </c>
      <c r="AM28" s="33">
        <v>10.972250000000001</v>
      </c>
      <c r="AN28" s="33">
        <v>11.016819999999999</v>
      </c>
      <c r="AO28" s="33">
        <v>10.828430000000001</v>
      </c>
      <c r="AP28" s="33">
        <v>11.064360000000001</v>
      </c>
      <c r="AQ28" s="33">
        <v>11.15667</v>
      </c>
      <c r="AR28" s="33">
        <v>10.767250000000001</v>
      </c>
      <c r="AS28" s="33">
        <v>11.089460000000001</v>
      </c>
      <c r="AT28" s="34">
        <v>10.749879999999999</v>
      </c>
      <c r="AU28" s="39">
        <v>10.919919999999999</v>
      </c>
      <c r="AV28" s="34">
        <v>11.08996</v>
      </c>
      <c r="AX28" s="8"/>
      <c r="AY28" s="11" t="s">
        <v>13</v>
      </c>
      <c r="AZ28" s="33">
        <v>10.77703</v>
      </c>
      <c r="BA28" s="33">
        <v>11.2651</v>
      </c>
      <c r="BB28" s="33">
        <v>10.435409999999999</v>
      </c>
      <c r="BC28" s="33">
        <v>11.028320000000001</v>
      </c>
      <c r="BD28" s="33">
        <v>11.01817</v>
      </c>
      <c r="BE28" s="33">
        <v>10.875</v>
      </c>
      <c r="BF28" s="33">
        <v>11.088990000000001</v>
      </c>
      <c r="BG28" s="33">
        <v>11.18261</v>
      </c>
      <c r="BH28" s="33">
        <v>10.75351</v>
      </c>
      <c r="BI28" s="33">
        <v>11.18317</v>
      </c>
      <c r="BJ28" s="34">
        <v>10.779820000000001</v>
      </c>
      <c r="BK28" s="39">
        <v>10.96073</v>
      </c>
      <c r="BL28" s="34">
        <v>11.141640000000001</v>
      </c>
      <c r="BN28" s="8"/>
      <c r="BO28" s="11" t="s">
        <v>13</v>
      </c>
      <c r="BP28" s="33">
        <v>10.678100000000001</v>
      </c>
      <c r="BQ28" s="33">
        <v>11.282310000000001</v>
      </c>
      <c r="BR28" s="33">
        <v>10.395759999999999</v>
      </c>
      <c r="BS28" s="33">
        <v>11.12246</v>
      </c>
      <c r="BT28" s="33">
        <v>11.028370000000001</v>
      </c>
      <c r="BU28" s="33">
        <v>11.044460000000001</v>
      </c>
      <c r="BV28" s="33">
        <v>11.10641</v>
      </c>
      <c r="BW28" s="33">
        <v>11.17469</v>
      </c>
      <c r="BX28" s="33">
        <v>10.72514</v>
      </c>
      <c r="BY28" s="33">
        <v>11.16728</v>
      </c>
      <c r="BZ28" s="34">
        <v>10.77244</v>
      </c>
      <c r="CA28" s="39">
        <v>10.9725</v>
      </c>
      <c r="CB28" s="34">
        <v>11.172560000000001</v>
      </c>
    </row>
    <row r="29" spans="2:80" x14ac:dyDescent="0.35">
      <c r="B29" s="2" t="s">
        <v>21</v>
      </c>
      <c r="C29" s="3" t="s">
        <v>12</v>
      </c>
      <c r="D29" s="36">
        <v>2.7269700000000001</v>
      </c>
      <c r="E29" s="36">
        <v>2.7093099999999999</v>
      </c>
      <c r="F29" s="36">
        <v>2.6743399999999999</v>
      </c>
      <c r="G29" s="36">
        <v>2.7414900000000002</v>
      </c>
      <c r="H29" s="36">
        <v>2.7433200000000002</v>
      </c>
      <c r="I29" s="36">
        <v>2.5796399999999999</v>
      </c>
      <c r="J29" s="36">
        <v>2.70499</v>
      </c>
      <c r="K29" s="36">
        <v>2.7674699999999999</v>
      </c>
      <c r="L29" s="36">
        <v>3.0021499999999999</v>
      </c>
      <c r="M29" s="36">
        <v>2.7997899999999998</v>
      </c>
      <c r="N29" s="37">
        <v>2.6676199999999999</v>
      </c>
      <c r="O29" s="41">
        <v>2.7449499999999998</v>
      </c>
      <c r="P29" s="37">
        <v>2.8222800000000001</v>
      </c>
      <c r="R29" s="2" t="s">
        <v>21</v>
      </c>
      <c r="S29" s="3" t="s">
        <v>12</v>
      </c>
      <c r="T29" s="36">
        <v>2.7534399999999999</v>
      </c>
      <c r="U29" s="36">
        <v>2.6826699999999999</v>
      </c>
      <c r="V29" s="36">
        <v>2.6072799999999998</v>
      </c>
      <c r="W29" s="36">
        <v>2.6781899999999998</v>
      </c>
      <c r="X29" s="36">
        <v>2.73306</v>
      </c>
      <c r="Y29" s="36">
        <v>2.5700599999999998</v>
      </c>
      <c r="Z29" s="36">
        <v>2.6743299999999999</v>
      </c>
      <c r="AA29" s="36">
        <v>2.83969</v>
      </c>
      <c r="AB29" s="36">
        <v>3.0021499999999999</v>
      </c>
      <c r="AC29" s="36">
        <v>2.7433299999999998</v>
      </c>
      <c r="AD29" s="37">
        <v>2.64066</v>
      </c>
      <c r="AE29" s="41">
        <v>2.7284199999999998</v>
      </c>
      <c r="AF29" s="37">
        <v>2.8161800000000001</v>
      </c>
      <c r="AH29" s="2" t="s">
        <v>21</v>
      </c>
      <c r="AI29" s="3" t="s">
        <v>12</v>
      </c>
      <c r="AJ29" s="36">
        <v>2.7258200000000001</v>
      </c>
      <c r="AK29" s="36">
        <v>2.69617</v>
      </c>
      <c r="AL29" s="36">
        <v>2.6865800000000002</v>
      </c>
      <c r="AM29" s="36">
        <v>2.7106400000000002</v>
      </c>
      <c r="AN29" s="36">
        <v>2.6880299999999999</v>
      </c>
      <c r="AO29" s="36">
        <v>2.5288599999999999</v>
      </c>
      <c r="AP29" s="36">
        <v>2.6934200000000001</v>
      </c>
      <c r="AQ29" s="36">
        <v>2.8235999999999999</v>
      </c>
      <c r="AR29" s="36">
        <v>2.99471</v>
      </c>
      <c r="AS29" s="36">
        <v>2.8289399999999998</v>
      </c>
      <c r="AT29" s="37">
        <v>2.6500699999999999</v>
      </c>
      <c r="AU29" s="41">
        <v>2.7376800000000001</v>
      </c>
      <c r="AV29" s="37">
        <v>2.8252899999999999</v>
      </c>
      <c r="AX29" s="2" t="s">
        <v>21</v>
      </c>
      <c r="AY29" s="3" t="s">
        <v>12</v>
      </c>
      <c r="AZ29" s="36">
        <v>2.6501100000000002</v>
      </c>
      <c r="BA29" s="36">
        <v>2.6854100000000001</v>
      </c>
      <c r="BB29" s="36">
        <v>2.6947199999999998</v>
      </c>
      <c r="BC29" s="36">
        <v>2.8062200000000002</v>
      </c>
      <c r="BD29" s="36">
        <v>2.6662400000000002</v>
      </c>
      <c r="BE29" s="36">
        <v>2.6375799999999998</v>
      </c>
      <c r="BF29" s="36">
        <v>2.7353999999999998</v>
      </c>
      <c r="BG29" s="36">
        <v>2.8478599999999998</v>
      </c>
      <c r="BH29" s="36">
        <v>3.0005099999999998</v>
      </c>
      <c r="BI29" s="36">
        <v>2.8099699999999999</v>
      </c>
      <c r="BJ29" s="37">
        <v>2.67218</v>
      </c>
      <c r="BK29" s="41">
        <v>2.7534000000000001</v>
      </c>
      <c r="BL29" s="37">
        <v>2.8346300000000002</v>
      </c>
      <c r="BN29" s="2" t="s">
        <v>21</v>
      </c>
      <c r="BO29" s="3" t="s">
        <v>12</v>
      </c>
      <c r="BP29" s="36">
        <v>2.63273</v>
      </c>
      <c r="BQ29" s="36">
        <v>2.6922299999999999</v>
      </c>
      <c r="BR29" s="36">
        <v>2.65489</v>
      </c>
      <c r="BS29" s="36">
        <v>2.7389399999999999</v>
      </c>
      <c r="BT29" s="36">
        <v>2.64134</v>
      </c>
      <c r="BU29" s="36">
        <v>2.56616</v>
      </c>
      <c r="BV29" s="36">
        <v>2.6787100000000001</v>
      </c>
      <c r="BW29" s="36">
        <v>2.7532700000000001</v>
      </c>
      <c r="BX29" s="36">
        <v>3.0339999999999998</v>
      </c>
      <c r="BY29" s="36">
        <v>2.80905</v>
      </c>
      <c r="BZ29" s="37">
        <v>2.6271200000000001</v>
      </c>
      <c r="CA29" s="41">
        <v>2.7201300000000002</v>
      </c>
      <c r="CB29" s="37">
        <v>2.8131400000000002</v>
      </c>
    </row>
    <row r="30" spans="2:80" x14ac:dyDescent="0.35">
      <c r="B30" s="8"/>
      <c r="C30" s="11" t="s">
        <v>13</v>
      </c>
      <c r="D30" s="33">
        <v>1.42425</v>
      </c>
      <c r="E30" s="33">
        <v>1.3995599999999999</v>
      </c>
      <c r="F30" s="33">
        <v>1.41384</v>
      </c>
      <c r="G30" s="33">
        <v>1.4273899999999999</v>
      </c>
      <c r="H30" s="33">
        <v>1.4678500000000001</v>
      </c>
      <c r="I30" s="33">
        <v>1.43076</v>
      </c>
      <c r="J30" s="33">
        <v>1.4563600000000001</v>
      </c>
      <c r="K30" s="33">
        <v>1.4533499999999999</v>
      </c>
      <c r="L30" s="33">
        <v>1.4221900000000001</v>
      </c>
      <c r="M30" s="33">
        <v>1.4135599999999999</v>
      </c>
      <c r="N30" s="34">
        <v>1.4154100000000001</v>
      </c>
      <c r="O30" s="39">
        <v>1.4309099999999999</v>
      </c>
      <c r="P30" s="34">
        <v>1.44641</v>
      </c>
      <c r="R30" s="8"/>
      <c r="S30" s="11" t="s">
        <v>13</v>
      </c>
      <c r="T30" s="33">
        <v>1.4132899999999999</v>
      </c>
      <c r="U30" s="33">
        <v>1.43062</v>
      </c>
      <c r="V30" s="33">
        <v>1.45573</v>
      </c>
      <c r="W30" s="33">
        <v>1.44147</v>
      </c>
      <c r="X30" s="33">
        <v>1.46285</v>
      </c>
      <c r="Y30" s="33">
        <v>1.4426300000000001</v>
      </c>
      <c r="Z30" s="33">
        <v>1.4671000000000001</v>
      </c>
      <c r="AA30" s="33">
        <v>1.38496</v>
      </c>
      <c r="AB30" s="33">
        <v>1.4221900000000001</v>
      </c>
      <c r="AC30" s="33">
        <v>1.3994899999999999</v>
      </c>
      <c r="AD30" s="34">
        <v>1.41256</v>
      </c>
      <c r="AE30" s="39">
        <v>1.4320299999999999</v>
      </c>
      <c r="AF30" s="34">
        <v>1.4515</v>
      </c>
      <c r="AH30" s="8"/>
      <c r="AI30" s="11" t="s">
        <v>13</v>
      </c>
      <c r="AJ30" s="33">
        <v>1.43811</v>
      </c>
      <c r="AK30" s="33">
        <v>1.42466</v>
      </c>
      <c r="AL30" s="33">
        <v>1.44906</v>
      </c>
      <c r="AM30" s="33">
        <v>1.46393</v>
      </c>
      <c r="AN30" s="33">
        <v>1.45431</v>
      </c>
      <c r="AO30" s="33">
        <v>1.4407300000000001</v>
      </c>
      <c r="AP30" s="33">
        <v>1.4545600000000001</v>
      </c>
      <c r="AQ30" s="33">
        <v>1.40072</v>
      </c>
      <c r="AR30" s="33">
        <v>1.3576699999999999</v>
      </c>
      <c r="AS30" s="33">
        <v>1.43459</v>
      </c>
      <c r="AT30" s="34">
        <v>1.4092199999999999</v>
      </c>
      <c r="AU30" s="39">
        <v>1.43184</v>
      </c>
      <c r="AV30" s="34">
        <v>1.45445</v>
      </c>
      <c r="AX30" s="8"/>
      <c r="AY30" s="11" t="s">
        <v>13</v>
      </c>
      <c r="AZ30" s="33">
        <v>1.44404</v>
      </c>
      <c r="BA30" s="33">
        <v>1.4325600000000001</v>
      </c>
      <c r="BB30" s="33">
        <v>1.43533</v>
      </c>
      <c r="BC30" s="33">
        <v>1.46245</v>
      </c>
      <c r="BD30" s="33">
        <v>1.4205000000000001</v>
      </c>
      <c r="BE30" s="33">
        <v>1.4502699999999999</v>
      </c>
      <c r="BF30" s="33">
        <v>1.4485600000000001</v>
      </c>
      <c r="BG30" s="33">
        <v>1.43868</v>
      </c>
      <c r="BH30" s="33">
        <v>1.43919</v>
      </c>
      <c r="BI30" s="33">
        <v>1.41649</v>
      </c>
      <c r="BJ30" s="34">
        <v>1.4289799999999999</v>
      </c>
      <c r="BK30" s="39">
        <v>1.4388099999999999</v>
      </c>
      <c r="BL30" s="34">
        <v>1.4486300000000001</v>
      </c>
      <c r="BN30" s="8"/>
      <c r="BO30" s="11" t="s">
        <v>13</v>
      </c>
      <c r="BP30" s="33">
        <v>1.4217299999999999</v>
      </c>
      <c r="BQ30" s="33">
        <v>1.4189700000000001</v>
      </c>
      <c r="BR30" s="33">
        <v>1.49041</v>
      </c>
      <c r="BS30" s="33">
        <v>1.4365000000000001</v>
      </c>
      <c r="BT30" s="33">
        <v>1.4354</v>
      </c>
      <c r="BU30" s="33">
        <v>1.44835</v>
      </c>
      <c r="BV30" s="33">
        <v>1.4355899999999999</v>
      </c>
      <c r="BW30" s="33">
        <v>1.4357899999999999</v>
      </c>
      <c r="BX30" s="33">
        <v>1.2958499999999999</v>
      </c>
      <c r="BY30" s="33">
        <v>1.4590099999999999</v>
      </c>
      <c r="BZ30" s="34">
        <v>1.3915200000000001</v>
      </c>
      <c r="CA30" s="39">
        <v>1.4277599999999999</v>
      </c>
      <c r="CB30" s="34">
        <v>1.464</v>
      </c>
    </row>
    <row r="31" spans="2:80" x14ac:dyDescent="0.35">
      <c r="B31" s="2" t="s">
        <v>5</v>
      </c>
      <c r="C31" s="3" t="s">
        <v>12</v>
      </c>
      <c r="D31" s="36">
        <v>88.860919999999993</v>
      </c>
      <c r="E31" s="36">
        <v>89.797939999999997</v>
      </c>
      <c r="F31" s="36">
        <v>88.805340000000001</v>
      </c>
      <c r="G31" s="36">
        <v>89.093609999999998</v>
      </c>
      <c r="H31" s="36">
        <v>88.639150000000001</v>
      </c>
      <c r="I31" s="36">
        <v>90.887870000000007</v>
      </c>
      <c r="J31" s="36">
        <v>89.108189999999993</v>
      </c>
      <c r="K31" s="36">
        <v>87.776880000000006</v>
      </c>
      <c r="L31" s="36">
        <v>88.253770000000003</v>
      </c>
      <c r="M31" s="36">
        <v>88.80247</v>
      </c>
      <c r="N31" s="37">
        <v>88.394689999999997</v>
      </c>
      <c r="O31" s="38">
        <v>89.002610000000004</v>
      </c>
      <c r="P31" s="37">
        <v>89.610529999999997</v>
      </c>
      <c r="R31" s="2" t="s">
        <v>5</v>
      </c>
      <c r="S31" s="3" t="s">
        <v>12</v>
      </c>
      <c r="T31" s="36">
        <v>88.851309999999998</v>
      </c>
      <c r="U31" s="36">
        <v>89.731979999999993</v>
      </c>
      <c r="V31" s="36">
        <v>88.800809999999998</v>
      </c>
      <c r="W31" s="36">
        <v>89.064440000000005</v>
      </c>
      <c r="X31" s="36">
        <v>88.628839999999997</v>
      </c>
      <c r="Y31" s="36">
        <v>90.936059999999998</v>
      </c>
      <c r="Z31" s="36">
        <v>89.146299999999997</v>
      </c>
      <c r="AA31" s="36">
        <v>87.769270000000006</v>
      </c>
      <c r="AB31" s="36">
        <v>88.25376</v>
      </c>
      <c r="AC31" s="36">
        <v>88.777090000000001</v>
      </c>
      <c r="AD31" s="37">
        <v>88.38203</v>
      </c>
      <c r="AE31" s="38">
        <v>88.995990000000006</v>
      </c>
      <c r="AF31" s="37">
        <v>89.609939999999995</v>
      </c>
      <c r="AH31" s="2" t="s">
        <v>5</v>
      </c>
      <c r="AI31" s="3" t="s">
        <v>12</v>
      </c>
      <c r="AJ31" s="36">
        <v>88.830889999999997</v>
      </c>
      <c r="AK31" s="36">
        <v>89.981859999999998</v>
      </c>
      <c r="AL31" s="36">
        <v>88.796440000000004</v>
      </c>
      <c r="AM31" s="36">
        <v>89.016660000000002</v>
      </c>
      <c r="AN31" s="36">
        <v>88.639700000000005</v>
      </c>
      <c r="AO31" s="36">
        <v>90.997339999999994</v>
      </c>
      <c r="AP31" s="36">
        <v>89.118229999999997</v>
      </c>
      <c r="AQ31" s="36">
        <v>87.787440000000004</v>
      </c>
      <c r="AR31" s="36">
        <v>88.250209999999996</v>
      </c>
      <c r="AS31" s="36">
        <v>88.790239999999997</v>
      </c>
      <c r="AT31" s="37">
        <v>88.379350000000002</v>
      </c>
      <c r="AU31" s="38">
        <v>89.020899999999997</v>
      </c>
      <c r="AV31" s="37">
        <v>89.662450000000007</v>
      </c>
      <c r="AX31" s="2" t="s">
        <v>5</v>
      </c>
      <c r="AY31" s="3" t="s">
        <v>12</v>
      </c>
      <c r="AZ31" s="36">
        <v>88.868650000000002</v>
      </c>
      <c r="BA31" s="36">
        <v>89.922309999999996</v>
      </c>
      <c r="BB31" s="36">
        <v>88.797730000000001</v>
      </c>
      <c r="BC31" s="36">
        <v>88.974109999999996</v>
      </c>
      <c r="BD31" s="36">
        <v>88.648060000000001</v>
      </c>
      <c r="BE31" s="36">
        <v>91.217330000000004</v>
      </c>
      <c r="BF31" s="36">
        <v>89.102230000000006</v>
      </c>
      <c r="BG31" s="36">
        <v>87.810910000000007</v>
      </c>
      <c r="BH31" s="36">
        <v>88.253529999999998</v>
      </c>
      <c r="BI31" s="36">
        <v>88.793989999999994</v>
      </c>
      <c r="BJ31" s="37">
        <v>88.366230000000002</v>
      </c>
      <c r="BK31" s="38">
        <v>89.038889999999995</v>
      </c>
      <c r="BL31" s="37">
        <v>89.711539999999999</v>
      </c>
      <c r="BN31" s="2" t="s">
        <v>5</v>
      </c>
      <c r="BO31" s="3" t="s">
        <v>12</v>
      </c>
      <c r="BP31" s="36">
        <v>88.812479999999994</v>
      </c>
      <c r="BQ31" s="36">
        <v>90.063050000000004</v>
      </c>
      <c r="BR31" s="36">
        <v>88.786230000000003</v>
      </c>
      <c r="BS31" s="36">
        <v>89.174160000000001</v>
      </c>
      <c r="BT31" s="36">
        <v>88.721590000000006</v>
      </c>
      <c r="BU31" s="36">
        <v>91.178820000000002</v>
      </c>
      <c r="BV31" s="36">
        <v>89.132130000000004</v>
      </c>
      <c r="BW31" s="36">
        <v>87.787580000000005</v>
      </c>
      <c r="BX31" s="36">
        <v>88.254040000000003</v>
      </c>
      <c r="BY31" s="36">
        <v>88.798150000000007</v>
      </c>
      <c r="BZ31" s="37">
        <v>88.392200000000003</v>
      </c>
      <c r="CA31" s="38">
        <v>89.070819999999998</v>
      </c>
      <c r="CB31" s="37">
        <v>89.749440000000007</v>
      </c>
    </row>
    <row r="32" spans="2:80" x14ac:dyDescent="0.35">
      <c r="B32" s="8"/>
      <c r="C32" s="11" t="s">
        <v>13</v>
      </c>
      <c r="D32" s="33">
        <v>42.499830000000003</v>
      </c>
      <c r="E32" s="33">
        <v>43.573410000000003</v>
      </c>
      <c r="F32" s="33">
        <v>42.985430000000001</v>
      </c>
      <c r="G32" s="33">
        <v>43.432729999999999</v>
      </c>
      <c r="H32" s="33">
        <v>42.854239999999997</v>
      </c>
      <c r="I32" s="33">
        <v>43.30838</v>
      </c>
      <c r="J32" s="33">
        <v>43.253790000000002</v>
      </c>
      <c r="K32" s="33">
        <v>42.86354</v>
      </c>
      <c r="L32" s="33">
        <v>41.981639999999999</v>
      </c>
      <c r="M32" s="33">
        <v>42.340679999999999</v>
      </c>
      <c r="N32" s="34">
        <v>42.543430000000001</v>
      </c>
      <c r="O32" s="39">
        <v>42.909370000000003</v>
      </c>
      <c r="P32" s="34">
        <v>43.275300000000001</v>
      </c>
      <c r="R32" s="8"/>
      <c r="S32" s="11" t="s">
        <v>13</v>
      </c>
      <c r="T32" s="33">
        <v>42.484059999999999</v>
      </c>
      <c r="U32" s="33">
        <v>43.52272</v>
      </c>
      <c r="V32" s="33">
        <v>43.00112</v>
      </c>
      <c r="W32" s="33">
        <v>43.38946</v>
      </c>
      <c r="X32" s="33">
        <v>42.84807</v>
      </c>
      <c r="Y32" s="33">
        <v>43.323050000000002</v>
      </c>
      <c r="Z32" s="33">
        <v>43.30583</v>
      </c>
      <c r="AA32" s="33">
        <v>42.863849999999999</v>
      </c>
      <c r="AB32" s="33">
        <v>41.981630000000003</v>
      </c>
      <c r="AC32" s="33">
        <v>42.314349999999997</v>
      </c>
      <c r="AD32" s="34">
        <v>42.538330000000002</v>
      </c>
      <c r="AE32" s="39">
        <v>42.903419999999997</v>
      </c>
      <c r="AF32" s="34">
        <v>43.268509999999999</v>
      </c>
      <c r="AH32" s="8"/>
      <c r="AI32" s="11" t="s">
        <v>13</v>
      </c>
      <c r="AJ32" s="33">
        <v>42.473390000000002</v>
      </c>
      <c r="AK32" s="33">
        <v>43.88523</v>
      </c>
      <c r="AL32" s="33">
        <v>42.994030000000002</v>
      </c>
      <c r="AM32" s="33">
        <v>43.333640000000003</v>
      </c>
      <c r="AN32" s="33">
        <v>42.8904</v>
      </c>
      <c r="AO32" s="33">
        <v>43.341589999999997</v>
      </c>
      <c r="AP32" s="33">
        <v>43.254899999999999</v>
      </c>
      <c r="AQ32" s="33">
        <v>42.873730000000002</v>
      </c>
      <c r="AR32" s="33">
        <v>41.977849999999997</v>
      </c>
      <c r="AS32" s="33">
        <v>42.324599999999997</v>
      </c>
      <c r="AT32" s="34">
        <v>42.533079999999998</v>
      </c>
      <c r="AU32" s="39">
        <v>42.934939999999997</v>
      </c>
      <c r="AV32" s="34">
        <v>43.336790000000001</v>
      </c>
      <c r="AX32" s="8"/>
      <c r="AY32" s="11" t="s">
        <v>13</v>
      </c>
      <c r="AZ32" s="33">
        <v>42.535339999999998</v>
      </c>
      <c r="BA32" s="33">
        <v>43.870289999999997</v>
      </c>
      <c r="BB32" s="33">
        <v>43.005749999999999</v>
      </c>
      <c r="BC32" s="33">
        <v>43.332439999999998</v>
      </c>
      <c r="BD32" s="33">
        <v>42.867789999999999</v>
      </c>
      <c r="BE32" s="33">
        <v>43.476410000000001</v>
      </c>
      <c r="BF32" s="33">
        <v>43.22974</v>
      </c>
      <c r="BG32" s="33">
        <v>42.901969999999999</v>
      </c>
      <c r="BH32" s="33">
        <v>41.982509999999998</v>
      </c>
      <c r="BI32" s="33">
        <v>42.346980000000002</v>
      </c>
      <c r="BJ32" s="34">
        <v>42.553660000000001</v>
      </c>
      <c r="BK32" s="39">
        <v>42.954920000000001</v>
      </c>
      <c r="BL32" s="34">
        <v>43.356180000000002</v>
      </c>
      <c r="BN32" s="8"/>
      <c r="BO32" s="11" t="s">
        <v>13</v>
      </c>
      <c r="BP32" s="33">
        <v>42.457129999999999</v>
      </c>
      <c r="BQ32" s="33">
        <v>43.972630000000002</v>
      </c>
      <c r="BR32" s="33">
        <v>42.998800000000003</v>
      </c>
      <c r="BS32" s="33">
        <v>43.53519</v>
      </c>
      <c r="BT32" s="33">
        <v>42.956220000000002</v>
      </c>
      <c r="BU32" s="33">
        <v>43.488160000000001</v>
      </c>
      <c r="BV32" s="33">
        <v>43.289679999999997</v>
      </c>
      <c r="BW32" s="33">
        <v>42.88758</v>
      </c>
      <c r="BX32" s="33">
        <v>41.986080000000001</v>
      </c>
      <c r="BY32" s="33">
        <v>42.341099999999997</v>
      </c>
      <c r="BZ32" s="34">
        <v>42.556460000000001</v>
      </c>
      <c r="CA32" s="39">
        <v>42.991259999999997</v>
      </c>
      <c r="CB32" s="34">
        <v>43.42606</v>
      </c>
    </row>
    <row r="33" spans="2:80" x14ac:dyDescent="0.35">
      <c r="B33" s="2" t="s">
        <v>6</v>
      </c>
      <c r="C33" s="3" t="s">
        <v>12</v>
      </c>
      <c r="D33" s="36">
        <v>85.022989999999993</v>
      </c>
      <c r="E33" s="36">
        <v>85.370149999999995</v>
      </c>
      <c r="F33" s="36">
        <v>85.209050000000005</v>
      </c>
      <c r="G33" s="36">
        <v>85.494720000000001</v>
      </c>
      <c r="H33" s="36">
        <v>84.936760000000007</v>
      </c>
      <c r="I33" s="36">
        <v>86.126609999999999</v>
      </c>
      <c r="J33" s="36">
        <v>85.045789999999997</v>
      </c>
      <c r="K33" s="36">
        <v>84.416399999999996</v>
      </c>
      <c r="L33" s="36">
        <v>85.087220000000002</v>
      </c>
      <c r="M33" s="36">
        <v>85.349410000000006</v>
      </c>
      <c r="N33" s="37">
        <v>84.890699999999995</v>
      </c>
      <c r="O33" s="41">
        <v>85.205910000000003</v>
      </c>
      <c r="P33" s="37">
        <v>85.521119999999996</v>
      </c>
      <c r="R33" s="2" t="s">
        <v>6</v>
      </c>
      <c r="S33" s="3" t="s">
        <v>12</v>
      </c>
      <c r="T33" s="36">
        <v>85.017769999999999</v>
      </c>
      <c r="U33" s="36">
        <v>85.370149999999995</v>
      </c>
      <c r="V33" s="36">
        <v>85.195639999999997</v>
      </c>
      <c r="W33" s="36">
        <v>85.501289999999997</v>
      </c>
      <c r="X33" s="36">
        <v>84.936760000000007</v>
      </c>
      <c r="Y33" s="36">
        <v>86.122619999999998</v>
      </c>
      <c r="Z33" s="36">
        <v>85.064350000000005</v>
      </c>
      <c r="AA33" s="36">
        <v>84.416399999999996</v>
      </c>
      <c r="AB33" s="36">
        <v>85.087220000000002</v>
      </c>
      <c r="AC33" s="36">
        <v>85.349410000000006</v>
      </c>
      <c r="AD33" s="37">
        <v>84.891589999999994</v>
      </c>
      <c r="AE33" s="41">
        <v>85.206159999999997</v>
      </c>
      <c r="AF33" s="37">
        <v>85.52073</v>
      </c>
      <c r="AH33" s="2" t="s">
        <v>6</v>
      </c>
      <c r="AI33" s="3" t="s">
        <v>12</v>
      </c>
      <c r="AJ33" s="36">
        <v>85.017769999999999</v>
      </c>
      <c r="AK33" s="36">
        <v>85.360969999999995</v>
      </c>
      <c r="AL33" s="36">
        <v>85.204719999999995</v>
      </c>
      <c r="AM33" s="36">
        <v>85.499799999999993</v>
      </c>
      <c r="AN33" s="36">
        <v>84.936760000000007</v>
      </c>
      <c r="AO33" s="36">
        <v>86.084760000000003</v>
      </c>
      <c r="AP33" s="36">
        <v>85.058090000000007</v>
      </c>
      <c r="AQ33" s="36">
        <v>84.416399999999996</v>
      </c>
      <c r="AR33" s="36">
        <v>85.087220000000002</v>
      </c>
      <c r="AS33" s="36">
        <v>85.342889999999997</v>
      </c>
      <c r="AT33" s="37">
        <v>84.892960000000002</v>
      </c>
      <c r="AU33" s="41">
        <v>85.200940000000003</v>
      </c>
      <c r="AV33" s="37">
        <v>85.508920000000003</v>
      </c>
      <c r="AX33" s="2" t="s">
        <v>6</v>
      </c>
      <c r="AY33" s="3" t="s">
        <v>12</v>
      </c>
      <c r="AZ33" s="36">
        <v>85.041790000000006</v>
      </c>
      <c r="BA33" s="36">
        <v>85.358369999999994</v>
      </c>
      <c r="BB33" s="36">
        <v>85.195639999999997</v>
      </c>
      <c r="BC33" s="36">
        <v>85.484979999999993</v>
      </c>
      <c r="BD33" s="36">
        <v>84.936760000000007</v>
      </c>
      <c r="BE33" s="36">
        <v>86.093919999999997</v>
      </c>
      <c r="BF33" s="36">
        <v>85.052049999999994</v>
      </c>
      <c r="BG33" s="36">
        <v>84.416399999999996</v>
      </c>
      <c r="BH33" s="36">
        <v>85.087220000000002</v>
      </c>
      <c r="BI33" s="36">
        <v>85.342889999999997</v>
      </c>
      <c r="BJ33" s="37">
        <v>84.892989999999998</v>
      </c>
      <c r="BK33" s="41">
        <v>85.200999999999993</v>
      </c>
      <c r="BL33" s="37">
        <v>85.509020000000007</v>
      </c>
      <c r="BN33" s="2" t="s">
        <v>6</v>
      </c>
      <c r="BO33" s="3" t="s">
        <v>12</v>
      </c>
      <c r="BP33" s="36">
        <v>85.035740000000004</v>
      </c>
      <c r="BQ33" s="36">
        <v>85.377930000000006</v>
      </c>
      <c r="BR33" s="36">
        <v>85.209050000000005</v>
      </c>
      <c r="BS33" s="36">
        <v>85.494720000000001</v>
      </c>
      <c r="BT33" s="36">
        <v>84.936760000000007</v>
      </c>
      <c r="BU33" s="36">
        <v>86.063239999999993</v>
      </c>
      <c r="BV33" s="36">
        <v>85.045789999999997</v>
      </c>
      <c r="BW33" s="36">
        <v>84.416399999999996</v>
      </c>
      <c r="BX33" s="36">
        <v>85.091340000000002</v>
      </c>
      <c r="BY33" s="36">
        <v>85.360439999999997</v>
      </c>
      <c r="BZ33" s="37">
        <v>84.898229999999998</v>
      </c>
      <c r="CA33" s="41">
        <v>85.203140000000005</v>
      </c>
      <c r="CB33" s="37">
        <v>85.508049999999997</v>
      </c>
    </row>
    <row r="34" spans="2:80" x14ac:dyDescent="0.35">
      <c r="B34" s="8"/>
      <c r="C34" s="11" t="s">
        <v>13</v>
      </c>
      <c r="D34" s="33">
        <v>40.481569999999998</v>
      </c>
      <c r="E34" s="33">
        <v>40.922800000000002</v>
      </c>
      <c r="F34" s="33">
        <v>41.107089999999999</v>
      </c>
      <c r="G34" s="33">
        <v>41.566699999999997</v>
      </c>
      <c r="H34" s="33">
        <v>40.918489999999998</v>
      </c>
      <c r="I34" s="33">
        <v>40.294040000000003</v>
      </c>
      <c r="J34" s="33">
        <v>40.919829999999997</v>
      </c>
      <c r="K34" s="33">
        <v>41.228380000000001</v>
      </c>
      <c r="L34" s="33">
        <v>40.62256</v>
      </c>
      <c r="M34" s="33">
        <v>40.663989999999998</v>
      </c>
      <c r="N34" s="34">
        <v>40.604489999999998</v>
      </c>
      <c r="O34" s="39">
        <v>40.872549999999997</v>
      </c>
      <c r="P34" s="34">
        <v>41.140599999999999</v>
      </c>
      <c r="R34" s="8"/>
      <c r="S34" s="11" t="s">
        <v>13</v>
      </c>
      <c r="T34" s="33">
        <v>40.482509999999998</v>
      </c>
      <c r="U34" s="33">
        <v>40.922800000000002</v>
      </c>
      <c r="V34" s="33">
        <v>41.093060000000001</v>
      </c>
      <c r="W34" s="33">
        <v>41.565530000000003</v>
      </c>
      <c r="X34" s="33">
        <v>40.918489999999998</v>
      </c>
      <c r="Y34" s="33">
        <v>40.305320000000002</v>
      </c>
      <c r="Z34" s="33">
        <v>40.924590000000002</v>
      </c>
      <c r="AA34" s="33">
        <v>41.228380000000001</v>
      </c>
      <c r="AB34" s="33">
        <v>40.62256</v>
      </c>
      <c r="AC34" s="33">
        <v>40.663989999999998</v>
      </c>
      <c r="AD34" s="34">
        <v>40.606929999999998</v>
      </c>
      <c r="AE34" s="39">
        <v>40.872720000000001</v>
      </c>
      <c r="AF34" s="34">
        <v>41.13852</v>
      </c>
      <c r="AH34" s="8"/>
      <c r="AI34" s="11" t="s">
        <v>13</v>
      </c>
      <c r="AJ34" s="33">
        <v>40.482509999999998</v>
      </c>
      <c r="AK34" s="33">
        <v>40.924590000000002</v>
      </c>
      <c r="AL34" s="33">
        <v>41.104419999999998</v>
      </c>
      <c r="AM34" s="33">
        <v>41.558120000000002</v>
      </c>
      <c r="AN34" s="33">
        <v>40.918489999999998</v>
      </c>
      <c r="AO34" s="33">
        <v>40.305929999999996</v>
      </c>
      <c r="AP34" s="33">
        <v>40.925870000000003</v>
      </c>
      <c r="AQ34" s="33">
        <v>41.228380000000001</v>
      </c>
      <c r="AR34" s="33">
        <v>40.62256</v>
      </c>
      <c r="AS34" s="33">
        <v>40.661909999999999</v>
      </c>
      <c r="AT34" s="34">
        <v>40.607970000000002</v>
      </c>
      <c r="AU34" s="39">
        <v>40.873280000000001</v>
      </c>
      <c r="AV34" s="34">
        <v>41.138579999999997</v>
      </c>
      <c r="AX34" s="8"/>
      <c r="AY34" s="11" t="s">
        <v>13</v>
      </c>
      <c r="AZ34" s="33">
        <v>40.504150000000003</v>
      </c>
      <c r="BA34" s="33">
        <v>40.92792</v>
      </c>
      <c r="BB34" s="33">
        <v>41.093060000000001</v>
      </c>
      <c r="BC34" s="33">
        <v>41.568840000000002</v>
      </c>
      <c r="BD34" s="33">
        <v>40.918489999999998</v>
      </c>
      <c r="BE34" s="33">
        <v>40.295259999999999</v>
      </c>
      <c r="BF34" s="33">
        <v>40.918559999999999</v>
      </c>
      <c r="BG34" s="33">
        <v>41.228380000000001</v>
      </c>
      <c r="BH34" s="33">
        <v>40.62256</v>
      </c>
      <c r="BI34" s="33">
        <v>40.661909999999999</v>
      </c>
      <c r="BJ34" s="34">
        <v>40.608060000000002</v>
      </c>
      <c r="BK34" s="39">
        <v>40.873910000000002</v>
      </c>
      <c r="BL34" s="34">
        <v>41.139769999999999</v>
      </c>
      <c r="BN34" s="8"/>
      <c r="BO34" s="11" t="s">
        <v>13</v>
      </c>
      <c r="BP34" s="33">
        <v>40.502690000000001</v>
      </c>
      <c r="BQ34" s="33">
        <v>40.921280000000003</v>
      </c>
      <c r="BR34" s="33">
        <v>41.107089999999999</v>
      </c>
      <c r="BS34" s="33">
        <v>41.566699999999997</v>
      </c>
      <c r="BT34" s="33">
        <v>40.918489999999998</v>
      </c>
      <c r="BU34" s="33">
        <v>40.303910000000002</v>
      </c>
      <c r="BV34" s="33">
        <v>40.919829999999997</v>
      </c>
      <c r="BW34" s="33">
        <v>41.228380000000001</v>
      </c>
      <c r="BX34" s="33">
        <v>40.62538</v>
      </c>
      <c r="BY34" s="33">
        <v>40.670450000000002</v>
      </c>
      <c r="BZ34" s="34">
        <v>40.611750000000001</v>
      </c>
      <c r="CA34" s="39">
        <v>40.876420000000003</v>
      </c>
      <c r="CB34" s="34">
        <v>41.141089999999998</v>
      </c>
    </row>
    <row r="35" spans="2:80" x14ac:dyDescent="0.35">
      <c r="B35" s="2" t="s">
        <v>22</v>
      </c>
      <c r="C35" s="3" t="s">
        <v>12</v>
      </c>
      <c r="D35" s="36">
        <v>1.67354</v>
      </c>
      <c r="E35" s="36">
        <v>1.9914400000000001</v>
      </c>
      <c r="F35" s="36">
        <v>1.5856399999999999</v>
      </c>
      <c r="G35" s="36">
        <v>1.6679200000000001</v>
      </c>
      <c r="H35" s="36">
        <v>1.52715</v>
      </c>
      <c r="I35" s="36">
        <v>1.74465</v>
      </c>
      <c r="J35" s="36">
        <v>1.80568</v>
      </c>
      <c r="K35" s="36">
        <v>1.5410900000000001</v>
      </c>
      <c r="L35" s="36">
        <v>1.3848800000000001</v>
      </c>
      <c r="M35" s="36">
        <v>1.66656</v>
      </c>
      <c r="N35" s="37">
        <v>1.53928</v>
      </c>
      <c r="O35" s="38">
        <v>1.65886</v>
      </c>
      <c r="P35" s="37">
        <v>1.77844</v>
      </c>
      <c r="R35" s="2" t="s">
        <v>22</v>
      </c>
      <c r="S35" s="3" t="s">
        <v>12</v>
      </c>
      <c r="T35" s="36">
        <v>1.6654199999999999</v>
      </c>
      <c r="U35" s="36">
        <v>1.96794</v>
      </c>
      <c r="V35" s="36">
        <v>1.57134</v>
      </c>
      <c r="W35" s="36">
        <v>1.6551499999999999</v>
      </c>
      <c r="X35" s="36">
        <v>1.5193300000000001</v>
      </c>
      <c r="Y35" s="36">
        <v>1.7378100000000001</v>
      </c>
      <c r="Z35" s="36">
        <v>1.8011699999999999</v>
      </c>
      <c r="AA35" s="36">
        <v>1.52759</v>
      </c>
      <c r="AB35" s="36">
        <v>1.38487</v>
      </c>
      <c r="AC35" s="36">
        <v>1.65656</v>
      </c>
      <c r="AD35" s="37">
        <v>1.53179</v>
      </c>
      <c r="AE35" s="38">
        <v>1.64872</v>
      </c>
      <c r="AF35" s="37">
        <v>1.7656499999999999</v>
      </c>
      <c r="AH35" s="2" t="s">
        <v>22</v>
      </c>
      <c r="AI35" s="3" t="s">
        <v>12</v>
      </c>
      <c r="AJ35" s="36">
        <v>1.65703</v>
      </c>
      <c r="AK35" s="36">
        <v>1.97664</v>
      </c>
      <c r="AL35" s="36">
        <v>1.57755</v>
      </c>
      <c r="AM35" s="36">
        <v>1.62635</v>
      </c>
      <c r="AN35" s="36">
        <v>1.5173300000000001</v>
      </c>
      <c r="AO35" s="36">
        <v>1.7239100000000001</v>
      </c>
      <c r="AP35" s="36">
        <v>1.7801400000000001</v>
      </c>
      <c r="AQ35" s="36">
        <v>1.5356799999999999</v>
      </c>
      <c r="AR35" s="36">
        <v>1.3833200000000001</v>
      </c>
      <c r="AS35" s="36">
        <v>1.6533500000000001</v>
      </c>
      <c r="AT35" s="37">
        <v>1.5272300000000001</v>
      </c>
      <c r="AU35" s="38">
        <v>1.64313</v>
      </c>
      <c r="AV35" s="37">
        <v>1.7590300000000001</v>
      </c>
      <c r="AX35" s="2" t="s">
        <v>22</v>
      </c>
      <c r="AY35" s="3" t="s">
        <v>12</v>
      </c>
      <c r="AZ35" s="36">
        <v>1.65245</v>
      </c>
      <c r="BA35" s="36">
        <v>1.94448</v>
      </c>
      <c r="BB35" s="36">
        <v>1.5595000000000001</v>
      </c>
      <c r="BC35" s="36">
        <v>1.6224400000000001</v>
      </c>
      <c r="BD35" s="36">
        <v>1.5066900000000001</v>
      </c>
      <c r="BE35" s="36">
        <v>1.71069</v>
      </c>
      <c r="BF35" s="36">
        <v>1.7563200000000001</v>
      </c>
      <c r="BG35" s="36">
        <v>1.54573</v>
      </c>
      <c r="BH35" s="36">
        <v>1.38375</v>
      </c>
      <c r="BI35" s="36">
        <v>1.6537200000000001</v>
      </c>
      <c r="BJ35" s="37">
        <v>1.52424</v>
      </c>
      <c r="BK35" s="38">
        <v>1.63358</v>
      </c>
      <c r="BL35" s="37">
        <v>1.74292</v>
      </c>
      <c r="BN35" s="2" t="s">
        <v>22</v>
      </c>
      <c r="BO35" s="3" t="s">
        <v>12</v>
      </c>
      <c r="BP35" s="36">
        <v>1.6162700000000001</v>
      </c>
      <c r="BQ35" s="36">
        <v>1.9188700000000001</v>
      </c>
      <c r="BR35" s="36">
        <v>1.5418499999999999</v>
      </c>
      <c r="BS35" s="36">
        <v>1.6444300000000001</v>
      </c>
      <c r="BT35" s="36">
        <v>1.4912399999999999</v>
      </c>
      <c r="BU35" s="36">
        <v>1.6824300000000001</v>
      </c>
      <c r="BV35" s="36">
        <v>1.73881</v>
      </c>
      <c r="BW35" s="36">
        <v>1.51857</v>
      </c>
      <c r="BX35" s="36">
        <v>1.37768</v>
      </c>
      <c r="BY35" s="36">
        <v>1.6277200000000001</v>
      </c>
      <c r="BZ35" s="37">
        <v>1.50928</v>
      </c>
      <c r="CA35" s="38">
        <v>1.6157900000000001</v>
      </c>
      <c r="CB35" s="37">
        <v>1.7222900000000001</v>
      </c>
    </row>
    <row r="36" spans="2:80" x14ac:dyDescent="0.35">
      <c r="B36" s="8"/>
      <c r="C36" s="11" t="s">
        <v>13</v>
      </c>
      <c r="D36" s="33">
        <v>1.3336699999999999</v>
      </c>
      <c r="E36" s="33">
        <v>1.46129</v>
      </c>
      <c r="F36" s="33">
        <v>1.2920100000000001</v>
      </c>
      <c r="G36" s="33">
        <v>1.343</v>
      </c>
      <c r="H36" s="33">
        <v>1.2932699999999999</v>
      </c>
      <c r="I36" s="33">
        <v>1.3670100000000001</v>
      </c>
      <c r="J36" s="33">
        <v>1.3849800000000001</v>
      </c>
      <c r="K36" s="33">
        <v>1.2638100000000001</v>
      </c>
      <c r="L36" s="33">
        <v>1.15368</v>
      </c>
      <c r="M36" s="33">
        <v>1.2952900000000001</v>
      </c>
      <c r="N36" s="34">
        <v>1.2603899999999999</v>
      </c>
      <c r="O36" s="39">
        <v>1.3188</v>
      </c>
      <c r="P36" s="34">
        <v>1.3772200000000001</v>
      </c>
      <c r="R36" s="8"/>
      <c r="S36" s="11" t="s">
        <v>13</v>
      </c>
      <c r="T36" s="33">
        <v>1.31793</v>
      </c>
      <c r="U36" s="33">
        <v>1.4320200000000001</v>
      </c>
      <c r="V36" s="33">
        <v>1.2761899999999999</v>
      </c>
      <c r="W36" s="33">
        <v>1.3236000000000001</v>
      </c>
      <c r="X36" s="33">
        <v>1.2795300000000001</v>
      </c>
      <c r="Y36" s="33">
        <v>1.3527499999999999</v>
      </c>
      <c r="Z36" s="33">
        <v>1.36608</v>
      </c>
      <c r="AA36" s="33">
        <v>1.25288</v>
      </c>
      <c r="AB36" s="33">
        <v>1.15367</v>
      </c>
      <c r="AC36" s="33">
        <v>1.2823</v>
      </c>
      <c r="AD36" s="34">
        <v>1.2502500000000001</v>
      </c>
      <c r="AE36" s="39">
        <v>1.3037000000000001</v>
      </c>
      <c r="AF36" s="34">
        <v>1.3571500000000001</v>
      </c>
      <c r="AH36" s="8"/>
      <c r="AI36" s="11" t="s">
        <v>13</v>
      </c>
      <c r="AJ36" s="33">
        <v>1.2990600000000001</v>
      </c>
      <c r="AK36" s="33">
        <v>1.40239</v>
      </c>
      <c r="AL36" s="33">
        <v>1.25858</v>
      </c>
      <c r="AM36" s="33">
        <v>1.2988999999999999</v>
      </c>
      <c r="AN36" s="33">
        <v>1.2622</v>
      </c>
      <c r="AO36" s="33">
        <v>1.31671</v>
      </c>
      <c r="AP36" s="33">
        <v>1.3383400000000001</v>
      </c>
      <c r="AQ36" s="33">
        <v>1.24787</v>
      </c>
      <c r="AR36" s="33">
        <v>1.15229</v>
      </c>
      <c r="AS36" s="33">
        <v>1.2711699999999999</v>
      </c>
      <c r="AT36" s="34">
        <v>1.2380100000000001</v>
      </c>
      <c r="AU36" s="39">
        <v>1.2847500000000001</v>
      </c>
      <c r="AV36" s="34">
        <v>1.3314900000000001</v>
      </c>
      <c r="AX36" s="8"/>
      <c r="AY36" s="11" t="s">
        <v>13</v>
      </c>
      <c r="AZ36" s="33">
        <v>1.2817000000000001</v>
      </c>
      <c r="BA36" s="33">
        <v>1.3661399999999999</v>
      </c>
      <c r="BB36" s="33">
        <v>1.2415099999999999</v>
      </c>
      <c r="BC36" s="33">
        <v>1.2857499999999999</v>
      </c>
      <c r="BD36" s="33">
        <v>1.2418199999999999</v>
      </c>
      <c r="BE36" s="33">
        <v>1.2903800000000001</v>
      </c>
      <c r="BF36" s="33">
        <v>1.30646</v>
      </c>
      <c r="BG36" s="33">
        <v>1.2465599999999999</v>
      </c>
      <c r="BH36" s="33">
        <v>1.15245</v>
      </c>
      <c r="BI36" s="33">
        <v>1.2587900000000001</v>
      </c>
      <c r="BJ36" s="34">
        <v>1.2277</v>
      </c>
      <c r="BK36" s="39">
        <v>1.2671600000000001</v>
      </c>
      <c r="BL36" s="34">
        <v>1.3066199999999999</v>
      </c>
      <c r="BN36" s="8"/>
      <c r="BO36" s="11" t="s">
        <v>13</v>
      </c>
      <c r="BP36" s="33">
        <v>1.24421</v>
      </c>
      <c r="BQ36" s="33">
        <v>1.3180700000000001</v>
      </c>
      <c r="BR36" s="33">
        <v>1.2131700000000001</v>
      </c>
      <c r="BS36" s="33">
        <v>1.27678</v>
      </c>
      <c r="BT36" s="33">
        <v>1.2114499999999999</v>
      </c>
      <c r="BU36" s="33">
        <v>1.2644500000000001</v>
      </c>
      <c r="BV36" s="33">
        <v>1.26956</v>
      </c>
      <c r="BW36" s="33">
        <v>1.2200899999999999</v>
      </c>
      <c r="BX36" s="33">
        <v>1.14615</v>
      </c>
      <c r="BY36" s="33">
        <v>1.2346600000000001</v>
      </c>
      <c r="BZ36" s="34">
        <v>1.2063900000000001</v>
      </c>
      <c r="CA36" s="39">
        <v>1.23986</v>
      </c>
      <c r="CB36" s="34">
        <v>1.2733300000000001</v>
      </c>
    </row>
    <row r="37" spans="2:80" x14ac:dyDescent="0.35">
      <c r="B37" s="2" t="s">
        <v>23</v>
      </c>
      <c r="C37" s="3" t="s">
        <v>12</v>
      </c>
      <c r="D37" s="36">
        <v>1.3400700000000001</v>
      </c>
      <c r="E37" s="36">
        <v>1.0038</v>
      </c>
      <c r="F37" s="36">
        <v>1.42655</v>
      </c>
      <c r="G37" s="36">
        <v>1.3283400000000001</v>
      </c>
      <c r="H37" s="36">
        <v>1.5560499999999999</v>
      </c>
      <c r="I37" s="36">
        <v>1.2983800000000001</v>
      </c>
      <c r="J37" s="36">
        <v>1.1647000000000001</v>
      </c>
      <c r="K37" s="36">
        <v>1.44113</v>
      </c>
      <c r="L37" s="36">
        <v>1.6401600000000001</v>
      </c>
      <c r="M37" s="36">
        <v>1.3165899999999999</v>
      </c>
      <c r="N37" s="37">
        <v>1.22113</v>
      </c>
      <c r="O37" s="38">
        <v>1.35158</v>
      </c>
      <c r="P37" s="37">
        <v>1.48203</v>
      </c>
      <c r="R37" s="2" t="s">
        <v>23</v>
      </c>
      <c r="S37" s="3" t="s">
        <v>12</v>
      </c>
      <c r="T37" s="36">
        <v>1.33887</v>
      </c>
      <c r="U37" s="36">
        <v>0.99426999999999999</v>
      </c>
      <c r="V37" s="36">
        <v>1.4344699999999999</v>
      </c>
      <c r="W37" s="36">
        <v>1.3315600000000001</v>
      </c>
      <c r="X37" s="36">
        <v>1.5549299999999999</v>
      </c>
      <c r="Y37" s="36">
        <v>1.2748699999999999</v>
      </c>
      <c r="Z37" s="36">
        <v>1.1495</v>
      </c>
      <c r="AA37" s="36">
        <v>1.45583</v>
      </c>
      <c r="AB37" s="36">
        <v>1.6401600000000001</v>
      </c>
      <c r="AC37" s="36">
        <v>1.3202799999999999</v>
      </c>
      <c r="AD37" s="37">
        <v>1.21496</v>
      </c>
      <c r="AE37" s="38">
        <v>1.3494699999999999</v>
      </c>
      <c r="AF37" s="37">
        <v>1.4839899999999999</v>
      </c>
      <c r="AH37" s="2" t="s">
        <v>23</v>
      </c>
      <c r="AI37" s="3" t="s">
        <v>12</v>
      </c>
      <c r="AJ37" s="36">
        <v>1.3273699999999999</v>
      </c>
      <c r="AK37" s="36">
        <v>0.94498000000000004</v>
      </c>
      <c r="AL37" s="36">
        <v>1.4088400000000001</v>
      </c>
      <c r="AM37" s="36">
        <v>1.3578399999999999</v>
      </c>
      <c r="AN37" s="36">
        <v>1.54192</v>
      </c>
      <c r="AO37" s="36">
        <v>1.2640199999999999</v>
      </c>
      <c r="AP37" s="36">
        <v>1.14832</v>
      </c>
      <c r="AQ37" s="36">
        <v>1.4356800000000001</v>
      </c>
      <c r="AR37" s="36">
        <v>1.6413800000000001</v>
      </c>
      <c r="AS37" s="36">
        <v>1.31559</v>
      </c>
      <c r="AT37" s="37">
        <v>1.19852</v>
      </c>
      <c r="AU37" s="38">
        <v>1.3385899999999999</v>
      </c>
      <c r="AV37" s="37">
        <v>1.4786600000000001</v>
      </c>
      <c r="AX37" s="2" t="s">
        <v>23</v>
      </c>
      <c r="AY37" s="3" t="s">
        <v>12</v>
      </c>
      <c r="AZ37" s="36">
        <v>1.3132600000000001</v>
      </c>
      <c r="BA37" s="36">
        <v>0.93698999999999999</v>
      </c>
      <c r="BB37" s="36">
        <v>1.4178900000000001</v>
      </c>
      <c r="BC37" s="36">
        <v>1.34198</v>
      </c>
      <c r="BD37" s="36">
        <v>1.5351600000000001</v>
      </c>
      <c r="BE37" s="36">
        <v>1.2440100000000001</v>
      </c>
      <c r="BF37" s="36">
        <v>1.1457999999999999</v>
      </c>
      <c r="BG37" s="36">
        <v>1.4137500000000001</v>
      </c>
      <c r="BH37" s="36">
        <v>1.6402399999999999</v>
      </c>
      <c r="BI37" s="36">
        <v>1.29816</v>
      </c>
      <c r="BJ37" s="37">
        <v>1.1876100000000001</v>
      </c>
      <c r="BK37" s="38">
        <v>1.32873</v>
      </c>
      <c r="BL37" s="37">
        <v>1.46984</v>
      </c>
      <c r="BN37" s="2" t="s">
        <v>23</v>
      </c>
      <c r="BO37" s="3" t="s">
        <v>12</v>
      </c>
      <c r="BP37" s="36">
        <v>1.33168</v>
      </c>
      <c r="BQ37" s="36">
        <v>0.90605999999999998</v>
      </c>
      <c r="BR37" s="36">
        <v>1.42022</v>
      </c>
      <c r="BS37" s="36">
        <v>1.2883500000000001</v>
      </c>
      <c r="BT37" s="36">
        <v>1.5284199999999999</v>
      </c>
      <c r="BU37" s="36">
        <v>1.23397</v>
      </c>
      <c r="BV37" s="36">
        <v>1.1246799999999999</v>
      </c>
      <c r="BW37" s="36">
        <v>1.42849</v>
      </c>
      <c r="BX37" s="36">
        <v>1.6456599999999999</v>
      </c>
      <c r="BY37" s="36">
        <v>1.3112900000000001</v>
      </c>
      <c r="BZ37" s="37">
        <v>1.1731</v>
      </c>
      <c r="CA37" s="38">
        <v>1.3218799999999999</v>
      </c>
      <c r="CB37" s="37">
        <v>1.4706699999999999</v>
      </c>
    </row>
    <row r="38" spans="2:80" x14ac:dyDescent="0.35">
      <c r="B38" s="8"/>
      <c r="C38" s="11" t="s">
        <v>13</v>
      </c>
      <c r="D38" s="33">
        <v>0.96367999999999998</v>
      </c>
      <c r="E38" s="33">
        <v>0.85872000000000004</v>
      </c>
      <c r="F38" s="33">
        <v>0.97699999999999998</v>
      </c>
      <c r="G38" s="33">
        <v>1.00203</v>
      </c>
      <c r="H38" s="33">
        <v>1.1029199999999999</v>
      </c>
      <c r="I38" s="33">
        <v>0.98867000000000005</v>
      </c>
      <c r="J38" s="33">
        <v>0.93457000000000001</v>
      </c>
      <c r="K38" s="33">
        <v>1.01613</v>
      </c>
      <c r="L38" s="33">
        <v>1.0145599999999999</v>
      </c>
      <c r="M38" s="33">
        <v>1.00969</v>
      </c>
      <c r="N38" s="34">
        <v>0.94179000000000002</v>
      </c>
      <c r="O38" s="39">
        <v>0.98680000000000001</v>
      </c>
      <c r="P38" s="34">
        <v>1.0318099999999999</v>
      </c>
      <c r="R38" s="8"/>
      <c r="S38" s="11" t="s">
        <v>13</v>
      </c>
      <c r="T38" s="33">
        <v>0.96364000000000005</v>
      </c>
      <c r="U38" s="33">
        <v>0.84797</v>
      </c>
      <c r="V38" s="33">
        <v>0.97914999999999996</v>
      </c>
      <c r="W38" s="33">
        <v>0.99534</v>
      </c>
      <c r="X38" s="33">
        <v>1.10416</v>
      </c>
      <c r="Y38" s="33">
        <v>0.99146999999999996</v>
      </c>
      <c r="Z38" s="33">
        <v>0.93230000000000002</v>
      </c>
      <c r="AA38" s="33">
        <v>1.0105500000000001</v>
      </c>
      <c r="AB38" s="33">
        <v>1.0145599999999999</v>
      </c>
      <c r="AC38" s="33">
        <v>1.01274</v>
      </c>
      <c r="AD38" s="34">
        <v>0.93828999999999996</v>
      </c>
      <c r="AE38" s="39">
        <v>0.98519000000000001</v>
      </c>
      <c r="AF38" s="34">
        <v>1.03209</v>
      </c>
      <c r="AH38" s="8"/>
      <c r="AI38" s="11" t="s">
        <v>13</v>
      </c>
      <c r="AJ38" s="33">
        <v>0.96416000000000002</v>
      </c>
      <c r="AK38" s="33">
        <v>0.83409</v>
      </c>
      <c r="AL38" s="33">
        <v>0.96331</v>
      </c>
      <c r="AM38" s="33">
        <v>0.99931999999999999</v>
      </c>
      <c r="AN38" s="33">
        <v>1.11015</v>
      </c>
      <c r="AO38" s="33">
        <v>0.99697999999999998</v>
      </c>
      <c r="AP38" s="33">
        <v>0.92517000000000005</v>
      </c>
      <c r="AQ38" s="33">
        <v>1.0179</v>
      </c>
      <c r="AR38" s="33">
        <v>1.01491</v>
      </c>
      <c r="AS38" s="33">
        <v>1.0009399999999999</v>
      </c>
      <c r="AT38" s="34">
        <v>0.93186000000000002</v>
      </c>
      <c r="AU38" s="39">
        <v>0.98268999999999995</v>
      </c>
      <c r="AV38" s="34">
        <v>1.0335300000000001</v>
      </c>
      <c r="AX38" s="8"/>
      <c r="AY38" s="11" t="s">
        <v>13</v>
      </c>
      <c r="AZ38" s="33">
        <v>0.96252000000000004</v>
      </c>
      <c r="BA38" s="33">
        <v>0.83418000000000003</v>
      </c>
      <c r="BB38" s="33">
        <v>0.96950000000000003</v>
      </c>
      <c r="BC38" s="33">
        <v>0.99012</v>
      </c>
      <c r="BD38" s="33">
        <v>1.1103499999999999</v>
      </c>
      <c r="BE38" s="33">
        <v>0.99158000000000002</v>
      </c>
      <c r="BF38" s="33">
        <v>0.92030999999999996</v>
      </c>
      <c r="BG38" s="33">
        <v>1.01607</v>
      </c>
      <c r="BH38" s="33">
        <v>1.01464</v>
      </c>
      <c r="BI38" s="33">
        <v>1.00959</v>
      </c>
      <c r="BJ38" s="34">
        <v>0.93084999999999996</v>
      </c>
      <c r="BK38" s="39">
        <v>0.98189000000000004</v>
      </c>
      <c r="BL38" s="34">
        <v>1.0329200000000001</v>
      </c>
      <c r="BN38" s="8"/>
      <c r="BO38" s="11" t="s">
        <v>13</v>
      </c>
      <c r="BP38" s="33">
        <v>0.97538999999999998</v>
      </c>
      <c r="BQ38" s="33">
        <v>0.81542999999999999</v>
      </c>
      <c r="BR38" s="33">
        <v>0.96809999999999996</v>
      </c>
      <c r="BS38" s="33">
        <v>0.99814000000000003</v>
      </c>
      <c r="BT38" s="33">
        <v>1.1194299999999999</v>
      </c>
      <c r="BU38" s="33">
        <v>1.0185200000000001</v>
      </c>
      <c r="BV38" s="33">
        <v>0.92752999999999997</v>
      </c>
      <c r="BW38" s="33">
        <v>1.0237099999999999</v>
      </c>
      <c r="BX38" s="33">
        <v>1.01159</v>
      </c>
      <c r="BY38" s="33">
        <v>1.0165599999999999</v>
      </c>
      <c r="BZ38" s="34">
        <v>0.93154999999999999</v>
      </c>
      <c r="CA38" s="39">
        <v>0.98743999999999998</v>
      </c>
      <c r="CB38" s="34">
        <v>1.0433300000000001</v>
      </c>
    </row>
    <row r="39" spans="2:80" x14ac:dyDescent="0.35">
      <c r="B39" s="2" t="s">
        <v>25</v>
      </c>
      <c r="C39" s="3" t="s">
        <v>12</v>
      </c>
      <c r="D39" s="36">
        <v>1.50963</v>
      </c>
      <c r="E39" s="36">
        <v>1.26498</v>
      </c>
      <c r="F39" s="36">
        <v>1.5804</v>
      </c>
      <c r="G39" s="36">
        <v>1.50217</v>
      </c>
      <c r="H39" s="36">
        <v>1.7465299999999999</v>
      </c>
      <c r="I39" s="36">
        <v>1.56287</v>
      </c>
      <c r="J39" s="36">
        <v>1.40161</v>
      </c>
      <c r="K39" s="36">
        <v>1.5510600000000001</v>
      </c>
      <c r="L39" s="36">
        <v>1.6999200000000001</v>
      </c>
      <c r="M39" s="36">
        <v>1.4630099999999999</v>
      </c>
      <c r="N39" s="37">
        <v>1.4292800000000001</v>
      </c>
      <c r="O39" s="41">
        <v>1.5282199999999999</v>
      </c>
      <c r="P39" s="37">
        <v>1.6271599999999999</v>
      </c>
      <c r="R39" s="2" t="s">
        <v>25</v>
      </c>
      <c r="S39" s="3" t="s">
        <v>12</v>
      </c>
      <c r="T39" s="36">
        <v>1.5095700000000001</v>
      </c>
      <c r="U39" s="36">
        <v>1.2456799999999999</v>
      </c>
      <c r="V39" s="36">
        <v>1.5884</v>
      </c>
      <c r="W39" s="36">
        <v>1.49979</v>
      </c>
      <c r="X39" s="36">
        <v>1.7460100000000001</v>
      </c>
      <c r="Y39" s="36">
        <v>1.5463800000000001</v>
      </c>
      <c r="Z39" s="36">
        <v>1.3904099999999999</v>
      </c>
      <c r="AA39" s="36">
        <v>1.5621100000000001</v>
      </c>
      <c r="AB39" s="36">
        <v>1.6999200000000001</v>
      </c>
      <c r="AC39" s="36">
        <v>1.46106</v>
      </c>
      <c r="AD39" s="37">
        <v>1.4219900000000001</v>
      </c>
      <c r="AE39" s="41">
        <v>1.5249299999999999</v>
      </c>
      <c r="AF39" s="37">
        <v>1.6278699999999999</v>
      </c>
      <c r="AH39" s="2" t="s">
        <v>25</v>
      </c>
      <c r="AI39" s="3" t="s">
        <v>12</v>
      </c>
      <c r="AJ39" s="36">
        <v>1.49827</v>
      </c>
      <c r="AK39" s="36">
        <v>1.2178100000000001</v>
      </c>
      <c r="AL39" s="36">
        <v>1.5616399999999999</v>
      </c>
      <c r="AM39" s="36">
        <v>1.5158100000000001</v>
      </c>
      <c r="AN39" s="36">
        <v>1.73691</v>
      </c>
      <c r="AO39" s="36">
        <v>1.55155</v>
      </c>
      <c r="AP39" s="36">
        <v>1.39161</v>
      </c>
      <c r="AQ39" s="36">
        <v>1.5521</v>
      </c>
      <c r="AR39" s="36">
        <v>1.7010700000000001</v>
      </c>
      <c r="AS39" s="36">
        <v>1.4616899999999999</v>
      </c>
      <c r="AT39" s="37">
        <v>1.4134800000000001</v>
      </c>
      <c r="AU39" s="41">
        <v>1.51885</v>
      </c>
      <c r="AV39" s="37">
        <v>1.6242099999999999</v>
      </c>
      <c r="AX39" s="2" t="s">
        <v>25</v>
      </c>
      <c r="AY39" s="3" t="s">
        <v>12</v>
      </c>
      <c r="AZ39" s="36">
        <v>1.49414</v>
      </c>
      <c r="BA39" s="36">
        <v>1.2136499999999999</v>
      </c>
      <c r="BB39" s="36">
        <v>1.5743400000000001</v>
      </c>
      <c r="BC39" s="36">
        <v>1.4943500000000001</v>
      </c>
      <c r="BD39" s="36">
        <v>1.73952</v>
      </c>
      <c r="BE39" s="36">
        <v>1.54654</v>
      </c>
      <c r="BF39" s="36">
        <v>1.3884399999999999</v>
      </c>
      <c r="BG39" s="36">
        <v>1.5394000000000001</v>
      </c>
      <c r="BH39" s="36">
        <v>1.7004600000000001</v>
      </c>
      <c r="BI39" s="36">
        <v>1.44642</v>
      </c>
      <c r="BJ39" s="37">
        <v>1.40648</v>
      </c>
      <c r="BK39" s="41">
        <v>1.51373</v>
      </c>
      <c r="BL39" s="37">
        <v>1.62097</v>
      </c>
      <c r="BN39" s="2" t="s">
        <v>25</v>
      </c>
      <c r="BO39" s="3" t="s">
        <v>12</v>
      </c>
      <c r="BP39" s="36">
        <v>1.50627</v>
      </c>
      <c r="BQ39" s="36">
        <v>1.17845</v>
      </c>
      <c r="BR39" s="36">
        <v>1.5769</v>
      </c>
      <c r="BS39" s="36">
        <v>1.4869300000000001</v>
      </c>
      <c r="BT39" s="36">
        <v>1.75187</v>
      </c>
      <c r="BU39" s="36">
        <v>1.5642400000000001</v>
      </c>
      <c r="BV39" s="36">
        <v>1.3815200000000001</v>
      </c>
      <c r="BW39" s="36">
        <v>1.5507599999999999</v>
      </c>
      <c r="BX39" s="36">
        <v>1.7027399999999999</v>
      </c>
      <c r="BY39" s="36">
        <v>1.4607699999999999</v>
      </c>
      <c r="BZ39" s="37">
        <v>1.40076</v>
      </c>
      <c r="CA39" s="41">
        <v>1.5160499999999999</v>
      </c>
      <c r="CB39" s="37">
        <v>1.6313299999999999</v>
      </c>
    </row>
    <row r="40" spans="2:80" x14ac:dyDescent="0.35">
      <c r="B40" s="8"/>
      <c r="C40" s="11" t="s">
        <v>13</v>
      </c>
      <c r="D40" s="33">
        <v>0.93810000000000004</v>
      </c>
      <c r="E40" s="33">
        <v>0.87617</v>
      </c>
      <c r="F40" s="33">
        <v>0.94527000000000005</v>
      </c>
      <c r="G40" s="33">
        <v>0.98697000000000001</v>
      </c>
      <c r="H40" s="33">
        <v>1.06542</v>
      </c>
      <c r="I40" s="33">
        <v>0.94830999999999999</v>
      </c>
      <c r="J40" s="33">
        <v>0.92674000000000001</v>
      </c>
      <c r="K40" s="33">
        <v>1.0008600000000001</v>
      </c>
      <c r="L40" s="33">
        <v>0.99943000000000004</v>
      </c>
      <c r="M40" s="33">
        <v>1.0040199999999999</v>
      </c>
      <c r="N40" s="34">
        <v>0.93132000000000004</v>
      </c>
      <c r="O40" s="39">
        <v>0.96913000000000005</v>
      </c>
      <c r="P40" s="34">
        <v>1.0069300000000001</v>
      </c>
      <c r="R40" s="8"/>
      <c r="S40" s="11" t="s">
        <v>13</v>
      </c>
      <c r="T40" s="33">
        <v>0.93886000000000003</v>
      </c>
      <c r="U40" s="33">
        <v>0.86450000000000005</v>
      </c>
      <c r="V40" s="33">
        <v>0.94510000000000005</v>
      </c>
      <c r="W40" s="33">
        <v>0.97801000000000005</v>
      </c>
      <c r="X40" s="33">
        <v>1.0664800000000001</v>
      </c>
      <c r="Y40" s="33">
        <v>0.95496000000000003</v>
      </c>
      <c r="Z40" s="33">
        <v>0.92586999999999997</v>
      </c>
      <c r="AA40" s="33">
        <v>0.99575999999999998</v>
      </c>
      <c r="AB40" s="33">
        <v>0.99943000000000004</v>
      </c>
      <c r="AC40" s="33">
        <v>1.0065500000000001</v>
      </c>
      <c r="AD40" s="34">
        <v>0.92832000000000003</v>
      </c>
      <c r="AE40" s="39">
        <v>0.96755000000000002</v>
      </c>
      <c r="AF40" s="34">
        <v>1.00678</v>
      </c>
      <c r="AH40" s="8"/>
      <c r="AI40" s="11" t="s">
        <v>13</v>
      </c>
      <c r="AJ40" s="33">
        <v>0.94027000000000005</v>
      </c>
      <c r="AK40" s="33">
        <v>0.86339999999999995</v>
      </c>
      <c r="AL40" s="33">
        <v>0.93213999999999997</v>
      </c>
      <c r="AM40" s="33">
        <v>0.98107</v>
      </c>
      <c r="AN40" s="33">
        <v>1.07348</v>
      </c>
      <c r="AO40" s="33">
        <v>0.96055000000000001</v>
      </c>
      <c r="AP40" s="33">
        <v>0.91683000000000003</v>
      </c>
      <c r="AQ40" s="33">
        <v>1.0033399999999999</v>
      </c>
      <c r="AR40" s="33">
        <v>0.99973000000000001</v>
      </c>
      <c r="AS40" s="33">
        <v>0.99412</v>
      </c>
      <c r="AT40" s="34">
        <v>0.92527999999999999</v>
      </c>
      <c r="AU40" s="39">
        <v>0.96648999999999996</v>
      </c>
      <c r="AV40" s="34">
        <v>1.0077100000000001</v>
      </c>
      <c r="AX40" s="8"/>
      <c r="AY40" s="11" t="s">
        <v>13</v>
      </c>
      <c r="AZ40" s="33">
        <v>0.93655999999999995</v>
      </c>
      <c r="BA40" s="33">
        <v>0.86643999999999999</v>
      </c>
      <c r="BB40" s="33">
        <v>0.93708999999999998</v>
      </c>
      <c r="BC40" s="33">
        <v>0.97636000000000001</v>
      </c>
      <c r="BD40" s="33">
        <v>1.0711999999999999</v>
      </c>
      <c r="BE40" s="33">
        <v>0.95860999999999996</v>
      </c>
      <c r="BF40" s="33">
        <v>0.91274</v>
      </c>
      <c r="BG40" s="33">
        <v>1.00268</v>
      </c>
      <c r="BH40" s="33">
        <v>0.99938000000000005</v>
      </c>
      <c r="BI40" s="33">
        <v>1.0069900000000001</v>
      </c>
      <c r="BJ40" s="34">
        <v>0.92562999999999995</v>
      </c>
      <c r="BK40" s="39">
        <v>0.96679999999999999</v>
      </c>
      <c r="BL40" s="34">
        <v>1.00797</v>
      </c>
      <c r="BN40" s="8"/>
      <c r="BO40" s="11" t="s">
        <v>13</v>
      </c>
      <c r="BP40" s="33">
        <v>0.94991000000000003</v>
      </c>
      <c r="BQ40" s="33">
        <v>0.85467000000000004</v>
      </c>
      <c r="BR40" s="33">
        <v>0.93401000000000001</v>
      </c>
      <c r="BS40" s="33">
        <v>0.98526000000000002</v>
      </c>
      <c r="BT40" s="33">
        <v>1.0769200000000001</v>
      </c>
      <c r="BU40" s="33">
        <v>0.98953000000000002</v>
      </c>
      <c r="BV40" s="33">
        <v>0.92383999999999999</v>
      </c>
      <c r="BW40" s="33">
        <v>1.00844</v>
      </c>
      <c r="BX40" s="33">
        <v>0.99734999999999996</v>
      </c>
      <c r="BY40" s="33">
        <v>1.0126500000000001</v>
      </c>
      <c r="BZ40" s="34">
        <v>0.92986999999999997</v>
      </c>
      <c r="CA40" s="39">
        <v>0.97326000000000001</v>
      </c>
      <c r="CB40" s="34">
        <v>1.0166500000000001</v>
      </c>
    </row>
    <row r="41" spans="2:80" x14ac:dyDescent="0.35">
      <c r="B41" s="2" t="s">
        <v>26</v>
      </c>
      <c r="C41" s="3" t="s">
        <v>12</v>
      </c>
      <c r="D41" s="36">
        <v>0.34648000000000001</v>
      </c>
      <c r="E41" s="36">
        <v>0.34488000000000002</v>
      </c>
      <c r="F41" s="36">
        <v>0.35053000000000001</v>
      </c>
      <c r="G41" s="36">
        <v>0.35437999999999997</v>
      </c>
      <c r="H41" s="36">
        <v>0.35538999999999998</v>
      </c>
      <c r="I41" s="36">
        <v>0.32157999999999998</v>
      </c>
      <c r="J41" s="36">
        <v>0.34351999999999999</v>
      </c>
      <c r="K41" s="36">
        <v>0.36718000000000001</v>
      </c>
      <c r="L41" s="36">
        <v>0.40547</v>
      </c>
      <c r="M41" s="36">
        <v>0.36815999999999999</v>
      </c>
      <c r="N41" s="37">
        <v>0.34011000000000002</v>
      </c>
      <c r="O41" s="41">
        <v>0.35576000000000002</v>
      </c>
      <c r="P41" s="37">
        <v>0.37140000000000001</v>
      </c>
      <c r="R41" s="2" t="s">
        <v>26</v>
      </c>
      <c r="S41" s="3" t="s">
        <v>12</v>
      </c>
      <c r="T41" s="36">
        <v>0.34916000000000003</v>
      </c>
      <c r="U41" s="36">
        <v>0.34117999999999998</v>
      </c>
      <c r="V41" s="36">
        <v>0.34097</v>
      </c>
      <c r="W41" s="36">
        <v>0.34569</v>
      </c>
      <c r="X41" s="36">
        <v>0.35243000000000002</v>
      </c>
      <c r="Y41" s="36">
        <v>0.31386999999999998</v>
      </c>
      <c r="Z41" s="36">
        <v>0.33960000000000001</v>
      </c>
      <c r="AA41" s="36">
        <v>0.38640999999999998</v>
      </c>
      <c r="AB41" s="36">
        <v>0.40547</v>
      </c>
      <c r="AC41" s="36">
        <v>0.36010999999999999</v>
      </c>
      <c r="AD41" s="37">
        <v>0.33505000000000001</v>
      </c>
      <c r="AE41" s="41">
        <v>0.35349000000000003</v>
      </c>
      <c r="AF41" s="37">
        <v>0.37192999999999998</v>
      </c>
      <c r="AH41" s="2" t="s">
        <v>26</v>
      </c>
      <c r="AI41" s="3" t="s">
        <v>12</v>
      </c>
      <c r="AJ41" s="36">
        <v>0.34244999999999998</v>
      </c>
      <c r="AK41" s="36">
        <v>0.33837</v>
      </c>
      <c r="AL41" s="36">
        <v>0.35271000000000002</v>
      </c>
      <c r="AM41" s="36">
        <v>0.35069</v>
      </c>
      <c r="AN41" s="36">
        <v>0.34397</v>
      </c>
      <c r="AO41" s="36">
        <v>0.31269000000000002</v>
      </c>
      <c r="AP41" s="36">
        <v>0.33921000000000001</v>
      </c>
      <c r="AQ41" s="36">
        <v>0.37719999999999998</v>
      </c>
      <c r="AR41" s="36">
        <v>0.40267999999999998</v>
      </c>
      <c r="AS41" s="36">
        <v>0.36886000000000002</v>
      </c>
      <c r="AT41" s="37">
        <v>0.33515</v>
      </c>
      <c r="AU41" s="41">
        <v>0.35288999999999998</v>
      </c>
      <c r="AV41" s="37">
        <v>0.37062</v>
      </c>
      <c r="AX41" s="2" t="s">
        <v>26</v>
      </c>
      <c r="AY41" s="3" t="s">
        <v>12</v>
      </c>
      <c r="AZ41" s="36">
        <v>0.3322</v>
      </c>
      <c r="BA41" s="36">
        <v>0.33822000000000002</v>
      </c>
      <c r="BB41" s="36">
        <v>0.34960000000000002</v>
      </c>
      <c r="BC41" s="36">
        <v>0.3705</v>
      </c>
      <c r="BD41" s="36">
        <v>0.33717999999999998</v>
      </c>
      <c r="BE41" s="36">
        <v>0.32308999999999999</v>
      </c>
      <c r="BF41" s="36">
        <v>0.34389999999999998</v>
      </c>
      <c r="BG41" s="36">
        <v>0.38190000000000002</v>
      </c>
      <c r="BH41" s="36">
        <v>0.40672000000000003</v>
      </c>
      <c r="BI41" s="36">
        <v>0.37092000000000003</v>
      </c>
      <c r="BJ41" s="37">
        <v>0.33667999999999998</v>
      </c>
      <c r="BK41" s="41">
        <v>0.35542000000000001</v>
      </c>
      <c r="BL41" s="37">
        <v>0.37417</v>
      </c>
      <c r="BN41" s="2" t="s">
        <v>26</v>
      </c>
      <c r="BO41" s="3" t="s">
        <v>12</v>
      </c>
      <c r="BP41" s="36">
        <v>0.32856000000000002</v>
      </c>
      <c r="BQ41" s="36">
        <v>0.33972000000000002</v>
      </c>
      <c r="BR41" s="36">
        <v>0.34849000000000002</v>
      </c>
      <c r="BS41" s="36">
        <v>0.35481000000000001</v>
      </c>
      <c r="BT41" s="36">
        <v>0.33062999999999998</v>
      </c>
      <c r="BU41" s="36">
        <v>0.31528</v>
      </c>
      <c r="BV41" s="36">
        <v>0.33352999999999999</v>
      </c>
      <c r="BW41" s="36">
        <v>0.36662</v>
      </c>
      <c r="BX41" s="36">
        <v>0.41822999999999999</v>
      </c>
      <c r="BY41" s="36">
        <v>0.37063000000000001</v>
      </c>
      <c r="BZ41" s="37">
        <v>0.3296</v>
      </c>
      <c r="CA41" s="41">
        <v>0.35065000000000002</v>
      </c>
      <c r="CB41" s="37">
        <v>0.37169999999999997</v>
      </c>
    </row>
    <row r="42" spans="2:80" x14ac:dyDescent="0.35">
      <c r="B42" s="8"/>
      <c r="C42" s="11" t="s">
        <v>13</v>
      </c>
      <c r="D42" s="33">
        <v>0.24092</v>
      </c>
      <c r="E42" s="33">
        <v>0.23402999999999999</v>
      </c>
      <c r="F42" s="33">
        <v>0.24043999999999999</v>
      </c>
      <c r="G42" s="33">
        <v>0.23249</v>
      </c>
      <c r="H42" s="33">
        <v>0.24221999999999999</v>
      </c>
      <c r="I42" s="33">
        <v>0.23172000000000001</v>
      </c>
      <c r="J42" s="33">
        <v>0.23468</v>
      </c>
      <c r="K42" s="33">
        <v>0.24865000000000001</v>
      </c>
      <c r="L42" s="33">
        <v>0.24628</v>
      </c>
      <c r="M42" s="33">
        <v>0.23471</v>
      </c>
      <c r="N42" s="34">
        <v>0.23436000000000001</v>
      </c>
      <c r="O42" s="39">
        <v>0.23862</v>
      </c>
      <c r="P42" s="34">
        <v>0.24287</v>
      </c>
      <c r="R42" s="8"/>
      <c r="S42" s="11" t="s">
        <v>13</v>
      </c>
      <c r="T42" s="33">
        <v>0.23125000000000001</v>
      </c>
      <c r="U42" s="33">
        <v>0.23404</v>
      </c>
      <c r="V42" s="33">
        <v>0.24509</v>
      </c>
      <c r="W42" s="33">
        <v>0.23100000000000001</v>
      </c>
      <c r="X42" s="33">
        <v>0.24124999999999999</v>
      </c>
      <c r="Y42" s="33">
        <v>0.22370000000000001</v>
      </c>
      <c r="Z42" s="33">
        <v>0.24151</v>
      </c>
      <c r="AA42" s="33">
        <v>0.25013000000000002</v>
      </c>
      <c r="AB42" s="33">
        <v>0.24628</v>
      </c>
      <c r="AC42" s="33">
        <v>0.23200999999999999</v>
      </c>
      <c r="AD42" s="34">
        <v>0.2316</v>
      </c>
      <c r="AE42" s="39">
        <v>0.23763000000000001</v>
      </c>
      <c r="AF42" s="34">
        <v>0.24365000000000001</v>
      </c>
      <c r="AH42" s="8"/>
      <c r="AI42" s="11" t="s">
        <v>13</v>
      </c>
      <c r="AJ42" s="33">
        <v>0.23125000000000001</v>
      </c>
      <c r="AK42" s="33">
        <v>0.22720000000000001</v>
      </c>
      <c r="AL42" s="33">
        <v>0.24392</v>
      </c>
      <c r="AM42" s="33">
        <v>0.23605999999999999</v>
      </c>
      <c r="AN42" s="33">
        <v>0.23605999999999999</v>
      </c>
      <c r="AO42" s="33">
        <v>0.22666</v>
      </c>
      <c r="AP42" s="33">
        <v>0.2356</v>
      </c>
      <c r="AQ42" s="33">
        <v>0.24524000000000001</v>
      </c>
      <c r="AR42" s="33">
        <v>0.23774999999999999</v>
      </c>
      <c r="AS42" s="33">
        <v>0.23541000000000001</v>
      </c>
      <c r="AT42" s="34">
        <v>0.23114000000000001</v>
      </c>
      <c r="AU42" s="39">
        <v>0.23551</v>
      </c>
      <c r="AV42" s="34">
        <v>0.23988999999999999</v>
      </c>
      <c r="AX42" s="8"/>
      <c r="AY42" s="11" t="s">
        <v>13</v>
      </c>
      <c r="AZ42" s="33">
        <v>0.23216999999999999</v>
      </c>
      <c r="BA42" s="33">
        <v>0.23000999999999999</v>
      </c>
      <c r="BB42" s="33">
        <v>0.23152</v>
      </c>
      <c r="BC42" s="33">
        <v>0.24703</v>
      </c>
      <c r="BD42" s="33">
        <v>0.23147000000000001</v>
      </c>
      <c r="BE42" s="33">
        <v>0.22869</v>
      </c>
      <c r="BF42" s="33">
        <v>0.23499</v>
      </c>
      <c r="BG42" s="33">
        <v>0.24479999999999999</v>
      </c>
      <c r="BH42" s="33">
        <v>0.25136999999999998</v>
      </c>
      <c r="BI42" s="33">
        <v>0.23421</v>
      </c>
      <c r="BJ42" s="34">
        <v>0.23088</v>
      </c>
      <c r="BK42" s="39">
        <v>0.23663000000000001</v>
      </c>
      <c r="BL42" s="34">
        <v>0.24237</v>
      </c>
      <c r="BN42" s="8"/>
      <c r="BO42" s="11" t="s">
        <v>13</v>
      </c>
      <c r="BP42" s="33">
        <v>0.22755</v>
      </c>
      <c r="BQ42" s="33">
        <v>0.23164000000000001</v>
      </c>
      <c r="BR42" s="33">
        <v>0.25330999999999998</v>
      </c>
      <c r="BS42" s="33">
        <v>0.24382000000000001</v>
      </c>
      <c r="BT42" s="33">
        <v>0.22631000000000001</v>
      </c>
      <c r="BU42" s="33">
        <v>0.22783999999999999</v>
      </c>
      <c r="BV42" s="33">
        <v>0.22847999999999999</v>
      </c>
      <c r="BW42" s="33">
        <v>0.24490000000000001</v>
      </c>
      <c r="BX42" s="33">
        <v>0.24839</v>
      </c>
      <c r="BY42" s="33">
        <v>0.24057000000000001</v>
      </c>
      <c r="BZ42" s="34">
        <v>0.23011000000000001</v>
      </c>
      <c r="CA42" s="39">
        <v>0.23727999999999999</v>
      </c>
      <c r="CB42" s="34">
        <v>0.24446000000000001</v>
      </c>
    </row>
    <row r="43" spans="2:80" x14ac:dyDescent="0.35">
      <c r="B43" s="2" t="s">
        <v>27</v>
      </c>
      <c r="C43" s="3" t="s">
        <v>12</v>
      </c>
      <c r="D43" s="36">
        <v>0.82432000000000005</v>
      </c>
      <c r="E43" s="36">
        <v>1.4325600000000001</v>
      </c>
      <c r="F43" s="36">
        <v>0.58409999999999995</v>
      </c>
      <c r="G43" s="36">
        <v>0.60263</v>
      </c>
      <c r="H43" s="36">
        <v>0.61917999999999995</v>
      </c>
      <c r="I43" s="36">
        <v>1.7182200000000001</v>
      </c>
      <c r="J43" s="36">
        <v>1.0920300000000001</v>
      </c>
      <c r="K43" s="36">
        <v>0.37824999999999998</v>
      </c>
      <c r="L43" s="36">
        <v>0.14151</v>
      </c>
      <c r="M43" s="36">
        <v>0.46990999999999999</v>
      </c>
      <c r="N43" s="37">
        <v>0.43536000000000002</v>
      </c>
      <c r="O43" s="38">
        <v>0.78627000000000002</v>
      </c>
      <c r="P43" s="37">
        <v>1.1371800000000001</v>
      </c>
      <c r="R43" s="2" t="s">
        <v>27</v>
      </c>
      <c r="S43" s="3" t="s">
        <v>12</v>
      </c>
      <c r="T43" s="36">
        <v>0.82925000000000004</v>
      </c>
      <c r="U43" s="36">
        <v>1.3996200000000001</v>
      </c>
      <c r="V43" s="36">
        <v>0.59936</v>
      </c>
      <c r="W43" s="36">
        <v>0.57643</v>
      </c>
      <c r="X43" s="36">
        <v>0.61782000000000004</v>
      </c>
      <c r="Y43" s="36">
        <v>1.8007599999999999</v>
      </c>
      <c r="Z43" s="36">
        <v>1.1312800000000001</v>
      </c>
      <c r="AA43" s="36">
        <v>0.36945</v>
      </c>
      <c r="AB43" s="36">
        <v>0.14151</v>
      </c>
      <c r="AC43" s="36">
        <v>0.45084000000000002</v>
      </c>
      <c r="AD43" s="37">
        <v>0.42725999999999997</v>
      </c>
      <c r="AE43" s="38">
        <v>0.79162999999999994</v>
      </c>
      <c r="AF43" s="37">
        <v>1.1559999999999999</v>
      </c>
      <c r="AH43" s="2" t="s">
        <v>27</v>
      </c>
      <c r="AI43" s="3" t="s">
        <v>12</v>
      </c>
      <c r="AJ43" s="36">
        <v>0.82870999999999995</v>
      </c>
      <c r="AK43" s="36">
        <v>1.6992700000000001</v>
      </c>
      <c r="AL43" s="36">
        <v>0.60533999999999999</v>
      </c>
      <c r="AM43" s="36">
        <v>0.53266999999999998</v>
      </c>
      <c r="AN43" s="36">
        <v>0.64368999999999998</v>
      </c>
      <c r="AO43" s="36">
        <v>1.92465</v>
      </c>
      <c r="AP43" s="36">
        <v>1.13167</v>
      </c>
      <c r="AQ43" s="36">
        <v>0.39967999999999998</v>
      </c>
      <c r="AR43" s="36">
        <v>0.13829</v>
      </c>
      <c r="AS43" s="36">
        <v>0.47841</v>
      </c>
      <c r="AT43" s="37">
        <v>0.42491000000000001</v>
      </c>
      <c r="AU43" s="38">
        <v>0.83823999999999999</v>
      </c>
      <c r="AV43" s="37">
        <v>1.2515700000000001</v>
      </c>
      <c r="AX43" s="2" t="s">
        <v>27</v>
      </c>
      <c r="AY43" s="3" t="s">
        <v>12</v>
      </c>
      <c r="AZ43" s="36">
        <v>0.86114999999999997</v>
      </c>
      <c r="BA43" s="36">
        <v>1.6824600000000001</v>
      </c>
      <c r="BB43" s="36">
        <v>0.62470000000000003</v>
      </c>
      <c r="BC43" s="36">
        <v>0.52471999999999996</v>
      </c>
      <c r="BD43" s="36">
        <v>0.66944999999999999</v>
      </c>
      <c r="BE43" s="36">
        <v>2.1687099999999999</v>
      </c>
      <c r="BF43" s="36">
        <v>1.1480600000000001</v>
      </c>
      <c r="BG43" s="36">
        <v>0.43503999999999998</v>
      </c>
      <c r="BH43" s="36">
        <v>0.14230999999999999</v>
      </c>
      <c r="BI43" s="36">
        <v>0.49922</v>
      </c>
      <c r="BJ43" s="37">
        <v>0.42953000000000002</v>
      </c>
      <c r="BK43" s="38">
        <v>0.87558000000000002</v>
      </c>
      <c r="BL43" s="37">
        <v>1.3216300000000001</v>
      </c>
      <c r="BN43" s="2" t="s">
        <v>27</v>
      </c>
      <c r="BO43" s="3" t="s">
        <v>12</v>
      </c>
      <c r="BP43" s="36">
        <v>0.82879999999999998</v>
      </c>
      <c r="BQ43" s="36">
        <v>1.8601799999999999</v>
      </c>
      <c r="BR43" s="36">
        <v>0.61512</v>
      </c>
      <c r="BS43" s="36">
        <v>0.74665999999999999</v>
      </c>
      <c r="BT43" s="36">
        <v>0.76517000000000002</v>
      </c>
      <c r="BU43" s="36">
        <v>2.1991800000000001</v>
      </c>
      <c r="BV43" s="36">
        <v>1.22285</v>
      </c>
      <c r="BW43" s="36">
        <v>0.42412</v>
      </c>
      <c r="BX43" s="36">
        <v>0.13936000000000001</v>
      </c>
      <c r="BY43" s="36">
        <v>0.49870999999999999</v>
      </c>
      <c r="BZ43" s="37">
        <v>0.46528000000000003</v>
      </c>
      <c r="CA43" s="38">
        <v>0.93001999999999996</v>
      </c>
      <c r="CB43" s="37">
        <v>1.3947499999999999</v>
      </c>
    </row>
    <row r="44" spans="2:80" x14ac:dyDescent="0.35">
      <c r="B44" s="8"/>
      <c r="C44" s="11" t="s">
        <v>13</v>
      </c>
      <c r="D44" s="33">
        <v>2.6720100000000002</v>
      </c>
      <c r="E44" s="33">
        <v>3.09491</v>
      </c>
      <c r="F44" s="33">
        <v>1.9402600000000001</v>
      </c>
      <c r="G44" s="33">
        <v>1.8096000000000001</v>
      </c>
      <c r="H44" s="33">
        <v>2.01328</v>
      </c>
      <c r="I44" s="33">
        <v>5.0575599999999996</v>
      </c>
      <c r="J44" s="33">
        <v>2.69841</v>
      </c>
      <c r="K44" s="33">
        <v>1.4655100000000001</v>
      </c>
      <c r="L44" s="33">
        <v>0.73577000000000004</v>
      </c>
      <c r="M44" s="33">
        <v>1.4770799999999999</v>
      </c>
      <c r="N44" s="34">
        <v>1.4432</v>
      </c>
      <c r="O44" s="39">
        <v>2.29644</v>
      </c>
      <c r="P44" s="34">
        <v>3.14968</v>
      </c>
      <c r="R44" s="8"/>
      <c r="S44" s="11" t="s">
        <v>13</v>
      </c>
      <c r="T44" s="33">
        <v>2.6718700000000002</v>
      </c>
      <c r="U44" s="33">
        <v>3.0718000000000001</v>
      </c>
      <c r="V44" s="33">
        <v>2.05504</v>
      </c>
      <c r="W44" s="33">
        <v>1.75315</v>
      </c>
      <c r="X44" s="33">
        <v>2.01098</v>
      </c>
      <c r="Y44" s="33">
        <v>5.1192700000000002</v>
      </c>
      <c r="Z44" s="33">
        <v>2.8967100000000001</v>
      </c>
      <c r="AA44" s="33">
        <v>1.4546699999999999</v>
      </c>
      <c r="AB44" s="33">
        <v>0.73577000000000004</v>
      </c>
      <c r="AC44" s="33">
        <v>1.4518</v>
      </c>
      <c r="AD44" s="34">
        <v>1.45069</v>
      </c>
      <c r="AE44" s="39">
        <v>2.3220999999999998</v>
      </c>
      <c r="AF44" s="34">
        <v>3.1935199999999999</v>
      </c>
      <c r="AH44" s="8"/>
      <c r="AI44" s="11" t="s">
        <v>13</v>
      </c>
      <c r="AJ44" s="33">
        <v>2.6893600000000002</v>
      </c>
      <c r="AK44" s="33">
        <v>3.9175399999999998</v>
      </c>
      <c r="AL44" s="33">
        <v>2.0198700000000001</v>
      </c>
      <c r="AM44" s="33">
        <v>1.68197</v>
      </c>
      <c r="AN44" s="33">
        <v>2.2054800000000001</v>
      </c>
      <c r="AO44" s="33">
        <v>4.9872300000000003</v>
      </c>
      <c r="AP44" s="33">
        <v>2.7378800000000001</v>
      </c>
      <c r="AQ44" s="33">
        <v>1.5059</v>
      </c>
      <c r="AR44" s="33">
        <v>0.71513000000000004</v>
      </c>
      <c r="AS44" s="33">
        <v>1.5073000000000001</v>
      </c>
      <c r="AT44" s="34">
        <v>1.4942500000000001</v>
      </c>
      <c r="AU44" s="39">
        <v>2.39676</v>
      </c>
      <c r="AV44" s="34">
        <v>3.29928</v>
      </c>
      <c r="AX44" s="8"/>
      <c r="AY44" s="11" t="s">
        <v>13</v>
      </c>
      <c r="AZ44" s="33">
        <v>2.81114</v>
      </c>
      <c r="BA44" s="33">
        <v>3.9714800000000001</v>
      </c>
      <c r="BB44" s="33">
        <v>2.1431100000000001</v>
      </c>
      <c r="BC44" s="33">
        <v>1.68407</v>
      </c>
      <c r="BD44" s="33">
        <v>2.1436099999999998</v>
      </c>
      <c r="BE44" s="33">
        <v>5.3640100000000004</v>
      </c>
      <c r="BF44" s="33">
        <v>2.7402700000000002</v>
      </c>
      <c r="BG44" s="33">
        <v>1.5576000000000001</v>
      </c>
      <c r="BH44" s="33">
        <v>0.73477000000000003</v>
      </c>
      <c r="BI44" s="33">
        <v>1.5433600000000001</v>
      </c>
      <c r="BJ44" s="34">
        <v>1.50515</v>
      </c>
      <c r="BK44" s="39">
        <v>2.4693399999999999</v>
      </c>
      <c r="BL44" s="34">
        <v>3.4335300000000002</v>
      </c>
      <c r="BN44" s="8"/>
      <c r="BO44" s="11" t="s">
        <v>13</v>
      </c>
      <c r="BP44" s="33">
        <v>2.6591800000000001</v>
      </c>
      <c r="BQ44" s="33">
        <v>4.1684400000000004</v>
      </c>
      <c r="BR44" s="33">
        <v>2.0946199999999999</v>
      </c>
      <c r="BS44" s="33">
        <v>2.1894100000000001</v>
      </c>
      <c r="BT44" s="33">
        <v>2.4475600000000002</v>
      </c>
      <c r="BU44" s="33">
        <v>5.1877599999999999</v>
      </c>
      <c r="BV44" s="33">
        <v>2.9576099999999999</v>
      </c>
      <c r="BW44" s="33">
        <v>1.5609900000000001</v>
      </c>
      <c r="BX44" s="33">
        <v>0.74238999999999999</v>
      </c>
      <c r="BY44" s="33">
        <v>1.57684</v>
      </c>
      <c r="BZ44" s="34">
        <v>1.62599</v>
      </c>
      <c r="CA44" s="39">
        <v>2.5584799999999999</v>
      </c>
      <c r="CB44" s="34">
        <v>3.4909699999999999</v>
      </c>
    </row>
    <row r="45" spans="2:80" x14ac:dyDescent="0.35">
      <c r="B45" s="2" t="s">
        <v>7</v>
      </c>
      <c r="C45" s="3" t="s">
        <v>12</v>
      </c>
      <c r="D45" s="36">
        <v>5.6544999999999996</v>
      </c>
      <c r="E45" s="36">
        <v>5.0466100000000003</v>
      </c>
      <c r="F45" s="36">
        <v>4.6692600000000004</v>
      </c>
      <c r="G45" s="36">
        <v>3.97898</v>
      </c>
      <c r="H45" s="36">
        <v>4.5221900000000002</v>
      </c>
      <c r="I45" s="36">
        <v>8.0640900000000002</v>
      </c>
      <c r="J45" s="36">
        <v>4.8771300000000002</v>
      </c>
      <c r="K45" s="36">
        <v>4.0737100000000002</v>
      </c>
      <c r="L45" s="36">
        <v>3.0653999999999999</v>
      </c>
      <c r="M45" s="36">
        <v>3.5136799999999999</v>
      </c>
      <c r="N45" s="37">
        <v>3.7524799999999998</v>
      </c>
      <c r="O45" s="41">
        <v>4.7465599999999997</v>
      </c>
      <c r="P45" s="37">
        <v>5.7406300000000003</v>
      </c>
      <c r="R45" s="2" t="s">
        <v>7</v>
      </c>
      <c r="S45" s="3" t="s">
        <v>12</v>
      </c>
      <c r="T45" s="36">
        <v>5.6369699999999998</v>
      </c>
      <c r="U45" s="36">
        <v>5.03545</v>
      </c>
      <c r="V45" s="36">
        <v>4.8571799999999996</v>
      </c>
      <c r="W45" s="36">
        <v>3.9544999999999999</v>
      </c>
      <c r="X45" s="36">
        <v>4.5059199999999997</v>
      </c>
      <c r="Y45" s="36">
        <v>8.1744800000000009</v>
      </c>
      <c r="Z45" s="36">
        <v>4.9345600000000003</v>
      </c>
      <c r="AA45" s="36">
        <v>4.0871599999999999</v>
      </c>
      <c r="AB45" s="36">
        <v>3.0653999999999999</v>
      </c>
      <c r="AC45" s="36">
        <v>3.5258699999999998</v>
      </c>
      <c r="AD45" s="37">
        <v>3.7633100000000002</v>
      </c>
      <c r="AE45" s="41">
        <v>4.7777500000000002</v>
      </c>
      <c r="AF45" s="37">
        <v>5.7921899999999997</v>
      </c>
      <c r="AH45" s="2" t="s">
        <v>7</v>
      </c>
      <c r="AI45" s="3" t="s">
        <v>12</v>
      </c>
      <c r="AJ45" s="36">
        <v>5.6044400000000003</v>
      </c>
      <c r="AK45" s="36">
        <v>5.4773399999999999</v>
      </c>
      <c r="AL45" s="36">
        <v>4.7893800000000004</v>
      </c>
      <c r="AM45" s="36">
        <v>3.9287200000000002</v>
      </c>
      <c r="AN45" s="36">
        <v>4.5982700000000003</v>
      </c>
      <c r="AO45" s="36">
        <v>8.2926300000000008</v>
      </c>
      <c r="AP45" s="36">
        <v>4.8953499999999996</v>
      </c>
      <c r="AQ45" s="36">
        <v>4.0334500000000002</v>
      </c>
      <c r="AR45" s="36">
        <v>3.0081899999999999</v>
      </c>
      <c r="AS45" s="36">
        <v>3.5785800000000001</v>
      </c>
      <c r="AT45" s="37">
        <v>3.7704599999999999</v>
      </c>
      <c r="AU45" s="41">
        <v>4.82064</v>
      </c>
      <c r="AV45" s="37">
        <v>5.8708099999999996</v>
      </c>
      <c r="AX45" s="2" t="s">
        <v>7</v>
      </c>
      <c r="AY45" s="3" t="s">
        <v>12</v>
      </c>
      <c r="AZ45" s="36">
        <v>5.5319000000000003</v>
      </c>
      <c r="BA45" s="36">
        <v>5.3238399999999997</v>
      </c>
      <c r="BB45" s="36">
        <v>4.89053</v>
      </c>
      <c r="BC45" s="36">
        <v>3.8700600000000001</v>
      </c>
      <c r="BD45" s="36">
        <v>4.5937799999999998</v>
      </c>
      <c r="BE45" s="36">
        <v>8.7704299999999993</v>
      </c>
      <c r="BF45" s="36">
        <v>4.9422100000000002</v>
      </c>
      <c r="BG45" s="36">
        <v>4.0078199999999997</v>
      </c>
      <c r="BH45" s="36">
        <v>3.05741</v>
      </c>
      <c r="BI45" s="36">
        <v>3.6214300000000001</v>
      </c>
      <c r="BJ45" s="37">
        <v>3.7292800000000002</v>
      </c>
      <c r="BK45" s="41">
        <v>4.8609400000000003</v>
      </c>
      <c r="BL45" s="37">
        <v>5.9926000000000004</v>
      </c>
      <c r="BN45" s="2" t="s">
        <v>7</v>
      </c>
      <c r="BO45" s="3" t="s">
        <v>12</v>
      </c>
      <c r="BP45" s="36">
        <v>5.5906700000000003</v>
      </c>
      <c r="BQ45" s="36">
        <v>5.7277199999999997</v>
      </c>
      <c r="BR45" s="36">
        <v>4.8226500000000003</v>
      </c>
      <c r="BS45" s="36">
        <v>4.2567599999999999</v>
      </c>
      <c r="BT45" s="36">
        <v>4.8668800000000001</v>
      </c>
      <c r="BU45" s="36">
        <v>8.3164999999999996</v>
      </c>
      <c r="BV45" s="36">
        <v>4.9895699999999996</v>
      </c>
      <c r="BW45" s="36">
        <v>4.1076199999999998</v>
      </c>
      <c r="BX45" s="36">
        <v>3.1359599999999999</v>
      </c>
      <c r="BY45" s="36">
        <v>3.6369899999999999</v>
      </c>
      <c r="BZ45" s="37">
        <v>3.9174199999999999</v>
      </c>
      <c r="CA45" s="41">
        <v>4.9451299999999998</v>
      </c>
      <c r="CB45" s="37">
        <v>5.9728399999999997</v>
      </c>
    </row>
    <row r="46" spans="2:80" x14ac:dyDescent="0.35">
      <c r="B46" s="8"/>
      <c r="C46" s="11" t="s">
        <v>13</v>
      </c>
      <c r="D46" s="33">
        <v>4.6542899999999996</v>
      </c>
      <c r="E46" s="33">
        <v>3.9375499999999999</v>
      </c>
      <c r="F46" s="33">
        <v>3.3195700000000001</v>
      </c>
      <c r="G46" s="33">
        <v>2.8613200000000001</v>
      </c>
      <c r="H46" s="33">
        <v>3.4573299999999998</v>
      </c>
      <c r="I46" s="33">
        <v>8.2991100000000007</v>
      </c>
      <c r="J46" s="33">
        <v>3.7495500000000002</v>
      </c>
      <c r="K46" s="33">
        <v>2.8419099999999999</v>
      </c>
      <c r="L46" s="33">
        <v>1.6625799999999999</v>
      </c>
      <c r="M46" s="33">
        <v>2.3704200000000002</v>
      </c>
      <c r="N46" s="34">
        <v>2.41635</v>
      </c>
      <c r="O46" s="39">
        <v>3.71536</v>
      </c>
      <c r="P46" s="34">
        <v>5.0143700000000004</v>
      </c>
      <c r="R46" s="8"/>
      <c r="S46" s="11" t="s">
        <v>13</v>
      </c>
      <c r="T46" s="33">
        <v>4.6289199999999999</v>
      </c>
      <c r="U46" s="33">
        <v>3.9547400000000001</v>
      </c>
      <c r="V46" s="33">
        <v>3.6801599999999999</v>
      </c>
      <c r="W46" s="33">
        <v>2.7796799999999999</v>
      </c>
      <c r="X46" s="33">
        <v>3.4604599999999999</v>
      </c>
      <c r="Y46" s="33">
        <v>8.1770200000000006</v>
      </c>
      <c r="Z46" s="33">
        <v>4.2229299999999999</v>
      </c>
      <c r="AA46" s="33">
        <v>2.8661099999999999</v>
      </c>
      <c r="AB46" s="33">
        <v>1.6625799999999999</v>
      </c>
      <c r="AC46" s="33">
        <v>2.3752399999999998</v>
      </c>
      <c r="AD46" s="34">
        <v>2.5037400000000001</v>
      </c>
      <c r="AE46" s="39">
        <v>3.7807900000000001</v>
      </c>
      <c r="AF46" s="34">
        <v>5.05783</v>
      </c>
      <c r="AH46" s="8"/>
      <c r="AI46" s="11" t="s">
        <v>13</v>
      </c>
      <c r="AJ46" s="33">
        <v>4.7061500000000001</v>
      </c>
      <c r="AK46" s="33">
        <v>5.3642599999999998</v>
      </c>
      <c r="AL46" s="33">
        <v>3.4986600000000001</v>
      </c>
      <c r="AM46" s="33">
        <v>2.7428599999999999</v>
      </c>
      <c r="AN46" s="33">
        <v>4.0698100000000004</v>
      </c>
      <c r="AO46" s="33">
        <v>7.3728800000000003</v>
      </c>
      <c r="AP46" s="33">
        <v>3.7418300000000002</v>
      </c>
      <c r="AQ46" s="33">
        <v>2.8685399999999999</v>
      </c>
      <c r="AR46" s="33">
        <v>1.5785</v>
      </c>
      <c r="AS46" s="33">
        <v>2.4290699999999998</v>
      </c>
      <c r="AT46" s="34">
        <v>2.6454</v>
      </c>
      <c r="AU46" s="39">
        <v>3.8372600000000001</v>
      </c>
      <c r="AV46" s="34">
        <v>5.0291100000000002</v>
      </c>
      <c r="AX46" s="8"/>
      <c r="AY46" s="11" t="s">
        <v>13</v>
      </c>
      <c r="AZ46" s="33">
        <v>4.9926399999999997</v>
      </c>
      <c r="BA46" s="33">
        <v>5.5248299999999997</v>
      </c>
      <c r="BB46" s="33">
        <v>3.8851399999999998</v>
      </c>
      <c r="BC46" s="33">
        <v>2.8232900000000001</v>
      </c>
      <c r="BD46" s="33">
        <v>3.6747700000000001</v>
      </c>
      <c r="BE46" s="33">
        <v>7.6458599999999999</v>
      </c>
      <c r="BF46" s="33">
        <v>3.6842600000000001</v>
      </c>
      <c r="BG46" s="33">
        <v>2.8340000000000001</v>
      </c>
      <c r="BH46" s="33">
        <v>1.63893</v>
      </c>
      <c r="BI46" s="33">
        <v>2.4438</v>
      </c>
      <c r="BJ46" s="34">
        <v>2.6646299999999998</v>
      </c>
      <c r="BK46" s="39">
        <v>3.9147500000000002</v>
      </c>
      <c r="BL46" s="34">
        <v>5.1648800000000001</v>
      </c>
      <c r="BN46" s="8"/>
      <c r="BO46" s="11" t="s">
        <v>13</v>
      </c>
      <c r="BP46" s="33">
        <v>4.5909899999999997</v>
      </c>
      <c r="BQ46" s="33">
        <v>5.5991299999999997</v>
      </c>
      <c r="BR46" s="33">
        <v>3.7559200000000001</v>
      </c>
      <c r="BS46" s="33">
        <v>3.51946</v>
      </c>
      <c r="BT46" s="33">
        <v>4.2591799999999997</v>
      </c>
      <c r="BU46" s="33">
        <v>7.1344000000000003</v>
      </c>
      <c r="BV46" s="33">
        <v>4.11069</v>
      </c>
      <c r="BW46" s="33">
        <v>2.9101499999999998</v>
      </c>
      <c r="BX46" s="33">
        <v>1.73343</v>
      </c>
      <c r="BY46" s="33">
        <v>2.5921500000000002</v>
      </c>
      <c r="BZ46" s="34">
        <v>2.91744</v>
      </c>
      <c r="CA46" s="39">
        <v>4.0205500000000001</v>
      </c>
      <c r="CB46" s="34">
        <v>5.1236600000000001</v>
      </c>
    </row>
    <row r="47" spans="2:80" x14ac:dyDescent="0.35">
      <c r="B47" s="2" t="s">
        <v>28</v>
      </c>
      <c r="C47" s="3" t="s">
        <v>12</v>
      </c>
      <c r="D47" s="36">
        <v>99.902010000000004</v>
      </c>
      <c r="E47" s="36">
        <v>100.30992000000001</v>
      </c>
      <c r="F47" s="36">
        <v>100.12063000000001</v>
      </c>
      <c r="G47" s="36">
        <v>100.4563</v>
      </c>
      <c r="H47" s="36">
        <v>99.800690000000003</v>
      </c>
      <c r="I47" s="36">
        <v>101.19877</v>
      </c>
      <c r="J47" s="36">
        <v>99.928799999999995</v>
      </c>
      <c r="K47" s="36">
        <v>99.189260000000004</v>
      </c>
      <c r="L47" s="36">
        <v>99.977490000000003</v>
      </c>
      <c r="M47" s="36">
        <v>100.28555</v>
      </c>
      <c r="N47" s="37">
        <v>99.746570000000006</v>
      </c>
      <c r="O47" s="38">
        <v>100.11694</v>
      </c>
      <c r="P47" s="37">
        <v>100.48730999999999</v>
      </c>
      <c r="R47" s="2" t="s">
        <v>28</v>
      </c>
      <c r="S47" s="3" t="s">
        <v>12</v>
      </c>
      <c r="T47" s="36">
        <v>99.895880000000005</v>
      </c>
      <c r="U47" s="36">
        <v>100.30992000000001</v>
      </c>
      <c r="V47" s="36">
        <v>100.10487000000001</v>
      </c>
      <c r="W47" s="36">
        <v>100.46402</v>
      </c>
      <c r="X47" s="36">
        <v>99.800690000000003</v>
      </c>
      <c r="Y47" s="36">
        <v>101.19407</v>
      </c>
      <c r="Z47" s="36">
        <v>99.950609999999998</v>
      </c>
      <c r="AA47" s="36">
        <v>99.189260000000004</v>
      </c>
      <c r="AB47" s="36">
        <v>99.977490000000003</v>
      </c>
      <c r="AC47" s="36">
        <v>100.28555</v>
      </c>
      <c r="AD47" s="37">
        <v>99.747619999999998</v>
      </c>
      <c r="AE47" s="38">
        <v>100.11724</v>
      </c>
      <c r="AF47" s="37">
        <v>100.48685999999999</v>
      </c>
      <c r="AH47" s="2" t="s">
        <v>28</v>
      </c>
      <c r="AI47" s="3" t="s">
        <v>12</v>
      </c>
      <c r="AJ47" s="36">
        <v>99.895880000000005</v>
      </c>
      <c r="AK47" s="36">
        <v>100.29913999999999</v>
      </c>
      <c r="AL47" s="36">
        <v>100.11555</v>
      </c>
      <c r="AM47" s="36">
        <v>100.46227</v>
      </c>
      <c r="AN47" s="36">
        <v>99.800690000000003</v>
      </c>
      <c r="AO47" s="36">
        <v>101.14960000000001</v>
      </c>
      <c r="AP47" s="36">
        <v>99.943259999999995</v>
      </c>
      <c r="AQ47" s="36">
        <v>99.189260000000004</v>
      </c>
      <c r="AR47" s="36">
        <v>99.977490000000003</v>
      </c>
      <c r="AS47" s="36">
        <v>100.27789</v>
      </c>
      <c r="AT47" s="37">
        <v>99.749219999999994</v>
      </c>
      <c r="AU47" s="38">
        <v>100.11109999999999</v>
      </c>
      <c r="AV47" s="37">
        <v>100.47298000000001</v>
      </c>
      <c r="AX47" s="2" t="s">
        <v>28</v>
      </c>
      <c r="AY47" s="3" t="s">
        <v>12</v>
      </c>
      <c r="AZ47" s="36">
        <v>99.924109999999999</v>
      </c>
      <c r="BA47" s="36">
        <v>100.29609000000001</v>
      </c>
      <c r="BB47" s="36">
        <v>100.10487000000001</v>
      </c>
      <c r="BC47" s="36">
        <v>100.44485</v>
      </c>
      <c r="BD47" s="36">
        <v>99.800690000000003</v>
      </c>
      <c r="BE47" s="36">
        <v>101.16036</v>
      </c>
      <c r="BF47" s="36">
        <v>99.936160000000001</v>
      </c>
      <c r="BG47" s="36">
        <v>99.189260000000004</v>
      </c>
      <c r="BH47" s="36">
        <v>99.977490000000003</v>
      </c>
      <c r="BI47" s="36">
        <v>100.27789</v>
      </c>
      <c r="BJ47" s="37">
        <v>99.749260000000007</v>
      </c>
      <c r="BK47" s="38">
        <v>100.11118</v>
      </c>
      <c r="BL47" s="37">
        <v>100.47309</v>
      </c>
      <c r="BN47" s="2" t="s">
        <v>28</v>
      </c>
      <c r="BO47" s="3" t="s">
        <v>12</v>
      </c>
      <c r="BP47" s="36">
        <v>99.916989999999998</v>
      </c>
      <c r="BQ47" s="36">
        <v>100.31907</v>
      </c>
      <c r="BR47" s="36">
        <v>100.12063000000001</v>
      </c>
      <c r="BS47" s="36">
        <v>100.4563</v>
      </c>
      <c r="BT47" s="36">
        <v>99.800690000000003</v>
      </c>
      <c r="BU47" s="36">
        <v>101.12430999999999</v>
      </c>
      <c r="BV47" s="36">
        <v>99.928799999999995</v>
      </c>
      <c r="BW47" s="36">
        <v>99.189260000000004</v>
      </c>
      <c r="BX47" s="36">
        <v>99.982330000000005</v>
      </c>
      <c r="BY47" s="36">
        <v>100.29850999999999</v>
      </c>
      <c r="BZ47" s="37">
        <v>99.755420000000001</v>
      </c>
      <c r="CA47" s="38">
        <v>100.11369000000001</v>
      </c>
      <c r="CB47" s="37">
        <v>100.47196</v>
      </c>
    </row>
    <row r="48" spans="2:80" x14ac:dyDescent="0.35">
      <c r="B48" s="8"/>
      <c r="C48" s="11" t="s">
        <v>13</v>
      </c>
      <c r="D48" s="33">
        <v>47.565840000000001</v>
      </c>
      <c r="E48" s="33">
        <v>48.084290000000003</v>
      </c>
      <c r="F48" s="33">
        <v>48.300829999999998</v>
      </c>
      <c r="G48" s="33">
        <v>48.840879999999999</v>
      </c>
      <c r="H48" s="33">
        <v>48.079230000000003</v>
      </c>
      <c r="I48" s="33">
        <v>47.345489999999998</v>
      </c>
      <c r="J48" s="33">
        <v>48.080800000000004</v>
      </c>
      <c r="K48" s="33">
        <v>48.443350000000002</v>
      </c>
      <c r="L48" s="33">
        <v>47.731499999999997</v>
      </c>
      <c r="M48" s="33">
        <v>47.780189999999997</v>
      </c>
      <c r="N48" s="34">
        <v>47.710279999999997</v>
      </c>
      <c r="O48" s="39">
        <v>48.025239999999997</v>
      </c>
      <c r="P48" s="34">
        <v>48.340209999999999</v>
      </c>
      <c r="R48" s="8"/>
      <c r="S48" s="11" t="s">
        <v>13</v>
      </c>
      <c r="T48" s="33">
        <v>47.566949999999999</v>
      </c>
      <c r="U48" s="33">
        <v>48.084290000000003</v>
      </c>
      <c r="V48" s="33">
        <v>48.28434</v>
      </c>
      <c r="W48" s="33">
        <v>48.839500000000001</v>
      </c>
      <c r="X48" s="33">
        <v>48.079230000000003</v>
      </c>
      <c r="Y48" s="33">
        <v>47.358759999999997</v>
      </c>
      <c r="Z48" s="33">
        <v>48.086390000000002</v>
      </c>
      <c r="AA48" s="33">
        <v>48.443350000000002</v>
      </c>
      <c r="AB48" s="33">
        <v>47.731499999999997</v>
      </c>
      <c r="AC48" s="33">
        <v>47.780189999999997</v>
      </c>
      <c r="AD48" s="34">
        <v>47.713140000000003</v>
      </c>
      <c r="AE48" s="39">
        <v>48.025449999999999</v>
      </c>
      <c r="AF48" s="34">
        <v>48.337760000000003</v>
      </c>
      <c r="AH48" s="8"/>
      <c r="AI48" s="11" t="s">
        <v>13</v>
      </c>
      <c r="AJ48" s="33">
        <v>47.566949999999999</v>
      </c>
      <c r="AK48" s="33">
        <v>48.086390000000002</v>
      </c>
      <c r="AL48" s="33">
        <v>48.297690000000003</v>
      </c>
      <c r="AM48" s="33">
        <v>48.83079</v>
      </c>
      <c r="AN48" s="33">
        <v>48.079230000000003</v>
      </c>
      <c r="AO48" s="33">
        <v>47.359470000000002</v>
      </c>
      <c r="AP48" s="33">
        <v>48.087899999999998</v>
      </c>
      <c r="AQ48" s="33">
        <v>48.443350000000002</v>
      </c>
      <c r="AR48" s="33">
        <v>47.731499999999997</v>
      </c>
      <c r="AS48" s="33">
        <v>47.777740000000001</v>
      </c>
      <c r="AT48" s="34">
        <v>47.714370000000002</v>
      </c>
      <c r="AU48" s="39">
        <v>48.0261</v>
      </c>
      <c r="AV48" s="34">
        <v>48.33784</v>
      </c>
      <c r="AX48" s="8"/>
      <c r="AY48" s="11" t="s">
        <v>13</v>
      </c>
      <c r="AZ48" s="33">
        <v>47.592370000000003</v>
      </c>
      <c r="BA48" s="33">
        <v>48.090310000000002</v>
      </c>
      <c r="BB48" s="33">
        <v>48.28434</v>
      </c>
      <c r="BC48" s="33">
        <v>48.843389999999999</v>
      </c>
      <c r="BD48" s="33">
        <v>48.079230000000003</v>
      </c>
      <c r="BE48" s="33">
        <v>47.346919999999997</v>
      </c>
      <c r="BF48" s="33">
        <v>48.079300000000003</v>
      </c>
      <c r="BG48" s="33">
        <v>48.443350000000002</v>
      </c>
      <c r="BH48" s="33">
        <v>47.731499999999997</v>
      </c>
      <c r="BI48" s="33">
        <v>47.777740000000001</v>
      </c>
      <c r="BJ48" s="34">
        <v>47.714469999999999</v>
      </c>
      <c r="BK48" s="39">
        <v>48.026850000000003</v>
      </c>
      <c r="BL48" s="34">
        <v>48.339219999999997</v>
      </c>
      <c r="BN48" s="8"/>
      <c r="BO48" s="11" t="s">
        <v>13</v>
      </c>
      <c r="BP48" s="33">
        <v>47.59066</v>
      </c>
      <c r="BQ48" s="33">
        <v>48.082500000000003</v>
      </c>
      <c r="BR48" s="33">
        <v>48.300829999999998</v>
      </c>
      <c r="BS48" s="33">
        <v>48.840879999999999</v>
      </c>
      <c r="BT48" s="33">
        <v>48.079230000000003</v>
      </c>
      <c r="BU48" s="33">
        <v>47.357089999999999</v>
      </c>
      <c r="BV48" s="33">
        <v>48.080800000000004</v>
      </c>
      <c r="BW48" s="33">
        <v>48.443350000000002</v>
      </c>
      <c r="BX48" s="33">
        <v>47.734819999999999</v>
      </c>
      <c r="BY48" s="33">
        <v>47.787779999999998</v>
      </c>
      <c r="BZ48" s="34">
        <v>47.718809999999998</v>
      </c>
      <c r="CA48" s="39">
        <v>48.029789999999998</v>
      </c>
      <c r="CB48" s="34">
        <v>48.340780000000002</v>
      </c>
    </row>
    <row r="49" spans="2:80" x14ac:dyDescent="0.35">
      <c r="B49" s="2" t="s">
        <v>8</v>
      </c>
      <c r="C49" s="3" t="s">
        <v>12</v>
      </c>
      <c r="D49" s="36">
        <v>11.041090000000001</v>
      </c>
      <c r="E49" s="36">
        <v>10.511979999999999</v>
      </c>
      <c r="F49" s="36">
        <v>11.315289999999999</v>
      </c>
      <c r="G49" s="36">
        <v>11.362690000000001</v>
      </c>
      <c r="H49" s="36">
        <v>11.16154</v>
      </c>
      <c r="I49" s="36">
        <v>10.3109</v>
      </c>
      <c r="J49" s="36">
        <v>10.82061</v>
      </c>
      <c r="K49" s="36">
        <v>11.41239</v>
      </c>
      <c r="L49" s="36">
        <v>11.72372</v>
      </c>
      <c r="M49" s="36">
        <v>11.483090000000001</v>
      </c>
      <c r="N49" s="37">
        <v>10.7944</v>
      </c>
      <c r="O49" s="38">
        <v>11.114330000000001</v>
      </c>
      <c r="P49" s="37">
        <v>11.43426</v>
      </c>
      <c r="R49" s="2" t="s">
        <v>8</v>
      </c>
      <c r="S49" s="3" t="s">
        <v>12</v>
      </c>
      <c r="T49" s="36">
        <v>11.04457</v>
      </c>
      <c r="U49" s="36">
        <v>10.57795</v>
      </c>
      <c r="V49" s="36">
        <v>11.304069999999999</v>
      </c>
      <c r="W49" s="36">
        <v>11.399570000000001</v>
      </c>
      <c r="X49" s="36">
        <v>11.171849999999999</v>
      </c>
      <c r="Y49" s="36">
        <v>10.258010000000001</v>
      </c>
      <c r="Z49" s="36">
        <v>10.804309999999999</v>
      </c>
      <c r="AA49" s="36">
        <v>11.41999</v>
      </c>
      <c r="AB49" s="36">
        <v>11.72373</v>
      </c>
      <c r="AC49" s="36">
        <v>11.508459999999999</v>
      </c>
      <c r="AD49" s="37">
        <v>10.795870000000001</v>
      </c>
      <c r="AE49" s="38">
        <v>11.12125</v>
      </c>
      <c r="AF49" s="37">
        <v>11.44664</v>
      </c>
      <c r="AH49" s="2" t="s">
        <v>8</v>
      </c>
      <c r="AI49" s="3" t="s">
        <v>12</v>
      </c>
      <c r="AJ49" s="36">
        <v>11.065</v>
      </c>
      <c r="AK49" s="36">
        <v>10.31728</v>
      </c>
      <c r="AL49" s="36">
        <v>11.319100000000001</v>
      </c>
      <c r="AM49" s="36">
        <v>11.44561</v>
      </c>
      <c r="AN49" s="36">
        <v>11.161</v>
      </c>
      <c r="AO49" s="36">
        <v>10.15225</v>
      </c>
      <c r="AP49" s="36">
        <v>10.82503</v>
      </c>
      <c r="AQ49" s="36">
        <v>11.40183</v>
      </c>
      <c r="AR49" s="36">
        <v>11.72728</v>
      </c>
      <c r="AS49" s="36">
        <v>11.48765</v>
      </c>
      <c r="AT49" s="37">
        <v>10.72138</v>
      </c>
      <c r="AU49" s="38">
        <v>11.090199999999999</v>
      </c>
      <c r="AV49" s="37">
        <v>11.45903</v>
      </c>
      <c r="AX49" s="2" t="s">
        <v>8</v>
      </c>
      <c r="AY49" s="3" t="s">
        <v>12</v>
      </c>
      <c r="AZ49" s="36">
        <v>11.05546</v>
      </c>
      <c r="BA49" s="36">
        <v>10.37378</v>
      </c>
      <c r="BB49" s="36">
        <v>11.30714</v>
      </c>
      <c r="BC49" s="36">
        <v>11.470739999999999</v>
      </c>
      <c r="BD49" s="36">
        <v>11.15263</v>
      </c>
      <c r="BE49" s="36">
        <v>9.9430300000000003</v>
      </c>
      <c r="BF49" s="36">
        <v>10.833930000000001</v>
      </c>
      <c r="BG49" s="36">
        <v>11.378349999999999</v>
      </c>
      <c r="BH49" s="36">
        <v>11.72396</v>
      </c>
      <c r="BI49" s="36">
        <v>11.4839</v>
      </c>
      <c r="BJ49" s="37">
        <v>10.67845</v>
      </c>
      <c r="BK49" s="38">
        <v>11.072290000000001</v>
      </c>
      <c r="BL49" s="37">
        <v>11.466139999999999</v>
      </c>
      <c r="BN49" s="2" t="s">
        <v>8</v>
      </c>
      <c r="BO49" s="3" t="s">
        <v>12</v>
      </c>
      <c r="BP49" s="36">
        <v>11.104509999999999</v>
      </c>
      <c r="BQ49" s="36">
        <v>10.256030000000001</v>
      </c>
      <c r="BR49" s="36">
        <v>11.3344</v>
      </c>
      <c r="BS49" s="36">
        <v>11.28214</v>
      </c>
      <c r="BT49" s="36">
        <v>11.07911</v>
      </c>
      <c r="BU49" s="36">
        <v>9.9454799999999999</v>
      </c>
      <c r="BV49" s="36">
        <v>10.796670000000001</v>
      </c>
      <c r="BW49" s="36">
        <v>11.401680000000001</v>
      </c>
      <c r="BX49" s="36">
        <v>11.728289999999999</v>
      </c>
      <c r="BY49" s="36">
        <v>11.500360000000001</v>
      </c>
      <c r="BZ49" s="37">
        <v>10.641109999999999</v>
      </c>
      <c r="CA49" s="38">
        <v>11.042870000000001</v>
      </c>
      <c r="CB49" s="37">
        <v>11.44463</v>
      </c>
    </row>
    <row r="50" spans="2:80" x14ac:dyDescent="0.35">
      <c r="B50" s="8"/>
      <c r="C50" s="11" t="s">
        <v>13</v>
      </c>
      <c r="D50" s="33">
        <v>5.8689200000000001</v>
      </c>
      <c r="E50" s="33">
        <v>5.5136500000000002</v>
      </c>
      <c r="F50" s="33">
        <v>5.7324400000000004</v>
      </c>
      <c r="G50" s="33">
        <v>5.7739599999999998</v>
      </c>
      <c r="H50" s="33">
        <v>5.6724100000000002</v>
      </c>
      <c r="I50" s="33">
        <v>6.5408999999999997</v>
      </c>
      <c r="J50" s="33">
        <v>5.5816800000000004</v>
      </c>
      <c r="K50" s="33">
        <v>5.8363399999999999</v>
      </c>
      <c r="L50" s="33">
        <v>5.8582599999999996</v>
      </c>
      <c r="M50" s="33">
        <v>5.7099599999999997</v>
      </c>
      <c r="N50" s="34">
        <v>5.6069699999999996</v>
      </c>
      <c r="O50" s="39">
        <v>5.8088499999999996</v>
      </c>
      <c r="P50" s="34">
        <v>6.0107299999999997</v>
      </c>
      <c r="R50" s="8"/>
      <c r="S50" s="11" t="s">
        <v>13</v>
      </c>
      <c r="T50" s="33">
        <v>5.8621400000000001</v>
      </c>
      <c r="U50" s="33">
        <v>5.5339099999999997</v>
      </c>
      <c r="V50" s="33">
        <v>5.7332599999999996</v>
      </c>
      <c r="W50" s="33">
        <v>5.7877900000000002</v>
      </c>
      <c r="X50" s="33">
        <v>5.66716</v>
      </c>
      <c r="Y50" s="33">
        <v>6.56325</v>
      </c>
      <c r="Z50" s="33">
        <v>5.6259100000000002</v>
      </c>
      <c r="AA50" s="33">
        <v>5.8320600000000002</v>
      </c>
      <c r="AB50" s="33">
        <v>5.8582599999999996</v>
      </c>
      <c r="AC50" s="33">
        <v>5.7257699999999998</v>
      </c>
      <c r="AD50" s="34">
        <v>5.6171800000000003</v>
      </c>
      <c r="AE50" s="39">
        <v>5.8189500000000001</v>
      </c>
      <c r="AF50" s="34">
        <v>6.0207199999999998</v>
      </c>
      <c r="AH50" s="8"/>
      <c r="AI50" s="11" t="s">
        <v>13</v>
      </c>
      <c r="AJ50" s="33">
        <v>5.8619300000000001</v>
      </c>
      <c r="AK50" s="33">
        <v>5.6828000000000003</v>
      </c>
      <c r="AL50" s="33">
        <v>5.7233499999999999</v>
      </c>
      <c r="AM50" s="33">
        <v>5.8042400000000001</v>
      </c>
      <c r="AN50" s="33">
        <v>5.6744899999999996</v>
      </c>
      <c r="AO50" s="33">
        <v>6.3869899999999999</v>
      </c>
      <c r="AP50" s="33">
        <v>5.5663099999999996</v>
      </c>
      <c r="AQ50" s="33">
        <v>5.8281900000000002</v>
      </c>
      <c r="AR50" s="33">
        <v>5.85867</v>
      </c>
      <c r="AS50" s="33">
        <v>5.7214099999999997</v>
      </c>
      <c r="AT50" s="34">
        <v>5.6513099999999996</v>
      </c>
      <c r="AU50" s="39">
        <v>5.8108399999999998</v>
      </c>
      <c r="AV50" s="34">
        <v>5.9703600000000003</v>
      </c>
      <c r="AX50" s="8"/>
      <c r="AY50" s="11" t="s">
        <v>13</v>
      </c>
      <c r="AZ50" s="33">
        <v>5.8645199999999997</v>
      </c>
      <c r="BA50" s="33">
        <v>5.7109199999999998</v>
      </c>
      <c r="BB50" s="33">
        <v>5.7332000000000001</v>
      </c>
      <c r="BC50" s="33">
        <v>5.8134300000000003</v>
      </c>
      <c r="BD50" s="33">
        <v>5.6696200000000001</v>
      </c>
      <c r="BE50" s="33">
        <v>6.5644600000000004</v>
      </c>
      <c r="BF50" s="33">
        <v>5.5608300000000002</v>
      </c>
      <c r="BG50" s="33">
        <v>5.8069300000000004</v>
      </c>
      <c r="BH50" s="33">
        <v>5.8570500000000001</v>
      </c>
      <c r="BI50" s="33">
        <v>5.6997900000000001</v>
      </c>
      <c r="BJ50" s="34">
        <v>5.6313399999999998</v>
      </c>
      <c r="BK50" s="39">
        <v>5.8280700000000003</v>
      </c>
      <c r="BL50" s="34">
        <v>6.0248100000000004</v>
      </c>
      <c r="BN50" s="8"/>
      <c r="BO50" s="11" t="s">
        <v>13</v>
      </c>
      <c r="BP50" s="33">
        <v>5.84077</v>
      </c>
      <c r="BQ50" s="33">
        <v>5.7163000000000004</v>
      </c>
      <c r="BR50" s="33">
        <v>5.7231500000000004</v>
      </c>
      <c r="BS50" s="33">
        <v>5.7610299999999999</v>
      </c>
      <c r="BT50" s="33">
        <v>5.6737200000000003</v>
      </c>
      <c r="BU50" s="33">
        <v>6.32287</v>
      </c>
      <c r="BV50" s="33">
        <v>5.5865</v>
      </c>
      <c r="BW50" s="33">
        <v>5.8117099999999997</v>
      </c>
      <c r="BX50" s="33">
        <v>5.8561699999999997</v>
      </c>
      <c r="BY50" s="33">
        <v>5.7156000000000002</v>
      </c>
      <c r="BZ50" s="34">
        <v>5.6574400000000002</v>
      </c>
      <c r="CA50" s="39">
        <v>5.8007799999999996</v>
      </c>
      <c r="CB50" s="34">
        <v>5.9441199999999998</v>
      </c>
    </row>
    <row r="51" spans="2:80" x14ac:dyDescent="0.35">
      <c r="B51" s="13" t="s">
        <v>9</v>
      </c>
      <c r="C51" s="14"/>
      <c r="D51" s="43">
        <v>36.488430000000001</v>
      </c>
      <c r="E51" s="43">
        <v>38.187190000000001</v>
      </c>
      <c r="F51" s="43">
        <v>41.782119999999999</v>
      </c>
      <c r="G51" s="43">
        <v>40.151040000000002</v>
      </c>
      <c r="H51" s="43">
        <v>36.900109999999998</v>
      </c>
      <c r="I51" s="43">
        <v>38.3645</v>
      </c>
      <c r="J51" s="43">
        <v>35.637090000000001</v>
      </c>
      <c r="K51" s="43">
        <v>42.188290000000002</v>
      </c>
      <c r="L51" s="43">
        <v>39.387779999999999</v>
      </c>
      <c r="M51" s="43">
        <v>45.139769999999999</v>
      </c>
      <c r="N51" s="44">
        <v>37.311669999999999</v>
      </c>
      <c r="O51" s="45">
        <v>39.422629999999998</v>
      </c>
      <c r="P51" s="44">
        <v>41.5336</v>
      </c>
      <c r="R51" s="13" t="s">
        <v>9</v>
      </c>
      <c r="S51" s="14"/>
      <c r="T51" s="43">
        <v>36.488430000000001</v>
      </c>
      <c r="U51" s="43">
        <v>38.214860000000002</v>
      </c>
      <c r="V51" s="43">
        <v>42.168120000000002</v>
      </c>
      <c r="W51" s="43">
        <v>40.151040000000002</v>
      </c>
      <c r="X51" s="43">
        <v>36.900109999999998</v>
      </c>
      <c r="Y51" s="43">
        <v>38.55489</v>
      </c>
      <c r="Z51" s="43">
        <v>41.434539999999998</v>
      </c>
      <c r="AA51" s="43">
        <v>42.188290000000002</v>
      </c>
      <c r="AB51" s="43">
        <v>39.387779999999999</v>
      </c>
      <c r="AC51" s="43">
        <v>45.136679999999998</v>
      </c>
      <c r="AD51" s="44">
        <v>38.132660000000001</v>
      </c>
      <c r="AE51" s="45">
        <v>40.062469999999998</v>
      </c>
      <c r="AF51" s="44">
        <v>41.992289999999997</v>
      </c>
      <c r="AH51" s="13" t="s">
        <v>9</v>
      </c>
      <c r="AI51" s="14"/>
      <c r="AJ51" s="43">
        <v>36.488430000000001</v>
      </c>
      <c r="AK51" s="43">
        <v>38.686239999999998</v>
      </c>
      <c r="AL51" s="43">
        <v>41.814590000000003</v>
      </c>
      <c r="AM51" s="43">
        <v>40.151040000000002</v>
      </c>
      <c r="AN51" s="43">
        <v>36.900109999999998</v>
      </c>
      <c r="AO51" s="43">
        <v>38.3645</v>
      </c>
      <c r="AP51" s="43">
        <v>35.637090000000001</v>
      </c>
      <c r="AQ51" s="43">
        <v>42.188290000000002</v>
      </c>
      <c r="AR51" s="43">
        <v>37.765979999999999</v>
      </c>
      <c r="AS51" s="43">
        <v>45.164720000000003</v>
      </c>
      <c r="AT51" s="44">
        <v>37.177230000000002</v>
      </c>
      <c r="AU51" s="45">
        <v>39.316099999999999</v>
      </c>
      <c r="AV51" s="44">
        <v>41.454970000000003</v>
      </c>
      <c r="AX51" s="13" t="s">
        <v>9</v>
      </c>
      <c r="AY51" s="14"/>
      <c r="AZ51" s="43">
        <v>36.511710000000001</v>
      </c>
      <c r="BA51" s="43">
        <v>37.993740000000003</v>
      </c>
      <c r="BB51" s="43">
        <v>41.912619999999997</v>
      </c>
      <c r="BC51" s="43">
        <v>40.108110000000003</v>
      </c>
      <c r="BD51" s="43">
        <v>36.900109999999998</v>
      </c>
      <c r="BE51" s="43">
        <v>38.290190000000003</v>
      </c>
      <c r="BF51" s="43">
        <v>35.637090000000001</v>
      </c>
      <c r="BG51" s="43">
        <v>42.188290000000002</v>
      </c>
      <c r="BH51" s="43">
        <v>39.387779999999999</v>
      </c>
      <c r="BI51" s="43">
        <v>45.181480000000001</v>
      </c>
      <c r="BJ51" s="44">
        <v>37.278820000000003</v>
      </c>
      <c r="BK51" s="45">
        <v>39.411110000000001</v>
      </c>
      <c r="BL51" s="44">
        <v>41.543399999999998</v>
      </c>
      <c r="BN51" s="13" t="s">
        <v>9</v>
      </c>
      <c r="BO51" s="14"/>
      <c r="BP51" s="43">
        <v>36.488430000000001</v>
      </c>
      <c r="BQ51" s="43">
        <v>38.924190000000003</v>
      </c>
      <c r="BR51" s="43">
        <v>41.701929999999997</v>
      </c>
      <c r="BS51" s="43">
        <v>39.893949999999997</v>
      </c>
      <c r="BT51" s="43">
        <v>36.900109999999998</v>
      </c>
      <c r="BU51" s="43">
        <v>38.589559999999999</v>
      </c>
      <c r="BV51" s="43">
        <v>41.535170000000001</v>
      </c>
      <c r="BW51" s="43">
        <v>42.188290000000002</v>
      </c>
      <c r="BX51" s="43">
        <v>37.765979999999999</v>
      </c>
      <c r="BY51" s="43">
        <v>45.405410000000003</v>
      </c>
      <c r="BZ51" s="44">
        <v>37.954219999999999</v>
      </c>
      <c r="CA51" s="45">
        <v>39.939300000000003</v>
      </c>
      <c r="CB51" s="44">
        <v>41.924379999999999</v>
      </c>
    </row>
    <row r="52" spans="2:80" x14ac:dyDescent="0.35">
      <c r="B52" s="13" t="s">
        <v>10</v>
      </c>
      <c r="C52" s="16"/>
      <c r="D52" s="43">
        <v>-10.52314</v>
      </c>
      <c r="E52" s="43">
        <v>-1.5559499999999999</v>
      </c>
      <c r="F52" s="43">
        <v>1.6603600000000001</v>
      </c>
      <c r="G52" s="43">
        <v>1.3135600000000001</v>
      </c>
      <c r="H52" s="43">
        <v>-1.6232200000000001</v>
      </c>
      <c r="I52" s="43">
        <v>-118.99409</v>
      </c>
      <c r="J52" s="43">
        <v>-0.27034000000000002</v>
      </c>
      <c r="K52" s="43">
        <v>1.3957599999999999</v>
      </c>
      <c r="L52" s="43">
        <v>1.2044600000000001</v>
      </c>
      <c r="M52" s="43">
        <v>1.4113800000000001</v>
      </c>
      <c r="N52" s="46">
        <v>-39.466569999999997</v>
      </c>
      <c r="O52" s="45">
        <v>-12.59812</v>
      </c>
      <c r="P52" s="46">
        <v>14.27032</v>
      </c>
      <c r="R52" s="13" t="s">
        <v>10</v>
      </c>
      <c r="S52" s="16"/>
      <c r="T52" s="43">
        <v>-5.9842300000000002</v>
      </c>
      <c r="U52" s="43">
        <v>-2.4996299999999998</v>
      </c>
      <c r="V52" s="43">
        <v>-1.6508400000000001</v>
      </c>
      <c r="W52" s="43">
        <v>1.3135600000000001</v>
      </c>
      <c r="X52" s="43">
        <v>-0.77146999999999999</v>
      </c>
      <c r="Y52" s="43">
        <v>-136.25637</v>
      </c>
      <c r="Z52" s="43">
        <v>-39.583320000000001</v>
      </c>
      <c r="AA52" s="43">
        <v>1.3957599999999999</v>
      </c>
      <c r="AB52" s="43">
        <v>1.2044600000000001</v>
      </c>
      <c r="AC52" s="43">
        <v>1.4113800000000001</v>
      </c>
      <c r="AD52" s="46">
        <v>-49.133020000000002</v>
      </c>
      <c r="AE52" s="45">
        <v>-18.14207</v>
      </c>
      <c r="AF52" s="46">
        <v>12.848879999999999</v>
      </c>
      <c r="AH52" s="13" t="s">
        <v>10</v>
      </c>
      <c r="AI52" s="16"/>
      <c r="AJ52" s="43">
        <v>-9.32456</v>
      </c>
      <c r="AK52" s="43">
        <v>-93.599369999999993</v>
      </c>
      <c r="AL52" s="43">
        <v>1.6603600000000001</v>
      </c>
      <c r="AM52" s="43">
        <v>1.3135600000000001</v>
      </c>
      <c r="AN52" s="43">
        <v>-13.18718</v>
      </c>
      <c r="AO52" s="43">
        <v>-39.071309999999997</v>
      </c>
      <c r="AP52" s="43">
        <v>0.44406000000000001</v>
      </c>
      <c r="AQ52" s="43">
        <v>1.3957599999999999</v>
      </c>
      <c r="AR52" s="43">
        <v>1.2044600000000001</v>
      </c>
      <c r="AS52" s="43">
        <v>1.41134</v>
      </c>
      <c r="AT52" s="46">
        <v>-36.596049999999998</v>
      </c>
      <c r="AU52" s="45">
        <v>-14.77529</v>
      </c>
      <c r="AV52" s="46">
        <v>7.0454699999999999</v>
      </c>
      <c r="AX52" s="13" t="s">
        <v>10</v>
      </c>
      <c r="AY52" s="16"/>
      <c r="AZ52" s="43">
        <v>-23.303329999999999</v>
      </c>
      <c r="BA52" s="43">
        <v>-113.21875</v>
      </c>
      <c r="BB52" s="43">
        <v>1.6131899999999999</v>
      </c>
      <c r="BC52" s="43">
        <v>1.3130200000000001</v>
      </c>
      <c r="BD52" s="43">
        <v>-1.05837</v>
      </c>
      <c r="BE52" s="43">
        <v>-47.432899999999997</v>
      </c>
      <c r="BF52" s="43">
        <v>0.45373999999999998</v>
      </c>
      <c r="BG52" s="43">
        <v>1.39608</v>
      </c>
      <c r="BH52" s="43">
        <v>1.2044600000000001</v>
      </c>
      <c r="BI52" s="43">
        <v>1.4106799999999999</v>
      </c>
      <c r="BJ52" s="46">
        <v>-44.385449999999999</v>
      </c>
      <c r="BK52" s="45">
        <v>-17.762219999999999</v>
      </c>
      <c r="BL52" s="46">
        <v>8.8610199999999999</v>
      </c>
      <c r="BN52" s="13" t="s">
        <v>10</v>
      </c>
      <c r="BO52" s="16"/>
      <c r="BP52" s="43">
        <v>-6.3349599999999997</v>
      </c>
      <c r="BQ52" s="43">
        <v>-101.71728</v>
      </c>
      <c r="BR52" s="43">
        <v>1.6603600000000001</v>
      </c>
      <c r="BS52" s="43">
        <v>-16.823730000000001</v>
      </c>
      <c r="BT52" s="43">
        <v>-20.38308</v>
      </c>
      <c r="BU52" s="43">
        <v>-23.182310000000001</v>
      </c>
      <c r="BV52" s="43">
        <v>-19.583590000000001</v>
      </c>
      <c r="BW52" s="43">
        <v>1.3957599999999999</v>
      </c>
      <c r="BX52" s="43">
        <v>1.2044600000000001</v>
      </c>
      <c r="BY52" s="43">
        <v>1.41065</v>
      </c>
      <c r="BZ52" s="46">
        <v>-40.460909999999998</v>
      </c>
      <c r="CA52" s="45">
        <v>-18.23537</v>
      </c>
      <c r="CB52" s="46">
        <v>3.9901599999999999</v>
      </c>
    </row>
    <row r="53" spans="2:80" x14ac:dyDescent="0.35">
      <c r="B53" s="7" t="s">
        <v>11</v>
      </c>
      <c r="C53" s="8"/>
      <c r="D53" s="33">
        <v>58241.761129999999</v>
      </c>
      <c r="E53" s="33">
        <v>56880.31654</v>
      </c>
      <c r="F53" s="33">
        <v>59971.036010000003</v>
      </c>
      <c r="G53" s="33">
        <v>60244.999940000002</v>
      </c>
      <c r="H53" s="33">
        <v>58285.57213</v>
      </c>
      <c r="I53" s="33">
        <v>53956.922189999997</v>
      </c>
      <c r="J53" s="33">
        <v>57749.584710000003</v>
      </c>
      <c r="K53" s="33">
        <v>60348.712630000002</v>
      </c>
      <c r="L53" s="33">
        <v>60951.619850000003</v>
      </c>
      <c r="M53" s="33">
        <v>60619.221619999997</v>
      </c>
      <c r="N53" s="34">
        <v>57169.451760000004</v>
      </c>
      <c r="O53" s="35">
        <v>58724.974670000003</v>
      </c>
      <c r="P53" s="34">
        <v>60280.497589999999</v>
      </c>
      <c r="R53" s="7" t="s">
        <v>11</v>
      </c>
      <c r="S53" s="8"/>
      <c r="T53" s="33">
        <v>58260.131609999997</v>
      </c>
      <c r="U53" s="33">
        <v>57237.277220000004</v>
      </c>
      <c r="V53" s="33">
        <v>59911.553829999997</v>
      </c>
      <c r="W53" s="33">
        <v>60451.941449999998</v>
      </c>
      <c r="X53" s="33">
        <v>58339.423649999997</v>
      </c>
      <c r="Y53" s="33">
        <v>53690.4306</v>
      </c>
      <c r="Z53" s="33">
        <v>57684.18821</v>
      </c>
      <c r="AA53" s="33">
        <v>60388.922429999999</v>
      </c>
      <c r="AB53" s="33">
        <v>60951.66721</v>
      </c>
      <c r="AC53" s="33">
        <v>60753.178910000002</v>
      </c>
      <c r="AD53" s="34">
        <v>57163.470200000003</v>
      </c>
      <c r="AE53" s="35">
        <v>58766.871509999997</v>
      </c>
      <c r="AF53" s="34">
        <v>60370.272819999998</v>
      </c>
      <c r="AH53" s="7" t="s">
        <v>11</v>
      </c>
      <c r="AI53" s="8"/>
      <c r="AJ53" s="33">
        <v>58367.854850000003</v>
      </c>
      <c r="AK53" s="33">
        <v>55837.122909999998</v>
      </c>
      <c r="AL53" s="33">
        <v>60002.552710000004</v>
      </c>
      <c r="AM53" s="33">
        <v>60696.062440000002</v>
      </c>
      <c r="AN53" s="33">
        <v>58282.725460000001</v>
      </c>
      <c r="AO53" s="33">
        <v>53147.053899999999</v>
      </c>
      <c r="AP53" s="33">
        <v>57783.989269999998</v>
      </c>
      <c r="AQ53" s="33">
        <v>60292.864220000003</v>
      </c>
      <c r="AR53" s="33">
        <v>60970.126369999998</v>
      </c>
      <c r="AS53" s="33">
        <v>60666.284269999996</v>
      </c>
      <c r="AT53" s="34">
        <v>56799.754379999998</v>
      </c>
      <c r="AU53" s="35">
        <v>58604.663639999999</v>
      </c>
      <c r="AV53" s="34">
        <v>60409.572899999999</v>
      </c>
      <c r="AX53" s="7" t="s">
        <v>11</v>
      </c>
      <c r="AY53" s="8"/>
      <c r="AZ53" s="33">
        <v>58306.47118</v>
      </c>
      <c r="BA53" s="33">
        <v>56132.519749999999</v>
      </c>
      <c r="BB53" s="33">
        <v>59927.86649</v>
      </c>
      <c r="BC53" s="33">
        <v>60829.319750000002</v>
      </c>
      <c r="BD53" s="33">
        <v>58239.034110000001</v>
      </c>
      <c r="BE53" s="33">
        <v>51992.103600000002</v>
      </c>
      <c r="BF53" s="33">
        <v>57831.522129999998</v>
      </c>
      <c r="BG53" s="33">
        <v>60168.721610000001</v>
      </c>
      <c r="BH53" s="33">
        <v>60952.86406</v>
      </c>
      <c r="BI53" s="33">
        <v>60646.473449999998</v>
      </c>
      <c r="BJ53" s="34">
        <v>56516.603219999997</v>
      </c>
      <c r="BK53" s="35">
        <v>58502.689610000001</v>
      </c>
      <c r="BL53" s="34">
        <v>60488.775999999998</v>
      </c>
      <c r="BN53" s="7" t="s">
        <v>11</v>
      </c>
      <c r="BO53" s="8"/>
      <c r="BP53" s="33">
        <v>58576.293720000001</v>
      </c>
      <c r="BQ53" s="33">
        <v>55485.096339999996</v>
      </c>
      <c r="BR53" s="33">
        <v>60072.331400000003</v>
      </c>
      <c r="BS53" s="33">
        <v>59817.888220000001</v>
      </c>
      <c r="BT53" s="33">
        <v>57855.08642</v>
      </c>
      <c r="BU53" s="33">
        <v>52014.878270000001</v>
      </c>
      <c r="BV53" s="33">
        <v>57621.854220000001</v>
      </c>
      <c r="BW53" s="33">
        <v>60292.100209999997</v>
      </c>
      <c r="BX53" s="33">
        <v>60963.649680000002</v>
      </c>
      <c r="BY53" s="33">
        <v>60721.923730000002</v>
      </c>
      <c r="BZ53" s="34">
        <v>56339.857239999998</v>
      </c>
      <c r="CA53" s="35">
        <v>58342.110220000002</v>
      </c>
      <c r="CB53" s="34">
        <v>60344.3632</v>
      </c>
    </row>
    <row r="54" spans="2:80" x14ac:dyDescent="0.35">
      <c r="B54" s="2" t="s">
        <v>29</v>
      </c>
      <c r="C54" s="3" t="s">
        <v>12</v>
      </c>
      <c r="D54" s="36">
        <v>35.493969999999997</v>
      </c>
      <c r="E54" s="36">
        <v>43.404110000000003</v>
      </c>
      <c r="F54" s="36">
        <v>33.253149999999998</v>
      </c>
      <c r="G54" s="36">
        <v>35.026029999999999</v>
      </c>
      <c r="H54" s="36">
        <v>31.651230000000002</v>
      </c>
      <c r="I54" s="36">
        <v>36.875070000000001</v>
      </c>
      <c r="J54" s="36">
        <v>38.60575</v>
      </c>
      <c r="K54" s="36">
        <v>32.90795</v>
      </c>
      <c r="L54" s="36">
        <v>28.508220000000001</v>
      </c>
      <c r="M54" s="36">
        <v>35.164380000000001</v>
      </c>
      <c r="N54" s="37">
        <v>32.187069999999999</v>
      </c>
      <c r="O54" s="38">
        <v>35.088990000000003</v>
      </c>
      <c r="P54" s="37">
        <v>37.990900000000003</v>
      </c>
      <c r="R54" s="2" t="s">
        <v>29</v>
      </c>
      <c r="S54" s="3" t="s">
        <v>12</v>
      </c>
      <c r="T54" s="36">
        <v>35.347949999999997</v>
      </c>
      <c r="U54" s="36">
        <v>42.92</v>
      </c>
      <c r="V54" s="36">
        <v>33.0137</v>
      </c>
      <c r="W54" s="36">
        <v>34.771509999999999</v>
      </c>
      <c r="X54" s="36">
        <v>31.502469999999999</v>
      </c>
      <c r="Y54" s="36">
        <v>36.78575</v>
      </c>
      <c r="Z54" s="36">
        <v>38.562469999999998</v>
      </c>
      <c r="AA54" s="36">
        <v>32.608490000000003</v>
      </c>
      <c r="AB54" s="36">
        <v>28.508220000000001</v>
      </c>
      <c r="AC54" s="36">
        <v>34.985480000000003</v>
      </c>
      <c r="AD54" s="37">
        <v>32.052100000000003</v>
      </c>
      <c r="AE54" s="38">
        <v>34.900599999999997</v>
      </c>
      <c r="AF54" s="37">
        <v>37.749099999999999</v>
      </c>
      <c r="AH54" s="2" t="s">
        <v>29</v>
      </c>
      <c r="AI54" s="3" t="s">
        <v>12</v>
      </c>
      <c r="AJ54" s="36">
        <v>35.250410000000002</v>
      </c>
      <c r="AK54" s="36">
        <v>43.310409999999997</v>
      </c>
      <c r="AL54" s="36">
        <v>33.16301</v>
      </c>
      <c r="AM54" s="36">
        <v>34.189860000000003</v>
      </c>
      <c r="AN54" s="36">
        <v>31.529319999999998</v>
      </c>
      <c r="AO54" s="36">
        <v>36.615340000000003</v>
      </c>
      <c r="AP54" s="36">
        <v>38.165480000000002</v>
      </c>
      <c r="AQ54" s="36">
        <v>32.86027</v>
      </c>
      <c r="AR54" s="36">
        <v>28.463290000000001</v>
      </c>
      <c r="AS54" s="36">
        <v>34.948770000000003</v>
      </c>
      <c r="AT54" s="37">
        <v>31.979310000000002</v>
      </c>
      <c r="AU54" s="38">
        <v>34.849620000000002</v>
      </c>
      <c r="AV54" s="37">
        <v>37.719920000000002</v>
      </c>
      <c r="AX54" s="2" t="s">
        <v>29</v>
      </c>
      <c r="AY54" s="3" t="s">
        <v>12</v>
      </c>
      <c r="AZ54" s="36">
        <v>35.153700000000001</v>
      </c>
      <c r="BA54" s="36">
        <v>42.684660000000001</v>
      </c>
      <c r="BB54" s="36">
        <v>32.794789999999999</v>
      </c>
      <c r="BC54" s="36">
        <v>34.101100000000002</v>
      </c>
      <c r="BD54" s="36">
        <v>31.348220000000001</v>
      </c>
      <c r="BE54" s="36">
        <v>36.366030000000002</v>
      </c>
      <c r="BF54" s="36">
        <v>37.74</v>
      </c>
      <c r="BG54" s="36">
        <v>33.104930000000003</v>
      </c>
      <c r="BH54" s="36">
        <v>28.48603</v>
      </c>
      <c r="BI54" s="36">
        <v>35.021639999999998</v>
      </c>
      <c r="BJ54" s="37">
        <v>31.935939999999999</v>
      </c>
      <c r="BK54" s="38">
        <v>34.680109999999999</v>
      </c>
      <c r="BL54" s="37">
        <v>37.424280000000003</v>
      </c>
      <c r="BN54" s="2" t="s">
        <v>29</v>
      </c>
      <c r="BO54" s="3" t="s">
        <v>12</v>
      </c>
      <c r="BP54" s="36">
        <v>34.461919999999999</v>
      </c>
      <c r="BQ54" s="36">
        <v>42.283009999999997</v>
      </c>
      <c r="BR54" s="36">
        <v>32.464109999999998</v>
      </c>
      <c r="BS54" s="36">
        <v>34.719450000000002</v>
      </c>
      <c r="BT54" s="36">
        <v>31.113700000000001</v>
      </c>
      <c r="BU54" s="36">
        <v>35.835070000000002</v>
      </c>
      <c r="BV54" s="36">
        <v>37.578360000000004</v>
      </c>
      <c r="BW54" s="36">
        <v>32.533700000000003</v>
      </c>
      <c r="BX54" s="36">
        <v>28.359179999999999</v>
      </c>
      <c r="BY54" s="36">
        <v>34.498629999999999</v>
      </c>
      <c r="BZ54" s="37">
        <v>31.677250000000001</v>
      </c>
      <c r="CA54" s="38">
        <v>34.384709999999998</v>
      </c>
      <c r="CB54" s="37">
        <v>37.092179999999999</v>
      </c>
    </row>
    <row r="55" spans="2:80" x14ac:dyDescent="0.35">
      <c r="B55" s="12"/>
      <c r="C55" s="11" t="s">
        <v>13</v>
      </c>
      <c r="D55" s="33">
        <v>11.966670000000001</v>
      </c>
      <c r="E55" s="33">
        <v>11.467320000000001</v>
      </c>
      <c r="F55" s="33">
        <v>12.03044</v>
      </c>
      <c r="G55" s="33">
        <v>12.638260000000001</v>
      </c>
      <c r="H55" s="33">
        <v>14.62337</v>
      </c>
      <c r="I55" s="33">
        <v>14.651210000000001</v>
      </c>
      <c r="J55" s="33">
        <v>13.08076</v>
      </c>
      <c r="K55" s="33">
        <v>12.208740000000001</v>
      </c>
      <c r="L55" s="33">
        <v>10.01708</v>
      </c>
      <c r="M55" s="33">
        <v>12.42901</v>
      </c>
      <c r="N55" s="40">
        <v>11.51905</v>
      </c>
      <c r="O55" s="39">
        <v>12.511290000000001</v>
      </c>
      <c r="P55" s="40">
        <v>13.50352</v>
      </c>
      <c r="R55" s="12"/>
      <c r="S55" s="11" t="s">
        <v>13</v>
      </c>
      <c r="T55" s="33">
        <v>11.65363</v>
      </c>
      <c r="U55" s="33">
        <v>10.919790000000001</v>
      </c>
      <c r="V55" s="33">
        <v>11.79827</v>
      </c>
      <c r="W55" s="33">
        <v>12.361090000000001</v>
      </c>
      <c r="X55" s="33">
        <v>14.38219</v>
      </c>
      <c r="Y55" s="33">
        <v>14.1251</v>
      </c>
      <c r="Z55" s="33">
        <v>12.654120000000001</v>
      </c>
      <c r="AA55" s="33">
        <v>11.866540000000001</v>
      </c>
      <c r="AB55" s="33">
        <v>10.01708</v>
      </c>
      <c r="AC55" s="33">
        <v>12.300179999999999</v>
      </c>
      <c r="AD55" s="40">
        <v>11.263500000000001</v>
      </c>
      <c r="AE55" s="39">
        <v>12.207800000000001</v>
      </c>
      <c r="AF55" s="40">
        <v>13.152100000000001</v>
      </c>
      <c r="AH55" s="12"/>
      <c r="AI55" s="11" t="s">
        <v>13</v>
      </c>
      <c r="AJ55" s="33">
        <v>11.49183</v>
      </c>
      <c r="AK55" s="33">
        <v>10.71575</v>
      </c>
      <c r="AL55" s="33">
        <v>11.24714</v>
      </c>
      <c r="AM55" s="33">
        <v>12.020300000000001</v>
      </c>
      <c r="AN55" s="33">
        <v>14.285539999999999</v>
      </c>
      <c r="AO55" s="33">
        <v>13.71049</v>
      </c>
      <c r="AP55" s="33">
        <v>12.133010000000001</v>
      </c>
      <c r="AQ55" s="33">
        <v>11.933059999999999</v>
      </c>
      <c r="AR55" s="33">
        <v>9.9602699999999995</v>
      </c>
      <c r="AS55" s="33">
        <v>12.0182</v>
      </c>
      <c r="AT55" s="40">
        <v>11.03478</v>
      </c>
      <c r="AU55" s="39">
        <v>11.951560000000001</v>
      </c>
      <c r="AV55" s="40">
        <v>12.86833</v>
      </c>
      <c r="AX55" s="12"/>
      <c r="AY55" s="11" t="s">
        <v>13</v>
      </c>
      <c r="AZ55" s="33">
        <v>11.26525</v>
      </c>
      <c r="BA55" s="33">
        <v>9.9360700000000008</v>
      </c>
      <c r="BB55" s="33">
        <v>10.923109999999999</v>
      </c>
      <c r="BC55" s="33">
        <v>11.632989999999999</v>
      </c>
      <c r="BD55" s="33">
        <v>13.91741</v>
      </c>
      <c r="BE55" s="33">
        <v>13.05396</v>
      </c>
      <c r="BF55" s="33">
        <v>11.61355</v>
      </c>
      <c r="BG55" s="33">
        <v>11.799849999999999</v>
      </c>
      <c r="BH55" s="33">
        <v>9.9703900000000001</v>
      </c>
      <c r="BI55" s="33">
        <v>11.83694</v>
      </c>
      <c r="BJ55" s="40">
        <v>10.716419999999999</v>
      </c>
      <c r="BK55" s="39">
        <v>11.594950000000001</v>
      </c>
      <c r="BL55" s="40">
        <v>12.47348</v>
      </c>
      <c r="BN55" s="12"/>
      <c r="BO55" s="11" t="s">
        <v>13</v>
      </c>
      <c r="BP55" s="33">
        <v>10.904109999999999</v>
      </c>
      <c r="BQ55" s="33">
        <v>9.1092399999999998</v>
      </c>
      <c r="BR55" s="33">
        <v>10.51582</v>
      </c>
      <c r="BS55" s="33">
        <v>11.784840000000001</v>
      </c>
      <c r="BT55" s="33">
        <v>13.670299999999999</v>
      </c>
      <c r="BU55" s="33">
        <v>12.68219</v>
      </c>
      <c r="BV55" s="33">
        <v>11.134029999999999</v>
      </c>
      <c r="BW55" s="33">
        <v>11.37701</v>
      </c>
      <c r="BX55" s="33">
        <v>9.8687799999999992</v>
      </c>
      <c r="BY55" s="33">
        <v>11.48672</v>
      </c>
      <c r="BZ55" s="40">
        <v>10.31671</v>
      </c>
      <c r="CA55" s="39">
        <v>11.253299999999999</v>
      </c>
      <c r="CB55" s="40">
        <v>12.1899</v>
      </c>
    </row>
    <row r="56" spans="2:80" x14ac:dyDescent="0.35">
      <c r="B56" s="7" t="s">
        <v>31</v>
      </c>
      <c r="C56" s="8"/>
      <c r="D56" s="33">
        <v>69</v>
      </c>
      <c r="E56" s="33">
        <v>65</v>
      </c>
      <c r="F56" s="33">
        <v>62</v>
      </c>
      <c r="G56" s="33">
        <v>65</v>
      </c>
      <c r="H56" s="33">
        <v>64</v>
      </c>
      <c r="I56" s="33">
        <v>68</v>
      </c>
      <c r="J56" s="33">
        <v>68</v>
      </c>
      <c r="K56" s="33">
        <v>67</v>
      </c>
      <c r="L56" s="33">
        <v>55</v>
      </c>
      <c r="M56" s="33">
        <v>61</v>
      </c>
      <c r="N56" s="34">
        <v>61.380229999999997</v>
      </c>
      <c r="O56" s="39">
        <v>64.400000000000006</v>
      </c>
      <c r="P56" s="34">
        <v>67.41977</v>
      </c>
      <c r="R56" s="7" t="s">
        <v>31</v>
      </c>
      <c r="S56" s="8"/>
      <c r="T56" s="33">
        <v>66</v>
      </c>
      <c r="U56" s="33">
        <v>64</v>
      </c>
      <c r="V56" s="33">
        <v>61</v>
      </c>
      <c r="W56" s="33">
        <v>65</v>
      </c>
      <c r="X56" s="33">
        <v>64</v>
      </c>
      <c r="Y56" s="33">
        <v>66</v>
      </c>
      <c r="Z56" s="33">
        <v>64</v>
      </c>
      <c r="AA56" s="33">
        <v>64</v>
      </c>
      <c r="AB56" s="33">
        <v>55</v>
      </c>
      <c r="AC56" s="33">
        <v>60</v>
      </c>
      <c r="AD56" s="34">
        <v>60.481319999999997</v>
      </c>
      <c r="AE56" s="39">
        <v>62.9</v>
      </c>
      <c r="AF56" s="34">
        <v>65.318680000000001</v>
      </c>
      <c r="AH56" s="7" t="s">
        <v>31</v>
      </c>
      <c r="AI56" s="8"/>
      <c r="AJ56" s="33">
        <v>65</v>
      </c>
      <c r="AK56" s="33">
        <v>62</v>
      </c>
      <c r="AL56" s="33">
        <v>59</v>
      </c>
      <c r="AM56" s="33">
        <v>62</v>
      </c>
      <c r="AN56" s="33">
        <v>60</v>
      </c>
      <c r="AO56" s="33">
        <v>65</v>
      </c>
      <c r="AP56" s="33">
        <v>62</v>
      </c>
      <c r="AQ56" s="33">
        <v>63</v>
      </c>
      <c r="AR56" s="33">
        <v>55</v>
      </c>
      <c r="AS56" s="33">
        <v>59</v>
      </c>
      <c r="AT56" s="34">
        <v>59.019910000000003</v>
      </c>
      <c r="AU56" s="39">
        <v>61.2</v>
      </c>
      <c r="AV56" s="34">
        <v>63.380090000000003</v>
      </c>
      <c r="AX56" s="7" t="s">
        <v>31</v>
      </c>
      <c r="AY56" s="8"/>
      <c r="AZ56" s="33">
        <v>64</v>
      </c>
      <c r="BA56" s="33">
        <v>60</v>
      </c>
      <c r="BB56" s="33">
        <v>58</v>
      </c>
      <c r="BC56" s="33">
        <v>59</v>
      </c>
      <c r="BD56" s="33">
        <v>60</v>
      </c>
      <c r="BE56" s="33">
        <v>64</v>
      </c>
      <c r="BF56" s="33">
        <v>61</v>
      </c>
      <c r="BG56" s="33">
        <v>60</v>
      </c>
      <c r="BH56" s="33">
        <v>53</v>
      </c>
      <c r="BI56" s="33">
        <v>57</v>
      </c>
      <c r="BJ56" s="34">
        <v>57.283369999999998</v>
      </c>
      <c r="BK56" s="39">
        <v>59.6</v>
      </c>
      <c r="BL56" s="34">
        <v>61.916629999999998</v>
      </c>
      <c r="BN56" s="7" t="s">
        <v>31</v>
      </c>
      <c r="BO56" s="8"/>
      <c r="BP56" s="33">
        <v>63</v>
      </c>
      <c r="BQ56" s="33">
        <v>60</v>
      </c>
      <c r="BR56" s="33">
        <v>57</v>
      </c>
      <c r="BS56" s="33">
        <v>59</v>
      </c>
      <c r="BT56" s="33">
        <v>59</v>
      </c>
      <c r="BU56" s="33">
        <v>61</v>
      </c>
      <c r="BV56" s="33">
        <v>58</v>
      </c>
      <c r="BW56" s="33">
        <v>56</v>
      </c>
      <c r="BX56" s="33">
        <v>52</v>
      </c>
      <c r="BY56" s="33">
        <v>55</v>
      </c>
      <c r="BZ56" s="34">
        <v>55.738</v>
      </c>
      <c r="CA56" s="39">
        <v>58</v>
      </c>
      <c r="CB56" s="34">
        <v>60.262</v>
      </c>
    </row>
    <row r="57" spans="2:80" x14ac:dyDescent="0.35">
      <c r="B57" s="13" t="s">
        <v>34</v>
      </c>
      <c r="C57" s="14"/>
      <c r="D57" s="43">
        <v>5</v>
      </c>
      <c r="E57" s="43">
        <v>7</v>
      </c>
      <c r="F57" s="43">
        <v>4</v>
      </c>
      <c r="G57" s="43">
        <v>4</v>
      </c>
      <c r="H57" s="43">
        <v>3</v>
      </c>
      <c r="I57" s="43">
        <v>7</v>
      </c>
      <c r="J57" s="43">
        <v>4</v>
      </c>
      <c r="K57" s="43">
        <v>3</v>
      </c>
      <c r="L57" s="43">
        <v>1</v>
      </c>
      <c r="M57" s="43">
        <v>3</v>
      </c>
      <c r="N57" s="44">
        <v>2.7745899999999999</v>
      </c>
      <c r="O57" s="45">
        <v>4.0999999999999996</v>
      </c>
      <c r="P57" s="44">
        <v>5.4254100000000003</v>
      </c>
      <c r="R57" s="13" t="s">
        <v>34</v>
      </c>
      <c r="S57" s="14"/>
      <c r="T57" s="43">
        <v>5</v>
      </c>
      <c r="U57" s="43">
        <v>7</v>
      </c>
      <c r="V57" s="43">
        <v>5</v>
      </c>
      <c r="W57" s="43">
        <v>4</v>
      </c>
      <c r="X57" s="43">
        <v>3</v>
      </c>
      <c r="Y57" s="43">
        <v>7</v>
      </c>
      <c r="Z57" s="43">
        <v>4</v>
      </c>
      <c r="AA57" s="43">
        <v>3</v>
      </c>
      <c r="AB57" s="43">
        <v>1</v>
      </c>
      <c r="AC57" s="43">
        <v>2</v>
      </c>
      <c r="AD57" s="44">
        <v>2.6914099999999999</v>
      </c>
      <c r="AE57" s="45">
        <v>4.0999999999999996</v>
      </c>
      <c r="AF57" s="44">
        <v>5.5085899999999999</v>
      </c>
      <c r="AH57" s="13" t="s">
        <v>34</v>
      </c>
      <c r="AI57" s="14"/>
      <c r="AJ57" s="43">
        <v>5</v>
      </c>
      <c r="AK57" s="43">
        <v>7</v>
      </c>
      <c r="AL57" s="43">
        <v>5</v>
      </c>
      <c r="AM57" s="43">
        <v>4</v>
      </c>
      <c r="AN57" s="43">
        <v>3</v>
      </c>
      <c r="AO57" s="43">
        <v>7</v>
      </c>
      <c r="AP57" s="43">
        <v>4</v>
      </c>
      <c r="AQ57" s="43">
        <v>3</v>
      </c>
      <c r="AR57" s="43">
        <v>1</v>
      </c>
      <c r="AS57" s="43">
        <v>3</v>
      </c>
      <c r="AT57" s="44">
        <v>2.8596599999999999</v>
      </c>
      <c r="AU57" s="45">
        <v>4.2</v>
      </c>
      <c r="AV57" s="44">
        <v>5.5403399999999996</v>
      </c>
      <c r="AX57" s="13" t="s">
        <v>34</v>
      </c>
      <c r="AY57" s="14"/>
      <c r="AZ57" s="43">
        <v>5</v>
      </c>
      <c r="BA57" s="43">
        <v>7</v>
      </c>
      <c r="BB57" s="43">
        <v>3</v>
      </c>
      <c r="BC57" s="43">
        <v>5</v>
      </c>
      <c r="BD57" s="43">
        <v>3</v>
      </c>
      <c r="BE57" s="43">
        <v>7</v>
      </c>
      <c r="BF57" s="43">
        <v>4</v>
      </c>
      <c r="BG57" s="43">
        <v>3</v>
      </c>
      <c r="BH57" s="43">
        <v>1</v>
      </c>
      <c r="BI57" s="43">
        <v>2</v>
      </c>
      <c r="BJ57" s="44">
        <v>2.5693899999999998</v>
      </c>
      <c r="BK57" s="45">
        <v>4</v>
      </c>
      <c r="BL57" s="44">
        <v>5.4306099999999997</v>
      </c>
      <c r="BN57" s="13" t="s">
        <v>34</v>
      </c>
      <c r="BO57" s="14"/>
      <c r="BP57" s="43">
        <v>5</v>
      </c>
      <c r="BQ57" s="43">
        <v>7</v>
      </c>
      <c r="BR57" s="43">
        <v>5</v>
      </c>
      <c r="BS57" s="43">
        <v>5</v>
      </c>
      <c r="BT57" s="43">
        <v>3</v>
      </c>
      <c r="BU57" s="43">
        <v>5</v>
      </c>
      <c r="BV57" s="43">
        <v>4</v>
      </c>
      <c r="BW57" s="43">
        <v>3</v>
      </c>
      <c r="BX57" s="43">
        <v>1</v>
      </c>
      <c r="BY57" s="43">
        <v>2</v>
      </c>
      <c r="BZ57" s="44">
        <v>2.7383199999999999</v>
      </c>
      <c r="CA57" s="45">
        <v>4</v>
      </c>
      <c r="CB57" s="44">
        <v>5.2616800000000001</v>
      </c>
    </row>
    <row r="58" spans="2:80" x14ac:dyDescent="0.35">
      <c r="B58" s="2" t="s">
        <v>30</v>
      </c>
      <c r="C58" s="3" t="s">
        <v>12</v>
      </c>
      <c r="D58" s="36">
        <v>107.33996</v>
      </c>
      <c r="E58" s="36">
        <v>138.92657</v>
      </c>
      <c r="F58" s="36">
        <v>105.97696999999999</v>
      </c>
      <c r="G58" s="36">
        <v>107.79170000000001</v>
      </c>
      <c r="H58" s="36">
        <v>100.88069</v>
      </c>
      <c r="I58" s="36">
        <v>118.61212</v>
      </c>
      <c r="J58" s="36">
        <v>123.99433999999999</v>
      </c>
      <c r="K58" s="36">
        <v>103.79491</v>
      </c>
      <c r="L58" s="36">
        <v>88.488650000000007</v>
      </c>
      <c r="M58" s="36">
        <v>108.81156</v>
      </c>
      <c r="N58" s="37">
        <v>100.57722</v>
      </c>
      <c r="O58" s="38">
        <v>110.46174999999999</v>
      </c>
      <c r="P58" s="37">
        <v>120.34627</v>
      </c>
      <c r="R58" s="2" t="s">
        <v>30</v>
      </c>
      <c r="S58" s="3" t="s">
        <v>12</v>
      </c>
      <c r="T58" s="36">
        <v>106.87372000000001</v>
      </c>
      <c r="U58" s="36">
        <v>137.14735999999999</v>
      </c>
      <c r="V58" s="36">
        <v>104.6499</v>
      </c>
      <c r="W58" s="36">
        <v>107.55283</v>
      </c>
      <c r="X58" s="36">
        <v>100.23759</v>
      </c>
      <c r="Y58" s="36">
        <v>117.80977</v>
      </c>
      <c r="Z58" s="36">
        <v>123.2269</v>
      </c>
      <c r="AA58" s="36">
        <v>102.83653</v>
      </c>
      <c r="AB58" s="36">
        <v>88.488650000000007</v>
      </c>
      <c r="AC58" s="36">
        <v>108.35948</v>
      </c>
      <c r="AD58" s="37">
        <v>100.09609</v>
      </c>
      <c r="AE58" s="38">
        <v>109.71827</v>
      </c>
      <c r="AF58" s="37">
        <v>119.34045999999999</v>
      </c>
      <c r="AH58" s="2" t="s">
        <v>30</v>
      </c>
      <c r="AI58" s="3" t="s">
        <v>12</v>
      </c>
      <c r="AJ58" s="36">
        <v>106.70635</v>
      </c>
      <c r="AK58" s="36">
        <v>137.27149</v>
      </c>
      <c r="AL58" s="36">
        <v>104.41869</v>
      </c>
      <c r="AM58" s="36">
        <v>105.06693</v>
      </c>
      <c r="AN58" s="36">
        <v>99.875770000000003</v>
      </c>
      <c r="AO58" s="36">
        <v>115.86962</v>
      </c>
      <c r="AP58" s="36">
        <v>121.30235</v>
      </c>
      <c r="AQ58" s="36">
        <v>103.37266</v>
      </c>
      <c r="AR58" s="36">
        <v>88.310050000000004</v>
      </c>
      <c r="AS58" s="36">
        <v>107.52012999999999</v>
      </c>
      <c r="AT58" s="37">
        <v>99.479659999999996</v>
      </c>
      <c r="AU58" s="38">
        <v>108.9714</v>
      </c>
      <c r="AV58" s="37">
        <v>118.46315</v>
      </c>
      <c r="AX58" s="2" t="s">
        <v>30</v>
      </c>
      <c r="AY58" s="3" t="s">
        <v>12</v>
      </c>
      <c r="AZ58" s="36">
        <v>106.69329</v>
      </c>
      <c r="BA58" s="36">
        <v>135.01856000000001</v>
      </c>
      <c r="BB58" s="36">
        <v>103.21086</v>
      </c>
      <c r="BC58" s="36">
        <v>104.47353</v>
      </c>
      <c r="BD58" s="36">
        <v>99.108500000000006</v>
      </c>
      <c r="BE58" s="36">
        <v>115.05126</v>
      </c>
      <c r="BF58" s="36">
        <v>119.47908</v>
      </c>
      <c r="BG58" s="36">
        <v>103.71996</v>
      </c>
      <c r="BH58" s="36">
        <v>88.395520000000005</v>
      </c>
      <c r="BI58" s="36">
        <v>107.75202</v>
      </c>
      <c r="BJ58" s="37">
        <v>99.275289999999998</v>
      </c>
      <c r="BK58" s="38">
        <v>108.29026</v>
      </c>
      <c r="BL58" s="37">
        <v>117.30522000000001</v>
      </c>
      <c r="BN58" s="2" t="s">
        <v>30</v>
      </c>
      <c r="BO58" s="3" t="s">
        <v>12</v>
      </c>
      <c r="BP58" s="36">
        <v>104.49345</v>
      </c>
      <c r="BQ58" s="36">
        <v>132.24772999999999</v>
      </c>
      <c r="BR58" s="36">
        <v>101.84784999999999</v>
      </c>
      <c r="BS58" s="36">
        <v>106.15756</v>
      </c>
      <c r="BT58" s="36">
        <v>97.784260000000003</v>
      </c>
      <c r="BU58" s="36">
        <v>112.56631</v>
      </c>
      <c r="BV58" s="36">
        <v>118.12876</v>
      </c>
      <c r="BW58" s="36">
        <v>101.75118000000001</v>
      </c>
      <c r="BX58" s="36">
        <v>87.900899999999993</v>
      </c>
      <c r="BY58" s="36">
        <v>105.86371</v>
      </c>
      <c r="BZ58" s="37">
        <v>98.263350000000003</v>
      </c>
      <c r="CA58" s="38">
        <v>106.87417000000001</v>
      </c>
      <c r="CB58" s="37">
        <v>115.48499</v>
      </c>
    </row>
    <row r="59" spans="2:80" x14ac:dyDescent="0.35">
      <c r="B59" s="8"/>
      <c r="C59" s="11" t="s">
        <v>13</v>
      </c>
      <c r="D59" s="33">
        <v>35.003729999999997</v>
      </c>
      <c r="E59" s="33">
        <v>38.748379999999997</v>
      </c>
      <c r="F59" s="33">
        <v>43.014060000000001</v>
      </c>
      <c r="G59" s="33">
        <v>40.403730000000003</v>
      </c>
      <c r="H59" s="33">
        <v>49.236800000000002</v>
      </c>
      <c r="I59" s="33">
        <v>48.156999999999996</v>
      </c>
      <c r="J59" s="33">
        <v>45.010300000000001</v>
      </c>
      <c r="K59" s="33">
        <v>40.735199999999999</v>
      </c>
      <c r="L59" s="33">
        <v>32.497549999999997</v>
      </c>
      <c r="M59" s="33">
        <v>41.49832</v>
      </c>
      <c r="N59" s="34">
        <v>37.650390000000002</v>
      </c>
      <c r="O59" s="39">
        <v>41.430509999999998</v>
      </c>
      <c r="P59" s="34">
        <v>45.210630000000002</v>
      </c>
      <c r="R59" s="8"/>
      <c r="S59" s="11" t="s">
        <v>13</v>
      </c>
      <c r="T59" s="33">
        <v>34.389009999999999</v>
      </c>
      <c r="U59" s="33">
        <v>36.812759999999997</v>
      </c>
      <c r="V59" s="33">
        <v>41.421849999999999</v>
      </c>
      <c r="W59" s="33">
        <v>39.730060000000002</v>
      </c>
      <c r="X59" s="33">
        <v>48.186540000000001</v>
      </c>
      <c r="Y59" s="33">
        <v>45.79101</v>
      </c>
      <c r="Z59" s="33">
        <v>43.000360000000001</v>
      </c>
      <c r="AA59" s="33">
        <v>39.67266</v>
      </c>
      <c r="AB59" s="33">
        <v>32.497549999999997</v>
      </c>
      <c r="AC59" s="33">
        <v>40.798789999999997</v>
      </c>
      <c r="AD59" s="34">
        <v>36.776470000000003</v>
      </c>
      <c r="AE59" s="39">
        <v>40.230060000000002</v>
      </c>
      <c r="AF59" s="34">
        <v>43.68365</v>
      </c>
      <c r="AH59" s="8"/>
      <c r="AI59" s="11" t="s">
        <v>13</v>
      </c>
      <c r="AJ59" s="33">
        <v>33.987409999999997</v>
      </c>
      <c r="AK59" s="33">
        <v>35.178460000000001</v>
      </c>
      <c r="AL59" s="33">
        <v>39.04092</v>
      </c>
      <c r="AM59" s="33">
        <v>37.9069</v>
      </c>
      <c r="AN59" s="33">
        <v>47.40448</v>
      </c>
      <c r="AO59" s="33">
        <v>42.846919999999997</v>
      </c>
      <c r="AP59" s="33">
        <v>40.66639</v>
      </c>
      <c r="AQ59" s="33">
        <v>39.65099</v>
      </c>
      <c r="AR59" s="33">
        <v>32.37153</v>
      </c>
      <c r="AS59" s="33">
        <v>39.519970000000001</v>
      </c>
      <c r="AT59" s="34">
        <v>35.716149999999999</v>
      </c>
      <c r="AU59" s="39">
        <v>38.857399999999998</v>
      </c>
      <c r="AV59" s="34">
        <v>41.998649999999998</v>
      </c>
      <c r="AX59" s="8"/>
      <c r="AY59" s="11" t="s">
        <v>13</v>
      </c>
      <c r="AZ59" s="33">
        <v>33.251170000000002</v>
      </c>
      <c r="BA59" s="33">
        <v>32.712730000000001</v>
      </c>
      <c r="BB59" s="33">
        <v>37.716099999999997</v>
      </c>
      <c r="BC59" s="33">
        <v>36.141060000000003</v>
      </c>
      <c r="BD59" s="33">
        <v>46.02149</v>
      </c>
      <c r="BE59" s="33">
        <v>40.804070000000003</v>
      </c>
      <c r="BF59" s="33">
        <v>38.587240000000001</v>
      </c>
      <c r="BG59" s="33">
        <v>38.512779999999999</v>
      </c>
      <c r="BH59" s="33">
        <v>32.32544</v>
      </c>
      <c r="BI59" s="33">
        <v>38.79139</v>
      </c>
      <c r="BJ59" s="34">
        <v>34.49832</v>
      </c>
      <c r="BK59" s="39">
        <v>37.486350000000002</v>
      </c>
      <c r="BL59" s="34">
        <v>40.474379999999996</v>
      </c>
      <c r="BN59" s="8"/>
      <c r="BO59" s="11" t="s">
        <v>13</v>
      </c>
      <c r="BP59" s="33">
        <v>32.639600000000002</v>
      </c>
      <c r="BQ59" s="33">
        <v>28.610309999999998</v>
      </c>
      <c r="BR59" s="33">
        <v>35.825879999999998</v>
      </c>
      <c r="BS59" s="33">
        <v>36.251420000000003</v>
      </c>
      <c r="BT59" s="33">
        <v>44.521850000000001</v>
      </c>
      <c r="BU59" s="33">
        <v>39.078859999999999</v>
      </c>
      <c r="BV59" s="33">
        <v>36.147289999999998</v>
      </c>
      <c r="BW59" s="33">
        <v>37.245150000000002</v>
      </c>
      <c r="BX59" s="33">
        <v>31.914000000000001</v>
      </c>
      <c r="BY59" s="33">
        <v>37.12265</v>
      </c>
      <c r="BZ59" s="34">
        <v>32.849080000000001</v>
      </c>
      <c r="CA59" s="39">
        <v>35.935699999999997</v>
      </c>
      <c r="CB59" s="34">
        <v>39.022329999999997</v>
      </c>
    </row>
    <row r="60" spans="2:80" x14ac:dyDescent="0.35">
      <c r="B60" s="13" t="s">
        <v>32</v>
      </c>
      <c r="C60" s="14"/>
      <c r="D60" s="43">
        <v>187.96637000000001</v>
      </c>
      <c r="E60" s="43">
        <v>216.66444999999999</v>
      </c>
      <c r="F60" s="43">
        <v>210.66202999999999</v>
      </c>
      <c r="G60" s="43">
        <v>205.89536000000001</v>
      </c>
      <c r="H60" s="43">
        <v>213.95148</v>
      </c>
      <c r="I60" s="43">
        <v>211.90374</v>
      </c>
      <c r="J60" s="43">
        <v>214.49469999999999</v>
      </c>
      <c r="K60" s="43">
        <v>199.96839</v>
      </c>
      <c r="L60" s="43">
        <v>168.80685</v>
      </c>
      <c r="M60" s="43">
        <v>203.00251</v>
      </c>
      <c r="N60" s="44">
        <v>192.69933</v>
      </c>
      <c r="O60" s="45">
        <v>203.33159000000001</v>
      </c>
      <c r="P60" s="44">
        <v>213.96384</v>
      </c>
      <c r="R60" s="13" t="s">
        <v>32</v>
      </c>
      <c r="S60" s="14"/>
      <c r="T60" s="43">
        <v>187.96637000000001</v>
      </c>
      <c r="U60" s="43">
        <v>214.81342000000001</v>
      </c>
      <c r="V60" s="43">
        <v>206.96344999999999</v>
      </c>
      <c r="W60" s="43">
        <v>204.14270999999999</v>
      </c>
      <c r="X60" s="43">
        <v>205.72708</v>
      </c>
      <c r="Y60" s="43">
        <v>207.02717000000001</v>
      </c>
      <c r="Z60" s="43">
        <v>208.34375</v>
      </c>
      <c r="AA60" s="43">
        <v>196.28989000000001</v>
      </c>
      <c r="AB60" s="43">
        <v>168.80685</v>
      </c>
      <c r="AC60" s="43">
        <v>195.60055</v>
      </c>
      <c r="AD60" s="44">
        <v>190.07262</v>
      </c>
      <c r="AE60" s="45">
        <v>199.56811999999999</v>
      </c>
      <c r="AF60" s="44">
        <v>209.06362999999999</v>
      </c>
      <c r="AH60" s="13" t="s">
        <v>32</v>
      </c>
      <c r="AI60" s="14"/>
      <c r="AJ60" s="43">
        <v>180.86240000000001</v>
      </c>
      <c r="AK60" s="43">
        <v>206.11762999999999</v>
      </c>
      <c r="AL60" s="43">
        <v>195.61489</v>
      </c>
      <c r="AM60" s="43">
        <v>195.45183</v>
      </c>
      <c r="AN60" s="43">
        <v>196.51336000000001</v>
      </c>
      <c r="AO60" s="43">
        <v>200.23464000000001</v>
      </c>
      <c r="AP60" s="43">
        <v>197.17779999999999</v>
      </c>
      <c r="AQ60" s="43">
        <v>192.70486</v>
      </c>
      <c r="AR60" s="43">
        <v>166.75447</v>
      </c>
      <c r="AS60" s="43">
        <v>186.77484000000001</v>
      </c>
      <c r="AT60" s="44">
        <v>183.81214</v>
      </c>
      <c r="AU60" s="45">
        <v>191.82067000000001</v>
      </c>
      <c r="AV60" s="44">
        <v>199.82919999999999</v>
      </c>
      <c r="AX60" s="13" t="s">
        <v>32</v>
      </c>
      <c r="AY60" s="14"/>
      <c r="AZ60" s="43">
        <v>173.06559999999999</v>
      </c>
      <c r="BA60" s="43">
        <v>192.83462</v>
      </c>
      <c r="BB60" s="43">
        <v>187.04374999999999</v>
      </c>
      <c r="BC60" s="43">
        <v>184.37146999999999</v>
      </c>
      <c r="BD60" s="43">
        <v>191.51558</v>
      </c>
      <c r="BE60" s="43">
        <v>187.81264999999999</v>
      </c>
      <c r="BF60" s="43">
        <v>188.21340000000001</v>
      </c>
      <c r="BG60" s="43">
        <v>193.63585</v>
      </c>
      <c r="BH60" s="43">
        <v>168.80685</v>
      </c>
      <c r="BI60" s="43">
        <v>178.38622000000001</v>
      </c>
      <c r="BJ60" s="44">
        <v>178.50019</v>
      </c>
      <c r="BK60" s="45">
        <v>184.5686</v>
      </c>
      <c r="BL60" s="44">
        <v>190.63701</v>
      </c>
      <c r="BN60" s="13" t="s">
        <v>32</v>
      </c>
      <c r="BO60" s="14"/>
      <c r="BP60" s="43">
        <v>169.57156000000001</v>
      </c>
      <c r="BQ60" s="43">
        <v>187.02588</v>
      </c>
      <c r="BR60" s="43">
        <v>179.24495999999999</v>
      </c>
      <c r="BS60" s="43">
        <v>175.33250000000001</v>
      </c>
      <c r="BT60" s="43">
        <v>185.86376999999999</v>
      </c>
      <c r="BU60" s="43">
        <v>178.42093</v>
      </c>
      <c r="BV60" s="43">
        <v>180.86866000000001</v>
      </c>
      <c r="BW60" s="43">
        <v>179.04871</v>
      </c>
      <c r="BX60" s="43">
        <v>164.78304</v>
      </c>
      <c r="BY60" s="43">
        <v>173.1045</v>
      </c>
      <c r="BZ60" s="44">
        <v>172.40154000000001</v>
      </c>
      <c r="CA60" s="45">
        <v>177.32644999999999</v>
      </c>
      <c r="CB60" s="44">
        <v>182.25137000000001</v>
      </c>
    </row>
    <row r="61" spans="2:80" x14ac:dyDescent="0.35">
      <c r="B61" s="13" t="s">
        <v>33</v>
      </c>
      <c r="C61" s="16"/>
      <c r="D61" s="43">
        <v>5.77745</v>
      </c>
      <c r="E61" s="43">
        <v>25.44481</v>
      </c>
      <c r="F61" s="43">
        <v>8.2216500000000003</v>
      </c>
      <c r="G61" s="43">
        <v>13.328189999999999</v>
      </c>
      <c r="H61" s="43">
        <v>8.0031999999999996</v>
      </c>
      <c r="I61" s="43">
        <v>14.85735</v>
      </c>
      <c r="J61" s="43">
        <v>13.33019</v>
      </c>
      <c r="K61" s="43">
        <v>4.5838400000000004</v>
      </c>
      <c r="L61" s="43">
        <v>2.94048</v>
      </c>
      <c r="M61" s="43">
        <v>5.4071499999999997</v>
      </c>
      <c r="N61" s="46">
        <v>5.36625</v>
      </c>
      <c r="O61" s="45">
        <v>10.18943</v>
      </c>
      <c r="P61" s="46">
        <v>15.01262</v>
      </c>
      <c r="R61" s="13" t="s">
        <v>33</v>
      </c>
      <c r="S61" s="16"/>
      <c r="T61" s="43">
        <v>5.77745</v>
      </c>
      <c r="U61" s="43">
        <v>25.44481</v>
      </c>
      <c r="V61" s="43">
        <v>10.02167</v>
      </c>
      <c r="W61" s="43">
        <v>13.328189999999999</v>
      </c>
      <c r="X61" s="43">
        <v>8.0031999999999996</v>
      </c>
      <c r="Y61" s="43">
        <v>14.85735</v>
      </c>
      <c r="Z61" s="43">
        <v>13.33019</v>
      </c>
      <c r="AA61" s="43">
        <v>4.5838400000000004</v>
      </c>
      <c r="AB61" s="43">
        <v>2.94048</v>
      </c>
      <c r="AC61" s="43">
        <v>3.3730000000000002</v>
      </c>
      <c r="AD61" s="46">
        <v>5.2278399999999996</v>
      </c>
      <c r="AE61" s="45">
        <v>10.16602</v>
      </c>
      <c r="AF61" s="46">
        <v>15.104189999999999</v>
      </c>
      <c r="AH61" s="13" t="s">
        <v>33</v>
      </c>
      <c r="AI61" s="16"/>
      <c r="AJ61" s="43">
        <v>5.77745</v>
      </c>
      <c r="AK61" s="43">
        <v>25.44481</v>
      </c>
      <c r="AL61" s="43">
        <v>10.67271</v>
      </c>
      <c r="AM61" s="43">
        <v>13.328189999999999</v>
      </c>
      <c r="AN61" s="43">
        <v>8.0031999999999996</v>
      </c>
      <c r="AO61" s="43">
        <v>14.85735</v>
      </c>
      <c r="AP61" s="43">
        <v>10.24193</v>
      </c>
      <c r="AQ61" s="43">
        <v>4.5838400000000004</v>
      </c>
      <c r="AR61" s="43">
        <v>2.94048</v>
      </c>
      <c r="AS61" s="43">
        <v>5.4071499999999997</v>
      </c>
      <c r="AT61" s="46">
        <v>5.3830099999999996</v>
      </c>
      <c r="AU61" s="45">
        <v>10.12571</v>
      </c>
      <c r="AV61" s="46">
        <v>14.86842</v>
      </c>
      <c r="AX61" s="13" t="s">
        <v>33</v>
      </c>
      <c r="AY61" s="16"/>
      <c r="AZ61" s="43">
        <v>7.3580500000000004</v>
      </c>
      <c r="BA61" s="43">
        <v>25.44481</v>
      </c>
      <c r="BB61" s="43">
        <v>7.8988100000000001</v>
      </c>
      <c r="BC61" s="43">
        <v>16.667210000000001</v>
      </c>
      <c r="BD61" s="43">
        <v>8.0031999999999996</v>
      </c>
      <c r="BE61" s="43">
        <v>14.85735</v>
      </c>
      <c r="BF61" s="43">
        <v>9.9566700000000008</v>
      </c>
      <c r="BG61" s="43">
        <v>4.5838400000000004</v>
      </c>
      <c r="BH61" s="43">
        <v>2.94048</v>
      </c>
      <c r="BI61" s="43">
        <v>3.3730000000000002</v>
      </c>
      <c r="BJ61" s="46">
        <v>5.0788599999999997</v>
      </c>
      <c r="BK61" s="45">
        <v>10.10834</v>
      </c>
      <c r="BL61" s="46">
        <v>15.137829999999999</v>
      </c>
      <c r="BN61" s="13" t="s">
        <v>33</v>
      </c>
      <c r="BO61" s="16"/>
      <c r="BP61" s="43">
        <v>5.77745</v>
      </c>
      <c r="BQ61" s="43">
        <v>25.44481</v>
      </c>
      <c r="BR61" s="43">
        <v>9.0678000000000001</v>
      </c>
      <c r="BS61" s="43">
        <v>12.35619</v>
      </c>
      <c r="BT61" s="43">
        <v>8.0031999999999996</v>
      </c>
      <c r="BU61" s="43">
        <v>13.835570000000001</v>
      </c>
      <c r="BV61" s="43">
        <v>10.24193</v>
      </c>
      <c r="BW61" s="43">
        <v>4.5838400000000004</v>
      </c>
      <c r="BX61" s="43">
        <v>2.94048</v>
      </c>
      <c r="BY61" s="43">
        <v>3.3730000000000002</v>
      </c>
      <c r="BZ61" s="46">
        <v>4.7774999999999999</v>
      </c>
      <c r="CA61" s="45">
        <v>9.5624300000000009</v>
      </c>
      <c r="CB61" s="46">
        <v>14.34735</v>
      </c>
    </row>
    <row r="62" spans="2:80" x14ac:dyDescent="0.35">
      <c r="B62" s="2" t="s">
        <v>37</v>
      </c>
      <c r="C62" s="3" t="s">
        <v>12</v>
      </c>
      <c r="D62" s="36">
        <v>150.42627999999999</v>
      </c>
      <c r="E62" s="36">
        <v>182.89662000000001</v>
      </c>
      <c r="F62" s="36">
        <v>142.23791</v>
      </c>
      <c r="G62" s="36">
        <v>149.28709000000001</v>
      </c>
      <c r="H62" s="36">
        <v>134.55282</v>
      </c>
      <c r="I62" s="36">
        <v>156.53307000000001</v>
      </c>
      <c r="J62" s="36">
        <v>162.19457</v>
      </c>
      <c r="K62" s="36">
        <v>138.93242000000001</v>
      </c>
      <c r="L62" s="36">
        <v>122.87647</v>
      </c>
      <c r="M62" s="36">
        <v>149.28688</v>
      </c>
      <c r="N62" s="37">
        <v>137.19243</v>
      </c>
      <c r="O62" s="38">
        <v>148.92241000000001</v>
      </c>
      <c r="P62" s="37">
        <v>160.6524</v>
      </c>
      <c r="R62" s="2" t="s">
        <v>37</v>
      </c>
      <c r="S62" s="3" t="s">
        <v>12</v>
      </c>
      <c r="T62" s="36">
        <v>149.76132000000001</v>
      </c>
      <c r="U62" s="36">
        <v>180.53211999999999</v>
      </c>
      <c r="V62" s="36">
        <v>141.02269999999999</v>
      </c>
      <c r="W62" s="36">
        <v>148.11860999999999</v>
      </c>
      <c r="X62" s="36">
        <v>133.80107000000001</v>
      </c>
      <c r="Y62" s="36">
        <v>155.67427000000001</v>
      </c>
      <c r="Z62" s="36">
        <v>161.63391999999999</v>
      </c>
      <c r="AA62" s="36">
        <v>137.76837</v>
      </c>
      <c r="AB62" s="36">
        <v>122.87647</v>
      </c>
      <c r="AC62" s="36">
        <v>148.34900999999999</v>
      </c>
      <c r="AD62" s="37">
        <v>136.53746000000001</v>
      </c>
      <c r="AE62" s="38">
        <v>147.95379</v>
      </c>
      <c r="AF62" s="37">
        <v>159.37011000000001</v>
      </c>
      <c r="AH62" s="2" t="s">
        <v>37</v>
      </c>
      <c r="AI62" s="3" t="s">
        <v>12</v>
      </c>
      <c r="AJ62" s="36">
        <v>148.83122</v>
      </c>
      <c r="AK62" s="36">
        <v>180.71879999999999</v>
      </c>
      <c r="AL62" s="36">
        <v>141.44309000000001</v>
      </c>
      <c r="AM62" s="36">
        <v>145.52358000000001</v>
      </c>
      <c r="AN62" s="36">
        <v>133.46011999999999</v>
      </c>
      <c r="AO62" s="36">
        <v>154.06020000000001</v>
      </c>
      <c r="AP62" s="36">
        <v>159.66383999999999</v>
      </c>
      <c r="AQ62" s="36">
        <v>138.38856999999999</v>
      </c>
      <c r="AR62" s="36">
        <v>122.78731999999999</v>
      </c>
      <c r="AS62" s="36">
        <v>148.00941</v>
      </c>
      <c r="AT62" s="37">
        <v>136.03527</v>
      </c>
      <c r="AU62" s="38">
        <v>147.28861000000001</v>
      </c>
      <c r="AV62" s="37">
        <v>158.54195999999999</v>
      </c>
      <c r="AX62" s="2" t="s">
        <v>37</v>
      </c>
      <c r="AY62" s="3" t="s">
        <v>12</v>
      </c>
      <c r="AZ62" s="36">
        <v>148.16111000000001</v>
      </c>
      <c r="BA62" s="36">
        <v>177.68897999999999</v>
      </c>
      <c r="BB62" s="36">
        <v>139.80692999999999</v>
      </c>
      <c r="BC62" s="36">
        <v>145.11958000000001</v>
      </c>
      <c r="BD62" s="36">
        <v>132.42868999999999</v>
      </c>
      <c r="BE62" s="36">
        <v>152.42064999999999</v>
      </c>
      <c r="BF62" s="36">
        <v>157.45976999999999</v>
      </c>
      <c r="BG62" s="36">
        <v>139.15600000000001</v>
      </c>
      <c r="BH62" s="36">
        <v>122.78037</v>
      </c>
      <c r="BI62" s="36">
        <v>147.89616000000001</v>
      </c>
      <c r="BJ62" s="37">
        <v>135.64610999999999</v>
      </c>
      <c r="BK62" s="38">
        <v>146.29183</v>
      </c>
      <c r="BL62" s="37">
        <v>156.93754000000001</v>
      </c>
      <c r="BN62" s="2" t="s">
        <v>37</v>
      </c>
      <c r="BO62" s="3" t="s">
        <v>12</v>
      </c>
      <c r="BP62" s="36">
        <v>144.99749</v>
      </c>
      <c r="BQ62" s="36">
        <v>174.62455</v>
      </c>
      <c r="BR62" s="36">
        <v>138.06093000000001</v>
      </c>
      <c r="BS62" s="36">
        <v>146.73981000000001</v>
      </c>
      <c r="BT62" s="36">
        <v>130.86828</v>
      </c>
      <c r="BU62" s="36">
        <v>149.77436</v>
      </c>
      <c r="BV62" s="36">
        <v>155.63822999999999</v>
      </c>
      <c r="BW62" s="36">
        <v>136.77959000000001</v>
      </c>
      <c r="BX62" s="36">
        <v>122.26186</v>
      </c>
      <c r="BY62" s="36">
        <v>145.47952000000001</v>
      </c>
      <c r="BZ62" s="37">
        <v>134.27524</v>
      </c>
      <c r="CA62" s="38">
        <v>144.52246</v>
      </c>
      <c r="CB62" s="37">
        <v>154.76967999999999</v>
      </c>
    </row>
    <row r="63" spans="2:80" x14ac:dyDescent="0.35">
      <c r="B63" s="8"/>
      <c r="C63" s="11" t="s">
        <v>13</v>
      </c>
      <c r="D63" s="33">
        <v>48.873359999999998</v>
      </c>
      <c r="E63" s="33">
        <v>45.735579999999999</v>
      </c>
      <c r="F63" s="33">
        <v>51.903120000000001</v>
      </c>
      <c r="G63" s="33">
        <v>52.513550000000002</v>
      </c>
      <c r="H63" s="33">
        <v>59.333970000000001</v>
      </c>
      <c r="I63" s="33">
        <v>59.606310000000001</v>
      </c>
      <c r="J63" s="33">
        <v>53.303420000000003</v>
      </c>
      <c r="K63" s="33">
        <v>49.928289999999997</v>
      </c>
      <c r="L63" s="33">
        <v>42.609960000000001</v>
      </c>
      <c r="M63" s="33">
        <v>50.963810000000002</v>
      </c>
      <c r="N63" s="34">
        <v>47.6813</v>
      </c>
      <c r="O63" s="39">
        <v>51.477139999999999</v>
      </c>
      <c r="P63" s="34">
        <v>55.272970000000001</v>
      </c>
      <c r="R63" s="8"/>
      <c r="S63" s="11" t="s">
        <v>13</v>
      </c>
      <c r="T63" s="33">
        <v>47.348170000000003</v>
      </c>
      <c r="U63" s="33">
        <v>42.946719999999999</v>
      </c>
      <c r="V63" s="33">
        <v>50.400500000000001</v>
      </c>
      <c r="W63" s="33">
        <v>50.866720000000001</v>
      </c>
      <c r="X63" s="33">
        <v>58.065730000000002</v>
      </c>
      <c r="Y63" s="33">
        <v>56.755490000000002</v>
      </c>
      <c r="Z63" s="33">
        <v>51.00582</v>
      </c>
      <c r="AA63" s="33">
        <v>48.459470000000003</v>
      </c>
      <c r="AB63" s="33">
        <v>42.609960000000001</v>
      </c>
      <c r="AC63" s="33">
        <v>50.245150000000002</v>
      </c>
      <c r="AD63" s="34">
        <v>46.283720000000002</v>
      </c>
      <c r="AE63" s="39">
        <v>49.870370000000001</v>
      </c>
      <c r="AF63" s="34">
        <v>53.457030000000003</v>
      </c>
      <c r="AH63" s="8"/>
      <c r="AI63" s="11" t="s">
        <v>13</v>
      </c>
      <c r="AJ63" s="33">
        <v>45.775019999999998</v>
      </c>
      <c r="AK63" s="33">
        <v>40.425020000000004</v>
      </c>
      <c r="AL63" s="33">
        <v>48.126779999999997</v>
      </c>
      <c r="AM63" s="33">
        <v>49.458979999999997</v>
      </c>
      <c r="AN63" s="33">
        <v>56.965899999999998</v>
      </c>
      <c r="AO63" s="33">
        <v>54.002760000000002</v>
      </c>
      <c r="AP63" s="33">
        <v>48.415390000000002</v>
      </c>
      <c r="AQ63" s="33">
        <v>48.224229999999999</v>
      </c>
      <c r="AR63" s="33">
        <v>42.460410000000003</v>
      </c>
      <c r="AS63" s="33">
        <v>48.701900000000002</v>
      </c>
      <c r="AT63" s="34">
        <v>44.78687</v>
      </c>
      <c r="AU63" s="39">
        <v>48.25564</v>
      </c>
      <c r="AV63" s="34">
        <v>51.724409999999999</v>
      </c>
      <c r="AX63" s="8"/>
      <c r="AY63" s="11" t="s">
        <v>13</v>
      </c>
      <c r="AZ63" s="33">
        <v>43.995570000000001</v>
      </c>
      <c r="BA63" s="33">
        <v>36.942439999999998</v>
      </c>
      <c r="BB63" s="33">
        <v>46.44753</v>
      </c>
      <c r="BC63" s="33">
        <v>47.625169999999997</v>
      </c>
      <c r="BD63" s="33">
        <v>55.081569999999999</v>
      </c>
      <c r="BE63" s="33">
        <v>50.960590000000003</v>
      </c>
      <c r="BF63" s="33">
        <v>45.7042</v>
      </c>
      <c r="BG63" s="33">
        <v>47.175640000000001</v>
      </c>
      <c r="BH63" s="33">
        <v>42.379939999999998</v>
      </c>
      <c r="BI63" s="33">
        <v>47.701059999999998</v>
      </c>
      <c r="BJ63" s="34">
        <v>42.931019999999997</v>
      </c>
      <c r="BK63" s="39">
        <v>46.40137</v>
      </c>
      <c r="BL63" s="34">
        <v>49.871720000000003</v>
      </c>
      <c r="BN63" s="8"/>
      <c r="BO63" s="11" t="s">
        <v>13</v>
      </c>
      <c r="BP63" s="33">
        <v>42.492190000000001</v>
      </c>
      <c r="BQ63" s="33">
        <v>32.560940000000002</v>
      </c>
      <c r="BR63" s="33">
        <v>44.137729999999998</v>
      </c>
      <c r="BS63" s="33">
        <v>47.081940000000003</v>
      </c>
      <c r="BT63" s="33">
        <v>53.180010000000003</v>
      </c>
      <c r="BU63" s="33">
        <v>48.746160000000003</v>
      </c>
      <c r="BV63" s="33">
        <v>42.753079999999997</v>
      </c>
      <c r="BW63" s="33">
        <v>45.38588</v>
      </c>
      <c r="BX63" s="33">
        <v>41.84442</v>
      </c>
      <c r="BY63" s="33">
        <v>45.910499999999999</v>
      </c>
      <c r="BZ63" s="34">
        <v>40.568040000000003</v>
      </c>
      <c r="CA63" s="39">
        <v>44.409280000000003</v>
      </c>
      <c r="CB63" s="34">
        <v>48.250529999999998</v>
      </c>
    </row>
    <row r="64" spans="2:80" x14ac:dyDescent="0.35">
      <c r="B64" s="2" t="s">
        <v>35</v>
      </c>
      <c r="C64" s="3" t="s">
        <v>12</v>
      </c>
      <c r="D64" s="36">
        <v>0.71260000000000001</v>
      </c>
      <c r="E64" s="36">
        <v>1.0739700000000001</v>
      </c>
      <c r="F64" s="36">
        <v>0.34247</v>
      </c>
      <c r="G64" s="36">
        <v>0.21507000000000001</v>
      </c>
      <c r="H64" s="36">
        <v>0.27233000000000002</v>
      </c>
      <c r="I64" s="36">
        <v>3.3142499999999999</v>
      </c>
      <c r="J64" s="36">
        <v>0.99177999999999999</v>
      </c>
      <c r="K64" s="36">
        <v>0.16081999999999999</v>
      </c>
      <c r="L64" s="36">
        <v>0</v>
      </c>
      <c r="M64" s="36">
        <v>7.9450000000000007E-2</v>
      </c>
      <c r="N64" s="37">
        <v>1.023E-2</v>
      </c>
      <c r="O64" s="38">
        <v>0.71626999999999996</v>
      </c>
      <c r="P64" s="37">
        <v>1.42232</v>
      </c>
      <c r="R64" s="2" t="s">
        <v>35</v>
      </c>
      <c r="S64" s="3" t="s">
        <v>12</v>
      </c>
      <c r="T64" s="36">
        <v>0.85726000000000002</v>
      </c>
      <c r="U64" s="36">
        <v>1.5797300000000001</v>
      </c>
      <c r="V64" s="36">
        <v>0.52356000000000003</v>
      </c>
      <c r="W64" s="36">
        <v>0.32411000000000001</v>
      </c>
      <c r="X64" s="36">
        <v>0.43068000000000001</v>
      </c>
      <c r="Y64" s="36">
        <v>4.13781</v>
      </c>
      <c r="Z64" s="36">
        <v>1.3808199999999999</v>
      </c>
      <c r="AA64" s="36">
        <v>0.20521</v>
      </c>
      <c r="AB64" s="36">
        <v>0</v>
      </c>
      <c r="AC64" s="36">
        <v>0.16767000000000001</v>
      </c>
      <c r="AD64" s="37">
        <v>7.9299999999999995E-2</v>
      </c>
      <c r="AE64" s="38">
        <v>0.96067999999999998</v>
      </c>
      <c r="AF64" s="37">
        <v>1.8420700000000001</v>
      </c>
      <c r="AH64" s="2" t="s">
        <v>35</v>
      </c>
      <c r="AI64" s="3" t="s">
        <v>12</v>
      </c>
      <c r="AJ64" s="36">
        <v>1.1756200000000001</v>
      </c>
      <c r="AK64" s="36">
        <v>2.9811000000000001</v>
      </c>
      <c r="AL64" s="36">
        <v>0.74136999999999997</v>
      </c>
      <c r="AM64" s="36">
        <v>0.41836000000000001</v>
      </c>
      <c r="AN64" s="36">
        <v>0.66766999999999999</v>
      </c>
      <c r="AO64" s="36">
        <v>4.8558899999999996</v>
      </c>
      <c r="AP64" s="36">
        <v>1.8120499999999999</v>
      </c>
      <c r="AQ64" s="36">
        <v>0.37534000000000001</v>
      </c>
      <c r="AR64" s="36">
        <v>4.1099999999999999E-3</v>
      </c>
      <c r="AS64" s="36">
        <v>0.34794999999999998</v>
      </c>
      <c r="AT64" s="37">
        <v>0.25407999999999997</v>
      </c>
      <c r="AU64" s="38">
        <v>1.33795</v>
      </c>
      <c r="AV64" s="37">
        <v>2.4218099999999998</v>
      </c>
      <c r="AX64" s="2" t="s">
        <v>35</v>
      </c>
      <c r="AY64" s="3" t="s">
        <v>12</v>
      </c>
      <c r="AZ64" s="36">
        <v>1.5641099999999999</v>
      </c>
      <c r="BA64" s="36">
        <v>3.6432899999999999</v>
      </c>
      <c r="BB64" s="36">
        <v>1.02959</v>
      </c>
      <c r="BC64" s="36">
        <v>0.64383999999999997</v>
      </c>
      <c r="BD64" s="36">
        <v>1.0474000000000001</v>
      </c>
      <c r="BE64" s="36">
        <v>6.3213699999999999</v>
      </c>
      <c r="BF64" s="36">
        <v>2.3367100000000001</v>
      </c>
      <c r="BG64" s="36">
        <v>0.54466000000000003</v>
      </c>
      <c r="BH64" s="36">
        <v>2.0549999999999999E-2</v>
      </c>
      <c r="BI64" s="36">
        <v>0.61616000000000004</v>
      </c>
      <c r="BJ64" s="37">
        <v>0.41081000000000001</v>
      </c>
      <c r="BK64" s="38">
        <v>1.77677</v>
      </c>
      <c r="BL64" s="37">
        <v>3.1427200000000002</v>
      </c>
      <c r="BN64" s="2" t="s">
        <v>35</v>
      </c>
      <c r="BO64" s="3" t="s">
        <v>12</v>
      </c>
      <c r="BP64" s="36">
        <v>1.9813700000000001</v>
      </c>
      <c r="BQ64" s="36">
        <v>5.15726</v>
      </c>
      <c r="BR64" s="36">
        <v>1.3008200000000001</v>
      </c>
      <c r="BS64" s="36">
        <v>1.52685</v>
      </c>
      <c r="BT64" s="36">
        <v>1.66164</v>
      </c>
      <c r="BU64" s="36">
        <v>7.1246600000000004</v>
      </c>
      <c r="BV64" s="36">
        <v>3.1435599999999999</v>
      </c>
      <c r="BW64" s="36">
        <v>0.87807999999999997</v>
      </c>
      <c r="BX64" s="36">
        <v>6.5210000000000004E-2</v>
      </c>
      <c r="BY64" s="36">
        <v>0.94247000000000003</v>
      </c>
      <c r="BZ64" s="37">
        <v>0.81364999999999998</v>
      </c>
      <c r="CA64" s="38">
        <v>2.37819</v>
      </c>
      <c r="CB64" s="37">
        <v>3.9427400000000001</v>
      </c>
    </row>
    <row r="65" spans="2:80" x14ac:dyDescent="0.35">
      <c r="B65" s="8"/>
      <c r="C65" s="11" t="s">
        <v>13</v>
      </c>
      <c r="D65" s="33">
        <v>3.22437</v>
      </c>
      <c r="E65" s="33">
        <v>3.0993599999999999</v>
      </c>
      <c r="F65" s="33">
        <v>1.49519</v>
      </c>
      <c r="G65" s="33">
        <v>1.1753400000000001</v>
      </c>
      <c r="H65" s="33">
        <v>1.5484199999999999</v>
      </c>
      <c r="I65" s="33">
        <v>7.8595600000000001</v>
      </c>
      <c r="J65" s="33">
        <v>3.1903000000000001</v>
      </c>
      <c r="K65" s="33">
        <v>1.0837000000000001</v>
      </c>
      <c r="L65" s="33">
        <v>0</v>
      </c>
      <c r="M65" s="33">
        <v>0.54117000000000004</v>
      </c>
      <c r="N65" s="34">
        <v>0.71287</v>
      </c>
      <c r="O65" s="39">
        <v>2.3217400000000001</v>
      </c>
      <c r="P65" s="34">
        <v>3.9306199999999998</v>
      </c>
      <c r="R65" s="8"/>
      <c r="S65" s="11" t="s">
        <v>13</v>
      </c>
      <c r="T65" s="33">
        <v>3.4378500000000001</v>
      </c>
      <c r="U65" s="33">
        <v>4.0622999999999996</v>
      </c>
      <c r="V65" s="33">
        <v>1.94503</v>
      </c>
      <c r="W65" s="33">
        <v>1.48394</v>
      </c>
      <c r="X65" s="33">
        <v>1.94478</v>
      </c>
      <c r="Y65" s="33">
        <v>9.2583599999999997</v>
      </c>
      <c r="Z65" s="33">
        <v>3.65096</v>
      </c>
      <c r="AA65" s="33">
        <v>1.23414</v>
      </c>
      <c r="AB65" s="33">
        <v>0</v>
      </c>
      <c r="AC65" s="33">
        <v>0.86284000000000005</v>
      </c>
      <c r="AD65" s="34">
        <v>0.91554000000000002</v>
      </c>
      <c r="AE65" s="39">
        <v>2.7880199999999999</v>
      </c>
      <c r="AF65" s="34">
        <v>4.6604900000000002</v>
      </c>
      <c r="AH65" s="8"/>
      <c r="AI65" s="11" t="s">
        <v>13</v>
      </c>
      <c r="AJ65" s="33">
        <v>4.3222399999999999</v>
      </c>
      <c r="AK65" s="33">
        <v>5.6432200000000003</v>
      </c>
      <c r="AL65" s="33">
        <v>2.4842399999999998</v>
      </c>
      <c r="AM65" s="33">
        <v>1.75376</v>
      </c>
      <c r="AN65" s="33">
        <v>2.4406300000000001</v>
      </c>
      <c r="AO65" s="33">
        <v>9.9163700000000006</v>
      </c>
      <c r="AP65" s="33">
        <v>4.4364299999999997</v>
      </c>
      <c r="AQ65" s="33">
        <v>1.68927</v>
      </c>
      <c r="AR65" s="33">
        <v>9.2069999999999999E-2</v>
      </c>
      <c r="AS65" s="33">
        <v>1.2969999999999999</v>
      </c>
      <c r="AT65" s="34">
        <v>1.3817999999999999</v>
      </c>
      <c r="AU65" s="39">
        <v>3.4075199999999999</v>
      </c>
      <c r="AV65" s="34">
        <v>5.4332399999999996</v>
      </c>
      <c r="AX65" s="8"/>
      <c r="AY65" s="11" t="s">
        <v>13</v>
      </c>
      <c r="AZ65" s="33">
        <v>4.9076300000000002</v>
      </c>
      <c r="BA65" s="33">
        <v>6.23203</v>
      </c>
      <c r="BB65" s="33">
        <v>3.1176400000000002</v>
      </c>
      <c r="BC65" s="33">
        <v>2.3544200000000002</v>
      </c>
      <c r="BD65" s="33">
        <v>3.2102900000000001</v>
      </c>
      <c r="BE65" s="33">
        <v>12.16769</v>
      </c>
      <c r="BF65" s="33">
        <v>5.0968499999999999</v>
      </c>
      <c r="BG65" s="33">
        <v>2.1573199999999999</v>
      </c>
      <c r="BH65" s="33">
        <v>0.20100000000000001</v>
      </c>
      <c r="BI65" s="33">
        <v>1.84415</v>
      </c>
      <c r="BJ65" s="34">
        <v>1.74288</v>
      </c>
      <c r="BK65" s="39">
        <v>4.1288999999999998</v>
      </c>
      <c r="BL65" s="34">
        <v>6.51492</v>
      </c>
      <c r="BN65" s="8"/>
      <c r="BO65" s="11" t="s">
        <v>13</v>
      </c>
      <c r="BP65" s="33">
        <v>5.7174699999999996</v>
      </c>
      <c r="BQ65" s="33">
        <v>7.6737900000000003</v>
      </c>
      <c r="BR65" s="33">
        <v>3.5620400000000001</v>
      </c>
      <c r="BS65" s="33">
        <v>3.5848900000000001</v>
      </c>
      <c r="BT65" s="33">
        <v>3.9362400000000002</v>
      </c>
      <c r="BU65" s="33">
        <v>12.66145</v>
      </c>
      <c r="BV65" s="33">
        <v>6.0298999999999996</v>
      </c>
      <c r="BW65" s="33">
        <v>2.97804</v>
      </c>
      <c r="BX65" s="33">
        <v>0.43304999999999999</v>
      </c>
      <c r="BY65" s="33">
        <v>2.3765900000000002</v>
      </c>
      <c r="BZ65" s="34">
        <v>2.4597699999999998</v>
      </c>
      <c r="CA65" s="39">
        <v>4.8953499999999996</v>
      </c>
      <c r="CB65" s="34">
        <v>7.3309199999999999</v>
      </c>
    </row>
    <row r="66" spans="2:80" x14ac:dyDescent="0.35">
      <c r="B66" s="13" t="s">
        <v>36</v>
      </c>
      <c r="C66" s="14"/>
      <c r="D66" s="43">
        <v>27</v>
      </c>
      <c r="E66" s="43">
        <v>21</v>
      </c>
      <c r="F66" s="43">
        <v>14</v>
      </c>
      <c r="G66" s="43">
        <v>15</v>
      </c>
      <c r="H66" s="43">
        <v>16</v>
      </c>
      <c r="I66" s="43">
        <v>40</v>
      </c>
      <c r="J66" s="43">
        <v>23</v>
      </c>
      <c r="K66" s="43">
        <v>15</v>
      </c>
      <c r="L66" s="43">
        <v>0</v>
      </c>
      <c r="M66" s="43">
        <v>9</v>
      </c>
      <c r="N66" s="44">
        <v>10.303290000000001</v>
      </c>
      <c r="O66" s="45">
        <v>18</v>
      </c>
      <c r="P66" s="44">
        <v>25.696709999999999</v>
      </c>
      <c r="R66" s="13" t="s">
        <v>36</v>
      </c>
      <c r="S66" s="14"/>
      <c r="T66" s="43">
        <v>28</v>
      </c>
      <c r="U66" s="43">
        <v>24</v>
      </c>
      <c r="V66" s="43">
        <v>16</v>
      </c>
      <c r="W66" s="43">
        <v>14</v>
      </c>
      <c r="X66" s="43">
        <v>20</v>
      </c>
      <c r="Y66" s="43">
        <v>49</v>
      </c>
      <c r="Z66" s="43">
        <v>23</v>
      </c>
      <c r="AA66" s="43">
        <v>15</v>
      </c>
      <c r="AB66" s="43">
        <v>0</v>
      </c>
      <c r="AC66" s="43">
        <v>11</v>
      </c>
      <c r="AD66" s="44">
        <v>10.802440000000001</v>
      </c>
      <c r="AE66" s="45">
        <v>20</v>
      </c>
      <c r="AF66" s="44">
        <v>29.197559999999999</v>
      </c>
      <c r="AH66" s="13" t="s">
        <v>36</v>
      </c>
      <c r="AI66" s="14"/>
      <c r="AJ66" s="43">
        <v>33</v>
      </c>
      <c r="AK66" s="43">
        <v>29</v>
      </c>
      <c r="AL66" s="43">
        <v>17</v>
      </c>
      <c r="AM66" s="43">
        <v>15</v>
      </c>
      <c r="AN66" s="43">
        <v>22</v>
      </c>
      <c r="AO66" s="43">
        <v>44</v>
      </c>
      <c r="AP66" s="43">
        <v>26</v>
      </c>
      <c r="AQ66" s="43">
        <v>17</v>
      </c>
      <c r="AR66" s="43">
        <v>4</v>
      </c>
      <c r="AS66" s="43">
        <v>12</v>
      </c>
      <c r="AT66" s="44">
        <v>13.664809999999999</v>
      </c>
      <c r="AU66" s="45">
        <v>21.9</v>
      </c>
      <c r="AV66" s="44">
        <v>30.135190000000001</v>
      </c>
      <c r="AX66" s="13" t="s">
        <v>36</v>
      </c>
      <c r="AY66" s="14"/>
      <c r="AZ66" s="43">
        <v>32</v>
      </c>
      <c r="BA66" s="43">
        <v>32</v>
      </c>
      <c r="BB66" s="43">
        <v>23</v>
      </c>
      <c r="BC66" s="43">
        <v>18</v>
      </c>
      <c r="BD66" s="43">
        <v>24</v>
      </c>
      <c r="BE66" s="43">
        <v>51</v>
      </c>
      <c r="BF66" s="43">
        <v>30</v>
      </c>
      <c r="BG66" s="43">
        <v>20</v>
      </c>
      <c r="BH66" s="43">
        <v>4</v>
      </c>
      <c r="BI66" s="43">
        <v>13</v>
      </c>
      <c r="BJ66" s="44">
        <v>15.58283</v>
      </c>
      <c r="BK66" s="45">
        <v>24.7</v>
      </c>
      <c r="BL66" s="44">
        <v>33.817169999999997</v>
      </c>
      <c r="BN66" s="13" t="s">
        <v>36</v>
      </c>
      <c r="BO66" s="14"/>
      <c r="BP66" s="43">
        <v>33</v>
      </c>
      <c r="BQ66" s="43">
        <v>36</v>
      </c>
      <c r="BR66" s="43">
        <v>20</v>
      </c>
      <c r="BS66" s="43">
        <v>21</v>
      </c>
      <c r="BT66" s="43">
        <v>28</v>
      </c>
      <c r="BU66" s="43">
        <v>54</v>
      </c>
      <c r="BV66" s="43">
        <v>28</v>
      </c>
      <c r="BW66" s="43">
        <v>25</v>
      </c>
      <c r="BX66" s="43">
        <v>5</v>
      </c>
      <c r="BY66" s="43">
        <v>15</v>
      </c>
      <c r="BZ66" s="44">
        <v>17.074999999999999</v>
      </c>
      <c r="CA66" s="45">
        <v>26.5</v>
      </c>
      <c r="CB66" s="44">
        <v>35.924999999999997</v>
      </c>
    </row>
    <row r="67" spans="2:80" x14ac:dyDescent="0.35">
      <c r="B67" s="13" t="s">
        <v>38</v>
      </c>
      <c r="C67" s="14"/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4">
        <v>0</v>
      </c>
      <c r="O67" s="45">
        <v>0</v>
      </c>
      <c r="P67" s="44">
        <v>0</v>
      </c>
      <c r="R67" s="13" t="s">
        <v>38</v>
      </c>
      <c r="S67" s="14"/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C67" s="43">
        <v>0</v>
      </c>
      <c r="AD67" s="44">
        <v>0</v>
      </c>
      <c r="AE67" s="45">
        <v>0</v>
      </c>
      <c r="AF67" s="44">
        <v>0</v>
      </c>
      <c r="AH67" s="13" t="s">
        <v>38</v>
      </c>
      <c r="AI67" s="14"/>
      <c r="AJ67" s="43">
        <v>0</v>
      </c>
      <c r="AK67" s="43">
        <v>0</v>
      </c>
      <c r="AL67" s="43">
        <v>0</v>
      </c>
      <c r="AM67" s="43">
        <v>0</v>
      </c>
      <c r="AN67" s="43">
        <v>0</v>
      </c>
      <c r="AO67" s="43">
        <v>0</v>
      </c>
      <c r="AP67" s="43">
        <v>0</v>
      </c>
      <c r="AQ67" s="43">
        <v>0</v>
      </c>
      <c r="AR67" s="43">
        <v>0</v>
      </c>
      <c r="AS67" s="43">
        <v>0</v>
      </c>
      <c r="AT67" s="44">
        <v>0</v>
      </c>
      <c r="AU67" s="45">
        <v>0</v>
      </c>
      <c r="AV67" s="44">
        <v>0</v>
      </c>
      <c r="AX67" s="13" t="s">
        <v>38</v>
      </c>
      <c r="AY67" s="14"/>
      <c r="AZ67" s="43">
        <v>0</v>
      </c>
      <c r="BA67" s="43">
        <v>0</v>
      </c>
      <c r="BB67" s="43">
        <v>0</v>
      </c>
      <c r="BC67" s="43">
        <v>0</v>
      </c>
      <c r="BD67" s="43">
        <v>0</v>
      </c>
      <c r="BE67" s="43">
        <v>0</v>
      </c>
      <c r="BF67" s="43">
        <v>0</v>
      </c>
      <c r="BG67" s="43">
        <v>0</v>
      </c>
      <c r="BH67" s="43">
        <v>0</v>
      </c>
      <c r="BI67" s="43">
        <v>0</v>
      </c>
      <c r="BJ67" s="44">
        <v>0</v>
      </c>
      <c r="BK67" s="45">
        <v>0</v>
      </c>
      <c r="BL67" s="44">
        <v>0</v>
      </c>
      <c r="BN67" s="13" t="s">
        <v>38</v>
      </c>
      <c r="BO67" s="14"/>
      <c r="BP67" s="43">
        <v>0</v>
      </c>
      <c r="BQ67" s="43">
        <v>0</v>
      </c>
      <c r="BR67" s="43">
        <v>0</v>
      </c>
      <c r="BS67" s="43">
        <v>0</v>
      </c>
      <c r="BT67" s="43">
        <v>0</v>
      </c>
      <c r="BU67" s="43">
        <v>0</v>
      </c>
      <c r="BV67" s="43">
        <v>0</v>
      </c>
      <c r="BW67" s="43">
        <v>0</v>
      </c>
      <c r="BX67" s="43">
        <v>0</v>
      </c>
      <c r="BY67" s="43">
        <v>0</v>
      </c>
      <c r="BZ67" s="44">
        <v>0</v>
      </c>
      <c r="CA67" s="45">
        <v>0</v>
      </c>
      <c r="CB67" s="44">
        <v>0</v>
      </c>
    </row>
    <row r="68" spans="2:80" x14ac:dyDescent="0.35">
      <c r="B68" s="2" t="s">
        <v>39</v>
      </c>
      <c r="C68" s="3" t="s">
        <v>12</v>
      </c>
      <c r="D68" s="36">
        <v>3.1586099999999999</v>
      </c>
      <c r="E68" s="36">
        <v>5.5555700000000003</v>
      </c>
      <c r="F68" s="36">
        <v>1.9120299999999999</v>
      </c>
      <c r="G68" s="36">
        <v>1.11636</v>
      </c>
      <c r="H68" s="36">
        <v>1.3737999999999999</v>
      </c>
      <c r="I68" s="36">
        <v>16.566559999999999</v>
      </c>
      <c r="J68" s="36">
        <v>4.9633200000000004</v>
      </c>
      <c r="K68" s="36">
        <v>0.78036000000000005</v>
      </c>
      <c r="L68" s="36">
        <v>0</v>
      </c>
      <c r="M68" s="36">
        <v>0.43802000000000002</v>
      </c>
      <c r="N68" s="37">
        <v>5.8819999999999997E-2</v>
      </c>
      <c r="O68" s="38">
        <v>3.5864600000000002</v>
      </c>
      <c r="P68" s="37">
        <v>7.1140999999999996</v>
      </c>
      <c r="R68" s="2" t="s">
        <v>39</v>
      </c>
      <c r="S68" s="3" t="s">
        <v>12</v>
      </c>
      <c r="T68" s="36">
        <v>4.0775800000000002</v>
      </c>
      <c r="U68" s="36">
        <v>7.8443800000000001</v>
      </c>
      <c r="V68" s="36">
        <v>3.0103399999999998</v>
      </c>
      <c r="W68" s="36">
        <v>1.7405600000000001</v>
      </c>
      <c r="X68" s="36">
        <v>2.1610200000000002</v>
      </c>
      <c r="Y68" s="36">
        <v>19.938569999999999</v>
      </c>
      <c r="Z68" s="36">
        <v>6.9524999999999997</v>
      </c>
      <c r="AA68" s="36">
        <v>1.05227</v>
      </c>
      <c r="AB68" s="36">
        <v>0</v>
      </c>
      <c r="AC68" s="36">
        <v>0.87231999999999998</v>
      </c>
      <c r="AD68" s="37">
        <v>0.52893000000000001</v>
      </c>
      <c r="AE68" s="38">
        <v>4.7649499999999998</v>
      </c>
      <c r="AF68" s="37">
        <v>9.0009800000000002</v>
      </c>
      <c r="AH68" s="2" t="s">
        <v>39</v>
      </c>
      <c r="AI68" s="3" t="s">
        <v>12</v>
      </c>
      <c r="AJ68" s="36">
        <v>5.5372599999999998</v>
      </c>
      <c r="AK68" s="36">
        <v>14.9628</v>
      </c>
      <c r="AL68" s="36">
        <v>4.0212599999999998</v>
      </c>
      <c r="AM68" s="36">
        <v>2.2589600000000001</v>
      </c>
      <c r="AN68" s="36">
        <v>3.55708</v>
      </c>
      <c r="AO68" s="36">
        <v>24.041650000000001</v>
      </c>
      <c r="AP68" s="36">
        <v>8.9768000000000008</v>
      </c>
      <c r="AQ68" s="36">
        <v>1.9889300000000001</v>
      </c>
      <c r="AR68" s="36">
        <v>1.8610000000000002E-2</v>
      </c>
      <c r="AS68" s="36">
        <v>1.88784</v>
      </c>
      <c r="AT68" s="37">
        <v>1.3812599999999999</v>
      </c>
      <c r="AU68" s="38">
        <v>6.7251200000000004</v>
      </c>
      <c r="AV68" s="37">
        <v>12.06898</v>
      </c>
      <c r="AX68" s="2" t="s">
        <v>39</v>
      </c>
      <c r="AY68" s="3" t="s">
        <v>12</v>
      </c>
      <c r="AZ68" s="36">
        <v>7.4579599999999999</v>
      </c>
      <c r="BA68" s="36">
        <v>18.252400000000002</v>
      </c>
      <c r="BB68" s="36">
        <v>5.47879</v>
      </c>
      <c r="BC68" s="36">
        <v>3.3498100000000002</v>
      </c>
      <c r="BD68" s="36">
        <v>5.2957099999999997</v>
      </c>
      <c r="BE68" s="36">
        <v>30.372450000000001</v>
      </c>
      <c r="BF68" s="36">
        <v>11.569610000000001</v>
      </c>
      <c r="BG68" s="36">
        <v>2.9232300000000002</v>
      </c>
      <c r="BH68" s="36">
        <v>0.11094999999999999</v>
      </c>
      <c r="BI68" s="36">
        <v>3.1801900000000001</v>
      </c>
      <c r="BJ68" s="37">
        <v>2.2309800000000002</v>
      </c>
      <c r="BK68" s="38">
        <v>8.7991100000000007</v>
      </c>
      <c r="BL68" s="37">
        <v>15.367240000000001</v>
      </c>
      <c r="BN68" s="2" t="s">
        <v>39</v>
      </c>
      <c r="BO68" s="3" t="s">
        <v>12</v>
      </c>
      <c r="BP68" s="36">
        <v>9.0589600000000008</v>
      </c>
      <c r="BQ68" s="36">
        <v>25.704899999999999</v>
      </c>
      <c r="BR68" s="36">
        <v>6.9708500000000004</v>
      </c>
      <c r="BS68" s="36">
        <v>8.0250400000000006</v>
      </c>
      <c r="BT68" s="36">
        <v>8.7178500000000003</v>
      </c>
      <c r="BU68" s="36">
        <v>34.369230000000002</v>
      </c>
      <c r="BV68" s="36">
        <v>15.698790000000001</v>
      </c>
      <c r="BW68" s="36">
        <v>4.3577500000000002</v>
      </c>
      <c r="BX68" s="36">
        <v>0.34266999999999997</v>
      </c>
      <c r="BY68" s="36">
        <v>4.9252799999999999</v>
      </c>
      <c r="BZ68" s="37">
        <v>4.25298</v>
      </c>
      <c r="CA68" s="38">
        <v>11.817130000000001</v>
      </c>
      <c r="CB68" s="37">
        <v>19.38128</v>
      </c>
    </row>
    <row r="69" spans="2:80" x14ac:dyDescent="0.35">
      <c r="B69" s="8"/>
      <c r="C69" s="11" t="s">
        <v>13</v>
      </c>
      <c r="D69" s="33">
        <v>13.66493</v>
      </c>
      <c r="E69" s="33">
        <v>15.52328</v>
      </c>
      <c r="F69" s="33">
        <v>8.1425699999999992</v>
      </c>
      <c r="G69" s="33">
        <v>5.9867900000000001</v>
      </c>
      <c r="H69" s="33">
        <v>7.29671</v>
      </c>
      <c r="I69" s="33">
        <v>38.761569999999999</v>
      </c>
      <c r="J69" s="33">
        <v>15.583780000000001</v>
      </c>
      <c r="K69" s="33">
        <v>5.0413300000000003</v>
      </c>
      <c r="L69" s="33">
        <v>0</v>
      </c>
      <c r="M69" s="33">
        <v>2.9905400000000002</v>
      </c>
      <c r="N69" s="34">
        <v>3.44143</v>
      </c>
      <c r="O69" s="39">
        <v>11.299149999999999</v>
      </c>
      <c r="P69" s="34">
        <v>19.156870000000001</v>
      </c>
      <c r="R69" s="8"/>
      <c r="S69" s="11" t="s">
        <v>13</v>
      </c>
      <c r="T69" s="33">
        <v>15.619529999999999</v>
      </c>
      <c r="U69" s="33">
        <v>19.377600000000001</v>
      </c>
      <c r="V69" s="33">
        <v>10.94577</v>
      </c>
      <c r="W69" s="33">
        <v>7.5866400000000001</v>
      </c>
      <c r="X69" s="33">
        <v>9.0862800000000004</v>
      </c>
      <c r="Y69" s="33">
        <v>43.56756</v>
      </c>
      <c r="Z69" s="33">
        <v>18.365349999999999</v>
      </c>
      <c r="AA69" s="33">
        <v>6.0968</v>
      </c>
      <c r="AB69" s="33">
        <v>0</v>
      </c>
      <c r="AC69" s="33">
        <v>4.2923200000000001</v>
      </c>
      <c r="AD69" s="34">
        <v>4.7344600000000003</v>
      </c>
      <c r="AE69" s="39">
        <v>13.493790000000001</v>
      </c>
      <c r="AF69" s="34">
        <v>22.25311</v>
      </c>
      <c r="AH69" s="8"/>
      <c r="AI69" s="11" t="s">
        <v>13</v>
      </c>
      <c r="AJ69" s="33">
        <v>19.434180000000001</v>
      </c>
      <c r="AK69" s="33">
        <v>26.520299999999999</v>
      </c>
      <c r="AL69" s="33">
        <v>13.04772</v>
      </c>
      <c r="AM69" s="33">
        <v>9.2462599999999995</v>
      </c>
      <c r="AN69" s="33">
        <v>12.41577</v>
      </c>
      <c r="AO69" s="33">
        <v>48.424669999999999</v>
      </c>
      <c r="AP69" s="33">
        <v>21.633679999999998</v>
      </c>
      <c r="AQ69" s="33">
        <v>8.6932600000000004</v>
      </c>
      <c r="AR69" s="33">
        <v>0.38378000000000001</v>
      </c>
      <c r="AS69" s="33">
        <v>6.9502600000000001</v>
      </c>
      <c r="AT69" s="34">
        <v>6.99749</v>
      </c>
      <c r="AU69" s="39">
        <v>16.674990000000001</v>
      </c>
      <c r="AV69" s="34">
        <v>26.35248</v>
      </c>
      <c r="AX69" s="8"/>
      <c r="AY69" s="11" t="s">
        <v>13</v>
      </c>
      <c r="AZ69" s="33">
        <v>22.7361</v>
      </c>
      <c r="BA69" s="33">
        <v>29.477509999999999</v>
      </c>
      <c r="BB69" s="33">
        <v>16.262260000000001</v>
      </c>
      <c r="BC69" s="33">
        <v>12.03403</v>
      </c>
      <c r="BD69" s="33">
        <v>15.29457</v>
      </c>
      <c r="BE69" s="33">
        <v>57.186250000000001</v>
      </c>
      <c r="BF69" s="33">
        <v>25.021599999999999</v>
      </c>
      <c r="BG69" s="33">
        <v>11.234249999999999</v>
      </c>
      <c r="BH69" s="33">
        <v>1.0864100000000001</v>
      </c>
      <c r="BI69" s="33">
        <v>9.4411900000000006</v>
      </c>
      <c r="BJ69" s="34">
        <v>8.9191500000000001</v>
      </c>
      <c r="BK69" s="39">
        <v>19.977419999999999</v>
      </c>
      <c r="BL69" s="34">
        <v>31.035689999999999</v>
      </c>
      <c r="BN69" s="8"/>
      <c r="BO69" s="11" t="s">
        <v>13</v>
      </c>
      <c r="BP69" s="33">
        <v>25.501110000000001</v>
      </c>
      <c r="BQ69" s="33">
        <v>36.486490000000003</v>
      </c>
      <c r="BR69" s="33">
        <v>18.906580000000002</v>
      </c>
      <c r="BS69" s="33">
        <v>18.1203</v>
      </c>
      <c r="BT69" s="33">
        <v>19.8352</v>
      </c>
      <c r="BU69" s="33">
        <v>59.841909999999999</v>
      </c>
      <c r="BV69" s="33">
        <v>29.77177</v>
      </c>
      <c r="BW69" s="33">
        <v>14.26168</v>
      </c>
      <c r="BX69" s="33">
        <v>2.27359</v>
      </c>
      <c r="BY69" s="33">
        <v>12.43205</v>
      </c>
      <c r="BZ69" s="34">
        <v>12.423</v>
      </c>
      <c r="CA69" s="39">
        <v>23.743069999999999</v>
      </c>
      <c r="CB69" s="34">
        <v>35.063139999999997</v>
      </c>
    </row>
    <row r="70" spans="2:80" x14ac:dyDescent="0.35">
      <c r="B70" s="13" t="s">
        <v>40</v>
      </c>
      <c r="C70" s="14"/>
      <c r="D70" s="43">
        <v>107.00917</v>
      </c>
      <c r="E70" s="43">
        <v>98.609059999999999</v>
      </c>
      <c r="F70" s="43">
        <v>68.043040000000005</v>
      </c>
      <c r="G70" s="43">
        <v>66.839439999999996</v>
      </c>
      <c r="H70" s="43">
        <v>78.943820000000002</v>
      </c>
      <c r="I70" s="43">
        <v>208.24915999999999</v>
      </c>
      <c r="J70" s="43">
        <v>121.06098</v>
      </c>
      <c r="K70" s="43">
        <v>71.690020000000004</v>
      </c>
      <c r="L70" s="43">
        <v>0</v>
      </c>
      <c r="M70" s="43">
        <v>49.006929999999997</v>
      </c>
      <c r="N70" s="44">
        <v>48.149529999999999</v>
      </c>
      <c r="O70" s="45">
        <v>86.945160000000001</v>
      </c>
      <c r="P70" s="44">
        <v>125.74079</v>
      </c>
      <c r="R70" s="13" t="s">
        <v>40</v>
      </c>
      <c r="S70" s="14"/>
      <c r="T70" s="43">
        <v>114.59518</v>
      </c>
      <c r="U70" s="43">
        <v>116.02435</v>
      </c>
      <c r="V70" s="43">
        <v>79.326139999999995</v>
      </c>
      <c r="W70" s="43">
        <v>71.737030000000004</v>
      </c>
      <c r="X70" s="43">
        <v>85.493080000000006</v>
      </c>
      <c r="Y70" s="43">
        <v>223.65788000000001</v>
      </c>
      <c r="Z70" s="43">
        <v>126.88992</v>
      </c>
      <c r="AA70" s="43">
        <v>72.842749999999995</v>
      </c>
      <c r="AB70" s="43">
        <v>0</v>
      </c>
      <c r="AC70" s="43">
        <v>49.661160000000002</v>
      </c>
      <c r="AD70" s="44">
        <v>52.153660000000002</v>
      </c>
      <c r="AE70" s="45">
        <v>94.022750000000002</v>
      </c>
      <c r="AF70" s="44">
        <v>135.89184</v>
      </c>
      <c r="AH70" s="13" t="s">
        <v>40</v>
      </c>
      <c r="AI70" s="14"/>
      <c r="AJ70" s="43">
        <v>130.19354999999999</v>
      </c>
      <c r="AK70" s="43">
        <v>127.63171</v>
      </c>
      <c r="AL70" s="43">
        <v>98.471059999999994</v>
      </c>
      <c r="AM70" s="43">
        <v>73.859889999999993</v>
      </c>
      <c r="AN70" s="43">
        <v>97.710319999999996</v>
      </c>
      <c r="AO70" s="43">
        <v>217.72578999999999</v>
      </c>
      <c r="AP70" s="43">
        <v>127.11601</v>
      </c>
      <c r="AQ70" s="43">
        <v>84.113039999999998</v>
      </c>
      <c r="AR70" s="43">
        <v>12.310230000000001</v>
      </c>
      <c r="AS70" s="43">
        <v>67.475480000000005</v>
      </c>
      <c r="AT70" s="44">
        <v>65.342659999999995</v>
      </c>
      <c r="AU70" s="45">
        <v>103.66070999999999</v>
      </c>
      <c r="AV70" s="44">
        <v>141.97875999999999</v>
      </c>
      <c r="AX70" s="13" t="s">
        <v>40</v>
      </c>
      <c r="AY70" s="14"/>
      <c r="AZ70" s="43">
        <v>144.10158999999999</v>
      </c>
      <c r="BA70" s="43">
        <v>132.57304999999999</v>
      </c>
      <c r="BB70" s="43">
        <v>119.09636</v>
      </c>
      <c r="BC70" s="43">
        <v>90.668700000000001</v>
      </c>
      <c r="BD70" s="43">
        <v>117.34893</v>
      </c>
      <c r="BE70" s="43">
        <v>250.61660000000001</v>
      </c>
      <c r="BF70" s="43">
        <v>145.96856</v>
      </c>
      <c r="BG70" s="43">
        <v>106.62084</v>
      </c>
      <c r="BH70" s="43">
        <v>17.650449999999999</v>
      </c>
      <c r="BI70" s="43">
        <v>67.710120000000003</v>
      </c>
      <c r="BJ70" s="44">
        <v>76.102360000000004</v>
      </c>
      <c r="BK70" s="45">
        <v>119.23551999999999</v>
      </c>
      <c r="BL70" s="44">
        <v>162.36868000000001</v>
      </c>
      <c r="BN70" s="13" t="s">
        <v>40</v>
      </c>
      <c r="BO70" s="14"/>
      <c r="BP70" s="43">
        <v>150.47630000000001</v>
      </c>
      <c r="BQ70" s="43">
        <v>156.92654999999999</v>
      </c>
      <c r="BR70" s="43">
        <v>107.08423000000001</v>
      </c>
      <c r="BS70" s="43">
        <v>112.22624</v>
      </c>
      <c r="BT70" s="43">
        <v>135.95820000000001</v>
      </c>
      <c r="BU70" s="43">
        <v>253.28308000000001</v>
      </c>
      <c r="BV70" s="43">
        <v>146.94534999999999</v>
      </c>
      <c r="BW70" s="43">
        <v>109.83074000000001</v>
      </c>
      <c r="BX70" s="43">
        <v>28.315909999999999</v>
      </c>
      <c r="BY70" s="43">
        <v>83.705119999999994</v>
      </c>
      <c r="BZ70" s="44">
        <v>86.920850000000002</v>
      </c>
      <c r="CA70" s="45">
        <v>128.47516999999999</v>
      </c>
      <c r="CB70" s="44">
        <v>170.02949000000001</v>
      </c>
    </row>
    <row r="71" spans="2:80" x14ac:dyDescent="0.35">
      <c r="B71" s="7" t="s">
        <v>41</v>
      </c>
      <c r="C71" s="8"/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4">
        <v>0</v>
      </c>
      <c r="O71" s="39">
        <v>0</v>
      </c>
      <c r="P71" s="34">
        <v>0</v>
      </c>
      <c r="R71" s="7" t="s">
        <v>41</v>
      </c>
      <c r="S71" s="8"/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4">
        <v>0</v>
      </c>
      <c r="AE71" s="39">
        <v>0</v>
      </c>
      <c r="AF71" s="34">
        <v>0</v>
      </c>
      <c r="AH71" s="7" t="s">
        <v>41</v>
      </c>
      <c r="AI71" s="8"/>
      <c r="AJ71" s="33">
        <v>0</v>
      </c>
      <c r="AK71" s="33">
        <v>0</v>
      </c>
      <c r="AL71" s="3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  <c r="AT71" s="34">
        <v>0</v>
      </c>
      <c r="AU71" s="39">
        <v>0</v>
      </c>
      <c r="AV71" s="34">
        <v>0</v>
      </c>
      <c r="AX71" s="7" t="s">
        <v>41</v>
      </c>
      <c r="AY71" s="8"/>
      <c r="AZ71" s="33">
        <v>0</v>
      </c>
      <c r="BA71" s="33">
        <v>0</v>
      </c>
      <c r="BB71" s="33">
        <v>0</v>
      </c>
      <c r="BC71" s="33">
        <v>0</v>
      </c>
      <c r="BD71" s="33">
        <v>0</v>
      </c>
      <c r="BE71" s="33">
        <v>0</v>
      </c>
      <c r="BF71" s="33">
        <v>0</v>
      </c>
      <c r="BG71" s="33">
        <v>0</v>
      </c>
      <c r="BH71" s="33">
        <v>0</v>
      </c>
      <c r="BI71" s="33">
        <v>0</v>
      </c>
      <c r="BJ71" s="34">
        <v>0</v>
      </c>
      <c r="BK71" s="39">
        <v>0</v>
      </c>
      <c r="BL71" s="34">
        <v>0</v>
      </c>
      <c r="BN71" s="7" t="s">
        <v>41</v>
      </c>
      <c r="BO71" s="8"/>
      <c r="BP71" s="33">
        <v>0</v>
      </c>
      <c r="BQ71" s="33">
        <v>0</v>
      </c>
      <c r="BR71" s="33">
        <v>0</v>
      </c>
      <c r="BS71" s="33">
        <v>0</v>
      </c>
      <c r="BT71" s="33">
        <v>0</v>
      </c>
      <c r="BU71" s="33">
        <v>0</v>
      </c>
      <c r="BV71" s="33">
        <v>0</v>
      </c>
      <c r="BW71" s="33">
        <v>0</v>
      </c>
      <c r="BX71" s="33">
        <v>0</v>
      </c>
      <c r="BY71" s="33">
        <v>0</v>
      </c>
      <c r="BZ71" s="34">
        <v>0</v>
      </c>
      <c r="CA71" s="39">
        <v>0</v>
      </c>
      <c r="CB71" s="34">
        <v>0</v>
      </c>
    </row>
    <row r="72" spans="2:80" x14ac:dyDescent="0.35">
      <c r="B72" s="2" t="s">
        <v>42</v>
      </c>
      <c r="C72" s="3" t="s">
        <v>12</v>
      </c>
      <c r="D72" s="36">
        <v>5.9156599999999999</v>
      </c>
      <c r="E72" s="36">
        <v>7.2340200000000001</v>
      </c>
      <c r="F72" s="36">
        <v>5.5421899999999997</v>
      </c>
      <c r="G72" s="36">
        <v>5.8376700000000001</v>
      </c>
      <c r="H72" s="36">
        <v>5.2752100000000004</v>
      </c>
      <c r="I72" s="36">
        <v>6.1458399999999997</v>
      </c>
      <c r="J72" s="36">
        <v>6.4342899999999998</v>
      </c>
      <c r="K72" s="36">
        <v>5.4846599999999999</v>
      </c>
      <c r="L72" s="36">
        <v>4.7513699999999996</v>
      </c>
      <c r="M72" s="36">
        <v>5.8607300000000002</v>
      </c>
      <c r="N72" s="37">
        <v>5.3645100000000001</v>
      </c>
      <c r="O72" s="41">
        <v>5.84816</v>
      </c>
      <c r="P72" s="37">
        <v>6.3318199999999996</v>
      </c>
      <c r="R72" s="2" t="s">
        <v>42</v>
      </c>
      <c r="S72" s="3" t="s">
        <v>12</v>
      </c>
      <c r="T72" s="36">
        <v>5.8913200000000003</v>
      </c>
      <c r="U72" s="36">
        <v>7.1533300000000004</v>
      </c>
      <c r="V72" s="36">
        <v>5.5022799999999998</v>
      </c>
      <c r="W72" s="36">
        <v>5.7952500000000002</v>
      </c>
      <c r="X72" s="36">
        <v>5.2504099999999996</v>
      </c>
      <c r="Y72" s="36">
        <v>6.13096</v>
      </c>
      <c r="Z72" s="36">
        <v>6.4270800000000001</v>
      </c>
      <c r="AA72" s="36">
        <v>5.4347500000000002</v>
      </c>
      <c r="AB72" s="36">
        <v>4.7513699999999996</v>
      </c>
      <c r="AC72" s="36">
        <v>5.8309100000000003</v>
      </c>
      <c r="AD72" s="37">
        <v>5.3420199999999998</v>
      </c>
      <c r="AE72" s="41">
        <v>5.81677</v>
      </c>
      <c r="AF72" s="37">
        <v>6.2915200000000002</v>
      </c>
      <c r="AH72" s="2" t="s">
        <v>42</v>
      </c>
      <c r="AI72" s="3" t="s">
        <v>12</v>
      </c>
      <c r="AJ72" s="36">
        <v>5.87507</v>
      </c>
      <c r="AK72" s="36">
        <v>7.2183999999999999</v>
      </c>
      <c r="AL72" s="36">
        <v>5.5271699999999999</v>
      </c>
      <c r="AM72" s="36">
        <v>5.6983100000000002</v>
      </c>
      <c r="AN72" s="36">
        <v>5.2548899999999996</v>
      </c>
      <c r="AO72" s="36">
        <v>6.1025600000000004</v>
      </c>
      <c r="AP72" s="36">
        <v>6.3609099999999996</v>
      </c>
      <c r="AQ72" s="36">
        <v>5.4767099999999997</v>
      </c>
      <c r="AR72" s="36">
        <v>4.7438799999999999</v>
      </c>
      <c r="AS72" s="36">
        <v>5.8247900000000001</v>
      </c>
      <c r="AT72" s="37">
        <v>5.3298800000000002</v>
      </c>
      <c r="AU72" s="41">
        <v>5.8082700000000003</v>
      </c>
      <c r="AV72" s="37">
        <v>6.2866499999999998</v>
      </c>
      <c r="AX72" s="2" t="s">
        <v>42</v>
      </c>
      <c r="AY72" s="3" t="s">
        <v>12</v>
      </c>
      <c r="AZ72" s="36">
        <v>5.8589500000000001</v>
      </c>
      <c r="BA72" s="36">
        <v>7.1141100000000002</v>
      </c>
      <c r="BB72" s="36">
        <v>5.4657999999999998</v>
      </c>
      <c r="BC72" s="36">
        <v>5.6835199999999997</v>
      </c>
      <c r="BD72" s="36">
        <v>5.2247000000000003</v>
      </c>
      <c r="BE72" s="36">
        <v>6.0609999999999999</v>
      </c>
      <c r="BF72" s="36">
        <v>6.29</v>
      </c>
      <c r="BG72" s="36">
        <v>5.5174899999999996</v>
      </c>
      <c r="BH72" s="36">
        <v>4.7476700000000003</v>
      </c>
      <c r="BI72" s="36">
        <v>5.8369400000000002</v>
      </c>
      <c r="BJ72" s="37">
        <v>5.3226599999999999</v>
      </c>
      <c r="BK72" s="41">
        <v>5.7800200000000004</v>
      </c>
      <c r="BL72" s="37">
        <v>6.2373799999999999</v>
      </c>
      <c r="BN72" s="2" t="s">
        <v>42</v>
      </c>
      <c r="BO72" s="3" t="s">
        <v>12</v>
      </c>
      <c r="BP72" s="36">
        <v>5.7436499999999997</v>
      </c>
      <c r="BQ72" s="36">
        <v>7.0471700000000004</v>
      </c>
      <c r="BR72" s="36">
        <v>5.4106800000000002</v>
      </c>
      <c r="BS72" s="36">
        <v>5.7865799999999998</v>
      </c>
      <c r="BT72" s="36">
        <v>5.1856200000000001</v>
      </c>
      <c r="BU72" s="36">
        <v>5.9725099999999998</v>
      </c>
      <c r="BV72" s="36">
        <v>6.2630600000000003</v>
      </c>
      <c r="BW72" s="36">
        <v>5.4222799999999998</v>
      </c>
      <c r="BX72" s="36">
        <v>4.7265300000000003</v>
      </c>
      <c r="BY72" s="36">
        <v>5.7497699999999998</v>
      </c>
      <c r="BZ72" s="37">
        <v>5.2795399999999999</v>
      </c>
      <c r="CA72" s="41">
        <v>5.7307899999999998</v>
      </c>
      <c r="CB72" s="37">
        <v>6.1820300000000001</v>
      </c>
    </row>
    <row r="73" spans="2:80" x14ac:dyDescent="0.35">
      <c r="B73" s="8"/>
      <c r="C73" s="11" t="s">
        <v>13</v>
      </c>
      <c r="D73" s="33">
        <v>1.9944500000000001</v>
      </c>
      <c r="E73" s="33">
        <v>1.9112199999999999</v>
      </c>
      <c r="F73" s="33">
        <v>2.0050699999999999</v>
      </c>
      <c r="G73" s="33">
        <v>2.1063800000000001</v>
      </c>
      <c r="H73" s="33">
        <v>2.43723</v>
      </c>
      <c r="I73" s="33">
        <v>2.4418700000000002</v>
      </c>
      <c r="J73" s="33">
        <v>2.1801300000000001</v>
      </c>
      <c r="K73" s="33">
        <v>2.0347900000000001</v>
      </c>
      <c r="L73" s="33">
        <v>1.66951</v>
      </c>
      <c r="M73" s="33">
        <v>2.0714999999999999</v>
      </c>
      <c r="N73" s="34">
        <v>1.91984</v>
      </c>
      <c r="O73" s="39">
        <v>2.08521</v>
      </c>
      <c r="P73" s="34">
        <v>2.2505899999999999</v>
      </c>
      <c r="R73" s="8"/>
      <c r="S73" s="11" t="s">
        <v>13</v>
      </c>
      <c r="T73" s="33">
        <v>1.9422699999999999</v>
      </c>
      <c r="U73" s="33">
        <v>1.8199700000000001</v>
      </c>
      <c r="V73" s="33">
        <v>1.96638</v>
      </c>
      <c r="W73" s="33">
        <v>2.0601799999999999</v>
      </c>
      <c r="X73" s="33">
        <v>2.39703</v>
      </c>
      <c r="Y73" s="33">
        <v>2.3541799999999999</v>
      </c>
      <c r="Z73" s="33">
        <v>2.1090200000000001</v>
      </c>
      <c r="AA73" s="33">
        <v>1.97776</v>
      </c>
      <c r="AB73" s="33">
        <v>1.66951</v>
      </c>
      <c r="AC73" s="33">
        <v>2.05003</v>
      </c>
      <c r="AD73" s="34">
        <v>1.8772500000000001</v>
      </c>
      <c r="AE73" s="39">
        <v>2.0346299999999999</v>
      </c>
      <c r="AF73" s="34">
        <v>2.1920199999999999</v>
      </c>
      <c r="AH73" s="8"/>
      <c r="AI73" s="11" t="s">
        <v>13</v>
      </c>
      <c r="AJ73" s="33">
        <v>1.9153100000000001</v>
      </c>
      <c r="AK73" s="33">
        <v>1.78596</v>
      </c>
      <c r="AL73" s="33">
        <v>1.87452</v>
      </c>
      <c r="AM73" s="33">
        <v>2.0033799999999999</v>
      </c>
      <c r="AN73" s="33">
        <v>2.3809200000000001</v>
      </c>
      <c r="AO73" s="33">
        <v>2.2850799999999998</v>
      </c>
      <c r="AP73" s="33">
        <v>2.02217</v>
      </c>
      <c r="AQ73" s="33">
        <v>1.9888399999999999</v>
      </c>
      <c r="AR73" s="33">
        <v>1.66005</v>
      </c>
      <c r="AS73" s="33">
        <v>2.0030299999999999</v>
      </c>
      <c r="AT73" s="34">
        <v>1.8391299999999999</v>
      </c>
      <c r="AU73" s="39">
        <v>1.99193</v>
      </c>
      <c r="AV73" s="34">
        <v>2.14472</v>
      </c>
      <c r="AX73" s="8"/>
      <c r="AY73" s="11" t="s">
        <v>13</v>
      </c>
      <c r="AZ73" s="33">
        <v>1.87754</v>
      </c>
      <c r="BA73" s="33">
        <v>1.65601</v>
      </c>
      <c r="BB73" s="33">
        <v>1.8205199999999999</v>
      </c>
      <c r="BC73" s="33">
        <v>1.9388300000000001</v>
      </c>
      <c r="BD73" s="33">
        <v>2.3195700000000001</v>
      </c>
      <c r="BE73" s="33">
        <v>2.1756600000000001</v>
      </c>
      <c r="BF73" s="33">
        <v>1.9355899999999999</v>
      </c>
      <c r="BG73" s="33">
        <v>1.9666399999999999</v>
      </c>
      <c r="BH73" s="33">
        <v>1.6617299999999999</v>
      </c>
      <c r="BI73" s="33">
        <v>1.97282</v>
      </c>
      <c r="BJ73" s="34">
        <v>1.78607</v>
      </c>
      <c r="BK73" s="39">
        <v>1.93249</v>
      </c>
      <c r="BL73" s="34">
        <v>2.07891</v>
      </c>
      <c r="BN73" s="8"/>
      <c r="BO73" s="11" t="s">
        <v>13</v>
      </c>
      <c r="BP73" s="33">
        <v>1.81735</v>
      </c>
      <c r="BQ73" s="33">
        <v>1.5182100000000001</v>
      </c>
      <c r="BR73" s="33">
        <v>1.75264</v>
      </c>
      <c r="BS73" s="33">
        <v>1.96414</v>
      </c>
      <c r="BT73" s="33">
        <v>2.2783799999999998</v>
      </c>
      <c r="BU73" s="33">
        <v>2.1137000000000001</v>
      </c>
      <c r="BV73" s="33">
        <v>1.8556699999999999</v>
      </c>
      <c r="BW73" s="33">
        <v>1.8961699999999999</v>
      </c>
      <c r="BX73" s="33">
        <v>1.6448</v>
      </c>
      <c r="BY73" s="33">
        <v>1.91445</v>
      </c>
      <c r="BZ73" s="34">
        <v>1.7194499999999999</v>
      </c>
      <c r="CA73" s="39">
        <v>1.8755500000000001</v>
      </c>
      <c r="CB73" s="34">
        <v>2.03165</v>
      </c>
    </row>
    <row r="74" spans="2:80" x14ac:dyDescent="0.35">
      <c r="B74" s="2" t="s">
        <v>43</v>
      </c>
      <c r="C74" s="3" t="s">
        <v>12</v>
      </c>
      <c r="D74" s="36">
        <v>6.6615500000000001</v>
      </c>
      <c r="E74" s="36">
        <v>8.0892199999999992</v>
      </c>
      <c r="F74" s="36">
        <v>6.2276100000000003</v>
      </c>
      <c r="G74" s="36">
        <v>6.6196299999999999</v>
      </c>
      <c r="H74" s="36">
        <v>5.9994899999999998</v>
      </c>
      <c r="I74" s="36">
        <v>6.8754099999999996</v>
      </c>
      <c r="J74" s="36">
        <v>7.1986600000000003</v>
      </c>
      <c r="K74" s="36">
        <v>6.2055699999999998</v>
      </c>
      <c r="L74" s="36">
        <v>5.5101199999999997</v>
      </c>
      <c r="M74" s="36">
        <v>6.6116999999999999</v>
      </c>
      <c r="N74" s="37">
        <v>6.09415</v>
      </c>
      <c r="O74" s="41">
        <v>6.5998900000000003</v>
      </c>
      <c r="P74" s="37">
        <v>7.1056400000000002</v>
      </c>
      <c r="R74" s="2" t="s">
        <v>43</v>
      </c>
      <c r="S74" s="3" t="s">
        <v>12</v>
      </c>
      <c r="T74" s="36">
        <v>6.6480100000000002</v>
      </c>
      <c r="U74" s="36">
        <v>7.9980000000000002</v>
      </c>
      <c r="V74" s="36">
        <v>6.1738400000000002</v>
      </c>
      <c r="W74" s="36">
        <v>6.5768000000000004</v>
      </c>
      <c r="X74" s="36">
        <v>5.9688499999999998</v>
      </c>
      <c r="Y74" s="36">
        <v>6.8361700000000001</v>
      </c>
      <c r="Z74" s="36">
        <v>7.1816399999999998</v>
      </c>
      <c r="AA74" s="36">
        <v>6.1446699999999996</v>
      </c>
      <c r="AB74" s="36">
        <v>5.5101199999999997</v>
      </c>
      <c r="AC74" s="36">
        <v>6.5742900000000004</v>
      </c>
      <c r="AD74" s="37">
        <v>6.0661100000000001</v>
      </c>
      <c r="AE74" s="41">
        <v>6.5612399999999997</v>
      </c>
      <c r="AF74" s="37">
        <v>7.0563700000000003</v>
      </c>
      <c r="AH74" s="2" t="s">
        <v>43</v>
      </c>
      <c r="AI74" s="3" t="s">
        <v>12</v>
      </c>
      <c r="AJ74" s="36">
        <v>6.6143700000000001</v>
      </c>
      <c r="AK74" s="36">
        <v>8.0546199999999999</v>
      </c>
      <c r="AL74" s="36">
        <v>6.2015599999999997</v>
      </c>
      <c r="AM74" s="36">
        <v>6.4755500000000001</v>
      </c>
      <c r="AN74" s="36">
        <v>5.9715800000000003</v>
      </c>
      <c r="AO74" s="36">
        <v>6.7756800000000004</v>
      </c>
      <c r="AP74" s="36">
        <v>7.0987600000000004</v>
      </c>
      <c r="AQ74" s="36">
        <v>6.1891699999999998</v>
      </c>
      <c r="AR74" s="36">
        <v>5.5107799999999996</v>
      </c>
      <c r="AS74" s="36">
        <v>6.5523899999999999</v>
      </c>
      <c r="AT74" s="37">
        <v>6.0505000000000004</v>
      </c>
      <c r="AU74" s="41">
        <v>6.5444500000000003</v>
      </c>
      <c r="AV74" s="37">
        <v>7.0383899999999997</v>
      </c>
      <c r="AX74" s="2" t="s">
        <v>43</v>
      </c>
      <c r="AY74" s="3" t="s">
        <v>12</v>
      </c>
      <c r="AZ74" s="36">
        <v>6.5873999999999997</v>
      </c>
      <c r="BA74" s="36">
        <v>7.9182499999999996</v>
      </c>
      <c r="BB74" s="36">
        <v>6.1270199999999999</v>
      </c>
      <c r="BC74" s="36">
        <v>6.4536100000000003</v>
      </c>
      <c r="BD74" s="36">
        <v>5.9351200000000004</v>
      </c>
      <c r="BE74" s="36">
        <v>6.7518500000000001</v>
      </c>
      <c r="BF74" s="36">
        <v>7.0174599999999998</v>
      </c>
      <c r="BG74" s="36">
        <v>6.2268499999999998</v>
      </c>
      <c r="BH74" s="36">
        <v>5.5064099999999998</v>
      </c>
      <c r="BI74" s="36">
        <v>6.57578</v>
      </c>
      <c r="BJ74" s="37">
        <v>6.0404799999999996</v>
      </c>
      <c r="BK74" s="41">
        <v>6.5099799999999997</v>
      </c>
      <c r="BL74" s="37">
        <v>6.9794700000000001</v>
      </c>
      <c r="BN74" s="2" t="s">
        <v>43</v>
      </c>
      <c r="BO74" s="3" t="s">
        <v>12</v>
      </c>
      <c r="BP74" s="36">
        <v>6.4723199999999999</v>
      </c>
      <c r="BQ74" s="36">
        <v>7.8066199999999997</v>
      </c>
      <c r="BR74" s="36">
        <v>6.0582200000000004</v>
      </c>
      <c r="BS74" s="36">
        <v>6.5483900000000004</v>
      </c>
      <c r="BT74" s="36">
        <v>5.8790500000000003</v>
      </c>
      <c r="BU74" s="36">
        <v>6.64961</v>
      </c>
      <c r="BV74" s="36">
        <v>6.9610000000000003</v>
      </c>
      <c r="BW74" s="36">
        <v>6.1276900000000003</v>
      </c>
      <c r="BX74" s="36">
        <v>5.48062</v>
      </c>
      <c r="BY74" s="36">
        <v>6.4805200000000003</v>
      </c>
      <c r="BZ74" s="37">
        <v>5.9892899999999996</v>
      </c>
      <c r="CA74" s="41">
        <v>6.4463999999999997</v>
      </c>
      <c r="CB74" s="37">
        <v>6.9035200000000003</v>
      </c>
    </row>
    <row r="75" spans="2:80" x14ac:dyDescent="0.35">
      <c r="B75" s="8"/>
      <c r="C75" s="11" t="s">
        <v>13</v>
      </c>
      <c r="D75" s="33">
        <v>2.20722</v>
      </c>
      <c r="E75" s="33">
        <v>2.11374</v>
      </c>
      <c r="F75" s="33">
        <v>2.2852000000000001</v>
      </c>
      <c r="G75" s="33">
        <v>2.4081299999999999</v>
      </c>
      <c r="H75" s="33">
        <v>2.6671100000000001</v>
      </c>
      <c r="I75" s="33">
        <v>2.6589900000000002</v>
      </c>
      <c r="J75" s="33">
        <v>2.4067699999999999</v>
      </c>
      <c r="K75" s="33">
        <v>2.2298800000000001</v>
      </c>
      <c r="L75" s="33">
        <v>1.8888</v>
      </c>
      <c r="M75" s="33">
        <v>2.2570800000000002</v>
      </c>
      <c r="N75" s="34">
        <v>2.1429200000000002</v>
      </c>
      <c r="O75" s="39">
        <v>2.31229</v>
      </c>
      <c r="P75" s="34">
        <v>2.4816600000000002</v>
      </c>
      <c r="R75" s="8"/>
      <c r="S75" s="11" t="s">
        <v>13</v>
      </c>
      <c r="T75" s="33">
        <v>2.1651799999999999</v>
      </c>
      <c r="U75" s="33">
        <v>2.0066299999999999</v>
      </c>
      <c r="V75" s="33">
        <v>2.22573</v>
      </c>
      <c r="W75" s="33">
        <v>2.3505199999999999</v>
      </c>
      <c r="X75" s="33">
        <v>2.6185499999999999</v>
      </c>
      <c r="Y75" s="33">
        <v>2.5209999999999999</v>
      </c>
      <c r="Z75" s="33">
        <v>2.3131300000000001</v>
      </c>
      <c r="AA75" s="33">
        <v>2.1598199999999999</v>
      </c>
      <c r="AB75" s="33">
        <v>1.8888</v>
      </c>
      <c r="AC75" s="33">
        <v>2.2246100000000002</v>
      </c>
      <c r="AD75" s="34">
        <v>2.0911300000000002</v>
      </c>
      <c r="AE75" s="39">
        <v>2.2473999999999998</v>
      </c>
      <c r="AF75" s="34">
        <v>2.40367</v>
      </c>
      <c r="AH75" s="8"/>
      <c r="AI75" s="11" t="s">
        <v>13</v>
      </c>
      <c r="AJ75" s="33">
        <v>2.1114299999999999</v>
      </c>
      <c r="AK75" s="33">
        <v>1.9796</v>
      </c>
      <c r="AL75" s="33">
        <v>2.13009</v>
      </c>
      <c r="AM75" s="33">
        <v>2.2855300000000001</v>
      </c>
      <c r="AN75" s="33">
        <v>2.6015700000000002</v>
      </c>
      <c r="AO75" s="33">
        <v>2.4226299999999998</v>
      </c>
      <c r="AP75" s="33">
        <v>2.2011500000000002</v>
      </c>
      <c r="AQ75" s="33">
        <v>2.1796199999999999</v>
      </c>
      <c r="AR75" s="33">
        <v>1.89151</v>
      </c>
      <c r="AS75" s="33">
        <v>2.1759900000000001</v>
      </c>
      <c r="AT75" s="34">
        <v>2.05179</v>
      </c>
      <c r="AU75" s="39">
        <v>2.1979099999999998</v>
      </c>
      <c r="AV75" s="34">
        <v>2.3440300000000001</v>
      </c>
      <c r="AX75" s="8"/>
      <c r="AY75" s="11" t="s">
        <v>13</v>
      </c>
      <c r="AZ75" s="33">
        <v>2.0542600000000002</v>
      </c>
      <c r="BA75" s="33">
        <v>1.84144</v>
      </c>
      <c r="BB75" s="33">
        <v>2.0633699999999999</v>
      </c>
      <c r="BC75" s="33">
        <v>2.2006299999999999</v>
      </c>
      <c r="BD75" s="33">
        <v>2.53708</v>
      </c>
      <c r="BE75" s="33">
        <v>2.3380200000000002</v>
      </c>
      <c r="BF75" s="33">
        <v>2.1035699999999999</v>
      </c>
      <c r="BG75" s="33">
        <v>2.1478000000000002</v>
      </c>
      <c r="BH75" s="33">
        <v>1.88219</v>
      </c>
      <c r="BI75" s="33">
        <v>2.1490900000000002</v>
      </c>
      <c r="BJ75" s="34">
        <v>1.98668</v>
      </c>
      <c r="BK75" s="39">
        <v>2.1317499999999998</v>
      </c>
      <c r="BL75" s="34">
        <v>2.2768199999999998</v>
      </c>
      <c r="BN75" s="8"/>
      <c r="BO75" s="11" t="s">
        <v>13</v>
      </c>
      <c r="BP75" s="33">
        <v>2.0152899999999998</v>
      </c>
      <c r="BQ75" s="33">
        <v>1.6916</v>
      </c>
      <c r="BR75" s="33">
        <v>1.9843999999999999</v>
      </c>
      <c r="BS75" s="33">
        <v>2.2091799999999999</v>
      </c>
      <c r="BT75" s="33">
        <v>2.4633099999999999</v>
      </c>
      <c r="BU75" s="33">
        <v>2.2592099999999999</v>
      </c>
      <c r="BV75" s="33">
        <v>1.9971699999999999</v>
      </c>
      <c r="BW75" s="33">
        <v>2.0917699999999999</v>
      </c>
      <c r="BX75" s="33">
        <v>1.86639</v>
      </c>
      <c r="BY75" s="33">
        <v>2.0705900000000002</v>
      </c>
      <c r="BZ75" s="34">
        <v>1.91215</v>
      </c>
      <c r="CA75" s="39">
        <v>2.0648900000000001</v>
      </c>
      <c r="CB75" s="34">
        <v>2.2176300000000002</v>
      </c>
    </row>
    <row r="76" spans="2:80" x14ac:dyDescent="0.35">
      <c r="B76" s="2" t="s">
        <v>44</v>
      </c>
      <c r="D76" s="36">
        <v>87.92371</v>
      </c>
      <c r="E76" s="36">
        <v>91.708860000000001</v>
      </c>
      <c r="F76" s="36">
        <v>91.372529999999998</v>
      </c>
      <c r="G76" s="36">
        <v>88.777410000000003</v>
      </c>
      <c r="H76" s="36">
        <v>89.752589999999998</v>
      </c>
      <c r="I76" s="36">
        <v>92.239710000000002</v>
      </c>
      <c r="J76" s="36">
        <v>91.694969999999998</v>
      </c>
      <c r="K76" s="36">
        <v>90.044380000000004</v>
      </c>
      <c r="L76" s="36">
        <v>85.714439999999996</v>
      </c>
      <c r="M76" s="36">
        <v>89.674660000000003</v>
      </c>
      <c r="N76" s="37">
        <v>88.441670000000002</v>
      </c>
      <c r="O76" s="47">
        <v>89.890330000000006</v>
      </c>
      <c r="P76" s="37">
        <v>91.338980000000006</v>
      </c>
      <c r="R76" s="2" t="s">
        <v>44</v>
      </c>
      <c r="T76" s="36">
        <v>88.015110000000007</v>
      </c>
      <c r="U76" s="36">
        <v>91.685299999999998</v>
      </c>
      <c r="V76" s="36">
        <v>91.379019999999997</v>
      </c>
      <c r="W76" s="36">
        <v>88.784989999999993</v>
      </c>
      <c r="X76" s="36">
        <v>89.752589999999998</v>
      </c>
      <c r="Y76" s="36">
        <v>92.321370000000002</v>
      </c>
      <c r="Z76" s="36">
        <v>91.715029999999999</v>
      </c>
      <c r="AA76" s="36">
        <v>90.103369999999998</v>
      </c>
      <c r="AB76" s="36">
        <v>85.714439999999996</v>
      </c>
      <c r="AC76" s="36">
        <v>89.674660000000003</v>
      </c>
      <c r="AD76" s="37">
        <v>88.465050000000005</v>
      </c>
      <c r="AE76" s="47">
        <v>89.914590000000004</v>
      </c>
      <c r="AF76" s="37">
        <v>91.364130000000003</v>
      </c>
      <c r="AH76" s="2" t="s">
        <v>44</v>
      </c>
      <c r="AJ76" s="36">
        <v>88.056460000000001</v>
      </c>
      <c r="AK76" s="36">
        <v>91.657640000000001</v>
      </c>
      <c r="AL76" s="36">
        <v>91.39622</v>
      </c>
      <c r="AM76" s="36">
        <v>88.792410000000004</v>
      </c>
      <c r="AN76" s="36">
        <v>89.752589999999998</v>
      </c>
      <c r="AO76" s="36">
        <v>92.321100000000001</v>
      </c>
      <c r="AP76" s="36">
        <v>91.694969999999998</v>
      </c>
      <c r="AQ76" s="36">
        <v>90.201239999999999</v>
      </c>
      <c r="AR76" s="36">
        <v>85.714439999999996</v>
      </c>
      <c r="AS76" s="36">
        <v>89.674660000000003</v>
      </c>
      <c r="AT76" s="37">
        <v>88.481470000000002</v>
      </c>
      <c r="AU76" s="47">
        <v>89.926169999999999</v>
      </c>
      <c r="AV76" s="37">
        <v>91.370869999999996</v>
      </c>
      <c r="AX76" s="2" t="s">
        <v>44</v>
      </c>
      <c r="AZ76" s="36">
        <v>88.090990000000005</v>
      </c>
      <c r="BA76" s="36">
        <v>91.62106</v>
      </c>
      <c r="BB76" s="36">
        <v>91.379019999999997</v>
      </c>
      <c r="BC76" s="36">
        <v>88.771649999999994</v>
      </c>
      <c r="BD76" s="36">
        <v>89.752589999999998</v>
      </c>
      <c r="BE76" s="36">
        <v>92.253309999999999</v>
      </c>
      <c r="BF76" s="36">
        <v>91.644980000000004</v>
      </c>
      <c r="BG76" s="36">
        <v>90.214640000000003</v>
      </c>
      <c r="BH76" s="36">
        <v>85.714439999999996</v>
      </c>
      <c r="BI76" s="36">
        <v>89.674660000000003</v>
      </c>
      <c r="BJ76" s="37">
        <v>88.481769999999997</v>
      </c>
      <c r="BK76" s="47">
        <v>89.911730000000006</v>
      </c>
      <c r="BL76" s="37">
        <v>91.341700000000003</v>
      </c>
      <c r="BN76" s="2" t="s">
        <v>44</v>
      </c>
      <c r="BP76" s="36">
        <v>88.144480000000001</v>
      </c>
      <c r="BQ76" s="36">
        <v>91.557100000000005</v>
      </c>
      <c r="BR76" s="36">
        <v>91.372529999999998</v>
      </c>
      <c r="BS76" s="36">
        <v>88.750240000000005</v>
      </c>
      <c r="BT76" s="36">
        <v>89.752589999999998</v>
      </c>
      <c r="BU76" s="36">
        <v>92.233729999999994</v>
      </c>
      <c r="BV76" s="36">
        <v>91.682580000000002</v>
      </c>
      <c r="BW76" s="36">
        <v>90.242859999999993</v>
      </c>
      <c r="BX76" s="36">
        <v>85.696849999999998</v>
      </c>
      <c r="BY76" s="36">
        <v>89.674660000000003</v>
      </c>
      <c r="BZ76" s="37">
        <v>88.484179999999995</v>
      </c>
      <c r="CA76" s="47">
        <v>89.910759999999996</v>
      </c>
      <c r="CB76" s="37">
        <v>91.337339999999998</v>
      </c>
    </row>
    <row r="77" spans="2:80" x14ac:dyDescent="0.35">
      <c r="B77" s="2" t="s">
        <v>45</v>
      </c>
      <c r="D77" s="36">
        <v>89.232619999999997</v>
      </c>
      <c r="E77" s="36">
        <v>94.876360000000005</v>
      </c>
      <c r="F77" s="36">
        <v>88.761309999999995</v>
      </c>
      <c r="G77" s="36">
        <v>88.759140000000002</v>
      </c>
      <c r="H77" s="36">
        <v>88.282820000000001</v>
      </c>
      <c r="I77" s="36">
        <v>93.166989999999998</v>
      </c>
      <c r="J77" s="36">
        <v>91.110399999999998</v>
      </c>
      <c r="K77" s="36">
        <v>88.019589999999994</v>
      </c>
      <c r="L77" s="36">
        <v>87.433949999999996</v>
      </c>
      <c r="M77" s="36">
        <v>86.597170000000006</v>
      </c>
      <c r="N77" s="37">
        <v>87.741659999999996</v>
      </c>
      <c r="O77" s="47">
        <v>89.624030000000005</v>
      </c>
      <c r="P77" s="37">
        <v>91.506399999999999</v>
      </c>
      <c r="R77" s="2" t="s">
        <v>45</v>
      </c>
      <c r="T77" s="36">
        <v>89.235159999999993</v>
      </c>
      <c r="U77" s="36">
        <v>94.838210000000004</v>
      </c>
      <c r="V77" s="36">
        <v>88.748909999999995</v>
      </c>
      <c r="W77" s="36">
        <v>88.753159999999994</v>
      </c>
      <c r="X77" s="36">
        <v>88.282820000000001</v>
      </c>
      <c r="Y77" s="36">
        <v>93.2239</v>
      </c>
      <c r="Z77" s="36">
        <v>91.105130000000003</v>
      </c>
      <c r="AA77" s="36">
        <v>88.013819999999996</v>
      </c>
      <c r="AB77" s="36">
        <v>87.433949999999996</v>
      </c>
      <c r="AC77" s="36">
        <v>86.597170000000006</v>
      </c>
      <c r="AD77" s="37">
        <v>87.740250000000003</v>
      </c>
      <c r="AE77" s="47">
        <v>89.623220000000003</v>
      </c>
      <c r="AF77" s="37">
        <v>91.506200000000007</v>
      </c>
      <c r="AH77" s="2" t="s">
        <v>45</v>
      </c>
      <c r="AJ77" s="36">
        <v>89.255319999999998</v>
      </c>
      <c r="AK77" s="36">
        <v>94.838210000000004</v>
      </c>
      <c r="AL77" s="36">
        <v>88.764179999999996</v>
      </c>
      <c r="AM77" s="36">
        <v>88.759140000000002</v>
      </c>
      <c r="AN77" s="36">
        <v>88.282820000000001</v>
      </c>
      <c r="AO77" s="36">
        <v>93.314170000000004</v>
      </c>
      <c r="AP77" s="36">
        <v>91.081860000000006</v>
      </c>
      <c r="AQ77" s="36">
        <v>88.089950000000002</v>
      </c>
      <c r="AR77" s="36">
        <v>87.460840000000005</v>
      </c>
      <c r="AS77" s="36">
        <v>86.597170000000006</v>
      </c>
      <c r="AT77" s="37">
        <v>87.758719999999997</v>
      </c>
      <c r="AU77" s="47">
        <v>89.644369999999995</v>
      </c>
      <c r="AV77" s="37">
        <v>91.530010000000004</v>
      </c>
      <c r="AX77" s="2" t="s">
        <v>45</v>
      </c>
      <c r="AZ77" s="36">
        <v>89.32611</v>
      </c>
      <c r="BA77" s="36">
        <v>94.831609999999998</v>
      </c>
      <c r="BB77" s="36">
        <v>88.748909999999995</v>
      </c>
      <c r="BC77" s="36">
        <v>88.759140000000002</v>
      </c>
      <c r="BD77" s="36">
        <v>88.282820000000001</v>
      </c>
      <c r="BE77" s="36">
        <v>93.111580000000004</v>
      </c>
      <c r="BF77" s="36">
        <v>91.045199999999994</v>
      </c>
      <c r="BG77" s="36">
        <v>88.122299999999996</v>
      </c>
      <c r="BH77" s="36">
        <v>87.433949999999996</v>
      </c>
      <c r="BI77" s="36">
        <v>86.597170000000006</v>
      </c>
      <c r="BJ77" s="37">
        <v>87.76491</v>
      </c>
      <c r="BK77" s="47">
        <v>89.625879999999995</v>
      </c>
      <c r="BL77" s="37">
        <v>91.486850000000004</v>
      </c>
      <c r="BN77" s="2" t="s">
        <v>45</v>
      </c>
      <c r="BP77" s="36">
        <v>89.314920000000001</v>
      </c>
      <c r="BQ77" s="36">
        <v>94.727890000000002</v>
      </c>
      <c r="BR77" s="36">
        <v>88.761309999999995</v>
      </c>
      <c r="BS77" s="36">
        <v>88.759140000000002</v>
      </c>
      <c r="BT77" s="36">
        <v>88.282820000000001</v>
      </c>
      <c r="BU77" s="36">
        <v>93.265780000000007</v>
      </c>
      <c r="BV77" s="36">
        <v>91.078509999999994</v>
      </c>
      <c r="BW77" s="36">
        <v>88.166780000000003</v>
      </c>
      <c r="BX77" s="36">
        <v>87.420540000000003</v>
      </c>
      <c r="BY77" s="36">
        <v>86.626519999999999</v>
      </c>
      <c r="BZ77" s="37">
        <v>87.781610000000001</v>
      </c>
      <c r="CA77" s="47">
        <v>89.640420000000006</v>
      </c>
      <c r="CB77" s="37">
        <v>91.499229999999997</v>
      </c>
    </row>
    <row r="78" spans="2:80" x14ac:dyDescent="0.35">
      <c r="B78" s="2" t="s">
        <v>46</v>
      </c>
      <c r="D78" s="36">
        <v>89.021460000000005</v>
      </c>
      <c r="E78" s="36">
        <v>91.655119999999997</v>
      </c>
      <c r="F78" s="36">
        <v>90.037409999999994</v>
      </c>
      <c r="G78" s="36">
        <v>90.667789999999997</v>
      </c>
      <c r="H78" s="36">
        <v>87.415430000000001</v>
      </c>
      <c r="I78" s="36">
        <v>90.345140000000001</v>
      </c>
      <c r="J78" s="36">
        <v>90.022559999999999</v>
      </c>
      <c r="K78" s="36">
        <v>89.498339999999999</v>
      </c>
      <c r="L78" s="36">
        <v>88.597300000000004</v>
      </c>
      <c r="M78" s="36">
        <v>89.546409999999995</v>
      </c>
      <c r="N78" s="37">
        <v>88.842789999999994</v>
      </c>
      <c r="O78" s="47">
        <v>89.680700000000002</v>
      </c>
      <c r="P78" s="37">
        <v>90.518600000000006</v>
      </c>
      <c r="R78" s="2" t="s">
        <v>46</v>
      </c>
      <c r="T78" s="36">
        <v>89.138000000000005</v>
      </c>
      <c r="U78" s="36">
        <v>91.6678</v>
      </c>
      <c r="V78" s="36">
        <v>89.985209999999995</v>
      </c>
      <c r="W78" s="36">
        <v>90.66525</v>
      </c>
      <c r="X78" s="36">
        <v>87.415430000000001</v>
      </c>
      <c r="Y78" s="36">
        <v>90.491029999999995</v>
      </c>
      <c r="Z78" s="36">
        <v>90.056039999999996</v>
      </c>
      <c r="AA78" s="36">
        <v>89.517880000000005</v>
      </c>
      <c r="AB78" s="36">
        <v>88.597300000000004</v>
      </c>
      <c r="AC78" s="36">
        <v>89.546409999999995</v>
      </c>
      <c r="AD78" s="37">
        <v>88.866900000000001</v>
      </c>
      <c r="AE78" s="47">
        <v>89.708029999999994</v>
      </c>
      <c r="AF78" s="37">
        <v>90.549170000000004</v>
      </c>
      <c r="AH78" s="2" t="s">
        <v>46</v>
      </c>
      <c r="AJ78" s="36">
        <v>89.164709999999999</v>
      </c>
      <c r="AK78" s="36">
        <v>91.691739999999996</v>
      </c>
      <c r="AL78" s="36">
        <v>90.056830000000005</v>
      </c>
      <c r="AM78" s="36">
        <v>90.669929999999994</v>
      </c>
      <c r="AN78" s="36">
        <v>87.415430000000001</v>
      </c>
      <c r="AO78" s="36">
        <v>90.396510000000006</v>
      </c>
      <c r="AP78" s="36">
        <v>90.043629999999993</v>
      </c>
      <c r="AQ78" s="36">
        <v>89.517880000000005</v>
      </c>
      <c r="AR78" s="36">
        <v>88.609350000000006</v>
      </c>
      <c r="AS78" s="36">
        <v>89.543440000000004</v>
      </c>
      <c r="AT78" s="37">
        <v>88.871660000000006</v>
      </c>
      <c r="AU78" s="47">
        <v>89.710949999999997</v>
      </c>
      <c r="AV78" s="37">
        <v>90.550229999999999</v>
      </c>
      <c r="AX78" s="2" t="s">
        <v>46</v>
      </c>
      <c r="AZ78" s="36">
        <v>89.175049999999999</v>
      </c>
      <c r="BA78" s="36">
        <v>91.650559999999999</v>
      </c>
      <c r="BB78" s="36">
        <v>89.961889999999997</v>
      </c>
      <c r="BC78" s="36">
        <v>90.667789999999997</v>
      </c>
      <c r="BD78" s="36">
        <v>87.415430000000001</v>
      </c>
      <c r="BE78" s="36">
        <v>90.445740000000001</v>
      </c>
      <c r="BF78" s="36">
        <v>90.044920000000005</v>
      </c>
      <c r="BG78" s="36">
        <v>89.517880000000005</v>
      </c>
      <c r="BH78" s="36">
        <v>88.598110000000005</v>
      </c>
      <c r="BI78" s="36">
        <v>89.543440000000004</v>
      </c>
      <c r="BJ78" s="37">
        <v>88.867500000000007</v>
      </c>
      <c r="BK78" s="47">
        <v>89.702079999999995</v>
      </c>
      <c r="BL78" s="37">
        <v>90.536659999999998</v>
      </c>
      <c r="BN78" s="2" t="s">
        <v>46</v>
      </c>
      <c r="BP78" s="36">
        <v>89.240489999999994</v>
      </c>
      <c r="BQ78" s="36">
        <v>91.628839999999997</v>
      </c>
      <c r="BR78" s="36">
        <v>90.037409999999994</v>
      </c>
      <c r="BS78" s="36">
        <v>90.671350000000004</v>
      </c>
      <c r="BT78" s="36">
        <v>87.415430000000001</v>
      </c>
      <c r="BU78" s="36">
        <v>90.526510000000002</v>
      </c>
      <c r="BV78" s="36">
        <v>90.047169999999994</v>
      </c>
      <c r="BW78" s="36">
        <v>89.523719999999997</v>
      </c>
      <c r="BX78" s="36">
        <v>88.598110000000005</v>
      </c>
      <c r="BY78" s="36">
        <v>89.556160000000006</v>
      </c>
      <c r="BZ78" s="37">
        <v>88.889250000000004</v>
      </c>
      <c r="CA78" s="47">
        <v>89.724519999999998</v>
      </c>
      <c r="CB78" s="37">
        <v>90.559790000000007</v>
      </c>
    </row>
    <row r="79" spans="2:80" x14ac:dyDescent="0.35">
      <c r="B79" s="2" t="s">
        <v>47</v>
      </c>
      <c r="D79" s="36">
        <v>87.064459999999997</v>
      </c>
      <c r="E79" s="36">
        <v>91.728899999999996</v>
      </c>
      <c r="F79" s="36">
        <v>87.991699999999994</v>
      </c>
      <c r="G79" s="36">
        <v>90.209810000000004</v>
      </c>
      <c r="H79" s="36">
        <v>85.664420000000007</v>
      </c>
      <c r="I79" s="36">
        <v>87.634339999999995</v>
      </c>
      <c r="J79" s="36">
        <v>89.461699999999993</v>
      </c>
      <c r="K79" s="36">
        <v>86.642439999999993</v>
      </c>
      <c r="L79" s="36">
        <v>87.316019999999995</v>
      </c>
      <c r="M79" s="36">
        <v>89.382080000000002</v>
      </c>
      <c r="N79" s="37">
        <v>86.989530000000002</v>
      </c>
      <c r="O79" s="47">
        <v>88.30959</v>
      </c>
      <c r="P79" s="37">
        <v>89.629649999999998</v>
      </c>
      <c r="R79" s="2" t="s">
        <v>47</v>
      </c>
      <c r="T79" s="36">
        <v>87.128709999999998</v>
      </c>
      <c r="U79" s="36">
        <v>91.713430000000002</v>
      </c>
      <c r="V79" s="36">
        <v>87.998760000000004</v>
      </c>
      <c r="W79" s="36">
        <v>90.187100000000001</v>
      </c>
      <c r="X79" s="36">
        <v>85.664420000000007</v>
      </c>
      <c r="Y79" s="36">
        <v>87.650779999999997</v>
      </c>
      <c r="Z79" s="36">
        <v>89.523120000000006</v>
      </c>
      <c r="AA79" s="36">
        <v>86.661810000000003</v>
      </c>
      <c r="AB79" s="36">
        <v>87.316019999999995</v>
      </c>
      <c r="AC79" s="36">
        <v>89.382080000000002</v>
      </c>
      <c r="AD79" s="37">
        <v>87.00891</v>
      </c>
      <c r="AE79" s="47">
        <v>88.322620000000001</v>
      </c>
      <c r="AF79" s="37">
        <v>89.636330000000001</v>
      </c>
      <c r="AH79" s="2" t="s">
        <v>47</v>
      </c>
      <c r="AJ79" s="36">
        <v>87.108869999999996</v>
      </c>
      <c r="AK79" s="36">
        <v>91.737449999999995</v>
      </c>
      <c r="AL79" s="36">
        <v>88.014279999999999</v>
      </c>
      <c r="AM79" s="36">
        <v>90.213999999999999</v>
      </c>
      <c r="AN79" s="36">
        <v>85.664420000000007</v>
      </c>
      <c r="AO79" s="36">
        <v>87.631810000000002</v>
      </c>
      <c r="AP79" s="36">
        <v>89.493960000000001</v>
      </c>
      <c r="AQ79" s="36">
        <v>86.709670000000003</v>
      </c>
      <c r="AR79" s="36">
        <v>87.316019999999995</v>
      </c>
      <c r="AS79" s="36">
        <v>89.382080000000002</v>
      </c>
      <c r="AT79" s="37">
        <v>87.011340000000004</v>
      </c>
      <c r="AU79" s="47">
        <v>88.327259999999995</v>
      </c>
      <c r="AV79" s="37">
        <v>89.643169999999998</v>
      </c>
      <c r="AX79" s="2" t="s">
        <v>47</v>
      </c>
      <c r="AZ79" s="36">
        <v>87.128709999999998</v>
      </c>
      <c r="BA79" s="36">
        <v>91.744540000000001</v>
      </c>
      <c r="BB79" s="36">
        <v>87.998760000000004</v>
      </c>
      <c r="BC79" s="36">
        <v>90.193449999999999</v>
      </c>
      <c r="BD79" s="36">
        <v>85.664420000000007</v>
      </c>
      <c r="BE79" s="36">
        <v>87.592429999999993</v>
      </c>
      <c r="BF79" s="36">
        <v>89.494079999999997</v>
      </c>
      <c r="BG79" s="36">
        <v>86.695279999999997</v>
      </c>
      <c r="BH79" s="36">
        <v>87.316019999999995</v>
      </c>
      <c r="BI79" s="36">
        <v>89.382080000000002</v>
      </c>
      <c r="BJ79" s="37">
        <v>87.004270000000005</v>
      </c>
      <c r="BK79" s="47">
        <v>88.320980000000006</v>
      </c>
      <c r="BL79" s="37">
        <v>89.637680000000003</v>
      </c>
      <c r="BN79" s="2" t="s">
        <v>47</v>
      </c>
      <c r="BP79" s="36">
        <v>87.167479999999998</v>
      </c>
      <c r="BQ79" s="36">
        <v>91.659739999999999</v>
      </c>
      <c r="BR79" s="36">
        <v>87.991699999999994</v>
      </c>
      <c r="BS79" s="36">
        <v>90.16292</v>
      </c>
      <c r="BT79" s="36">
        <v>85.664420000000007</v>
      </c>
      <c r="BU79" s="36">
        <v>87.561530000000005</v>
      </c>
      <c r="BV79" s="36">
        <v>89.531859999999995</v>
      </c>
      <c r="BW79" s="36">
        <v>86.720740000000006</v>
      </c>
      <c r="BX79" s="36">
        <v>87.316019999999995</v>
      </c>
      <c r="BY79" s="36">
        <v>89.389340000000004</v>
      </c>
      <c r="BZ79" s="37">
        <v>87.015159999999995</v>
      </c>
      <c r="CA79" s="47">
        <v>88.316569999999999</v>
      </c>
      <c r="CB79" s="37">
        <v>89.617990000000006</v>
      </c>
    </row>
    <row r="80" spans="2:80" x14ac:dyDescent="0.35">
      <c r="B80" s="2" t="s">
        <v>48</v>
      </c>
      <c r="D80" s="36">
        <v>91.638570000000001</v>
      </c>
      <c r="E80" s="36">
        <v>91.724559999999997</v>
      </c>
      <c r="F80" s="36">
        <v>87.868070000000003</v>
      </c>
      <c r="G80" s="36">
        <v>88.868539999999996</v>
      </c>
      <c r="H80" s="36">
        <v>87.617549999999994</v>
      </c>
      <c r="I80" s="36">
        <v>88.614859999999993</v>
      </c>
      <c r="J80" s="36">
        <v>88.17586</v>
      </c>
      <c r="K80" s="36">
        <v>86.6036</v>
      </c>
      <c r="L80" s="36">
        <v>89.149829999999994</v>
      </c>
      <c r="M80" s="36">
        <v>92.77319</v>
      </c>
      <c r="N80" s="37">
        <v>87.843279999999993</v>
      </c>
      <c r="O80" s="47">
        <v>89.303460000000001</v>
      </c>
      <c r="P80" s="37">
        <v>90.763649999999998</v>
      </c>
      <c r="R80" s="2" t="s">
        <v>48</v>
      </c>
      <c r="T80" s="36">
        <v>91.657669999999996</v>
      </c>
      <c r="U80" s="36">
        <v>91.722790000000003</v>
      </c>
      <c r="V80" s="36">
        <v>87.835030000000003</v>
      </c>
      <c r="W80" s="36">
        <v>88.858350000000002</v>
      </c>
      <c r="X80" s="36">
        <v>87.617549999999994</v>
      </c>
      <c r="Y80" s="36">
        <v>88.779989999999998</v>
      </c>
      <c r="Z80" s="36">
        <v>88.226690000000005</v>
      </c>
      <c r="AA80" s="36">
        <v>86.697659999999999</v>
      </c>
      <c r="AB80" s="36">
        <v>89.149829999999994</v>
      </c>
      <c r="AC80" s="36">
        <v>92.77319</v>
      </c>
      <c r="AD80" s="37">
        <v>87.884069999999994</v>
      </c>
      <c r="AE80" s="47">
        <v>89.331879999999998</v>
      </c>
      <c r="AF80" s="37">
        <v>90.779679999999999</v>
      </c>
      <c r="AH80" s="2" t="s">
        <v>48</v>
      </c>
      <c r="AJ80" s="36">
        <v>91.657669999999996</v>
      </c>
      <c r="AK80" s="36">
        <v>91.7029</v>
      </c>
      <c r="AL80" s="36">
        <v>87.870710000000003</v>
      </c>
      <c r="AM80" s="36">
        <v>88.870109999999997</v>
      </c>
      <c r="AN80" s="36">
        <v>87.617549999999994</v>
      </c>
      <c r="AO80" s="36">
        <v>88.776560000000003</v>
      </c>
      <c r="AP80" s="36">
        <v>88.197789999999998</v>
      </c>
      <c r="AQ80" s="36">
        <v>86.708309999999997</v>
      </c>
      <c r="AR80" s="36">
        <v>89.164469999999994</v>
      </c>
      <c r="AS80" s="36">
        <v>92.773889999999994</v>
      </c>
      <c r="AT80" s="37">
        <v>87.890100000000004</v>
      </c>
      <c r="AU80" s="47">
        <v>89.334000000000003</v>
      </c>
      <c r="AV80" s="37">
        <v>90.777889999999999</v>
      </c>
      <c r="AX80" s="2" t="s">
        <v>48</v>
      </c>
      <c r="AZ80" s="36">
        <v>91.628550000000004</v>
      </c>
      <c r="BA80" s="36">
        <v>91.670169999999999</v>
      </c>
      <c r="BB80" s="36">
        <v>87.822190000000006</v>
      </c>
      <c r="BC80" s="36">
        <v>88.862780000000001</v>
      </c>
      <c r="BD80" s="36">
        <v>87.617549999999994</v>
      </c>
      <c r="BE80" s="36">
        <v>88.66019</v>
      </c>
      <c r="BF80" s="36">
        <v>88.217269999999999</v>
      </c>
      <c r="BG80" s="36">
        <v>86.672269999999997</v>
      </c>
      <c r="BH80" s="36">
        <v>89.164469999999994</v>
      </c>
      <c r="BI80" s="36">
        <v>92.773889999999994</v>
      </c>
      <c r="BJ80" s="37">
        <v>87.862160000000003</v>
      </c>
      <c r="BK80" s="47">
        <v>89.308930000000004</v>
      </c>
      <c r="BL80" s="37">
        <v>90.755700000000004</v>
      </c>
      <c r="BN80" s="2" t="s">
        <v>48</v>
      </c>
      <c r="BP80" s="36">
        <v>91.632270000000005</v>
      </c>
      <c r="BQ80" s="36">
        <v>91.653019999999998</v>
      </c>
      <c r="BR80" s="36">
        <v>87.868070000000003</v>
      </c>
      <c r="BS80" s="36">
        <v>88.843639999999994</v>
      </c>
      <c r="BT80" s="36">
        <v>87.617549999999994</v>
      </c>
      <c r="BU80" s="36">
        <v>88.675870000000003</v>
      </c>
      <c r="BV80" s="36">
        <v>88.150400000000005</v>
      </c>
      <c r="BW80" s="36">
        <v>86.705579999999998</v>
      </c>
      <c r="BX80" s="36">
        <v>89.160889999999995</v>
      </c>
      <c r="BY80" s="36">
        <v>92.781030000000001</v>
      </c>
      <c r="BZ80" s="37">
        <v>87.865480000000005</v>
      </c>
      <c r="CA80" s="47">
        <v>89.30883</v>
      </c>
      <c r="CB80" s="37">
        <v>90.752179999999996</v>
      </c>
    </row>
    <row r="81" spans="2:80" x14ac:dyDescent="0.35">
      <c r="B81" s="7" t="s">
        <v>49</v>
      </c>
      <c r="C81" s="8"/>
      <c r="D81" s="33">
        <v>89.792230000000004</v>
      </c>
      <c r="E81" s="33">
        <v>90.157110000000003</v>
      </c>
      <c r="F81" s="33">
        <v>90.25461</v>
      </c>
      <c r="G81" s="33">
        <v>91.060869999999994</v>
      </c>
      <c r="H81" s="33">
        <v>87.564629999999994</v>
      </c>
      <c r="I81" s="33">
        <v>88.873630000000006</v>
      </c>
      <c r="J81" s="33">
        <v>88.885400000000004</v>
      </c>
      <c r="K81" s="33">
        <v>89.904380000000003</v>
      </c>
      <c r="L81" s="33">
        <v>87.769180000000006</v>
      </c>
      <c r="M81" s="33">
        <v>89.100989999999996</v>
      </c>
      <c r="N81" s="34">
        <v>88.542299999999997</v>
      </c>
      <c r="O81" s="48">
        <v>89.336299999999994</v>
      </c>
      <c r="P81" s="34">
        <v>90.130300000000005</v>
      </c>
      <c r="R81" s="7" t="s">
        <v>49</v>
      </c>
      <c r="S81" s="8"/>
      <c r="T81" s="33">
        <v>89.776449999999997</v>
      </c>
      <c r="U81" s="33">
        <v>90.157110000000003</v>
      </c>
      <c r="V81" s="33">
        <v>90.242890000000003</v>
      </c>
      <c r="W81" s="33">
        <v>91.051159999999996</v>
      </c>
      <c r="X81" s="33">
        <v>87.564629999999994</v>
      </c>
      <c r="Y81" s="33">
        <v>88.980549999999994</v>
      </c>
      <c r="Z81" s="33">
        <v>88.92595</v>
      </c>
      <c r="AA81" s="33">
        <v>89.921419999999998</v>
      </c>
      <c r="AB81" s="33">
        <v>87.769180000000006</v>
      </c>
      <c r="AC81" s="33">
        <v>89.113550000000004</v>
      </c>
      <c r="AD81" s="34">
        <v>88.562740000000005</v>
      </c>
      <c r="AE81" s="48">
        <v>89.350290000000001</v>
      </c>
      <c r="AF81" s="34">
        <v>90.137839999999997</v>
      </c>
      <c r="AH81" s="7" t="s">
        <v>49</v>
      </c>
      <c r="AI81" s="8"/>
      <c r="AJ81" s="33">
        <v>89.776449999999997</v>
      </c>
      <c r="AK81" s="33">
        <v>90.157110000000003</v>
      </c>
      <c r="AL81" s="33">
        <v>90.26634</v>
      </c>
      <c r="AM81" s="33">
        <v>91.079459999999997</v>
      </c>
      <c r="AN81" s="33">
        <v>87.564629999999994</v>
      </c>
      <c r="AO81" s="33">
        <v>88.895020000000002</v>
      </c>
      <c r="AP81" s="33">
        <v>88.909480000000002</v>
      </c>
      <c r="AQ81" s="33">
        <v>89.950410000000005</v>
      </c>
      <c r="AR81" s="33">
        <v>87.776079999999993</v>
      </c>
      <c r="AS81" s="33">
        <v>89.088819999999998</v>
      </c>
      <c r="AT81" s="34">
        <v>88.549899999999994</v>
      </c>
      <c r="AU81" s="48">
        <v>89.346379999999996</v>
      </c>
      <c r="AV81" s="34">
        <v>90.142859999999999</v>
      </c>
      <c r="AX81" s="7" t="s">
        <v>49</v>
      </c>
      <c r="AY81" s="8"/>
      <c r="AZ81" s="33">
        <v>89.794200000000004</v>
      </c>
      <c r="BA81" s="33">
        <v>90.140219999999999</v>
      </c>
      <c r="BB81" s="33">
        <v>90.242890000000003</v>
      </c>
      <c r="BC81" s="33">
        <v>91.060869999999994</v>
      </c>
      <c r="BD81" s="33">
        <v>87.564629999999994</v>
      </c>
      <c r="BE81" s="33">
        <v>88.785759999999996</v>
      </c>
      <c r="BF81" s="33">
        <v>88.909480000000002</v>
      </c>
      <c r="BG81" s="33">
        <v>89.935450000000003</v>
      </c>
      <c r="BH81" s="33">
        <v>87.774749999999997</v>
      </c>
      <c r="BI81" s="33">
        <v>89.088819999999998</v>
      </c>
      <c r="BJ81" s="34">
        <v>88.534090000000006</v>
      </c>
      <c r="BK81" s="48">
        <v>89.329710000000006</v>
      </c>
      <c r="BL81" s="34">
        <v>90.125320000000002</v>
      </c>
      <c r="BN81" s="7" t="s">
        <v>49</v>
      </c>
      <c r="BO81" s="8"/>
      <c r="BP81" s="33">
        <v>89.855900000000005</v>
      </c>
      <c r="BQ81" s="33">
        <v>90.108689999999996</v>
      </c>
      <c r="BR81" s="33">
        <v>90.25461</v>
      </c>
      <c r="BS81" s="33">
        <v>91.047799999999995</v>
      </c>
      <c r="BT81" s="33">
        <v>87.564629999999994</v>
      </c>
      <c r="BU81" s="33">
        <v>88.77055</v>
      </c>
      <c r="BV81" s="33">
        <v>88.938100000000006</v>
      </c>
      <c r="BW81" s="33">
        <v>89.982010000000002</v>
      </c>
      <c r="BX81" s="33">
        <v>87.75891</v>
      </c>
      <c r="BY81" s="33">
        <v>89.055520000000001</v>
      </c>
      <c r="BZ81" s="34">
        <v>88.534270000000006</v>
      </c>
      <c r="CA81" s="48">
        <v>89.333669999999998</v>
      </c>
      <c r="CB81" s="34">
        <v>90.133070000000004</v>
      </c>
    </row>
    <row r="82" spans="2:80" x14ac:dyDescent="0.35">
      <c r="B82" s="2" t="s">
        <v>52</v>
      </c>
      <c r="C82" s="3" t="s">
        <v>12</v>
      </c>
      <c r="D82" s="36">
        <v>3.8379300000000001</v>
      </c>
      <c r="E82" s="36">
        <v>4.4278000000000004</v>
      </c>
      <c r="F82" s="36">
        <v>3.5962900000000002</v>
      </c>
      <c r="G82" s="36">
        <v>3.5988799999999999</v>
      </c>
      <c r="H82" s="36">
        <v>3.7023899999999998</v>
      </c>
      <c r="I82" s="36">
        <v>4.76126</v>
      </c>
      <c r="J82" s="36">
        <v>4.0624000000000002</v>
      </c>
      <c r="K82" s="36">
        <v>3.3604799999999999</v>
      </c>
      <c r="L82" s="36">
        <v>3.1665399999999999</v>
      </c>
      <c r="M82" s="36">
        <v>3.4530599999999998</v>
      </c>
      <c r="N82" s="37">
        <v>3.4434800000000001</v>
      </c>
      <c r="O82" s="38">
        <v>3.7967</v>
      </c>
      <c r="P82" s="37">
        <v>4.1499300000000003</v>
      </c>
      <c r="R82" s="2" t="s">
        <v>52</v>
      </c>
      <c r="S82" s="3" t="s">
        <v>12</v>
      </c>
      <c r="T82" s="36">
        <v>3.8335400000000002</v>
      </c>
      <c r="U82" s="36">
        <v>4.3618300000000003</v>
      </c>
      <c r="V82" s="36">
        <v>3.6051700000000002</v>
      </c>
      <c r="W82" s="36">
        <v>3.5631499999999998</v>
      </c>
      <c r="X82" s="36">
        <v>3.6920799999999998</v>
      </c>
      <c r="Y82" s="36">
        <v>4.8134499999999996</v>
      </c>
      <c r="Z82" s="36">
        <v>4.0819599999999996</v>
      </c>
      <c r="AA82" s="36">
        <v>3.3528799999999999</v>
      </c>
      <c r="AB82" s="36">
        <v>3.1665399999999999</v>
      </c>
      <c r="AC82" s="36">
        <v>3.4276800000000001</v>
      </c>
      <c r="AD82" s="37">
        <v>3.4307599999999998</v>
      </c>
      <c r="AE82" s="38">
        <v>3.7898299999999998</v>
      </c>
      <c r="AF82" s="37">
        <v>4.1488899999999997</v>
      </c>
      <c r="AH82" s="2" t="s">
        <v>52</v>
      </c>
      <c r="AI82" s="3" t="s">
        <v>12</v>
      </c>
      <c r="AJ82" s="36">
        <v>3.81311</v>
      </c>
      <c r="AK82" s="36">
        <v>4.6208900000000002</v>
      </c>
      <c r="AL82" s="36">
        <v>3.5917300000000001</v>
      </c>
      <c r="AM82" s="36">
        <v>3.5168599999999999</v>
      </c>
      <c r="AN82" s="36">
        <v>3.7029399999999999</v>
      </c>
      <c r="AO82" s="36">
        <v>4.9125800000000002</v>
      </c>
      <c r="AP82" s="36">
        <v>4.0601399999999996</v>
      </c>
      <c r="AQ82" s="36">
        <v>3.3710399999999998</v>
      </c>
      <c r="AR82" s="36">
        <v>3.1629800000000001</v>
      </c>
      <c r="AS82" s="36">
        <v>3.4473500000000001</v>
      </c>
      <c r="AT82" s="37">
        <v>3.4193699999999998</v>
      </c>
      <c r="AU82" s="38">
        <v>3.81996</v>
      </c>
      <c r="AV82" s="37">
        <v>4.2205500000000002</v>
      </c>
      <c r="AX82" s="2" t="s">
        <v>52</v>
      </c>
      <c r="AY82" s="3" t="s">
        <v>12</v>
      </c>
      <c r="AZ82" s="36">
        <v>3.8268599999999999</v>
      </c>
      <c r="BA82" s="36">
        <v>4.5639399999999997</v>
      </c>
      <c r="BB82" s="36">
        <v>3.60209</v>
      </c>
      <c r="BC82" s="36">
        <v>3.4891299999999998</v>
      </c>
      <c r="BD82" s="36">
        <v>3.7113</v>
      </c>
      <c r="BE82" s="36">
        <v>5.1234099999999998</v>
      </c>
      <c r="BF82" s="36">
        <v>4.0501800000000001</v>
      </c>
      <c r="BG82" s="36">
        <v>3.39452</v>
      </c>
      <c r="BH82" s="36">
        <v>3.1663000000000001</v>
      </c>
      <c r="BI82" s="36">
        <v>3.4511099999999999</v>
      </c>
      <c r="BJ82" s="37">
        <v>3.4103400000000001</v>
      </c>
      <c r="BK82" s="38">
        <v>3.8378800000000002</v>
      </c>
      <c r="BL82" s="37">
        <v>4.2654300000000003</v>
      </c>
      <c r="BN82" s="2" t="s">
        <v>52</v>
      </c>
      <c r="BO82" s="3" t="s">
        <v>12</v>
      </c>
      <c r="BP82" s="36">
        <v>3.7767400000000002</v>
      </c>
      <c r="BQ82" s="36">
        <v>4.6851099999999999</v>
      </c>
      <c r="BR82" s="36">
        <v>3.5771799999999998</v>
      </c>
      <c r="BS82" s="36">
        <v>3.67944</v>
      </c>
      <c r="BT82" s="36">
        <v>3.7848299999999999</v>
      </c>
      <c r="BU82" s="36">
        <v>5.1155799999999996</v>
      </c>
      <c r="BV82" s="36">
        <v>4.0863399999999999</v>
      </c>
      <c r="BW82" s="36">
        <v>3.3711899999999999</v>
      </c>
      <c r="BX82" s="36">
        <v>3.1627000000000001</v>
      </c>
      <c r="BY82" s="36">
        <v>3.43771</v>
      </c>
      <c r="BZ82" s="37">
        <v>3.43215</v>
      </c>
      <c r="CA82" s="38">
        <v>3.86768</v>
      </c>
      <c r="CB82" s="37">
        <v>4.3032199999999996</v>
      </c>
    </row>
    <row r="83" spans="2:80" x14ac:dyDescent="0.35">
      <c r="B83" s="8"/>
      <c r="C83" s="11" t="s">
        <v>13</v>
      </c>
      <c r="D83" s="33">
        <v>3.3978700000000002</v>
      </c>
      <c r="E83" s="33">
        <v>3.9472700000000001</v>
      </c>
      <c r="F83" s="33">
        <v>2.7293400000000001</v>
      </c>
      <c r="G83" s="33">
        <v>2.6388199999999999</v>
      </c>
      <c r="H83" s="33">
        <v>2.8100999999999998</v>
      </c>
      <c r="I83" s="33">
        <v>5.6237599999999999</v>
      </c>
      <c r="J83" s="33">
        <v>3.4831699999999999</v>
      </c>
      <c r="K83" s="33">
        <v>2.2729400000000002</v>
      </c>
      <c r="L83" s="33">
        <v>1.7081999999999999</v>
      </c>
      <c r="M83" s="33">
        <v>2.3189500000000001</v>
      </c>
      <c r="N83" s="34">
        <v>2.3026800000000001</v>
      </c>
      <c r="O83" s="48">
        <v>3.0930399999999998</v>
      </c>
      <c r="P83" s="34">
        <v>3.8834</v>
      </c>
      <c r="R83" s="8"/>
      <c r="S83" s="11" t="s">
        <v>13</v>
      </c>
      <c r="T83" s="33">
        <v>3.3563100000000001</v>
      </c>
      <c r="U83" s="33">
        <v>3.88767</v>
      </c>
      <c r="V83" s="33">
        <v>2.8035899999999998</v>
      </c>
      <c r="W83" s="33">
        <v>2.5606499999999999</v>
      </c>
      <c r="X83" s="33">
        <v>2.7869700000000002</v>
      </c>
      <c r="Y83" s="33">
        <v>5.6485500000000002</v>
      </c>
      <c r="Z83" s="33">
        <v>3.6272799999999998</v>
      </c>
      <c r="AA83" s="33">
        <v>2.2644199999999999</v>
      </c>
      <c r="AB83" s="33">
        <v>1.7081999999999999</v>
      </c>
      <c r="AC83" s="33">
        <v>2.2802199999999999</v>
      </c>
      <c r="AD83" s="34">
        <v>2.29291</v>
      </c>
      <c r="AE83" s="48">
        <v>3.09239</v>
      </c>
      <c r="AF83" s="34">
        <v>3.8918699999999999</v>
      </c>
      <c r="AH83" s="8"/>
      <c r="AI83" s="11" t="s">
        <v>13</v>
      </c>
      <c r="AJ83" s="33">
        <v>3.33582</v>
      </c>
      <c r="AK83" s="33">
        <v>4.6074599999999997</v>
      </c>
      <c r="AL83" s="33">
        <v>2.7403</v>
      </c>
      <c r="AM83" s="33">
        <v>2.4710800000000002</v>
      </c>
      <c r="AN83" s="33">
        <v>2.8945799999999999</v>
      </c>
      <c r="AO83" s="33">
        <v>5.4949199999999996</v>
      </c>
      <c r="AP83" s="33">
        <v>3.45174</v>
      </c>
      <c r="AQ83" s="33">
        <v>2.2837299999999998</v>
      </c>
      <c r="AR83" s="33">
        <v>1.6955</v>
      </c>
      <c r="AS83" s="33">
        <v>2.30559</v>
      </c>
      <c r="AT83" s="34">
        <v>2.3015300000000001</v>
      </c>
      <c r="AU83" s="48">
        <v>3.1280700000000001</v>
      </c>
      <c r="AV83" s="34">
        <v>3.9546100000000002</v>
      </c>
      <c r="AX83" s="8"/>
      <c r="AY83" s="11" t="s">
        <v>13</v>
      </c>
      <c r="AZ83" s="33">
        <v>3.4104700000000001</v>
      </c>
      <c r="BA83" s="33">
        <v>4.6106800000000003</v>
      </c>
      <c r="BB83" s="33">
        <v>2.8140499999999999</v>
      </c>
      <c r="BC83" s="33">
        <v>2.4546800000000002</v>
      </c>
      <c r="BD83" s="33">
        <v>2.8359800000000002</v>
      </c>
      <c r="BE83" s="33">
        <v>5.83474</v>
      </c>
      <c r="BF83" s="33">
        <v>3.4122300000000001</v>
      </c>
      <c r="BG83" s="33">
        <v>2.31637</v>
      </c>
      <c r="BH83" s="33">
        <v>1.70787</v>
      </c>
      <c r="BI83" s="33">
        <v>2.32118</v>
      </c>
      <c r="BJ83" s="34">
        <v>2.29156</v>
      </c>
      <c r="BK83" s="48">
        <v>3.1718299999999999</v>
      </c>
      <c r="BL83" s="34">
        <v>4.0521000000000003</v>
      </c>
      <c r="BN83" s="8"/>
      <c r="BO83" s="11" t="s">
        <v>13</v>
      </c>
      <c r="BP83" s="33">
        <v>3.2288100000000002</v>
      </c>
      <c r="BQ83" s="33">
        <v>4.7691600000000003</v>
      </c>
      <c r="BR83" s="33">
        <v>2.7440899999999999</v>
      </c>
      <c r="BS83" s="33">
        <v>2.8571900000000001</v>
      </c>
      <c r="BT83" s="33">
        <v>3.0352399999999999</v>
      </c>
      <c r="BU83" s="33">
        <v>5.6057699999999997</v>
      </c>
      <c r="BV83" s="33">
        <v>3.5554100000000002</v>
      </c>
      <c r="BW83" s="33">
        <v>2.2867000000000002</v>
      </c>
      <c r="BX83" s="33">
        <v>1.70665</v>
      </c>
      <c r="BY83" s="33">
        <v>2.31209</v>
      </c>
      <c r="BZ83" s="34">
        <v>2.3643800000000001</v>
      </c>
      <c r="CA83" s="48">
        <v>3.2101099999999998</v>
      </c>
      <c r="CB83" s="34">
        <v>4.0558399999999999</v>
      </c>
    </row>
    <row r="87" spans="2:80" ht="14.5" customHeight="1" x14ac:dyDescent="0.35">
      <c r="B87" s="31" t="s">
        <v>73</v>
      </c>
      <c r="C87" s="26"/>
      <c r="D87" s="85" t="s">
        <v>63</v>
      </c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R87" s="31" t="s">
        <v>74</v>
      </c>
      <c r="S87" s="26"/>
      <c r="T87" s="85" t="s">
        <v>63</v>
      </c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H87" s="31" t="s">
        <v>75</v>
      </c>
      <c r="AI87" s="26"/>
      <c r="AJ87" s="85" t="s">
        <v>63</v>
      </c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X87" s="31" t="s">
        <v>76</v>
      </c>
      <c r="AY87" s="26"/>
      <c r="AZ87" s="85" t="s">
        <v>63</v>
      </c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N87" s="31" t="s">
        <v>77</v>
      </c>
      <c r="BO87" s="26"/>
      <c r="BP87" s="85" t="s">
        <v>63</v>
      </c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</row>
    <row r="88" spans="2:80" x14ac:dyDescent="0.35">
      <c r="O88" s="17"/>
      <c r="AE88" s="17"/>
      <c r="AU88" s="17"/>
      <c r="BK88" s="17"/>
      <c r="CA88" s="17"/>
    </row>
    <row r="89" spans="2:80" x14ac:dyDescent="0.35">
      <c r="B89" s="14"/>
      <c r="C89" s="14"/>
      <c r="D89" s="27" t="s">
        <v>50</v>
      </c>
      <c r="E89" s="27" t="s">
        <v>53</v>
      </c>
      <c r="F89" s="27" t="s">
        <v>54</v>
      </c>
      <c r="G89" s="27" t="s">
        <v>55</v>
      </c>
      <c r="H89" s="27" t="s">
        <v>56</v>
      </c>
      <c r="I89" s="27" t="s">
        <v>57</v>
      </c>
      <c r="J89" s="27" t="s">
        <v>58</v>
      </c>
      <c r="K89" s="27" t="s">
        <v>59</v>
      </c>
      <c r="L89" s="27" t="s">
        <v>60</v>
      </c>
      <c r="M89" s="27" t="s">
        <v>61</v>
      </c>
      <c r="N89" s="28">
        <v>-0.95</v>
      </c>
      <c r="O89" s="24" t="s">
        <v>51</v>
      </c>
      <c r="P89" s="28">
        <v>0.95</v>
      </c>
      <c r="R89" s="14"/>
      <c r="S89" s="14"/>
      <c r="T89" s="27" t="s">
        <v>50</v>
      </c>
      <c r="U89" s="27" t="s">
        <v>53</v>
      </c>
      <c r="V89" s="27" t="s">
        <v>54</v>
      </c>
      <c r="W89" s="27" t="s">
        <v>55</v>
      </c>
      <c r="X89" s="27" t="s">
        <v>56</v>
      </c>
      <c r="Y89" s="27" t="s">
        <v>57</v>
      </c>
      <c r="Z89" s="27" t="s">
        <v>58</v>
      </c>
      <c r="AA89" s="27" t="s">
        <v>59</v>
      </c>
      <c r="AB89" s="27" t="s">
        <v>60</v>
      </c>
      <c r="AC89" s="27" t="s">
        <v>61</v>
      </c>
      <c r="AD89" s="28">
        <v>-0.95</v>
      </c>
      <c r="AE89" s="24" t="s">
        <v>51</v>
      </c>
      <c r="AF89" s="28">
        <v>0.95</v>
      </c>
      <c r="AH89" s="14"/>
      <c r="AI89" s="14"/>
      <c r="AJ89" s="27" t="s">
        <v>50</v>
      </c>
      <c r="AK89" s="27" t="s">
        <v>53</v>
      </c>
      <c r="AL89" s="27" t="s">
        <v>54</v>
      </c>
      <c r="AM89" s="27" t="s">
        <v>55</v>
      </c>
      <c r="AN89" s="27" t="s">
        <v>56</v>
      </c>
      <c r="AO89" s="27" t="s">
        <v>57</v>
      </c>
      <c r="AP89" s="27" t="s">
        <v>58</v>
      </c>
      <c r="AQ89" s="27" t="s">
        <v>59</v>
      </c>
      <c r="AR89" s="27" t="s">
        <v>60</v>
      </c>
      <c r="AS89" s="27" t="s">
        <v>61</v>
      </c>
      <c r="AT89" s="28">
        <v>-0.95</v>
      </c>
      <c r="AU89" s="24" t="s">
        <v>51</v>
      </c>
      <c r="AV89" s="28">
        <v>0.95</v>
      </c>
      <c r="AX89" s="14"/>
      <c r="AY89" s="14"/>
      <c r="AZ89" s="27" t="s">
        <v>50</v>
      </c>
      <c r="BA89" s="27" t="s">
        <v>53</v>
      </c>
      <c r="BB89" s="27" t="s">
        <v>54</v>
      </c>
      <c r="BC89" s="27" t="s">
        <v>55</v>
      </c>
      <c r="BD89" s="27" t="s">
        <v>56</v>
      </c>
      <c r="BE89" s="27" t="s">
        <v>57</v>
      </c>
      <c r="BF89" s="27" t="s">
        <v>58</v>
      </c>
      <c r="BG89" s="27" t="s">
        <v>59</v>
      </c>
      <c r="BH89" s="27" t="s">
        <v>60</v>
      </c>
      <c r="BI89" s="27" t="s">
        <v>61</v>
      </c>
      <c r="BJ89" s="28">
        <v>-0.95</v>
      </c>
      <c r="BK89" s="24" t="s">
        <v>51</v>
      </c>
      <c r="BL89" s="28">
        <v>0.95</v>
      </c>
      <c r="BN89" s="14"/>
      <c r="BO89" s="14"/>
      <c r="BP89" s="27" t="s">
        <v>50</v>
      </c>
      <c r="BQ89" s="27" t="s">
        <v>53</v>
      </c>
      <c r="BR89" s="27" t="s">
        <v>54</v>
      </c>
      <c r="BS89" s="27" t="s">
        <v>55</v>
      </c>
      <c r="BT89" s="27" t="s">
        <v>56</v>
      </c>
      <c r="BU89" s="27" t="s">
        <v>57</v>
      </c>
      <c r="BV89" s="27" t="s">
        <v>58</v>
      </c>
      <c r="BW89" s="27" t="s">
        <v>59</v>
      </c>
      <c r="BX89" s="27" t="s">
        <v>60</v>
      </c>
      <c r="BY89" s="27" t="s">
        <v>61</v>
      </c>
      <c r="BZ89" s="28">
        <v>-0.95</v>
      </c>
      <c r="CA89" s="24" t="s">
        <v>51</v>
      </c>
      <c r="CB89" s="28">
        <v>0.95</v>
      </c>
    </row>
    <row r="90" spans="2:80" x14ac:dyDescent="0.35">
      <c r="B90" s="7" t="s">
        <v>0</v>
      </c>
      <c r="C90" s="7"/>
      <c r="D90" s="33">
        <v>5274</v>
      </c>
      <c r="E90" s="33">
        <v>5408</v>
      </c>
      <c r="F90" s="33">
        <v>5300</v>
      </c>
      <c r="G90" s="33">
        <v>5303</v>
      </c>
      <c r="H90" s="33">
        <v>5222</v>
      </c>
      <c r="I90" s="33">
        <v>5220</v>
      </c>
      <c r="J90" s="33">
        <v>5335</v>
      </c>
      <c r="K90" s="33">
        <v>5288</v>
      </c>
      <c r="L90" s="33">
        <v>5199</v>
      </c>
      <c r="M90" s="33">
        <v>5278</v>
      </c>
      <c r="N90" s="34">
        <v>5238.8031499999997</v>
      </c>
      <c r="O90" s="35">
        <v>5282.7</v>
      </c>
      <c r="P90" s="34">
        <v>5326.5968499999999</v>
      </c>
      <c r="R90" s="7" t="s">
        <v>0</v>
      </c>
      <c r="S90" s="7"/>
      <c r="T90" s="33">
        <v>5274</v>
      </c>
      <c r="U90" s="33">
        <v>5406</v>
      </c>
      <c r="V90" s="33">
        <v>5300</v>
      </c>
      <c r="W90" s="33">
        <v>5302</v>
      </c>
      <c r="X90" s="33">
        <v>5222</v>
      </c>
      <c r="Y90" s="33">
        <v>5219</v>
      </c>
      <c r="Z90" s="33">
        <v>5332</v>
      </c>
      <c r="AA90" s="33">
        <v>5288</v>
      </c>
      <c r="AB90" s="33">
        <v>5197</v>
      </c>
      <c r="AC90" s="33">
        <v>5276</v>
      </c>
      <c r="AD90" s="34">
        <v>5237.9405999999999</v>
      </c>
      <c r="AE90" s="35">
        <v>5281.6</v>
      </c>
      <c r="AF90" s="34">
        <v>5325.2593999999999</v>
      </c>
      <c r="AH90" s="7" t="s">
        <v>0</v>
      </c>
      <c r="AI90" s="7"/>
      <c r="AJ90" s="33">
        <v>5275</v>
      </c>
      <c r="AK90" s="33">
        <v>5399</v>
      </c>
      <c r="AL90" s="33">
        <v>5300</v>
      </c>
      <c r="AM90" s="33">
        <v>5303</v>
      </c>
      <c r="AN90" s="33">
        <v>5222</v>
      </c>
      <c r="AO90" s="33">
        <v>5204</v>
      </c>
      <c r="AP90" s="33">
        <v>5331</v>
      </c>
      <c r="AQ90" s="33">
        <v>5288</v>
      </c>
      <c r="AR90" s="33">
        <v>5197</v>
      </c>
      <c r="AS90" s="33">
        <v>5277</v>
      </c>
      <c r="AT90" s="34">
        <v>5235.7534900000001</v>
      </c>
      <c r="AU90" s="35">
        <v>5279.6</v>
      </c>
      <c r="AV90" s="34">
        <v>5323.4465099999998</v>
      </c>
      <c r="AX90" s="7" t="s">
        <v>0</v>
      </c>
      <c r="AY90" s="7"/>
      <c r="AZ90" s="33">
        <v>5275</v>
      </c>
      <c r="BA90" s="33">
        <v>5361</v>
      </c>
      <c r="BB90" s="33">
        <v>5298</v>
      </c>
      <c r="BC90" s="33">
        <v>5302</v>
      </c>
      <c r="BD90" s="33">
        <v>5222</v>
      </c>
      <c r="BE90" s="33">
        <v>5208</v>
      </c>
      <c r="BF90" s="33">
        <v>5328</v>
      </c>
      <c r="BG90" s="33">
        <v>5285</v>
      </c>
      <c r="BH90" s="33">
        <v>5199</v>
      </c>
      <c r="BI90" s="33">
        <v>5274</v>
      </c>
      <c r="BJ90" s="34">
        <v>5237.7742500000004</v>
      </c>
      <c r="BK90" s="35">
        <v>5275.2</v>
      </c>
      <c r="BL90" s="34">
        <v>5312.6257500000002</v>
      </c>
      <c r="BN90" s="7" t="s">
        <v>0</v>
      </c>
      <c r="BO90" s="7"/>
      <c r="BP90" s="33">
        <v>5272</v>
      </c>
      <c r="BQ90" s="33">
        <v>5357</v>
      </c>
      <c r="BR90" s="33">
        <v>5300</v>
      </c>
      <c r="BS90" s="33">
        <v>5302</v>
      </c>
      <c r="BT90" s="33">
        <v>5222</v>
      </c>
      <c r="BU90" s="33">
        <v>5197</v>
      </c>
      <c r="BV90" s="33">
        <v>5333</v>
      </c>
      <c r="BW90" s="33">
        <v>5289</v>
      </c>
      <c r="BX90" s="33">
        <v>5199</v>
      </c>
      <c r="BY90" s="33">
        <v>5278</v>
      </c>
      <c r="BZ90" s="34">
        <v>5236.2139200000001</v>
      </c>
      <c r="CA90" s="35">
        <v>5274.9</v>
      </c>
      <c r="CB90" s="34">
        <v>5313.58608</v>
      </c>
    </row>
    <row r="91" spans="2:80" x14ac:dyDescent="0.35">
      <c r="B91" s="2" t="s">
        <v>15</v>
      </c>
      <c r="C91" s="3" t="s">
        <v>12</v>
      </c>
      <c r="D91" s="36">
        <v>25.254390000000001</v>
      </c>
      <c r="E91" s="36">
        <v>33.014400000000002</v>
      </c>
      <c r="F91" s="36">
        <v>23.361899999999999</v>
      </c>
      <c r="G91" s="36">
        <v>24.622530000000001</v>
      </c>
      <c r="H91" s="36">
        <v>22.91113</v>
      </c>
      <c r="I91" s="36">
        <v>29.660350000000001</v>
      </c>
      <c r="J91" s="36">
        <v>28.465050000000002</v>
      </c>
      <c r="K91" s="36">
        <v>23.106860000000001</v>
      </c>
      <c r="L91" s="36">
        <v>19.942</v>
      </c>
      <c r="M91" s="36">
        <v>24.359500000000001</v>
      </c>
      <c r="N91" s="37">
        <v>22.72438</v>
      </c>
      <c r="O91" s="38">
        <v>25.469809999999999</v>
      </c>
      <c r="P91" s="37">
        <v>28.215240000000001</v>
      </c>
      <c r="R91" s="2" t="s">
        <v>15</v>
      </c>
      <c r="S91" s="3" t="s">
        <v>12</v>
      </c>
      <c r="T91" s="36">
        <v>25.222290000000001</v>
      </c>
      <c r="U91" s="36">
        <v>33.245049999999999</v>
      </c>
      <c r="V91" s="36">
        <v>23.752870000000001</v>
      </c>
      <c r="W91" s="36">
        <v>25.21444</v>
      </c>
      <c r="X91" s="36">
        <v>24.544630000000002</v>
      </c>
      <c r="Y91" s="36">
        <v>31.46508</v>
      </c>
      <c r="Z91" s="36">
        <v>29.535260000000001</v>
      </c>
      <c r="AA91" s="36">
        <v>23.62546</v>
      </c>
      <c r="AB91" s="36">
        <v>19.73358</v>
      </c>
      <c r="AC91" s="36">
        <v>24.390930000000001</v>
      </c>
      <c r="AD91" s="37">
        <v>23.146039999999999</v>
      </c>
      <c r="AE91" s="38">
        <v>26.072959999999998</v>
      </c>
      <c r="AF91" s="37">
        <v>28.999880000000001</v>
      </c>
      <c r="AH91" s="2" t="s">
        <v>15</v>
      </c>
      <c r="AI91" s="3" t="s">
        <v>12</v>
      </c>
      <c r="AJ91" s="36">
        <v>26.092790000000001</v>
      </c>
      <c r="AK91" s="36">
        <v>35.115119999999997</v>
      </c>
      <c r="AL91" s="36">
        <v>23.963619999999999</v>
      </c>
      <c r="AM91" s="36">
        <v>25.625630000000001</v>
      </c>
      <c r="AN91" s="36">
        <v>25.427150000000001</v>
      </c>
      <c r="AO91" s="36">
        <v>33.738079999999997</v>
      </c>
      <c r="AP91" s="36">
        <v>31.24417</v>
      </c>
      <c r="AQ91" s="36">
        <v>24.44557</v>
      </c>
      <c r="AR91" s="36">
        <v>20.179569999999998</v>
      </c>
      <c r="AS91" s="36">
        <v>24.524429999999999</v>
      </c>
      <c r="AT91" s="37">
        <v>23.639810000000001</v>
      </c>
      <c r="AU91" s="38">
        <v>27.035609999999998</v>
      </c>
      <c r="AV91" s="37">
        <v>30.43141</v>
      </c>
      <c r="AX91" s="2" t="s">
        <v>15</v>
      </c>
      <c r="AY91" s="3" t="s">
        <v>12</v>
      </c>
      <c r="AZ91" s="36">
        <v>26.20018</v>
      </c>
      <c r="BA91" s="36">
        <v>45.904730000000001</v>
      </c>
      <c r="BB91" s="36">
        <v>24.392119999999998</v>
      </c>
      <c r="BC91" s="36">
        <v>25.924520000000001</v>
      </c>
      <c r="BD91" s="36">
        <v>26.82197</v>
      </c>
      <c r="BE91" s="36">
        <v>34.750950000000003</v>
      </c>
      <c r="BF91" s="36">
        <v>32.18967</v>
      </c>
      <c r="BG91" s="36">
        <v>25.7942</v>
      </c>
      <c r="BH91" s="36">
        <v>20.42915</v>
      </c>
      <c r="BI91" s="36">
        <v>25.20496</v>
      </c>
      <c r="BJ91" s="37">
        <v>23.592849999999999</v>
      </c>
      <c r="BK91" s="38">
        <v>28.76125</v>
      </c>
      <c r="BL91" s="37">
        <v>33.929639999999999</v>
      </c>
      <c r="BN91" s="2" t="s">
        <v>15</v>
      </c>
      <c r="BO91" s="3" t="s">
        <v>12</v>
      </c>
      <c r="BP91" s="36">
        <v>27.40738</v>
      </c>
      <c r="BQ91" s="36">
        <v>46.016300000000001</v>
      </c>
      <c r="BR91" s="36">
        <v>25.85885</v>
      </c>
      <c r="BS91" s="36">
        <v>28.06597</v>
      </c>
      <c r="BT91" s="36">
        <v>30.030380000000001</v>
      </c>
      <c r="BU91" s="36">
        <v>37.07338</v>
      </c>
      <c r="BV91" s="36">
        <v>34.241599999999998</v>
      </c>
      <c r="BW91" s="36">
        <v>26.99269</v>
      </c>
      <c r="BX91" s="36">
        <v>20.492840000000001</v>
      </c>
      <c r="BY91" s="36">
        <v>25.925339999999998</v>
      </c>
      <c r="BZ91" s="37">
        <v>25.053709999999999</v>
      </c>
      <c r="CA91" s="38">
        <v>30.210470000000001</v>
      </c>
      <c r="CB91" s="37">
        <v>35.367240000000002</v>
      </c>
    </row>
    <row r="92" spans="2:80" x14ac:dyDescent="0.35">
      <c r="B92" s="8"/>
      <c r="C92" s="11" t="s">
        <v>13</v>
      </c>
      <c r="D92" s="33">
        <v>15.623390000000001</v>
      </c>
      <c r="E92" s="33">
        <v>17.625699999999998</v>
      </c>
      <c r="F92" s="33">
        <v>14.34956</v>
      </c>
      <c r="G92" s="33">
        <v>14.91445</v>
      </c>
      <c r="H92" s="33">
        <v>15.29684</v>
      </c>
      <c r="I92" s="33">
        <v>20.768409999999999</v>
      </c>
      <c r="J92" s="33">
        <v>16.644919999999999</v>
      </c>
      <c r="K92" s="33">
        <v>14.03017</v>
      </c>
      <c r="L92" s="33">
        <v>12.429180000000001</v>
      </c>
      <c r="M92" s="33">
        <v>14.26118</v>
      </c>
      <c r="N92" s="34">
        <v>13.936529999999999</v>
      </c>
      <c r="O92" s="39">
        <v>15.594379999999999</v>
      </c>
      <c r="P92" s="34">
        <v>17.252230000000001</v>
      </c>
      <c r="R92" s="8"/>
      <c r="S92" s="11" t="s">
        <v>13</v>
      </c>
      <c r="T92" s="33">
        <v>15.68538</v>
      </c>
      <c r="U92" s="33">
        <v>17.62</v>
      </c>
      <c r="V92" s="33">
        <v>14.613379999999999</v>
      </c>
      <c r="W92" s="33">
        <v>15.22335</v>
      </c>
      <c r="X92" s="33">
        <v>16.723749999999999</v>
      </c>
      <c r="Y92" s="33">
        <v>21.542079999999999</v>
      </c>
      <c r="Z92" s="33">
        <v>17.273790000000002</v>
      </c>
      <c r="AA92" s="33">
        <v>14.31372</v>
      </c>
      <c r="AB92" s="33">
        <v>12.30232</v>
      </c>
      <c r="AC92" s="33">
        <v>14.254</v>
      </c>
      <c r="AD92" s="34">
        <v>14.14471</v>
      </c>
      <c r="AE92" s="39">
        <v>15.95518</v>
      </c>
      <c r="AF92" s="34">
        <v>17.765640000000001</v>
      </c>
      <c r="AH92" s="8"/>
      <c r="AI92" s="11" t="s">
        <v>13</v>
      </c>
      <c r="AJ92" s="33">
        <v>15.69781</v>
      </c>
      <c r="AK92" s="33">
        <v>18.52946</v>
      </c>
      <c r="AL92" s="33">
        <v>14.86529</v>
      </c>
      <c r="AM92" s="33">
        <v>15.49277</v>
      </c>
      <c r="AN92" s="33">
        <v>17.32422</v>
      </c>
      <c r="AO92" s="33">
        <v>23.288039999999999</v>
      </c>
      <c r="AP92" s="33">
        <v>17.870840000000001</v>
      </c>
      <c r="AQ92" s="33">
        <v>14.81179</v>
      </c>
      <c r="AR92" s="33">
        <v>12.5175</v>
      </c>
      <c r="AS92" s="33">
        <v>14.235950000000001</v>
      </c>
      <c r="AT92" s="34">
        <v>14.318669999999999</v>
      </c>
      <c r="AU92" s="39">
        <v>16.463370000000001</v>
      </c>
      <c r="AV92" s="34">
        <v>18.608070000000001</v>
      </c>
      <c r="AX92" s="8"/>
      <c r="AY92" s="11" t="s">
        <v>13</v>
      </c>
      <c r="AZ92" s="33">
        <v>15.841340000000001</v>
      </c>
      <c r="BA92" s="33">
        <v>25.941510000000001</v>
      </c>
      <c r="BB92" s="33">
        <v>14.984489999999999</v>
      </c>
      <c r="BC92" s="33">
        <v>15.63781</v>
      </c>
      <c r="BD92" s="33">
        <v>18.461079999999999</v>
      </c>
      <c r="BE92" s="33">
        <v>22.783709999999999</v>
      </c>
      <c r="BF92" s="33">
        <v>18.125330000000002</v>
      </c>
      <c r="BG92" s="33">
        <v>15.55251</v>
      </c>
      <c r="BH92" s="33">
        <v>12.683579999999999</v>
      </c>
      <c r="BI92" s="33">
        <v>14.47053</v>
      </c>
      <c r="BJ92" s="34">
        <v>14.535959999999999</v>
      </c>
      <c r="BK92" s="39">
        <v>17.44819</v>
      </c>
      <c r="BL92" s="34">
        <v>20.360420000000001</v>
      </c>
      <c r="BN92" s="8"/>
      <c r="BO92" s="11" t="s">
        <v>13</v>
      </c>
      <c r="BP92" s="33">
        <v>15.958780000000001</v>
      </c>
      <c r="BQ92" s="33">
        <v>25.46181</v>
      </c>
      <c r="BR92" s="33">
        <v>15.819889999999999</v>
      </c>
      <c r="BS92" s="33">
        <v>17.232559999999999</v>
      </c>
      <c r="BT92" s="33">
        <v>21.07949</v>
      </c>
      <c r="BU92" s="33">
        <v>24.998999999999999</v>
      </c>
      <c r="BV92" s="33">
        <v>19.39846</v>
      </c>
      <c r="BW92" s="33">
        <v>16.529229999999998</v>
      </c>
      <c r="BX92" s="33">
        <v>12.79726</v>
      </c>
      <c r="BY92" s="33">
        <v>14.55227</v>
      </c>
      <c r="BZ92" s="34">
        <v>15.31766</v>
      </c>
      <c r="CA92" s="39">
        <v>18.38288</v>
      </c>
      <c r="CB92" s="34">
        <v>21.448090000000001</v>
      </c>
    </row>
    <row r="93" spans="2:80" x14ac:dyDescent="0.35">
      <c r="B93" s="2" t="s">
        <v>14</v>
      </c>
      <c r="C93" s="3" t="s">
        <v>12</v>
      </c>
      <c r="D93" s="36">
        <v>1.8138700000000001</v>
      </c>
      <c r="E93" s="36">
        <v>5.1421099999999997</v>
      </c>
      <c r="F93" s="36">
        <v>1.19659</v>
      </c>
      <c r="G93" s="36">
        <v>1.4266700000000001</v>
      </c>
      <c r="H93" s="36">
        <v>1.6107499999999999</v>
      </c>
      <c r="I93" s="36">
        <v>5.7196499999999997</v>
      </c>
      <c r="J93" s="36">
        <v>3.1471100000000001</v>
      </c>
      <c r="K93" s="36">
        <v>0.87278</v>
      </c>
      <c r="L93" s="36">
        <v>0.10161000000000001</v>
      </c>
      <c r="M93" s="36">
        <v>1.0333699999999999</v>
      </c>
      <c r="N93" s="37">
        <v>0.86680000000000001</v>
      </c>
      <c r="O93" s="38">
        <v>2.2064499999999998</v>
      </c>
      <c r="P93" s="37">
        <v>3.5461</v>
      </c>
      <c r="R93" s="2" t="s">
        <v>14</v>
      </c>
      <c r="S93" s="3" t="s">
        <v>12</v>
      </c>
      <c r="T93" s="36">
        <v>2.1991900000000002</v>
      </c>
      <c r="U93" s="36">
        <v>6.21408</v>
      </c>
      <c r="V93" s="36">
        <v>1.6712100000000001</v>
      </c>
      <c r="W93" s="36">
        <v>2.1491500000000001</v>
      </c>
      <c r="X93" s="36">
        <v>3.1549</v>
      </c>
      <c r="Y93" s="36">
        <v>7.1169900000000004</v>
      </c>
      <c r="Z93" s="36">
        <v>4.3804600000000002</v>
      </c>
      <c r="AA93" s="36">
        <v>1.33111</v>
      </c>
      <c r="AB93" s="36">
        <v>0.19764999999999999</v>
      </c>
      <c r="AC93" s="36">
        <v>1.4608399999999999</v>
      </c>
      <c r="AD93" s="37">
        <v>1.3819399999999999</v>
      </c>
      <c r="AE93" s="38">
        <v>2.9875600000000002</v>
      </c>
      <c r="AF93" s="37">
        <v>4.5931800000000003</v>
      </c>
      <c r="AH93" s="2" t="s">
        <v>14</v>
      </c>
      <c r="AI93" s="3" t="s">
        <v>12</v>
      </c>
      <c r="AJ93" s="36">
        <v>2.9064399999999999</v>
      </c>
      <c r="AK93" s="36">
        <v>8.6079699999999999</v>
      </c>
      <c r="AL93" s="36">
        <v>2.2496100000000001</v>
      </c>
      <c r="AM93" s="36">
        <v>2.96393</v>
      </c>
      <c r="AN93" s="36">
        <v>4.2925399999999998</v>
      </c>
      <c r="AO93" s="36">
        <v>9.8359100000000002</v>
      </c>
      <c r="AP93" s="36">
        <v>6.0805899999999999</v>
      </c>
      <c r="AQ93" s="36">
        <v>2.1742699999999999</v>
      </c>
      <c r="AR93" s="36">
        <v>0.49245</v>
      </c>
      <c r="AS93" s="36">
        <v>2.0354299999999999</v>
      </c>
      <c r="AT93" s="37">
        <v>1.97516</v>
      </c>
      <c r="AU93" s="38">
        <v>4.1639099999999996</v>
      </c>
      <c r="AV93" s="37">
        <v>6.3526699999999998</v>
      </c>
      <c r="AX93" s="2" t="s">
        <v>14</v>
      </c>
      <c r="AY93" s="3" t="s">
        <v>12</v>
      </c>
      <c r="AZ93" s="36">
        <v>3.5865200000000002</v>
      </c>
      <c r="BA93" s="36">
        <v>19.393180000000001</v>
      </c>
      <c r="BB93" s="36">
        <v>2.9457599999999999</v>
      </c>
      <c r="BC93" s="36">
        <v>3.8335400000000002</v>
      </c>
      <c r="BD93" s="36">
        <v>5.9334699999999998</v>
      </c>
      <c r="BE93" s="36">
        <v>11.175850000000001</v>
      </c>
      <c r="BF93" s="36">
        <v>7.66343</v>
      </c>
      <c r="BG93" s="36">
        <v>3.6047400000000001</v>
      </c>
      <c r="BH93" s="36">
        <v>0.89183999999999997</v>
      </c>
      <c r="BI93" s="36">
        <v>2.8479999999999999</v>
      </c>
      <c r="BJ93" s="37">
        <v>2.2682899999999999</v>
      </c>
      <c r="BK93" s="38">
        <v>6.1876300000000004</v>
      </c>
      <c r="BL93" s="37">
        <v>10.10697</v>
      </c>
      <c r="BN93" s="2" t="s">
        <v>14</v>
      </c>
      <c r="BO93" s="3" t="s">
        <v>12</v>
      </c>
      <c r="BP93" s="36">
        <v>4.9095300000000002</v>
      </c>
      <c r="BQ93" s="36">
        <v>20.641439999999999</v>
      </c>
      <c r="BR93" s="36">
        <v>4.4131</v>
      </c>
      <c r="BS93" s="36">
        <v>6.2365399999999998</v>
      </c>
      <c r="BT93" s="36">
        <v>8.9382400000000004</v>
      </c>
      <c r="BU93" s="36">
        <v>14.31495</v>
      </c>
      <c r="BV93" s="36">
        <v>10.34271</v>
      </c>
      <c r="BW93" s="36">
        <v>5.2190099999999999</v>
      </c>
      <c r="BX93" s="36">
        <v>1.3247100000000001</v>
      </c>
      <c r="BY93" s="36">
        <v>4.0949499999999999</v>
      </c>
      <c r="BZ93" s="37">
        <v>3.9198599999999999</v>
      </c>
      <c r="CA93" s="38">
        <v>8.0435199999999991</v>
      </c>
      <c r="CB93" s="37">
        <v>12.16717</v>
      </c>
    </row>
    <row r="94" spans="2:80" x14ac:dyDescent="0.35">
      <c r="B94" s="8"/>
      <c r="C94" s="11" t="s">
        <v>13</v>
      </c>
      <c r="D94" s="33">
        <v>6.5499700000000001</v>
      </c>
      <c r="E94" s="33">
        <v>9.58901</v>
      </c>
      <c r="F94" s="33">
        <v>4.3536400000000004</v>
      </c>
      <c r="G94" s="33">
        <v>4.4582300000000004</v>
      </c>
      <c r="H94" s="33">
        <v>5.08439</v>
      </c>
      <c r="I94" s="33">
        <v>13.171709999999999</v>
      </c>
      <c r="J94" s="33">
        <v>7.6652300000000002</v>
      </c>
      <c r="K94" s="33">
        <v>3.6920899999999999</v>
      </c>
      <c r="L94" s="33">
        <v>0.74034999999999995</v>
      </c>
      <c r="M94" s="33">
        <v>3.5751599999999999</v>
      </c>
      <c r="N94" s="34">
        <v>3.3639299999999999</v>
      </c>
      <c r="O94" s="39">
        <v>5.8879799999999998</v>
      </c>
      <c r="P94" s="34">
        <v>8.4120299999999997</v>
      </c>
      <c r="R94" s="8"/>
      <c r="S94" s="11" t="s">
        <v>13</v>
      </c>
      <c r="T94" s="33">
        <v>7.3263999999999996</v>
      </c>
      <c r="U94" s="33">
        <v>10.856170000000001</v>
      </c>
      <c r="V94" s="33">
        <v>5.4071400000000001</v>
      </c>
      <c r="W94" s="33">
        <v>5.7647899999999996</v>
      </c>
      <c r="X94" s="33">
        <v>7.8266900000000001</v>
      </c>
      <c r="Y94" s="33">
        <v>15.19955</v>
      </c>
      <c r="Z94" s="33">
        <v>9.4536200000000008</v>
      </c>
      <c r="AA94" s="33">
        <v>4.55396</v>
      </c>
      <c r="AB94" s="33">
        <v>1.17625</v>
      </c>
      <c r="AC94" s="33">
        <v>4.3653899999999997</v>
      </c>
      <c r="AD94" s="34">
        <v>4.3773999999999997</v>
      </c>
      <c r="AE94" s="39">
        <v>7.19299</v>
      </c>
      <c r="AF94" s="34">
        <v>10.00859</v>
      </c>
      <c r="AH94" s="8"/>
      <c r="AI94" s="11" t="s">
        <v>13</v>
      </c>
      <c r="AJ94" s="33">
        <v>8.1186000000000007</v>
      </c>
      <c r="AK94" s="33">
        <v>13.28449</v>
      </c>
      <c r="AL94" s="33">
        <v>6.4414999999999996</v>
      </c>
      <c r="AM94" s="33">
        <v>7.1409099999999999</v>
      </c>
      <c r="AN94" s="33">
        <v>9.4433000000000007</v>
      </c>
      <c r="AO94" s="33">
        <v>17.798020000000001</v>
      </c>
      <c r="AP94" s="33">
        <v>11.557040000000001</v>
      </c>
      <c r="AQ94" s="33">
        <v>6.0841099999999999</v>
      </c>
      <c r="AR94" s="33">
        <v>2.0327000000000002</v>
      </c>
      <c r="AS94" s="33">
        <v>5.3162799999999999</v>
      </c>
      <c r="AT94" s="34">
        <v>5.4951699999999999</v>
      </c>
      <c r="AU94" s="39">
        <v>8.7217000000000002</v>
      </c>
      <c r="AV94" s="34">
        <v>11.948219999999999</v>
      </c>
      <c r="AX94" s="8"/>
      <c r="AY94" s="11" t="s">
        <v>13</v>
      </c>
      <c r="AZ94" s="33">
        <v>9.0036500000000004</v>
      </c>
      <c r="BA94" s="33">
        <v>23.793430000000001</v>
      </c>
      <c r="BB94" s="33">
        <v>7.4622400000000004</v>
      </c>
      <c r="BC94" s="33">
        <v>8.2420299999999997</v>
      </c>
      <c r="BD94" s="33">
        <v>11.70321</v>
      </c>
      <c r="BE94" s="33">
        <v>18.199390000000001</v>
      </c>
      <c r="BF94" s="33">
        <v>12.601330000000001</v>
      </c>
      <c r="BG94" s="33">
        <v>7.9891899999999998</v>
      </c>
      <c r="BH94" s="33">
        <v>3.1536400000000002</v>
      </c>
      <c r="BI94" s="33">
        <v>6.5414000000000003</v>
      </c>
      <c r="BJ94" s="34">
        <v>6.5178599999999998</v>
      </c>
      <c r="BK94" s="39">
        <v>10.86895</v>
      </c>
      <c r="BL94" s="34">
        <v>15.220039999999999</v>
      </c>
      <c r="BN94" s="8"/>
      <c r="BO94" s="11" t="s">
        <v>13</v>
      </c>
      <c r="BP94" s="33">
        <v>9.9184699999999992</v>
      </c>
      <c r="BQ94" s="33">
        <v>24.303850000000001</v>
      </c>
      <c r="BR94" s="33">
        <v>9.7546499999999998</v>
      </c>
      <c r="BS94" s="33">
        <v>11.581160000000001</v>
      </c>
      <c r="BT94" s="33">
        <v>15.579040000000001</v>
      </c>
      <c r="BU94" s="33">
        <v>21.639389999999999</v>
      </c>
      <c r="BV94" s="33">
        <v>15.536149999999999</v>
      </c>
      <c r="BW94" s="33">
        <v>10.254160000000001</v>
      </c>
      <c r="BX94" s="33">
        <v>4.0232200000000002</v>
      </c>
      <c r="BY94" s="33">
        <v>7.8741000000000003</v>
      </c>
      <c r="BZ94" s="34">
        <v>8.5734999999999992</v>
      </c>
      <c r="CA94" s="39">
        <v>13.046419999999999</v>
      </c>
      <c r="CB94" s="34">
        <v>17.51934</v>
      </c>
    </row>
    <row r="95" spans="2:80" x14ac:dyDescent="0.35">
      <c r="B95" s="2" t="s">
        <v>16</v>
      </c>
      <c r="C95" s="3" t="s">
        <v>12</v>
      </c>
      <c r="D95" s="36">
        <v>23.44051</v>
      </c>
      <c r="E95" s="36">
        <v>27.87229</v>
      </c>
      <c r="F95" s="36">
        <v>22.165320000000001</v>
      </c>
      <c r="G95" s="36">
        <v>23.19585</v>
      </c>
      <c r="H95" s="36">
        <v>21.300380000000001</v>
      </c>
      <c r="I95" s="36">
        <v>23.9407</v>
      </c>
      <c r="J95" s="36">
        <v>25.31793</v>
      </c>
      <c r="K95" s="36">
        <v>22.234079999999999</v>
      </c>
      <c r="L95" s="36">
        <v>19.840389999999999</v>
      </c>
      <c r="M95" s="36">
        <v>23.326129999999999</v>
      </c>
      <c r="N95" s="37">
        <v>21.685400000000001</v>
      </c>
      <c r="O95" s="38">
        <v>23.263359999999999</v>
      </c>
      <c r="P95" s="37">
        <v>24.84131</v>
      </c>
      <c r="R95" s="2" t="s">
        <v>16</v>
      </c>
      <c r="S95" s="3" t="s">
        <v>12</v>
      </c>
      <c r="T95" s="36">
        <v>23.023099999999999</v>
      </c>
      <c r="U95" s="36">
        <v>27.03097</v>
      </c>
      <c r="V95" s="36">
        <v>22.081659999999999</v>
      </c>
      <c r="W95" s="36">
        <v>23.065280000000001</v>
      </c>
      <c r="X95" s="36">
        <v>21.38973</v>
      </c>
      <c r="Y95" s="36">
        <v>24.348089999999999</v>
      </c>
      <c r="Z95" s="36">
        <v>25.154810000000001</v>
      </c>
      <c r="AA95" s="36">
        <v>22.294350000000001</v>
      </c>
      <c r="AB95" s="36">
        <v>19.53593</v>
      </c>
      <c r="AC95" s="36">
        <v>22.93009</v>
      </c>
      <c r="AD95" s="37">
        <v>21.604410000000001</v>
      </c>
      <c r="AE95" s="38">
        <v>23.0854</v>
      </c>
      <c r="AF95" s="37">
        <v>24.566389999999998</v>
      </c>
      <c r="AH95" s="2" t="s">
        <v>16</v>
      </c>
      <c r="AI95" s="3" t="s">
        <v>12</v>
      </c>
      <c r="AJ95" s="36">
        <v>23.186350000000001</v>
      </c>
      <c r="AK95" s="36">
        <v>26.507149999999999</v>
      </c>
      <c r="AL95" s="36">
        <v>21.714009999999998</v>
      </c>
      <c r="AM95" s="36">
        <v>22.66169</v>
      </c>
      <c r="AN95" s="36">
        <v>21.134609999999999</v>
      </c>
      <c r="AO95" s="36">
        <v>23.902170000000002</v>
      </c>
      <c r="AP95" s="36">
        <v>25.16358</v>
      </c>
      <c r="AQ95" s="36">
        <v>22.2713</v>
      </c>
      <c r="AR95" s="36">
        <v>19.68712</v>
      </c>
      <c r="AS95" s="36">
        <v>22.489000000000001</v>
      </c>
      <c r="AT95" s="37">
        <v>21.467549999999999</v>
      </c>
      <c r="AU95" s="38">
        <v>22.871700000000001</v>
      </c>
      <c r="AV95" s="37">
        <v>24.275849999999998</v>
      </c>
      <c r="AX95" s="2" t="s">
        <v>16</v>
      </c>
      <c r="AY95" s="3" t="s">
        <v>12</v>
      </c>
      <c r="AZ95" s="36">
        <v>22.61365</v>
      </c>
      <c r="BA95" s="36">
        <v>26.51155</v>
      </c>
      <c r="BB95" s="36">
        <v>21.446359999999999</v>
      </c>
      <c r="BC95" s="36">
        <v>22.090979999999998</v>
      </c>
      <c r="BD95" s="36">
        <v>20.888500000000001</v>
      </c>
      <c r="BE95" s="36">
        <v>23.575099999999999</v>
      </c>
      <c r="BF95" s="36">
        <v>24.526240000000001</v>
      </c>
      <c r="BG95" s="36">
        <v>22.18946</v>
      </c>
      <c r="BH95" s="36">
        <v>19.537320000000001</v>
      </c>
      <c r="BI95" s="36">
        <v>22.356960000000001</v>
      </c>
      <c r="BJ95" s="37">
        <v>21.181640000000002</v>
      </c>
      <c r="BK95" s="38">
        <v>22.573609999999999</v>
      </c>
      <c r="BL95" s="37">
        <v>23.965579999999999</v>
      </c>
      <c r="BN95" s="2" t="s">
        <v>16</v>
      </c>
      <c r="BO95" s="3" t="s">
        <v>12</v>
      </c>
      <c r="BP95" s="36">
        <v>22.49785</v>
      </c>
      <c r="BQ95" s="36">
        <v>25.374860000000002</v>
      </c>
      <c r="BR95" s="36">
        <v>21.445740000000001</v>
      </c>
      <c r="BS95" s="36">
        <v>21.829419999999999</v>
      </c>
      <c r="BT95" s="36">
        <v>21.092140000000001</v>
      </c>
      <c r="BU95" s="36">
        <v>22.758430000000001</v>
      </c>
      <c r="BV95" s="36">
        <v>23.898890000000002</v>
      </c>
      <c r="BW95" s="36">
        <v>21.773689999999998</v>
      </c>
      <c r="BX95" s="36">
        <v>19.168130000000001</v>
      </c>
      <c r="BY95" s="36">
        <v>21.830390000000001</v>
      </c>
      <c r="BZ95" s="37">
        <v>20.979559999999999</v>
      </c>
      <c r="CA95" s="38">
        <v>22.16696</v>
      </c>
      <c r="CB95" s="37">
        <v>23.35435</v>
      </c>
    </row>
    <row r="96" spans="2:80" x14ac:dyDescent="0.35">
      <c r="B96" s="12"/>
      <c r="C96" s="11" t="s">
        <v>13</v>
      </c>
      <c r="D96" s="33">
        <v>13.44889</v>
      </c>
      <c r="E96" s="33">
        <v>13.941229999999999</v>
      </c>
      <c r="F96" s="33">
        <v>12.846780000000001</v>
      </c>
      <c r="G96" s="33">
        <v>13.413460000000001</v>
      </c>
      <c r="H96" s="33">
        <v>13.27942</v>
      </c>
      <c r="I96" s="33">
        <v>14.20675</v>
      </c>
      <c r="J96" s="33">
        <v>13.650679999999999</v>
      </c>
      <c r="K96" s="33">
        <v>13.068490000000001</v>
      </c>
      <c r="L96" s="33">
        <v>12.31414</v>
      </c>
      <c r="M96" s="33">
        <v>13.205590000000001</v>
      </c>
      <c r="N96" s="40">
        <v>12.951779999999999</v>
      </c>
      <c r="O96" s="39">
        <v>13.337540000000001</v>
      </c>
      <c r="P96" s="40">
        <v>13.72331</v>
      </c>
      <c r="R96" s="12"/>
      <c r="S96" s="11" t="s">
        <v>13</v>
      </c>
      <c r="T96" s="33">
        <v>13.24994</v>
      </c>
      <c r="U96" s="33">
        <v>13.39021</v>
      </c>
      <c r="V96" s="33">
        <v>12.674950000000001</v>
      </c>
      <c r="W96" s="33">
        <v>13.083080000000001</v>
      </c>
      <c r="X96" s="33">
        <v>13.217449999999999</v>
      </c>
      <c r="Y96" s="33">
        <v>14.32823</v>
      </c>
      <c r="Z96" s="33">
        <v>13.510870000000001</v>
      </c>
      <c r="AA96" s="33">
        <v>12.89316</v>
      </c>
      <c r="AB96" s="33">
        <v>12.08347</v>
      </c>
      <c r="AC96" s="33">
        <v>12.810460000000001</v>
      </c>
      <c r="AD96" s="40">
        <v>12.70215</v>
      </c>
      <c r="AE96" s="39">
        <v>13.124180000000001</v>
      </c>
      <c r="AF96" s="40">
        <v>13.54621</v>
      </c>
      <c r="AH96" s="12"/>
      <c r="AI96" s="11" t="s">
        <v>13</v>
      </c>
      <c r="AJ96" s="33">
        <v>12.70234</v>
      </c>
      <c r="AK96" s="33">
        <v>13.160909999999999</v>
      </c>
      <c r="AL96" s="33">
        <v>12.410030000000001</v>
      </c>
      <c r="AM96" s="33">
        <v>12.72645</v>
      </c>
      <c r="AN96" s="33">
        <v>12.785</v>
      </c>
      <c r="AO96" s="33">
        <v>14.614789999999999</v>
      </c>
      <c r="AP96" s="33">
        <v>13.24385</v>
      </c>
      <c r="AQ96" s="33">
        <v>12.73203</v>
      </c>
      <c r="AR96" s="33">
        <v>11.984780000000001</v>
      </c>
      <c r="AS96" s="33">
        <v>12.343</v>
      </c>
      <c r="AT96" s="40">
        <v>12.35801</v>
      </c>
      <c r="AU96" s="39">
        <v>12.87032</v>
      </c>
      <c r="AV96" s="40">
        <v>13.382630000000001</v>
      </c>
      <c r="AX96" s="12"/>
      <c r="AY96" s="11" t="s">
        <v>13</v>
      </c>
      <c r="AZ96" s="33">
        <v>12.59487</v>
      </c>
      <c r="BA96" s="33">
        <v>16.604399999999998</v>
      </c>
      <c r="BB96" s="33">
        <v>11.991199999999999</v>
      </c>
      <c r="BC96" s="33">
        <v>12.32155</v>
      </c>
      <c r="BD96" s="33">
        <v>12.85849</v>
      </c>
      <c r="BE96" s="33">
        <v>14.13434</v>
      </c>
      <c r="BF96" s="33">
        <v>12.8939</v>
      </c>
      <c r="BG96" s="33">
        <v>12.35519</v>
      </c>
      <c r="BH96" s="33">
        <v>11.7173</v>
      </c>
      <c r="BI96" s="33">
        <v>12.11069</v>
      </c>
      <c r="BJ96" s="40">
        <v>11.92473</v>
      </c>
      <c r="BK96" s="39">
        <v>12.95819</v>
      </c>
      <c r="BL96" s="40">
        <v>13.99165</v>
      </c>
      <c r="BN96" s="12"/>
      <c r="BO96" s="11" t="s">
        <v>13</v>
      </c>
      <c r="BP96" s="33">
        <v>12.205069999999999</v>
      </c>
      <c r="BQ96" s="33">
        <v>16.283619999999999</v>
      </c>
      <c r="BR96" s="33">
        <v>11.61825</v>
      </c>
      <c r="BS96" s="33">
        <v>12.491910000000001</v>
      </c>
      <c r="BT96" s="33">
        <v>13.51216</v>
      </c>
      <c r="BU96" s="33">
        <v>14.42797</v>
      </c>
      <c r="BV96" s="33">
        <v>13.33114</v>
      </c>
      <c r="BW96" s="33">
        <v>12.138260000000001</v>
      </c>
      <c r="BX96" s="33">
        <v>11.41527</v>
      </c>
      <c r="BY96" s="33">
        <v>11.506159999999999</v>
      </c>
      <c r="BZ96" s="40">
        <v>11.79091</v>
      </c>
      <c r="CA96" s="39">
        <v>12.89298</v>
      </c>
      <c r="CB96" s="40">
        <v>13.995050000000001</v>
      </c>
    </row>
    <row r="97" spans="2:80" x14ac:dyDescent="0.35">
      <c r="B97" s="2" t="s">
        <v>1</v>
      </c>
      <c r="C97" s="3" t="s">
        <v>12</v>
      </c>
      <c r="D97" s="36">
        <v>3.6695899999999999</v>
      </c>
      <c r="E97" s="36">
        <v>3.6860400000000002</v>
      </c>
      <c r="F97" s="36">
        <v>3.6755499999999999</v>
      </c>
      <c r="G97" s="36">
        <v>3.6898300000000002</v>
      </c>
      <c r="H97" s="36">
        <v>3.6583700000000001</v>
      </c>
      <c r="I97" s="36">
        <v>3.7170800000000002</v>
      </c>
      <c r="J97" s="36">
        <v>3.65991</v>
      </c>
      <c r="K97" s="36">
        <v>3.6259100000000002</v>
      </c>
      <c r="L97" s="36">
        <v>3.6659700000000002</v>
      </c>
      <c r="M97" s="36">
        <v>3.6862699999999999</v>
      </c>
      <c r="N97" s="37">
        <v>3.6561900000000001</v>
      </c>
      <c r="O97" s="41">
        <v>3.6734499999999999</v>
      </c>
      <c r="P97" s="37">
        <v>3.6907100000000002</v>
      </c>
      <c r="R97" s="2" t="s">
        <v>1</v>
      </c>
      <c r="S97" s="3" t="s">
        <v>12</v>
      </c>
      <c r="T97" s="36">
        <v>3.6703199999999998</v>
      </c>
      <c r="U97" s="36">
        <v>3.6850299999999998</v>
      </c>
      <c r="V97" s="36">
        <v>3.6770900000000002</v>
      </c>
      <c r="W97" s="36">
        <v>3.6896100000000001</v>
      </c>
      <c r="X97" s="36">
        <v>3.6583700000000001</v>
      </c>
      <c r="Y97" s="36">
        <v>3.7150599999999998</v>
      </c>
      <c r="Z97" s="36">
        <v>3.6596000000000002</v>
      </c>
      <c r="AA97" s="36">
        <v>3.6259100000000002</v>
      </c>
      <c r="AB97" s="36">
        <v>3.6661299999999999</v>
      </c>
      <c r="AC97" s="36">
        <v>3.6871499999999999</v>
      </c>
      <c r="AD97" s="37">
        <v>3.65645</v>
      </c>
      <c r="AE97" s="41">
        <v>3.6734300000000002</v>
      </c>
      <c r="AF97" s="37">
        <v>3.69041</v>
      </c>
      <c r="AH97" s="2" t="s">
        <v>1</v>
      </c>
      <c r="AI97" s="3" t="s">
        <v>12</v>
      </c>
      <c r="AJ97" s="36">
        <v>3.66933</v>
      </c>
      <c r="AK97" s="36">
        <v>3.6852399999999998</v>
      </c>
      <c r="AL97" s="36">
        <v>3.6755499999999999</v>
      </c>
      <c r="AM97" s="36">
        <v>3.69014</v>
      </c>
      <c r="AN97" s="36">
        <v>3.6583700000000001</v>
      </c>
      <c r="AO97" s="36">
        <v>3.7140399999999998</v>
      </c>
      <c r="AP97" s="36">
        <v>3.6593399999999998</v>
      </c>
      <c r="AQ97" s="36">
        <v>3.6259100000000002</v>
      </c>
      <c r="AR97" s="36">
        <v>3.6661299999999999</v>
      </c>
      <c r="AS97" s="36">
        <v>3.6867700000000001</v>
      </c>
      <c r="AT97" s="37">
        <v>3.6562199999999998</v>
      </c>
      <c r="AU97" s="41">
        <v>3.6730800000000001</v>
      </c>
      <c r="AV97" s="37">
        <v>3.6899500000000001</v>
      </c>
      <c r="AX97" s="2" t="s">
        <v>1</v>
      </c>
      <c r="AY97" s="3" t="s">
        <v>12</v>
      </c>
      <c r="AZ97" s="36">
        <v>3.6695600000000002</v>
      </c>
      <c r="BA97" s="36">
        <v>3.6829900000000002</v>
      </c>
      <c r="BB97" s="36">
        <v>3.6766100000000002</v>
      </c>
      <c r="BC97" s="36">
        <v>3.6897899999999999</v>
      </c>
      <c r="BD97" s="36">
        <v>3.6583700000000001</v>
      </c>
      <c r="BE97" s="36">
        <v>3.7150500000000002</v>
      </c>
      <c r="BF97" s="36">
        <v>3.65882</v>
      </c>
      <c r="BG97" s="36">
        <v>3.6254400000000002</v>
      </c>
      <c r="BH97" s="36">
        <v>3.6666599999999998</v>
      </c>
      <c r="BI97" s="36">
        <v>3.6870699999999998</v>
      </c>
      <c r="BJ97" s="37">
        <v>3.6560299999999999</v>
      </c>
      <c r="BK97" s="41">
        <v>3.6730399999999999</v>
      </c>
      <c r="BL97" s="37">
        <v>3.6900499999999998</v>
      </c>
      <c r="BN97" s="2" t="s">
        <v>1</v>
      </c>
      <c r="BO97" s="3" t="s">
        <v>12</v>
      </c>
      <c r="BP97" s="36">
        <v>3.6693699999999998</v>
      </c>
      <c r="BQ97" s="36">
        <v>3.6822900000000001</v>
      </c>
      <c r="BR97" s="36">
        <v>3.6755499999999999</v>
      </c>
      <c r="BS97" s="36">
        <v>3.6888299999999998</v>
      </c>
      <c r="BT97" s="36">
        <v>3.6583700000000001</v>
      </c>
      <c r="BU97" s="36">
        <v>3.7115</v>
      </c>
      <c r="BV97" s="36">
        <v>3.6583800000000002</v>
      </c>
      <c r="BW97" s="36">
        <v>3.62595</v>
      </c>
      <c r="BX97" s="36">
        <v>3.6657899999999999</v>
      </c>
      <c r="BY97" s="36">
        <v>3.6863800000000002</v>
      </c>
      <c r="BZ97" s="37">
        <v>3.6558899999999999</v>
      </c>
      <c r="CA97" s="41">
        <v>3.6722399999999999</v>
      </c>
      <c r="CB97" s="37">
        <v>3.6886000000000001</v>
      </c>
    </row>
    <row r="98" spans="2:80" x14ac:dyDescent="0.35">
      <c r="B98" s="12"/>
      <c r="C98" s="11" t="s">
        <v>13</v>
      </c>
      <c r="D98" s="33">
        <v>2.2584200000000001</v>
      </c>
      <c r="E98" s="33">
        <v>2.2784499999999999</v>
      </c>
      <c r="F98" s="33">
        <v>2.2875999999999999</v>
      </c>
      <c r="G98" s="33">
        <v>2.3176800000000002</v>
      </c>
      <c r="H98" s="33">
        <v>2.28484</v>
      </c>
      <c r="I98" s="33">
        <v>2.25223</v>
      </c>
      <c r="J98" s="33">
        <v>2.2773400000000001</v>
      </c>
      <c r="K98" s="33">
        <v>2.3008600000000001</v>
      </c>
      <c r="L98" s="33">
        <v>2.2647699999999999</v>
      </c>
      <c r="M98" s="33">
        <v>2.2662100000000001</v>
      </c>
      <c r="N98" s="40">
        <v>2.2645499999999998</v>
      </c>
      <c r="O98" s="39">
        <v>2.2788400000000002</v>
      </c>
      <c r="P98" s="40">
        <v>2.2931300000000001</v>
      </c>
      <c r="R98" s="12"/>
      <c r="S98" s="11" t="s">
        <v>13</v>
      </c>
      <c r="T98" s="33">
        <v>2.2594599999999998</v>
      </c>
      <c r="U98" s="33">
        <v>2.2782499999999999</v>
      </c>
      <c r="V98" s="33">
        <v>2.28817</v>
      </c>
      <c r="W98" s="33">
        <v>2.3179599999999998</v>
      </c>
      <c r="X98" s="33">
        <v>2.28484</v>
      </c>
      <c r="Y98" s="33">
        <v>2.2536</v>
      </c>
      <c r="Z98" s="33">
        <v>2.2775300000000001</v>
      </c>
      <c r="AA98" s="33">
        <v>2.3008600000000001</v>
      </c>
      <c r="AB98" s="33">
        <v>2.2646999999999999</v>
      </c>
      <c r="AC98" s="33">
        <v>2.26607</v>
      </c>
      <c r="AD98" s="40">
        <v>2.2650100000000002</v>
      </c>
      <c r="AE98" s="39">
        <v>2.2791399999999999</v>
      </c>
      <c r="AF98" s="40">
        <v>2.2932800000000002</v>
      </c>
      <c r="AH98" s="12"/>
      <c r="AI98" s="11" t="s">
        <v>13</v>
      </c>
      <c r="AJ98" s="33">
        <v>2.2582800000000001</v>
      </c>
      <c r="AK98" s="33">
        <v>2.27793</v>
      </c>
      <c r="AL98" s="33">
        <v>2.2875999999999999</v>
      </c>
      <c r="AM98" s="33">
        <v>2.3179099999999999</v>
      </c>
      <c r="AN98" s="33">
        <v>2.28484</v>
      </c>
      <c r="AO98" s="33">
        <v>2.2524799999999998</v>
      </c>
      <c r="AP98" s="33">
        <v>2.27705</v>
      </c>
      <c r="AQ98" s="33">
        <v>2.3008600000000001</v>
      </c>
      <c r="AR98" s="33">
        <v>2.2646999999999999</v>
      </c>
      <c r="AS98" s="33">
        <v>2.2663600000000002</v>
      </c>
      <c r="AT98" s="40">
        <v>2.2644899999999999</v>
      </c>
      <c r="AU98" s="39">
        <v>2.2787999999999999</v>
      </c>
      <c r="AV98" s="40">
        <v>2.29311</v>
      </c>
      <c r="AX98" s="12"/>
      <c r="AY98" s="11" t="s">
        <v>13</v>
      </c>
      <c r="AZ98" s="33">
        <v>2.2582</v>
      </c>
      <c r="BA98" s="33">
        <v>2.27569</v>
      </c>
      <c r="BB98" s="33">
        <v>2.2873700000000001</v>
      </c>
      <c r="BC98" s="33">
        <v>2.3180700000000001</v>
      </c>
      <c r="BD98" s="33">
        <v>2.28484</v>
      </c>
      <c r="BE98" s="33">
        <v>2.25196</v>
      </c>
      <c r="BF98" s="33">
        <v>2.2768099999999998</v>
      </c>
      <c r="BG98" s="33">
        <v>2.3005599999999999</v>
      </c>
      <c r="BH98" s="33">
        <v>2.2644600000000001</v>
      </c>
      <c r="BI98" s="33">
        <v>2.26553</v>
      </c>
      <c r="BJ98" s="40">
        <v>2.2639200000000002</v>
      </c>
      <c r="BK98" s="39">
        <v>2.2783500000000001</v>
      </c>
      <c r="BL98" s="40">
        <v>2.29278</v>
      </c>
      <c r="BN98" s="12"/>
      <c r="BO98" s="11" t="s">
        <v>13</v>
      </c>
      <c r="BP98" s="33">
        <v>2.2587700000000002</v>
      </c>
      <c r="BQ98" s="33">
        <v>2.2769499999999998</v>
      </c>
      <c r="BR98" s="33">
        <v>2.2875999999999999</v>
      </c>
      <c r="BS98" s="33">
        <v>2.3183699999999998</v>
      </c>
      <c r="BT98" s="33">
        <v>2.28484</v>
      </c>
      <c r="BU98" s="33">
        <v>2.2527900000000001</v>
      </c>
      <c r="BV98" s="33">
        <v>2.2771699999999999</v>
      </c>
      <c r="BW98" s="33">
        <v>2.30064</v>
      </c>
      <c r="BX98" s="33">
        <v>2.2645599999999999</v>
      </c>
      <c r="BY98" s="33">
        <v>2.26607</v>
      </c>
      <c r="BZ98" s="40">
        <v>2.2644600000000001</v>
      </c>
      <c r="CA98" s="39">
        <v>2.2787799999999998</v>
      </c>
      <c r="CB98" s="40">
        <v>2.2930899999999999</v>
      </c>
    </row>
    <row r="99" spans="2:80" x14ac:dyDescent="0.35">
      <c r="B99" s="2" t="s">
        <v>17</v>
      </c>
      <c r="C99" s="3" t="s">
        <v>12</v>
      </c>
      <c r="D99" s="36">
        <v>19.77092</v>
      </c>
      <c r="E99" s="36">
        <v>24.186250000000001</v>
      </c>
      <c r="F99" s="36">
        <v>18.48976</v>
      </c>
      <c r="G99" s="36">
        <v>19.506029999999999</v>
      </c>
      <c r="H99" s="36">
        <v>17.642009999999999</v>
      </c>
      <c r="I99" s="36">
        <v>20.22362</v>
      </c>
      <c r="J99" s="36">
        <v>21.65802</v>
      </c>
      <c r="K99" s="36">
        <v>18.608170000000001</v>
      </c>
      <c r="L99" s="36">
        <v>16.174420000000001</v>
      </c>
      <c r="M99" s="36">
        <v>19.639859999999999</v>
      </c>
      <c r="N99" s="37">
        <v>18.01765</v>
      </c>
      <c r="O99" s="38">
        <v>19.58991</v>
      </c>
      <c r="P99" s="37">
        <v>21.16216</v>
      </c>
      <c r="R99" s="2" t="s">
        <v>17</v>
      </c>
      <c r="S99" s="3" t="s">
        <v>12</v>
      </c>
      <c r="T99" s="36">
        <v>19.352779999999999</v>
      </c>
      <c r="U99" s="36">
        <v>23.345939999999999</v>
      </c>
      <c r="V99" s="36">
        <v>18.40457</v>
      </c>
      <c r="W99" s="36">
        <v>19.37567</v>
      </c>
      <c r="X99" s="36">
        <v>17.731359999999999</v>
      </c>
      <c r="Y99" s="36">
        <v>20.633030000000002</v>
      </c>
      <c r="Z99" s="36">
        <v>21.49521</v>
      </c>
      <c r="AA99" s="36">
        <v>18.66844</v>
      </c>
      <c r="AB99" s="36">
        <v>15.8698</v>
      </c>
      <c r="AC99" s="36">
        <v>19.242940000000001</v>
      </c>
      <c r="AD99" s="37">
        <v>17.93676</v>
      </c>
      <c r="AE99" s="38">
        <v>19.41197</v>
      </c>
      <c r="AF99" s="37">
        <v>20.887180000000001</v>
      </c>
      <c r="AH99" s="2" t="s">
        <v>17</v>
      </c>
      <c r="AI99" s="3" t="s">
        <v>12</v>
      </c>
      <c r="AJ99" s="36">
        <v>19.517019999999999</v>
      </c>
      <c r="AK99" s="36">
        <v>22.821899999999999</v>
      </c>
      <c r="AL99" s="36">
        <v>18.038460000000001</v>
      </c>
      <c r="AM99" s="36">
        <v>18.971550000000001</v>
      </c>
      <c r="AN99" s="36">
        <v>17.476240000000001</v>
      </c>
      <c r="AO99" s="36">
        <v>20.188130000000001</v>
      </c>
      <c r="AP99" s="36">
        <v>21.50423</v>
      </c>
      <c r="AQ99" s="36">
        <v>18.645389999999999</v>
      </c>
      <c r="AR99" s="36">
        <v>16.020990000000001</v>
      </c>
      <c r="AS99" s="36">
        <v>18.802230000000002</v>
      </c>
      <c r="AT99" s="37">
        <v>17.799150000000001</v>
      </c>
      <c r="AU99" s="38">
        <v>19.198609999999999</v>
      </c>
      <c r="AV99" s="37">
        <v>20.59808</v>
      </c>
      <c r="AX99" s="2" t="s">
        <v>17</v>
      </c>
      <c r="AY99" s="3" t="s">
        <v>12</v>
      </c>
      <c r="AZ99" s="36">
        <v>18.944089999999999</v>
      </c>
      <c r="BA99" s="36">
        <v>22.82856</v>
      </c>
      <c r="BB99" s="36">
        <v>17.769739999999999</v>
      </c>
      <c r="BC99" s="36">
        <v>18.40119</v>
      </c>
      <c r="BD99" s="36">
        <v>17.230129999999999</v>
      </c>
      <c r="BE99" s="36">
        <v>19.860050000000001</v>
      </c>
      <c r="BF99" s="36">
        <v>20.867419999999999</v>
      </c>
      <c r="BG99" s="36">
        <v>18.56401</v>
      </c>
      <c r="BH99" s="36">
        <v>15.870649999999999</v>
      </c>
      <c r="BI99" s="36">
        <v>18.669889999999999</v>
      </c>
      <c r="BJ99" s="37">
        <v>17.512609999999999</v>
      </c>
      <c r="BK99" s="38">
        <v>18.900569999999998</v>
      </c>
      <c r="BL99" s="37">
        <v>20.288540000000001</v>
      </c>
      <c r="BN99" s="2" t="s">
        <v>17</v>
      </c>
      <c r="BO99" s="3" t="s">
        <v>12</v>
      </c>
      <c r="BP99" s="36">
        <v>18.828489999999999</v>
      </c>
      <c r="BQ99" s="36">
        <v>21.69257</v>
      </c>
      <c r="BR99" s="36">
        <v>17.770189999999999</v>
      </c>
      <c r="BS99" s="36">
        <v>18.14059</v>
      </c>
      <c r="BT99" s="36">
        <v>17.433769999999999</v>
      </c>
      <c r="BU99" s="36">
        <v>19.04693</v>
      </c>
      <c r="BV99" s="36">
        <v>20.24051</v>
      </c>
      <c r="BW99" s="36">
        <v>18.147729999999999</v>
      </c>
      <c r="BX99" s="36">
        <v>15.50234</v>
      </c>
      <c r="BY99" s="36">
        <v>18.144010000000002</v>
      </c>
      <c r="BZ99" s="37">
        <v>17.310569999999998</v>
      </c>
      <c r="CA99" s="38">
        <v>18.494710000000001</v>
      </c>
      <c r="CB99" s="37">
        <v>19.678850000000001</v>
      </c>
    </row>
    <row r="100" spans="2:80" x14ac:dyDescent="0.35">
      <c r="B100" s="12"/>
      <c r="C100" s="11" t="s">
        <v>13</v>
      </c>
      <c r="D100" s="33">
        <v>12.745749999999999</v>
      </c>
      <c r="E100" s="33">
        <v>13.280939999999999</v>
      </c>
      <c r="F100" s="33">
        <v>12.059850000000001</v>
      </c>
      <c r="G100" s="33">
        <v>12.69431</v>
      </c>
      <c r="H100" s="33">
        <v>12.593629999999999</v>
      </c>
      <c r="I100" s="33">
        <v>13.617559999999999</v>
      </c>
      <c r="J100" s="33">
        <v>12.961460000000001</v>
      </c>
      <c r="K100" s="33">
        <v>12.302020000000001</v>
      </c>
      <c r="L100" s="33">
        <v>11.465909999999999</v>
      </c>
      <c r="M100" s="33">
        <v>12.47086</v>
      </c>
      <c r="N100" s="40">
        <v>12.1835</v>
      </c>
      <c r="O100" s="39">
        <v>12.61923</v>
      </c>
      <c r="P100" s="40">
        <v>13.054959999999999</v>
      </c>
      <c r="R100" s="12"/>
      <c r="S100" s="11" t="s">
        <v>13</v>
      </c>
      <c r="T100" s="33">
        <v>12.564859999999999</v>
      </c>
      <c r="U100" s="33">
        <v>12.79523</v>
      </c>
      <c r="V100" s="33">
        <v>11.90667</v>
      </c>
      <c r="W100" s="33">
        <v>12.4155</v>
      </c>
      <c r="X100" s="33">
        <v>12.620050000000001</v>
      </c>
      <c r="Y100" s="33">
        <v>13.8583</v>
      </c>
      <c r="Z100" s="33">
        <v>12.87921</v>
      </c>
      <c r="AA100" s="33">
        <v>12.13786</v>
      </c>
      <c r="AB100" s="33">
        <v>11.247350000000001</v>
      </c>
      <c r="AC100" s="33">
        <v>12.07898</v>
      </c>
      <c r="AD100" s="40">
        <v>11.955590000000001</v>
      </c>
      <c r="AE100" s="39">
        <v>12.4504</v>
      </c>
      <c r="AF100" s="40">
        <v>12.945220000000001</v>
      </c>
      <c r="AH100" s="12"/>
      <c r="AI100" s="11" t="s">
        <v>13</v>
      </c>
      <c r="AJ100" s="33">
        <v>12.041359999999999</v>
      </c>
      <c r="AK100" s="33">
        <v>12.727729999999999</v>
      </c>
      <c r="AL100" s="33">
        <v>11.664009999999999</v>
      </c>
      <c r="AM100" s="33">
        <v>12.09817</v>
      </c>
      <c r="AN100" s="33">
        <v>12.22423</v>
      </c>
      <c r="AO100" s="33">
        <v>14.25027</v>
      </c>
      <c r="AP100" s="33">
        <v>12.712759999999999</v>
      </c>
      <c r="AQ100" s="33">
        <v>12.029019999999999</v>
      </c>
      <c r="AR100" s="33">
        <v>11.162750000000001</v>
      </c>
      <c r="AS100" s="33">
        <v>11.6319</v>
      </c>
      <c r="AT100" s="40">
        <v>11.647880000000001</v>
      </c>
      <c r="AU100" s="39">
        <v>12.25422</v>
      </c>
      <c r="AV100" s="40">
        <v>12.86056</v>
      </c>
      <c r="AX100" s="12"/>
      <c r="AY100" s="11" t="s">
        <v>13</v>
      </c>
      <c r="AZ100" s="33">
        <v>11.98442</v>
      </c>
      <c r="BA100" s="33">
        <v>16.505749999999999</v>
      </c>
      <c r="BB100" s="33">
        <v>11.288119999999999</v>
      </c>
      <c r="BC100" s="33">
        <v>11.760910000000001</v>
      </c>
      <c r="BD100" s="33">
        <v>12.35051</v>
      </c>
      <c r="BE100" s="33">
        <v>13.818949999999999</v>
      </c>
      <c r="BF100" s="33">
        <v>12.44088</v>
      </c>
      <c r="BG100" s="33">
        <v>11.730119999999999</v>
      </c>
      <c r="BH100" s="33">
        <v>10.9085</v>
      </c>
      <c r="BI100" s="33">
        <v>11.480600000000001</v>
      </c>
      <c r="BJ100" s="40">
        <v>11.25384</v>
      </c>
      <c r="BK100" s="39">
        <v>12.426880000000001</v>
      </c>
      <c r="BL100" s="40">
        <v>13.599909999999999</v>
      </c>
      <c r="BN100" s="12"/>
      <c r="BO100" s="11" t="s">
        <v>13</v>
      </c>
      <c r="BP100" s="33">
        <v>11.638339999999999</v>
      </c>
      <c r="BQ100" s="33">
        <v>16.221720000000001</v>
      </c>
      <c r="BR100" s="33">
        <v>10.98883</v>
      </c>
      <c r="BS100" s="33">
        <v>12.03265</v>
      </c>
      <c r="BT100" s="33">
        <v>13.15541</v>
      </c>
      <c r="BU100" s="33">
        <v>14.18173</v>
      </c>
      <c r="BV100" s="33">
        <v>12.99292</v>
      </c>
      <c r="BW100" s="33">
        <v>11.572559999999999</v>
      </c>
      <c r="BX100" s="33">
        <v>10.633190000000001</v>
      </c>
      <c r="BY100" s="33">
        <v>10.921279999999999</v>
      </c>
      <c r="BZ100" s="40">
        <v>11.186</v>
      </c>
      <c r="CA100" s="39">
        <v>12.433859999999999</v>
      </c>
      <c r="CB100" s="40">
        <v>13.68173</v>
      </c>
    </row>
    <row r="101" spans="2:80" x14ac:dyDescent="0.35">
      <c r="B101" s="7" t="s">
        <v>18</v>
      </c>
      <c r="C101" s="11"/>
      <c r="D101" s="33">
        <v>0.84375999999999995</v>
      </c>
      <c r="E101" s="33">
        <v>0.62517999999999996</v>
      </c>
      <c r="F101" s="33">
        <v>0.86887000000000003</v>
      </c>
      <c r="G101" s="33">
        <v>0.82915000000000005</v>
      </c>
      <c r="H101" s="33">
        <v>0.83972000000000002</v>
      </c>
      <c r="I101" s="33">
        <v>0.73889000000000005</v>
      </c>
      <c r="J101" s="33">
        <v>0.72896000000000005</v>
      </c>
      <c r="K101" s="33">
        <v>0.88766999999999996</v>
      </c>
      <c r="L101" s="33">
        <v>0.95306999999999997</v>
      </c>
      <c r="M101" s="33">
        <v>0.85923000000000005</v>
      </c>
      <c r="N101" s="40">
        <v>0.75000999999999995</v>
      </c>
      <c r="O101" s="42">
        <v>0.81745000000000001</v>
      </c>
      <c r="P101" s="40">
        <v>0.88488999999999995</v>
      </c>
      <c r="R101" s="7" t="s">
        <v>18</v>
      </c>
      <c r="S101" s="11"/>
      <c r="T101" s="33">
        <v>0.84223999999999999</v>
      </c>
      <c r="U101" s="33">
        <v>0.63151999999999997</v>
      </c>
      <c r="V101" s="33">
        <v>0.86585000000000001</v>
      </c>
      <c r="W101" s="33">
        <v>0.81157999999999997</v>
      </c>
      <c r="X101" s="33">
        <v>0.78839999999999999</v>
      </c>
      <c r="Y101" s="33">
        <v>0.69803000000000004</v>
      </c>
      <c r="Z101" s="33">
        <v>0.70892999999999995</v>
      </c>
      <c r="AA101" s="33">
        <v>0.86989000000000005</v>
      </c>
      <c r="AB101" s="33">
        <v>0.95977999999999997</v>
      </c>
      <c r="AC101" s="33">
        <v>0.85728000000000004</v>
      </c>
      <c r="AD101" s="40">
        <v>0.73299999999999998</v>
      </c>
      <c r="AE101" s="42">
        <v>0.80335000000000001</v>
      </c>
      <c r="AF101" s="40">
        <v>0.87370000000000003</v>
      </c>
      <c r="AH101" s="7" t="s">
        <v>18</v>
      </c>
      <c r="AI101" s="11"/>
      <c r="AJ101" s="33">
        <v>0.82994999999999997</v>
      </c>
      <c r="AK101" s="33">
        <v>0.57491999999999999</v>
      </c>
      <c r="AL101" s="33">
        <v>0.86019000000000001</v>
      </c>
      <c r="AM101" s="33">
        <v>0.79671999999999998</v>
      </c>
      <c r="AN101" s="33">
        <v>0.77422000000000002</v>
      </c>
      <c r="AO101" s="33">
        <v>0.64239000000000002</v>
      </c>
      <c r="AP101" s="33">
        <v>0.67361000000000004</v>
      </c>
      <c r="AQ101" s="33">
        <v>0.84038999999999997</v>
      </c>
      <c r="AR101" s="33">
        <v>0.94747000000000003</v>
      </c>
      <c r="AS101" s="33">
        <v>0.85824999999999996</v>
      </c>
      <c r="AT101" s="40">
        <v>0.69742999999999999</v>
      </c>
      <c r="AU101" s="42">
        <v>0.77981</v>
      </c>
      <c r="AV101" s="40">
        <v>0.86219000000000001</v>
      </c>
      <c r="AX101" s="7" t="s">
        <v>18</v>
      </c>
      <c r="AY101" s="11"/>
      <c r="AZ101" s="33">
        <v>0.82255999999999996</v>
      </c>
      <c r="BA101" s="33">
        <v>0.41858000000000001</v>
      </c>
      <c r="BB101" s="33">
        <v>0.85560999999999998</v>
      </c>
      <c r="BC101" s="33">
        <v>0.78876000000000002</v>
      </c>
      <c r="BD101" s="33">
        <v>0.73668999999999996</v>
      </c>
      <c r="BE101" s="33">
        <v>0.61136999999999997</v>
      </c>
      <c r="BF101" s="33">
        <v>0.63851000000000002</v>
      </c>
      <c r="BG101" s="33">
        <v>0.80510999999999999</v>
      </c>
      <c r="BH101" s="33">
        <v>0.94286999999999999</v>
      </c>
      <c r="BI101" s="33">
        <v>0.83901999999999999</v>
      </c>
      <c r="BJ101" s="40">
        <v>0.63727</v>
      </c>
      <c r="BK101" s="42">
        <v>0.74590999999999996</v>
      </c>
      <c r="BL101" s="40">
        <v>0.85453999999999997</v>
      </c>
      <c r="BN101" s="7" t="s">
        <v>18</v>
      </c>
      <c r="BO101" s="11"/>
      <c r="BP101" s="33">
        <v>0.80159000000000002</v>
      </c>
      <c r="BQ101" s="33">
        <v>0.40861999999999998</v>
      </c>
      <c r="BR101" s="33">
        <v>0.82830000000000004</v>
      </c>
      <c r="BS101" s="33">
        <v>0.73292999999999997</v>
      </c>
      <c r="BT101" s="33">
        <v>0.67196</v>
      </c>
      <c r="BU101" s="33">
        <v>0.58052999999999999</v>
      </c>
      <c r="BV101" s="33">
        <v>0.59553999999999996</v>
      </c>
      <c r="BW101" s="33">
        <v>0.76800999999999997</v>
      </c>
      <c r="BX101" s="33">
        <v>0.93959999999999999</v>
      </c>
      <c r="BY101" s="33">
        <v>0.82815000000000005</v>
      </c>
      <c r="BZ101" s="40">
        <v>0.60502</v>
      </c>
      <c r="CA101" s="42">
        <v>0.71552000000000004</v>
      </c>
      <c r="CB101" s="40">
        <v>0.82603000000000004</v>
      </c>
    </row>
    <row r="102" spans="2:80" x14ac:dyDescent="0.35">
      <c r="B102" s="2" t="s">
        <v>2</v>
      </c>
      <c r="C102" s="3" t="s">
        <v>12</v>
      </c>
      <c r="D102" s="36">
        <v>12.190530000000001</v>
      </c>
      <c r="E102" s="36">
        <v>12.942769999999999</v>
      </c>
      <c r="F102" s="36">
        <v>9.66906</v>
      </c>
      <c r="G102" s="36">
        <v>8.8521000000000001</v>
      </c>
      <c r="H102" s="36">
        <v>10.047790000000001</v>
      </c>
      <c r="I102" s="36">
        <v>21.148199999999999</v>
      </c>
      <c r="J102" s="36">
        <v>11.50761</v>
      </c>
      <c r="K102" s="36">
        <v>8.7205399999999997</v>
      </c>
      <c r="L102" s="36">
        <v>6.39344</v>
      </c>
      <c r="M102" s="36">
        <v>7.5773900000000003</v>
      </c>
      <c r="N102" s="37">
        <v>7.9482699999999999</v>
      </c>
      <c r="O102" s="38">
        <v>10.90494</v>
      </c>
      <c r="P102" s="37">
        <v>13.86162</v>
      </c>
      <c r="R102" s="2" t="s">
        <v>2</v>
      </c>
      <c r="S102" s="3" t="s">
        <v>12</v>
      </c>
      <c r="T102" s="36">
        <v>12.33173</v>
      </c>
      <c r="U102" s="36">
        <v>13.280620000000001</v>
      </c>
      <c r="V102" s="36">
        <v>10.65401</v>
      </c>
      <c r="W102" s="36">
        <v>9.2242200000000008</v>
      </c>
      <c r="X102" s="36">
        <v>12.140269999999999</v>
      </c>
      <c r="Y102" s="36">
        <v>21.205580000000001</v>
      </c>
      <c r="Z102" s="36">
        <v>12.522550000000001</v>
      </c>
      <c r="AA102" s="36">
        <v>8.6191899999999997</v>
      </c>
      <c r="AB102" s="36">
        <v>6.17225</v>
      </c>
      <c r="AC102" s="36">
        <v>7.4435599999999997</v>
      </c>
      <c r="AD102" s="37">
        <v>8.3589699999999993</v>
      </c>
      <c r="AE102" s="38">
        <v>11.359400000000001</v>
      </c>
      <c r="AF102" s="37">
        <v>14.359830000000001</v>
      </c>
      <c r="AH102" s="2" t="s">
        <v>2</v>
      </c>
      <c r="AI102" s="3" t="s">
        <v>12</v>
      </c>
      <c r="AJ102" s="36">
        <v>12.229649999999999</v>
      </c>
      <c r="AK102" s="36">
        <v>14.21133</v>
      </c>
      <c r="AL102" s="36">
        <v>10.850199999999999</v>
      </c>
      <c r="AM102" s="36">
        <v>9.5825600000000009</v>
      </c>
      <c r="AN102" s="36">
        <v>13.507210000000001</v>
      </c>
      <c r="AO102" s="36">
        <v>23.017199999999999</v>
      </c>
      <c r="AP102" s="36">
        <v>13.91667</v>
      </c>
      <c r="AQ102" s="36">
        <v>9.0225100000000005</v>
      </c>
      <c r="AR102" s="36">
        <v>6.39194</v>
      </c>
      <c r="AS102" s="36">
        <v>7.5467899999999997</v>
      </c>
      <c r="AT102" s="37">
        <v>8.6592300000000009</v>
      </c>
      <c r="AU102" s="38">
        <v>12.027609999999999</v>
      </c>
      <c r="AV102" s="37">
        <v>15.395989999999999</v>
      </c>
      <c r="AX102" s="2" t="s">
        <v>2</v>
      </c>
      <c r="AY102" s="3" t="s">
        <v>12</v>
      </c>
      <c r="AZ102" s="36">
        <v>12.23291</v>
      </c>
      <c r="BA102" s="36">
        <v>26.860759999999999</v>
      </c>
      <c r="BB102" s="36">
        <v>11.006539999999999</v>
      </c>
      <c r="BC102" s="36">
        <v>9.9955400000000001</v>
      </c>
      <c r="BD102" s="36">
        <v>14.62909</v>
      </c>
      <c r="BE102" s="36">
        <v>21.79842</v>
      </c>
      <c r="BF102" s="36">
        <v>13.94341</v>
      </c>
      <c r="BG102" s="36">
        <v>10.315530000000001</v>
      </c>
      <c r="BH102" s="36">
        <v>6.4983199999999997</v>
      </c>
      <c r="BI102" s="36">
        <v>7.8091900000000001</v>
      </c>
      <c r="BJ102" s="37">
        <v>8.98184</v>
      </c>
      <c r="BK102" s="38">
        <v>13.50897</v>
      </c>
      <c r="BL102" s="37">
        <v>18.036100000000001</v>
      </c>
      <c r="BN102" s="2" t="s">
        <v>2</v>
      </c>
      <c r="BO102" s="3" t="s">
        <v>12</v>
      </c>
      <c r="BP102" s="36">
        <v>12.07935</v>
      </c>
      <c r="BQ102" s="36">
        <v>26.07639</v>
      </c>
      <c r="BR102" s="36">
        <v>11.62637</v>
      </c>
      <c r="BS102" s="36">
        <v>12.64831</v>
      </c>
      <c r="BT102" s="36">
        <v>18.666080000000001</v>
      </c>
      <c r="BU102" s="36">
        <v>25.247710000000001</v>
      </c>
      <c r="BV102" s="36">
        <v>16.165970000000002</v>
      </c>
      <c r="BW102" s="36">
        <v>11.202120000000001</v>
      </c>
      <c r="BX102" s="36">
        <v>6.5605099999999998</v>
      </c>
      <c r="BY102" s="36">
        <v>8.2800399999999996</v>
      </c>
      <c r="BZ102" s="37">
        <v>10.095280000000001</v>
      </c>
      <c r="CA102" s="38">
        <v>14.85529</v>
      </c>
      <c r="CB102" s="37">
        <v>19.615290000000002</v>
      </c>
    </row>
    <row r="103" spans="2:80" x14ac:dyDescent="0.35">
      <c r="B103" s="12"/>
      <c r="C103" s="11" t="s">
        <v>13</v>
      </c>
      <c r="D103" s="33">
        <v>8.9545200000000005</v>
      </c>
      <c r="E103" s="33">
        <v>8.27712</v>
      </c>
      <c r="F103" s="33">
        <v>4.8091499999999998</v>
      </c>
      <c r="G103" s="33">
        <v>4.7458799999999997</v>
      </c>
      <c r="H103" s="33">
        <v>5.5031299999999996</v>
      </c>
      <c r="I103" s="33">
        <v>13.326919999999999</v>
      </c>
      <c r="J103" s="33">
        <v>6.75922</v>
      </c>
      <c r="K103" s="33">
        <v>4.4243800000000002</v>
      </c>
      <c r="L103" s="33">
        <v>2.4597000000000002</v>
      </c>
      <c r="M103" s="33">
        <v>3.4589099999999999</v>
      </c>
      <c r="N103" s="40">
        <v>3.9830700000000001</v>
      </c>
      <c r="O103" s="39">
        <v>6.27189</v>
      </c>
      <c r="P103" s="40">
        <v>8.5607100000000003</v>
      </c>
      <c r="R103" s="12"/>
      <c r="S103" s="11" t="s">
        <v>13</v>
      </c>
      <c r="T103" s="33">
        <v>8.9520900000000001</v>
      </c>
      <c r="U103" s="33">
        <v>8.70322</v>
      </c>
      <c r="V103" s="33">
        <v>5.7638600000000002</v>
      </c>
      <c r="W103" s="33">
        <v>5.0347900000000001</v>
      </c>
      <c r="X103" s="33">
        <v>6.7208899999999998</v>
      </c>
      <c r="Y103" s="33">
        <v>14.329549999999999</v>
      </c>
      <c r="Z103" s="33">
        <v>7.9300699999999997</v>
      </c>
      <c r="AA103" s="33">
        <v>4.62052</v>
      </c>
      <c r="AB103" s="33">
        <v>2.5300099999999999</v>
      </c>
      <c r="AC103" s="33">
        <v>3.4675199999999999</v>
      </c>
      <c r="AD103" s="40">
        <v>4.3677299999999999</v>
      </c>
      <c r="AE103" s="39">
        <v>6.80525</v>
      </c>
      <c r="AF103" s="40">
        <v>9.2427700000000002</v>
      </c>
      <c r="AH103" s="12"/>
      <c r="AI103" s="11" t="s">
        <v>13</v>
      </c>
      <c r="AJ103" s="33">
        <v>8.4164700000000003</v>
      </c>
      <c r="AK103" s="33">
        <v>10.128209999999999</v>
      </c>
      <c r="AL103" s="33">
        <v>6.4695200000000002</v>
      </c>
      <c r="AM103" s="33">
        <v>5.7516800000000003</v>
      </c>
      <c r="AN103" s="33">
        <v>7.22959</v>
      </c>
      <c r="AO103" s="33">
        <v>14.723560000000001</v>
      </c>
      <c r="AP103" s="33">
        <v>8.4293200000000006</v>
      </c>
      <c r="AQ103" s="33">
        <v>5.0844300000000002</v>
      </c>
      <c r="AR103" s="33">
        <v>2.6179600000000001</v>
      </c>
      <c r="AS103" s="33">
        <v>3.9841500000000001</v>
      </c>
      <c r="AT103" s="40">
        <v>4.8223500000000001</v>
      </c>
      <c r="AU103" s="39">
        <v>7.2834899999999996</v>
      </c>
      <c r="AV103" s="40">
        <v>9.7446300000000008</v>
      </c>
      <c r="AX103" s="12"/>
      <c r="AY103" s="11" t="s">
        <v>13</v>
      </c>
      <c r="AZ103" s="33">
        <v>8.1212300000000006</v>
      </c>
      <c r="BA103" s="33">
        <v>15.866149999999999</v>
      </c>
      <c r="BB103" s="33">
        <v>6.8860900000000003</v>
      </c>
      <c r="BC103" s="33">
        <v>6.0926600000000004</v>
      </c>
      <c r="BD103" s="33">
        <v>8.4449400000000008</v>
      </c>
      <c r="BE103" s="33">
        <v>13.703950000000001</v>
      </c>
      <c r="BF103" s="33">
        <v>8.2322500000000005</v>
      </c>
      <c r="BG103" s="33">
        <v>5.9424799999999998</v>
      </c>
      <c r="BH103" s="33">
        <v>2.9060800000000002</v>
      </c>
      <c r="BI103" s="33">
        <v>3.90178</v>
      </c>
      <c r="BJ103" s="40">
        <v>5.1234799999999998</v>
      </c>
      <c r="BK103" s="39">
        <v>8.00976</v>
      </c>
      <c r="BL103" s="40">
        <v>10.896039999999999</v>
      </c>
      <c r="BN103" s="12"/>
      <c r="BO103" s="11" t="s">
        <v>13</v>
      </c>
      <c r="BP103" s="33">
        <v>7.9375200000000001</v>
      </c>
      <c r="BQ103" s="33">
        <v>15.8635</v>
      </c>
      <c r="BR103" s="33">
        <v>10.4352</v>
      </c>
      <c r="BS103" s="33">
        <v>7.4773100000000001</v>
      </c>
      <c r="BT103" s="33">
        <v>10.109640000000001</v>
      </c>
      <c r="BU103" s="33">
        <v>15.393409999999999</v>
      </c>
      <c r="BV103" s="33">
        <v>10.02529</v>
      </c>
      <c r="BW103" s="33">
        <v>9.14663</v>
      </c>
      <c r="BX103" s="33">
        <v>3.4025799999999999</v>
      </c>
      <c r="BY103" s="33">
        <v>4.3694899999999999</v>
      </c>
      <c r="BZ103" s="40">
        <v>6.5267900000000001</v>
      </c>
      <c r="CA103" s="39">
        <v>9.4160599999999999</v>
      </c>
      <c r="CB103" s="40">
        <v>12.30533</v>
      </c>
    </row>
    <row r="104" spans="2:80" x14ac:dyDescent="0.35">
      <c r="B104" s="2" t="s">
        <v>3</v>
      </c>
      <c r="C104" s="3" t="s">
        <v>12</v>
      </c>
      <c r="D104" s="36">
        <v>1.90463</v>
      </c>
      <c r="E104" s="36">
        <v>4.8511499999999996</v>
      </c>
      <c r="F104" s="36">
        <v>1.2679199999999999</v>
      </c>
      <c r="G104" s="36">
        <v>1.5123500000000001</v>
      </c>
      <c r="H104" s="36">
        <v>1.61049</v>
      </c>
      <c r="I104" s="36">
        <v>5.52203</v>
      </c>
      <c r="J104" s="36">
        <v>3.11903</v>
      </c>
      <c r="K104" s="36">
        <v>0.97958000000000001</v>
      </c>
      <c r="L104" s="36">
        <v>0.30005999999999999</v>
      </c>
      <c r="M104" s="36">
        <v>1.0666899999999999</v>
      </c>
      <c r="N104" s="37">
        <v>0.97289999999999999</v>
      </c>
      <c r="O104" s="38">
        <v>2.21339</v>
      </c>
      <c r="P104" s="37">
        <v>3.4538799999999998</v>
      </c>
      <c r="R104" s="2" t="s">
        <v>3</v>
      </c>
      <c r="S104" s="3" t="s">
        <v>12</v>
      </c>
      <c r="T104" s="36">
        <v>1.94539</v>
      </c>
      <c r="U104" s="36">
        <v>4.8936400000000004</v>
      </c>
      <c r="V104" s="36">
        <v>1.4292499999999999</v>
      </c>
      <c r="W104" s="36">
        <v>1.7380199999999999</v>
      </c>
      <c r="X104" s="36">
        <v>2.56894</v>
      </c>
      <c r="Y104" s="36">
        <v>6.4035299999999999</v>
      </c>
      <c r="Z104" s="36">
        <v>3.6449699999999998</v>
      </c>
      <c r="AA104" s="36">
        <v>1.12141</v>
      </c>
      <c r="AB104" s="36">
        <v>0.24822</v>
      </c>
      <c r="AC104" s="36">
        <v>1.06236</v>
      </c>
      <c r="AD104" s="37">
        <v>1.12852</v>
      </c>
      <c r="AE104" s="38">
        <v>2.5055700000000001</v>
      </c>
      <c r="AF104" s="37">
        <v>3.8826299999999998</v>
      </c>
      <c r="AH104" s="2" t="s">
        <v>3</v>
      </c>
      <c r="AI104" s="3" t="s">
        <v>12</v>
      </c>
      <c r="AJ104" s="36">
        <v>2.0796199999999998</v>
      </c>
      <c r="AK104" s="36">
        <v>6.0409300000000004</v>
      </c>
      <c r="AL104" s="36">
        <v>1.51698</v>
      </c>
      <c r="AM104" s="36">
        <v>1.9479500000000001</v>
      </c>
      <c r="AN104" s="36">
        <v>3.0495999999999999</v>
      </c>
      <c r="AO104" s="36">
        <v>8.2311700000000005</v>
      </c>
      <c r="AP104" s="36">
        <v>4.5423</v>
      </c>
      <c r="AQ104" s="36">
        <v>1.4400500000000001</v>
      </c>
      <c r="AR104" s="36">
        <v>0.33577000000000001</v>
      </c>
      <c r="AS104" s="36">
        <v>1.0697399999999999</v>
      </c>
      <c r="AT104" s="37">
        <v>1.2347999999999999</v>
      </c>
      <c r="AU104" s="38">
        <v>3.0254099999999999</v>
      </c>
      <c r="AV104" s="37">
        <v>4.8160299999999996</v>
      </c>
      <c r="AX104" s="2" t="s">
        <v>3</v>
      </c>
      <c r="AY104" s="3" t="s">
        <v>12</v>
      </c>
      <c r="AZ104" s="36">
        <v>2.17062</v>
      </c>
      <c r="BA104" s="36">
        <v>15.617419999999999</v>
      </c>
      <c r="BB104" s="36">
        <v>1.58928</v>
      </c>
      <c r="BC104" s="36">
        <v>2.1114700000000002</v>
      </c>
      <c r="BD104" s="36">
        <v>3.8519700000000001</v>
      </c>
      <c r="BE104" s="36">
        <v>8.4715799999999994</v>
      </c>
      <c r="BF104" s="36">
        <v>5.0403500000000001</v>
      </c>
      <c r="BG104" s="36">
        <v>2.0104099999999998</v>
      </c>
      <c r="BH104" s="36">
        <v>0.37123</v>
      </c>
      <c r="BI104" s="36">
        <v>1.2571099999999999</v>
      </c>
      <c r="BJ104" s="37">
        <v>0.93825000000000003</v>
      </c>
      <c r="BK104" s="38">
        <v>4.2491399999999997</v>
      </c>
      <c r="BL104" s="37">
        <v>7.5600300000000002</v>
      </c>
      <c r="BN104" s="2" t="s">
        <v>3</v>
      </c>
      <c r="BO104" s="3" t="s">
        <v>12</v>
      </c>
      <c r="BP104" s="36">
        <v>2.39662</v>
      </c>
      <c r="BQ104" s="36">
        <v>15.42094</v>
      </c>
      <c r="BR104" s="36">
        <v>1.9962299999999999</v>
      </c>
      <c r="BS104" s="36">
        <v>3.3779699999999999</v>
      </c>
      <c r="BT104" s="36">
        <v>6.1231299999999997</v>
      </c>
      <c r="BU104" s="36">
        <v>10.590730000000001</v>
      </c>
      <c r="BV104" s="36">
        <v>6.5385299999999997</v>
      </c>
      <c r="BW104" s="36">
        <v>2.5987900000000002</v>
      </c>
      <c r="BX104" s="36">
        <v>0.39623000000000003</v>
      </c>
      <c r="BY104" s="36">
        <v>1.42289</v>
      </c>
      <c r="BZ104" s="37">
        <v>1.7008099999999999</v>
      </c>
      <c r="CA104" s="38">
        <v>5.0862100000000003</v>
      </c>
      <c r="CB104" s="37">
        <v>8.4716100000000001</v>
      </c>
    </row>
    <row r="105" spans="2:80" x14ac:dyDescent="0.35">
      <c r="B105" s="12"/>
      <c r="C105" s="11" t="s">
        <v>13</v>
      </c>
      <c r="D105" s="33">
        <v>5.6673200000000001</v>
      </c>
      <c r="E105" s="33">
        <v>8.0580700000000007</v>
      </c>
      <c r="F105" s="33">
        <v>3.6993</v>
      </c>
      <c r="G105" s="33">
        <v>3.8663099999999999</v>
      </c>
      <c r="H105" s="33">
        <v>4.2944500000000003</v>
      </c>
      <c r="I105" s="33">
        <v>11.51796</v>
      </c>
      <c r="J105" s="33">
        <v>6.2086399999999999</v>
      </c>
      <c r="K105" s="33">
        <v>3.12758</v>
      </c>
      <c r="L105" s="33">
        <v>1.4533799999999999</v>
      </c>
      <c r="M105" s="33">
        <v>2.9375399999999998</v>
      </c>
      <c r="N105" s="40">
        <v>2.9842</v>
      </c>
      <c r="O105" s="39">
        <v>5.0830500000000001</v>
      </c>
      <c r="P105" s="40">
        <v>7.1819100000000002</v>
      </c>
      <c r="R105" s="12"/>
      <c r="S105" s="11" t="s">
        <v>13</v>
      </c>
      <c r="T105" s="33">
        <v>5.7313200000000002</v>
      </c>
      <c r="U105" s="33">
        <v>8.3038399999999992</v>
      </c>
      <c r="V105" s="33">
        <v>4.2001499999999998</v>
      </c>
      <c r="W105" s="33">
        <v>4.2175200000000004</v>
      </c>
      <c r="X105" s="33">
        <v>5.8434999999999997</v>
      </c>
      <c r="Y105" s="33">
        <v>12.52164</v>
      </c>
      <c r="Z105" s="33">
        <v>7.1177900000000003</v>
      </c>
      <c r="AA105" s="33">
        <v>3.3445100000000001</v>
      </c>
      <c r="AB105" s="33">
        <v>1.3144899999999999</v>
      </c>
      <c r="AC105" s="33">
        <v>2.91465</v>
      </c>
      <c r="AD105" s="40">
        <v>3.2625700000000002</v>
      </c>
      <c r="AE105" s="39">
        <v>5.5509399999999998</v>
      </c>
      <c r="AF105" s="40">
        <v>7.8393100000000002</v>
      </c>
      <c r="AH105" s="12"/>
      <c r="AI105" s="11" t="s">
        <v>13</v>
      </c>
      <c r="AJ105" s="33">
        <v>5.7579399999999996</v>
      </c>
      <c r="AK105" s="33">
        <v>9.6416599999999999</v>
      </c>
      <c r="AL105" s="33">
        <v>4.4732599999999998</v>
      </c>
      <c r="AM105" s="33">
        <v>4.6472300000000004</v>
      </c>
      <c r="AN105" s="33">
        <v>6.61</v>
      </c>
      <c r="AO105" s="33">
        <v>14.114890000000001</v>
      </c>
      <c r="AP105" s="33">
        <v>8.1100200000000005</v>
      </c>
      <c r="AQ105" s="33">
        <v>3.8788100000000001</v>
      </c>
      <c r="AR105" s="33">
        <v>1.5470999999999999</v>
      </c>
      <c r="AS105" s="33">
        <v>3.0296500000000002</v>
      </c>
      <c r="AT105" s="40">
        <v>3.5584799999999999</v>
      </c>
      <c r="AU105" s="39">
        <v>6.1810600000000004</v>
      </c>
      <c r="AV105" s="40">
        <v>8.8036300000000001</v>
      </c>
      <c r="AX105" s="12"/>
      <c r="AY105" s="11" t="s">
        <v>13</v>
      </c>
      <c r="AZ105" s="33">
        <v>5.7917500000000004</v>
      </c>
      <c r="BA105" s="33">
        <v>17.94313</v>
      </c>
      <c r="BB105" s="33">
        <v>4.6704999999999997</v>
      </c>
      <c r="BC105" s="33">
        <v>4.9485700000000001</v>
      </c>
      <c r="BD105" s="33">
        <v>7.7647599999999999</v>
      </c>
      <c r="BE105" s="33">
        <v>13.633929999999999</v>
      </c>
      <c r="BF105" s="33">
        <v>8.3290100000000002</v>
      </c>
      <c r="BG105" s="33">
        <v>4.85581</v>
      </c>
      <c r="BH105" s="33">
        <v>1.66042</v>
      </c>
      <c r="BI105" s="33">
        <v>3.2691599999999998</v>
      </c>
      <c r="BJ105" s="40">
        <v>3.7227999999999999</v>
      </c>
      <c r="BK105" s="39">
        <v>7.2866999999999997</v>
      </c>
      <c r="BL105" s="40">
        <v>10.8506</v>
      </c>
      <c r="BN105" s="12"/>
      <c r="BO105" s="11" t="s">
        <v>13</v>
      </c>
      <c r="BP105" s="33">
        <v>5.9754800000000001</v>
      </c>
      <c r="BQ105" s="33">
        <v>17.695679999999999</v>
      </c>
      <c r="BR105" s="33">
        <v>6.1579800000000002</v>
      </c>
      <c r="BS105" s="33">
        <v>6.8005000000000004</v>
      </c>
      <c r="BT105" s="33">
        <v>10.50376</v>
      </c>
      <c r="BU105" s="33">
        <v>15.95698</v>
      </c>
      <c r="BV105" s="33">
        <v>10.178430000000001</v>
      </c>
      <c r="BW105" s="33">
        <v>6.46272</v>
      </c>
      <c r="BX105" s="33">
        <v>1.7724899999999999</v>
      </c>
      <c r="BY105" s="33">
        <v>3.6108099999999999</v>
      </c>
      <c r="BZ105" s="40">
        <v>4.85588</v>
      </c>
      <c r="CA105" s="39">
        <v>8.5114800000000006</v>
      </c>
      <c r="CB105" s="40">
        <v>12.16709</v>
      </c>
    </row>
    <row r="106" spans="2:80" x14ac:dyDescent="0.35">
      <c r="B106" s="7" t="s">
        <v>19</v>
      </c>
      <c r="C106" s="11"/>
      <c r="D106" s="33">
        <v>125</v>
      </c>
      <c r="E106" s="33">
        <v>70</v>
      </c>
      <c r="F106" s="33">
        <v>30</v>
      </c>
      <c r="G106" s="33">
        <v>25</v>
      </c>
      <c r="H106" s="33">
        <v>45</v>
      </c>
      <c r="I106" s="33">
        <v>60</v>
      </c>
      <c r="J106" s="33">
        <v>85</v>
      </c>
      <c r="K106" s="33">
        <v>30</v>
      </c>
      <c r="L106" s="33">
        <v>15</v>
      </c>
      <c r="M106" s="33">
        <v>25</v>
      </c>
      <c r="N106" s="40">
        <v>26.405259999999998</v>
      </c>
      <c r="O106" s="39">
        <v>51</v>
      </c>
      <c r="P106" s="40">
        <v>75.594740000000002</v>
      </c>
      <c r="R106" s="7" t="s">
        <v>19</v>
      </c>
      <c r="S106" s="11"/>
      <c r="T106" s="33">
        <v>120</v>
      </c>
      <c r="U106" s="33">
        <v>155</v>
      </c>
      <c r="V106" s="33">
        <v>55</v>
      </c>
      <c r="W106" s="33">
        <v>45</v>
      </c>
      <c r="X106" s="33">
        <v>65</v>
      </c>
      <c r="Y106" s="33">
        <v>205</v>
      </c>
      <c r="Z106" s="33">
        <v>145</v>
      </c>
      <c r="AA106" s="33">
        <v>30</v>
      </c>
      <c r="AB106" s="33">
        <v>20</v>
      </c>
      <c r="AC106" s="33">
        <v>20</v>
      </c>
      <c r="AD106" s="40">
        <v>39.221609999999998</v>
      </c>
      <c r="AE106" s="39">
        <v>86</v>
      </c>
      <c r="AF106" s="40">
        <v>132.77839</v>
      </c>
      <c r="AH106" s="7" t="s">
        <v>19</v>
      </c>
      <c r="AI106" s="11"/>
      <c r="AJ106" s="33">
        <v>100</v>
      </c>
      <c r="AK106" s="33">
        <v>190</v>
      </c>
      <c r="AL106" s="33">
        <v>95</v>
      </c>
      <c r="AM106" s="33">
        <v>45</v>
      </c>
      <c r="AN106" s="33">
        <v>75</v>
      </c>
      <c r="AO106" s="33">
        <v>115</v>
      </c>
      <c r="AP106" s="33">
        <v>90</v>
      </c>
      <c r="AQ106" s="33">
        <v>60</v>
      </c>
      <c r="AR106" s="33">
        <v>20</v>
      </c>
      <c r="AS106" s="33">
        <v>50</v>
      </c>
      <c r="AT106" s="40">
        <v>50.246389999999998</v>
      </c>
      <c r="AU106" s="39">
        <v>84</v>
      </c>
      <c r="AV106" s="40">
        <v>117.75360999999999</v>
      </c>
      <c r="AX106" s="7" t="s">
        <v>19</v>
      </c>
      <c r="AY106" s="11"/>
      <c r="AZ106" s="33">
        <v>80</v>
      </c>
      <c r="BA106" s="33">
        <v>90</v>
      </c>
      <c r="BB106" s="33">
        <v>115</v>
      </c>
      <c r="BC106" s="33">
        <v>45</v>
      </c>
      <c r="BD106" s="33">
        <v>125</v>
      </c>
      <c r="BE106" s="33">
        <v>90</v>
      </c>
      <c r="BF106" s="33">
        <v>60</v>
      </c>
      <c r="BG106" s="33">
        <v>40</v>
      </c>
      <c r="BH106" s="33">
        <v>30</v>
      </c>
      <c r="BI106" s="33">
        <v>35</v>
      </c>
      <c r="BJ106" s="40">
        <v>46.695920000000001</v>
      </c>
      <c r="BK106" s="39">
        <v>71</v>
      </c>
      <c r="BL106" s="40">
        <v>95.304079999999999</v>
      </c>
      <c r="BN106" s="7" t="s">
        <v>19</v>
      </c>
      <c r="BO106" s="11"/>
      <c r="BP106" s="33">
        <v>45</v>
      </c>
      <c r="BQ106" s="33">
        <v>145</v>
      </c>
      <c r="BR106" s="33">
        <v>245</v>
      </c>
      <c r="BS106" s="33">
        <v>40</v>
      </c>
      <c r="BT106" s="33">
        <v>70</v>
      </c>
      <c r="BU106" s="33">
        <v>75</v>
      </c>
      <c r="BV106" s="33">
        <v>65</v>
      </c>
      <c r="BW106" s="33">
        <v>225</v>
      </c>
      <c r="BX106" s="33">
        <v>45</v>
      </c>
      <c r="BY106" s="33">
        <v>45</v>
      </c>
      <c r="BZ106" s="40">
        <v>44.541260000000001</v>
      </c>
      <c r="CA106" s="39">
        <v>100</v>
      </c>
      <c r="CB106" s="40">
        <v>155.45874000000001</v>
      </c>
    </row>
    <row r="107" spans="2:80" x14ac:dyDescent="0.35">
      <c r="B107" s="2" t="s">
        <v>4</v>
      </c>
      <c r="C107" s="3" t="s">
        <v>12</v>
      </c>
      <c r="D107" s="36">
        <v>17.536110000000001</v>
      </c>
      <c r="E107" s="36">
        <v>15.57352</v>
      </c>
      <c r="F107" s="36">
        <v>18.257100000000001</v>
      </c>
      <c r="G107" s="36">
        <v>17.88456</v>
      </c>
      <c r="H107" s="36">
        <v>20.062899999999999</v>
      </c>
      <c r="I107" s="36">
        <v>18.451630000000002</v>
      </c>
      <c r="J107" s="36">
        <v>16.970949999999998</v>
      </c>
      <c r="K107" s="36">
        <v>18.10642</v>
      </c>
      <c r="L107" s="36">
        <v>19.252949999999998</v>
      </c>
      <c r="M107" s="36">
        <v>17.256450000000001</v>
      </c>
      <c r="N107" s="37">
        <v>17.04973</v>
      </c>
      <c r="O107" s="38">
        <v>17.93526</v>
      </c>
      <c r="P107" s="37">
        <v>18.820789999999999</v>
      </c>
      <c r="R107" s="2" t="s">
        <v>4</v>
      </c>
      <c r="S107" s="3" t="s">
        <v>12</v>
      </c>
      <c r="T107" s="36">
        <v>17.64179</v>
      </c>
      <c r="U107" s="36">
        <v>15.12778</v>
      </c>
      <c r="V107" s="36">
        <v>18.016279999999998</v>
      </c>
      <c r="W107" s="36">
        <v>17.780080000000002</v>
      </c>
      <c r="X107" s="36">
        <v>20.358879999999999</v>
      </c>
      <c r="Y107" s="36">
        <v>18.046430000000001</v>
      </c>
      <c r="Z107" s="36">
        <v>16.609439999999999</v>
      </c>
      <c r="AA107" s="36">
        <v>17.981179999999998</v>
      </c>
      <c r="AB107" s="36">
        <v>19.30951</v>
      </c>
      <c r="AC107" s="36">
        <v>17.25009</v>
      </c>
      <c r="AD107" s="37">
        <v>16.804729999999999</v>
      </c>
      <c r="AE107" s="38">
        <v>17.812149999999999</v>
      </c>
      <c r="AF107" s="37">
        <v>18.819559999999999</v>
      </c>
      <c r="AH107" s="2" t="s">
        <v>4</v>
      </c>
      <c r="AI107" s="3" t="s">
        <v>12</v>
      </c>
      <c r="AJ107" s="36">
        <v>16.974029999999999</v>
      </c>
      <c r="AK107" s="36">
        <v>15.13935</v>
      </c>
      <c r="AL107" s="36">
        <v>17.977499999999999</v>
      </c>
      <c r="AM107" s="36">
        <v>17.80838</v>
      </c>
      <c r="AN107" s="36">
        <v>20.147500000000001</v>
      </c>
      <c r="AO107" s="36">
        <v>18.699079999999999</v>
      </c>
      <c r="AP107" s="36">
        <v>16.16103</v>
      </c>
      <c r="AQ107" s="36">
        <v>17.923819999999999</v>
      </c>
      <c r="AR107" s="36">
        <v>19.14575</v>
      </c>
      <c r="AS107" s="36">
        <v>17.073319999999999</v>
      </c>
      <c r="AT107" s="37">
        <v>16.66395</v>
      </c>
      <c r="AU107" s="38">
        <v>17.704979999999999</v>
      </c>
      <c r="AV107" s="37">
        <v>18.745999999999999</v>
      </c>
      <c r="AX107" s="2" t="s">
        <v>4</v>
      </c>
      <c r="AY107" s="3" t="s">
        <v>12</v>
      </c>
      <c r="AZ107" s="36">
        <v>17.086649999999999</v>
      </c>
      <c r="BA107" s="36">
        <v>16.953849999999999</v>
      </c>
      <c r="BB107" s="36">
        <v>17.651610000000002</v>
      </c>
      <c r="BC107" s="36">
        <v>17.77506</v>
      </c>
      <c r="BD107" s="36">
        <v>20.27309</v>
      </c>
      <c r="BE107" s="36">
        <v>18.250170000000001</v>
      </c>
      <c r="BF107" s="36">
        <v>16.208939999999998</v>
      </c>
      <c r="BG107" s="36">
        <v>17.632239999999999</v>
      </c>
      <c r="BH107" s="36">
        <v>18.997699999999998</v>
      </c>
      <c r="BI107" s="36">
        <v>16.827719999999999</v>
      </c>
      <c r="BJ107" s="37">
        <v>16.922910000000002</v>
      </c>
      <c r="BK107" s="38">
        <v>17.765699999999999</v>
      </c>
      <c r="BL107" s="37">
        <v>18.608499999999999</v>
      </c>
      <c r="BN107" s="2" t="s">
        <v>4</v>
      </c>
      <c r="BO107" s="3" t="s">
        <v>12</v>
      </c>
      <c r="BP107" s="36">
        <v>16.234159999999999</v>
      </c>
      <c r="BQ107" s="36">
        <v>16.611789999999999</v>
      </c>
      <c r="BR107" s="36">
        <v>16.857250000000001</v>
      </c>
      <c r="BS107" s="36">
        <v>17.79354</v>
      </c>
      <c r="BT107" s="36">
        <v>20.582650000000001</v>
      </c>
      <c r="BU107" s="36">
        <v>18.736370000000001</v>
      </c>
      <c r="BV107" s="36">
        <v>16.213290000000001</v>
      </c>
      <c r="BW107" s="36">
        <v>17.580179999999999</v>
      </c>
      <c r="BX107" s="36">
        <v>19.01407</v>
      </c>
      <c r="BY107" s="36">
        <v>16.319759999999999</v>
      </c>
      <c r="BZ107" s="37">
        <v>16.550070000000002</v>
      </c>
      <c r="CA107" s="38">
        <v>17.59431</v>
      </c>
      <c r="CB107" s="37">
        <v>18.638549999999999</v>
      </c>
    </row>
    <row r="108" spans="2:80" x14ac:dyDescent="0.35">
      <c r="B108" s="8"/>
      <c r="C108" s="11" t="s">
        <v>13</v>
      </c>
      <c r="D108" s="33">
        <v>10.58869</v>
      </c>
      <c r="E108" s="33">
        <v>11.46987</v>
      </c>
      <c r="F108" s="33">
        <v>10.40156</v>
      </c>
      <c r="G108" s="33">
        <v>11.112719999999999</v>
      </c>
      <c r="H108" s="33">
        <v>11.05068</v>
      </c>
      <c r="I108" s="33">
        <v>11.05696</v>
      </c>
      <c r="J108" s="33">
        <v>11.24089</v>
      </c>
      <c r="K108" s="33">
        <v>11.20529</v>
      </c>
      <c r="L108" s="33">
        <v>10.813040000000001</v>
      </c>
      <c r="M108" s="33">
        <v>11.14076</v>
      </c>
      <c r="N108" s="34">
        <v>10.77923</v>
      </c>
      <c r="O108" s="39">
        <v>11.008039999999999</v>
      </c>
      <c r="P108" s="34">
        <v>11.23686</v>
      </c>
      <c r="R108" s="8"/>
      <c r="S108" s="11" t="s">
        <v>13</v>
      </c>
      <c r="T108" s="33">
        <v>10.62532</v>
      </c>
      <c r="U108" s="33">
        <v>11.486599999999999</v>
      </c>
      <c r="V108" s="33">
        <v>10.41258</v>
      </c>
      <c r="W108" s="33">
        <v>11.1196</v>
      </c>
      <c r="X108" s="33">
        <v>10.998430000000001</v>
      </c>
      <c r="Y108" s="33">
        <v>11.034409999999999</v>
      </c>
      <c r="Z108" s="33">
        <v>11.37701</v>
      </c>
      <c r="AA108" s="33">
        <v>11.29687</v>
      </c>
      <c r="AB108" s="33">
        <v>10.787570000000001</v>
      </c>
      <c r="AC108" s="33">
        <v>11.02877</v>
      </c>
      <c r="AD108" s="34">
        <v>10.776949999999999</v>
      </c>
      <c r="AE108" s="39">
        <v>11.016719999999999</v>
      </c>
      <c r="AF108" s="34">
        <v>11.25648</v>
      </c>
      <c r="AH108" s="8"/>
      <c r="AI108" s="11" t="s">
        <v>13</v>
      </c>
      <c r="AJ108" s="33">
        <v>10.68141</v>
      </c>
      <c r="AK108" s="33">
        <v>11.43512</v>
      </c>
      <c r="AL108" s="33">
        <v>10.5486</v>
      </c>
      <c r="AM108" s="33">
        <v>11.026820000000001</v>
      </c>
      <c r="AN108" s="33">
        <v>11.054869999999999</v>
      </c>
      <c r="AO108" s="33">
        <v>11.113020000000001</v>
      </c>
      <c r="AP108" s="33">
        <v>11.30641</v>
      </c>
      <c r="AQ108" s="33">
        <v>11.35253</v>
      </c>
      <c r="AR108" s="33">
        <v>10.800369999999999</v>
      </c>
      <c r="AS108" s="33">
        <v>11.03837</v>
      </c>
      <c r="AT108" s="34">
        <v>10.828189999999999</v>
      </c>
      <c r="AU108" s="39">
        <v>11.03575</v>
      </c>
      <c r="AV108" s="34">
        <v>11.243320000000001</v>
      </c>
      <c r="AX108" s="8"/>
      <c r="AY108" s="11" t="s">
        <v>13</v>
      </c>
      <c r="AZ108" s="33">
        <v>10.63212</v>
      </c>
      <c r="BA108" s="33">
        <v>11.55916</v>
      </c>
      <c r="BB108" s="33">
        <v>10.490970000000001</v>
      </c>
      <c r="BC108" s="33">
        <v>11.022640000000001</v>
      </c>
      <c r="BD108" s="33">
        <v>11.14695</v>
      </c>
      <c r="BE108" s="33">
        <v>11.17648</v>
      </c>
      <c r="BF108" s="33">
        <v>11.421860000000001</v>
      </c>
      <c r="BG108" s="33">
        <v>11.40987</v>
      </c>
      <c r="BH108" s="33">
        <v>10.886509999999999</v>
      </c>
      <c r="BI108" s="33">
        <v>11.03341</v>
      </c>
      <c r="BJ108" s="34">
        <v>10.83257</v>
      </c>
      <c r="BK108" s="39">
        <v>11.077999999999999</v>
      </c>
      <c r="BL108" s="34">
        <v>11.32342</v>
      </c>
      <c r="BN108" s="8"/>
      <c r="BO108" s="11" t="s">
        <v>13</v>
      </c>
      <c r="BP108" s="33">
        <v>10.80212</v>
      </c>
      <c r="BQ108" s="33">
        <v>11.92858</v>
      </c>
      <c r="BR108" s="33">
        <v>10.68051</v>
      </c>
      <c r="BS108" s="33">
        <v>11.033899999999999</v>
      </c>
      <c r="BT108" s="33">
        <v>11.256919999999999</v>
      </c>
      <c r="BU108" s="33">
        <v>11.319710000000001</v>
      </c>
      <c r="BV108" s="33">
        <v>11.375590000000001</v>
      </c>
      <c r="BW108" s="33">
        <v>11.442410000000001</v>
      </c>
      <c r="BX108" s="33">
        <v>10.92248</v>
      </c>
      <c r="BY108" s="33">
        <v>10.87485</v>
      </c>
      <c r="BZ108" s="34">
        <v>10.895709999999999</v>
      </c>
      <c r="CA108" s="39">
        <v>11.16371</v>
      </c>
      <c r="CB108" s="34">
        <v>11.431699999999999</v>
      </c>
    </row>
    <row r="109" spans="2:80" x14ac:dyDescent="0.35">
      <c r="B109" s="2" t="s">
        <v>24</v>
      </c>
      <c r="C109" s="3" t="s">
        <v>12</v>
      </c>
      <c r="D109" s="36">
        <v>15.2105</v>
      </c>
      <c r="E109" s="36">
        <v>10.71885</v>
      </c>
      <c r="F109" s="36">
        <v>16.188580000000002</v>
      </c>
      <c r="G109" s="36">
        <v>15.30395</v>
      </c>
      <c r="H109" s="36">
        <v>17.279319999999998</v>
      </c>
      <c r="I109" s="36">
        <v>14.31025</v>
      </c>
      <c r="J109" s="36">
        <v>13.09281</v>
      </c>
      <c r="K109" s="36">
        <v>16.378710000000002</v>
      </c>
      <c r="L109" s="36">
        <v>18.492709999999999</v>
      </c>
      <c r="M109" s="36">
        <v>15.22308</v>
      </c>
      <c r="N109" s="37">
        <v>13.659039999999999</v>
      </c>
      <c r="O109" s="38">
        <v>15.21988</v>
      </c>
      <c r="P109" s="37">
        <v>16.780719999999999</v>
      </c>
      <c r="R109" s="2" t="s">
        <v>24</v>
      </c>
      <c r="S109" s="3" t="s">
        <v>12</v>
      </c>
      <c r="T109" s="36">
        <v>15.28281</v>
      </c>
      <c r="U109" s="36">
        <v>10.52603</v>
      </c>
      <c r="V109" s="36">
        <v>15.958349999999999</v>
      </c>
      <c r="W109" s="36">
        <v>14.93915</v>
      </c>
      <c r="X109" s="36">
        <v>16.60427</v>
      </c>
      <c r="Y109" s="36">
        <v>13.38279</v>
      </c>
      <c r="Z109" s="36">
        <v>12.54715</v>
      </c>
      <c r="AA109" s="36">
        <v>16.001950000000001</v>
      </c>
      <c r="AB109" s="36">
        <v>18.651240000000001</v>
      </c>
      <c r="AC109" s="36">
        <v>15.185549999999999</v>
      </c>
      <c r="AD109" s="37">
        <v>13.28185</v>
      </c>
      <c r="AE109" s="38">
        <v>14.90793</v>
      </c>
      <c r="AF109" s="37">
        <v>16.533999999999999</v>
      </c>
      <c r="AH109" s="2" t="s">
        <v>24</v>
      </c>
      <c r="AI109" s="3" t="s">
        <v>12</v>
      </c>
      <c r="AJ109" s="36">
        <v>14.5487</v>
      </c>
      <c r="AK109" s="36">
        <v>9.8105200000000004</v>
      </c>
      <c r="AL109" s="36">
        <v>15.83592</v>
      </c>
      <c r="AM109" s="36">
        <v>14.73884</v>
      </c>
      <c r="AN109" s="36">
        <v>16.20241</v>
      </c>
      <c r="AO109" s="36">
        <v>12.923959999999999</v>
      </c>
      <c r="AP109" s="36">
        <v>11.736000000000001</v>
      </c>
      <c r="AQ109" s="36">
        <v>15.50048</v>
      </c>
      <c r="AR109" s="36">
        <v>18.2928</v>
      </c>
      <c r="AS109" s="36">
        <v>15.05946</v>
      </c>
      <c r="AT109" s="37">
        <v>12.736549999999999</v>
      </c>
      <c r="AU109" s="38">
        <v>14.46491</v>
      </c>
      <c r="AV109" s="37">
        <v>16.193259999999999</v>
      </c>
      <c r="AX109" s="2" t="s">
        <v>24</v>
      </c>
      <c r="AY109" s="3" t="s">
        <v>12</v>
      </c>
      <c r="AZ109" s="36">
        <v>14.52966</v>
      </c>
      <c r="BA109" s="36">
        <v>8.5916300000000003</v>
      </c>
      <c r="BB109" s="36">
        <v>15.4772</v>
      </c>
      <c r="BC109" s="36">
        <v>14.598050000000001</v>
      </c>
      <c r="BD109" s="36">
        <v>15.609959999999999</v>
      </c>
      <c r="BE109" s="36">
        <v>12.157769999999999</v>
      </c>
      <c r="BF109" s="36">
        <v>11.29218</v>
      </c>
      <c r="BG109" s="36">
        <v>14.72153</v>
      </c>
      <c r="BH109" s="36">
        <v>18.07602</v>
      </c>
      <c r="BI109" s="36">
        <v>14.561159999999999</v>
      </c>
      <c r="BJ109" s="37">
        <v>12.07165</v>
      </c>
      <c r="BK109" s="38">
        <v>13.96152</v>
      </c>
      <c r="BL109" s="37">
        <v>15.85139</v>
      </c>
      <c r="BN109" s="2" t="s">
        <v>24</v>
      </c>
      <c r="BO109" s="3" t="s">
        <v>12</v>
      </c>
      <c r="BP109" s="36">
        <v>13.549300000000001</v>
      </c>
      <c r="BQ109" s="36">
        <v>8.2879199999999997</v>
      </c>
      <c r="BR109" s="36">
        <v>14.41994</v>
      </c>
      <c r="BS109" s="36">
        <v>13.727069999999999</v>
      </c>
      <c r="BT109" s="36">
        <v>14.67271</v>
      </c>
      <c r="BU109" s="36">
        <v>11.95623</v>
      </c>
      <c r="BV109" s="36">
        <v>10.733090000000001</v>
      </c>
      <c r="BW109" s="36">
        <v>14.1128</v>
      </c>
      <c r="BX109" s="36">
        <v>18.038499999999999</v>
      </c>
      <c r="BY109" s="36">
        <v>14.0083</v>
      </c>
      <c r="BZ109" s="37">
        <v>11.49616</v>
      </c>
      <c r="CA109" s="38">
        <v>13.350580000000001</v>
      </c>
      <c r="CB109" s="37">
        <v>15.20501</v>
      </c>
    </row>
    <row r="110" spans="2:80" x14ac:dyDescent="0.35">
      <c r="B110" s="8"/>
      <c r="C110" s="11" t="s">
        <v>13</v>
      </c>
      <c r="D110" s="33">
        <v>11.14134</v>
      </c>
      <c r="E110" s="33">
        <v>11.059990000000001</v>
      </c>
      <c r="F110" s="33">
        <v>11.07432</v>
      </c>
      <c r="G110" s="33">
        <v>11.621499999999999</v>
      </c>
      <c r="H110" s="33">
        <v>11.97789</v>
      </c>
      <c r="I110" s="33">
        <v>11.807119999999999</v>
      </c>
      <c r="J110" s="33">
        <v>11.53828</v>
      </c>
      <c r="K110" s="33">
        <v>11.63053</v>
      </c>
      <c r="L110" s="33">
        <v>11.101889999999999</v>
      </c>
      <c r="M110" s="33">
        <v>11.496180000000001</v>
      </c>
      <c r="N110" s="34">
        <v>11.20795</v>
      </c>
      <c r="O110" s="39">
        <v>11.444900000000001</v>
      </c>
      <c r="P110" s="34">
        <v>11.681850000000001</v>
      </c>
      <c r="R110" s="8"/>
      <c r="S110" s="11" t="s">
        <v>13</v>
      </c>
      <c r="T110" s="33">
        <v>11.185370000000001</v>
      </c>
      <c r="U110" s="33">
        <v>10.97015</v>
      </c>
      <c r="V110" s="33">
        <v>11.022640000000001</v>
      </c>
      <c r="W110" s="33">
        <v>11.64096</v>
      </c>
      <c r="X110" s="33">
        <v>12.179600000000001</v>
      </c>
      <c r="Y110" s="33">
        <v>11.657019999999999</v>
      </c>
      <c r="Z110" s="33">
        <v>11.51352</v>
      </c>
      <c r="AA110" s="33">
        <v>11.724830000000001</v>
      </c>
      <c r="AB110" s="33">
        <v>11.0505</v>
      </c>
      <c r="AC110" s="33">
        <v>11.40845</v>
      </c>
      <c r="AD110" s="34">
        <v>11.159990000000001</v>
      </c>
      <c r="AE110" s="39">
        <v>11.4353</v>
      </c>
      <c r="AF110" s="34">
        <v>11.71062</v>
      </c>
      <c r="AH110" s="8"/>
      <c r="AI110" s="11" t="s">
        <v>13</v>
      </c>
      <c r="AJ110" s="33">
        <v>11.1233</v>
      </c>
      <c r="AK110" s="33">
        <v>10.69835</v>
      </c>
      <c r="AL110" s="33">
        <v>11.146050000000001</v>
      </c>
      <c r="AM110" s="33">
        <v>11.585419999999999</v>
      </c>
      <c r="AN110" s="33">
        <v>12.183920000000001</v>
      </c>
      <c r="AO110" s="33">
        <v>11.83239</v>
      </c>
      <c r="AP110" s="33">
        <v>11.27765</v>
      </c>
      <c r="AQ110" s="33">
        <v>11.813750000000001</v>
      </c>
      <c r="AR110" s="33">
        <v>11.12383</v>
      </c>
      <c r="AS110" s="33">
        <v>11.375579999999999</v>
      </c>
      <c r="AT110" s="34">
        <v>11.10244</v>
      </c>
      <c r="AU110" s="39">
        <v>11.416029999999999</v>
      </c>
      <c r="AV110" s="34">
        <v>11.729609999999999</v>
      </c>
      <c r="AX110" s="8"/>
      <c r="AY110" s="11" t="s">
        <v>13</v>
      </c>
      <c r="AZ110" s="33">
        <v>11.118880000000001</v>
      </c>
      <c r="BA110" s="33">
        <v>10.36923</v>
      </c>
      <c r="BB110" s="33">
        <v>11.067880000000001</v>
      </c>
      <c r="BC110" s="33">
        <v>11.57433</v>
      </c>
      <c r="BD110" s="33">
        <v>12.36575</v>
      </c>
      <c r="BE110" s="33">
        <v>11.642620000000001</v>
      </c>
      <c r="BF110" s="33">
        <v>11.2576</v>
      </c>
      <c r="BG110" s="33">
        <v>11.841229999999999</v>
      </c>
      <c r="BH110" s="33">
        <v>11.21926</v>
      </c>
      <c r="BI110" s="33">
        <v>11.36825</v>
      </c>
      <c r="BJ110" s="34">
        <v>11.004049999999999</v>
      </c>
      <c r="BK110" s="39">
        <v>11.3825</v>
      </c>
      <c r="BL110" s="34">
        <v>11.760960000000001</v>
      </c>
      <c r="BN110" s="8"/>
      <c r="BO110" s="11" t="s">
        <v>13</v>
      </c>
      <c r="BP110" s="33">
        <v>11.09299</v>
      </c>
      <c r="BQ110" s="33">
        <v>10.35618</v>
      </c>
      <c r="BR110" s="33">
        <v>11.113289999999999</v>
      </c>
      <c r="BS110" s="33">
        <v>11.62617</v>
      </c>
      <c r="BT110" s="33">
        <v>12.54538</v>
      </c>
      <c r="BU110" s="33">
        <v>11.784789999999999</v>
      </c>
      <c r="BV110" s="33">
        <v>11.05153</v>
      </c>
      <c r="BW110" s="33">
        <v>11.867599999999999</v>
      </c>
      <c r="BX110" s="33">
        <v>11.27092</v>
      </c>
      <c r="BY110" s="33">
        <v>11.13715</v>
      </c>
      <c r="BZ110" s="34">
        <v>10.958030000000001</v>
      </c>
      <c r="CA110" s="39">
        <v>11.384600000000001</v>
      </c>
      <c r="CB110" s="34">
        <v>11.811170000000001</v>
      </c>
    </row>
    <row r="111" spans="2:80" x14ac:dyDescent="0.35">
      <c r="B111" s="2" t="s">
        <v>20</v>
      </c>
      <c r="C111" s="3" t="s">
        <v>12</v>
      </c>
      <c r="D111" s="36">
        <v>17.536110000000001</v>
      </c>
      <c r="E111" s="36">
        <v>15.57352</v>
      </c>
      <c r="F111" s="36">
        <v>18.257100000000001</v>
      </c>
      <c r="G111" s="36">
        <v>17.88456</v>
      </c>
      <c r="H111" s="36">
        <v>20.062899999999999</v>
      </c>
      <c r="I111" s="36">
        <v>18.451630000000002</v>
      </c>
      <c r="J111" s="36">
        <v>16.970949999999998</v>
      </c>
      <c r="K111" s="36">
        <v>18.10642</v>
      </c>
      <c r="L111" s="36">
        <v>19.252949999999998</v>
      </c>
      <c r="M111" s="36">
        <v>17.256450000000001</v>
      </c>
      <c r="N111" s="37">
        <v>17.04973</v>
      </c>
      <c r="O111" s="41">
        <v>17.93526</v>
      </c>
      <c r="P111" s="37">
        <v>18.820789999999999</v>
      </c>
      <c r="R111" s="2" t="s">
        <v>20</v>
      </c>
      <c r="S111" s="3" t="s">
        <v>12</v>
      </c>
      <c r="T111" s="36">
        <v>17.64179</v>
      </c>
      <c r="U111" s="36">
        <v>15.12778</v>
      </c>
      <c r="V111" s="36">
        <v>18.016279999999998</v>
      </c>
      <c r="W111" s="36">
        <v>17.780080000000002</v>
      </c>
      <c r="X111" s="36">
        <v>20.358879999999999</v>
      </c>
      <c r="Y111" s="36">
        <v>18.046430000000001</v>
      </c>
      <c r="Z111" s="36">
        <v>16.609439999999999</v>
      </c>
      <c r="AA111" s="36">
        <v>17.981179999999998</v>
      </c>
      <c r="AB111" s="36">
        <v>19.30951</v>
      </c>
      <c r="AC111" s="36">
        <v>17.25009</v>
      </c>
      <c r="AD111" s="37">
        <v>16.804729999999999</v>
      </c>
      <c r="AE111" s="41">
        <v>17.812149999999999</v>
      </c>
      <c r="AF111" s="37">
        <v>18.819559999999999</v>
      </c>
      <c r="AH111" s="2" t="s">
        <v>20</v>
      </c>
      <c r="AI111" s="3" t="s">
        <v>12</v>
      </c>
      <c r="AJ111" s="36">
        <v>16.974029999999999</v>
      </c>
      <c r="AK111" s="36">
        <v>15.13935</v>
      </c>
      <c r="AL111" s="36">
        <v>17.977499999999999</v>
      </c>
      <c r="AM111" s="36">
        <v>17.80838</v>
      </c>
      <c r="AN111" s="36">
        <v>20.147500000000001</v>
      </c>
      <c r="AO111" s="36">
        <v>18.699079999999999</v>
      </c>
      <c r="AP111" s="36">
        <v>16.16103</v>
      </c>
      <c r="AQ111" s="36">
        <v>17.923819999999999</v>
      </c>
      <c r="AR111" s="36">
        <v>19.14575</v>
      </c>
      <c r="AS111" s="36">
        <v>17.073319999999999</v>
      </c>
      <c r="AT111" s="37">
        <v>16.66395</v>
      </c>
      <c r="AU111" s="41">
        <v>17.704979999999999</v>
      </c>
      <c r="AV111" s="37">
        <v>18.745999999999999</v>
      </c>
      <c r="AX111" s="2" t="s">
        <v>20</v>
      </c>
      <c r="AY111" s="3" t="s">
        <v>12</v>
      </c>
      <c r="AZ111" s="36">
        <v>17.086649999999999</v>
      </c>
      <c r="BA111" s="36">
        <v>16.953849999999999</v>
      </c>
      <c r="BB111" s="36">
        <v>17.651610000000002</v>
      </c>
      <c r="BC111" s="36">
        <v>17.77506</v>
      </c>
      <c r="BD111" s="36">
        <v>20.27309</v>
      </c>
      <c r="BE111" s="36">
        <v>18.250170000000001</v>
      </c>
      <c r="BF111" s="36">
        <v>16.208939999999998</v>
      </c>
      <c r="BG111" s="36">
        <v>17.632239999999999</v>
      </c>
      <c r="BH111" s="36">
        <v>18.997699999999998</v>
      </c>
      <c r="BI111" s="36">
        <v>16.827719999999999</v>
      </c>
      <c r="BJ111" s="37">
        <v>16.922910000000002</v>
      </c>
      <c r="BK111" s="41">
        <v>17.765699999999999</v>
      </c>
      <c r="BL111" s="37">
        <v>18.608499999999999</v>
      </c>
      <c r="BN111" s="2" t="s">
        <v>20</v>
      </c>
      <c r="BO111" s="3" t="s">
        <v>12</v>
      </c>
      <c r="BP111" s="36">
        <v>16.234159999999999</v>
      </c>
      <c r="BQ111" s="36">
        <v>16.611789999999999</v>
      </c>
      <c r="BR111" s="36">
        <v>16.857250000000001</v>
      </c>
      <c r="BS111" s="36">
        <v>17.79354</v>
      </c>
      <c r="BT111" s="36">
        <v>20.582650000000001</v>
      </c>
      <c r="BU111" s="36">
        <v>18.736370000000001</v>
      </c>
      <c r="BV111" s="36">
        <v>16.213290000000001</v>
      </c>
      <c r="BW111" s="36">
        <v>17.580179999999999</v>
      </c>
      <c r="BX111" s="36">
        <v>19.01407</v>
      </c>
      <c r="BY111" s="36">
        <v>16.319759999999999</v>
      </c>
      <c r="BZ111" s="37">
        <v>16.550070000000002</v>
      </c>
      <c r="CA111" s="41">
        <v>17.59431</v>
      </c>
      <c r="CB111" s="37">
        <v>18.638549999999999</v>
      </c>
    </row>
    <row r="112" spans="2:80" x14ac:dyDescent="0.35">
      <c r="B112" s="8"/>
      <c r="C112" s="11" t="s">
        <v>13</v>
      </c>
      <c r="D112" s="33">
        <v>10.58869</v>
      </c>
      <c r="E112" s="33">
        <v>11.46987</v>
      </c>
      <c r="F112" s="33">
        <v>10.40156</v>
      </c>
      <c r="G112" s="33">
        <v>11.112719999999999</v>
      </c>
      <c r="H112" s="33">
        <v>11.05068</v>
      </c>
      <c r="I112" s="33">
        <v>11.05696</v>
      </c>
      <c r="J112" s="33">
        <v>11.24089</v>
      </c>
      <c r="K112" s="33">
        <v>11.20529</v>
      </c>
      <c r="L112" s="33">
        <v>10.813040000000001</v>
      </c>
      <c r="M112" s="33">
        <v>11.14076</v>
      </c>
      <c r="N112" s="34">
        <v>10.77923</v>
      </c>
      <c r="O112" s="39">
        <v>11.008039999999999</v>
      </c>
      <c r="P112" s="34">
        <v>11.23686</v>
      </c>
      <c r="R112" s="8"/>
      <c r="S112" s="11" t="s">
        <v>13</v>
      </c>
      <c r="T112" s="33">
        <v>10.62532</v>
      </c>
      <c r="U112" s="33">
        <v>11.486599999999999</v>
      </c>
      <c r="V112" s="33">
        <v>10.41258</v>
      </c>
      <c r="W112" s="33">
        <v>11.1196</v>
      </c>
      <c r="X112" s="33">
        <v>10.998430000000001</v>
      </c>
      <c r="Y112" s="33">
        <v>11.034409999999999</v>
      </c>
      <c r="Z112" s="33">
        <v>11.37701</v>
      </c>
      <c r="AA112" s="33">
        <v>11.29687</v>
      </c>
      <c r="AB112" s="33">
        <v>10.787570000000001</v>
      </c>
      <c r="AC112" s="33">
        <v>11.02877</v>
      </c>
      <c r="AD112" s="34">
        <v>10.776949999999999</v>
      </c>
      <c r="AE112" s="39">
        <v>11.016719999999999</v>
      </c>
      <c r="AF112" s="34">
        <v>11.25648</v>
      </c>
      <c r="AH112" s="8"/>
      <c r="AI112" s="11" t="s">
        <v>13</v>
      </c>
      <c r="AJ112" s="33">
        <v>10.68141</v>
      </c>
      <c r="AK112" s="33">
        <v>11.43512</v>
      </c>
      <c r="AL112" s="33">
        <v>10.5486</v>
      </c>
      <c r="AM112" s="33">
        <v>11.026820000000001</v>
      </c>
      <c r="AN112" s="33">
        <v>11.054869999999999</v>
      </c>
      <c r="AO112" s="33">
        <v>11.113020000000001</v>
      </c>
      <c r="AP112" s="33">
        <v>11.30641</v>
      </c>
      <c r="AQ112" s="33">
        <v>11.35253</v>
      </c>
      <c r="AR112" s="33">
        <v>10.800369999999999</v>
      </c>
      <c r="AS112" s="33">
        <v>11.03837</v>
      </c>
      <c r="AT112" s="34">
        <v>10.828189999999999</v>
      </c>
      <c r="AU112" s="39">
        <v>11.03575</v>
      </c>
      <c r="AV112" s="34">
        <v>11.243320000000001</v>
      </c>
      <c r="AX112" s="8"/>
      <c r="AY112" s="11" t="s">
        <v>13</v>
      </c>
      <c r="AZ112" s="33">
        <v>10.63212</v>
      </c>
      <c r="BA112" s="33">
        <v>11.55916</v>
      </c>
      <c r="BB112" s="33">
        <v>10.490970000000001</v>
      </c>
      <c r="BC112" s="33">
        <v>11.022640000000001</v>
      </c>
      <c r="BD112" s="33">
        <v>11.14695</v>
      </c>
      <c r="BE112" s="33">
        <v>11.17648</v>
      </c>
      <c r="BF112" s="33">
        <v>11.421860000000001</v>
      </c>
      <c r="BG112" s="33">
        <v>11.40987</v>
      </c>
      <c r="BH112" s="33">
        <v>10.886509999999999</v>
      </c>
      <c r="BI112" s="33">
        <v>11.03341</v>
      </c>
      <c r="BJ112" s="34">
        <v>10.83257</v>
      </c>
      <c r="BK112" s="39">
        <v>11.077999999999999</v>
      </c>
      <c r="BL112" s="34">
        <v>11.32342</v>
      </c>
      <c r="BN112" s="8"/>
      <c r="BO112" s="11" t="s">
        <v>13</v>
      </c>
      <c r="BP112" s="33">
        <v>10.80212</v>
      </c>
      <c r="BQ112" s="33">
        <v>11.92858</v>
      </c>
      <c r="BR112" s="33">
        <v>10.68051</v>
      </c>
      <c r="BS112" s="33">
        <v>11.033899999999999</v>
      </c>
      <c r="BT112" s="33">
        <v>11.256919999999999</v>
      </c>
      <c r="BU112" s="33">
        <v>11.319710000000001</v>
      </c>
      <c r="BV112" s="33">
        <v>11.375590000000001</v>
      </c>
      <c r="BW112" s="33">
        <v>11.442410000000001</v>
      </c>
      <c r="BX112" s="33">
        <v>10.92248</v>
      </c>
      <c r="BY112" s="33">
        <v>10.87485</v>
      </c>
      <c r="BZ112" s="34">
        <v>10.895709999999999</v>
      </c>
      <c r="CA112" s="39">
        <v>11.16371</v>
      </c>
      <c r="CB112" s="34">
        <v>11.431699999999999</v>
      </c>
    </row>
    <row r="113" spans="2:80" x14ac:dyDescent="0.35">
      <c r="B113" s="2" t="s">
        <v>21</v>
      </c>
      <c r="C113" s="3" t="s">
        <v>12</v>
      </c>
      <c r="D113" s="36">
        <v>2.6510899999999999</v>
      </c>
      <c r="E113" s="36">
        <v>2.6213600000000001</v>
      </c>
      <c r="F113" s="36">
        <v>2.4828100000000002</v>
      </c>
      <c r="G113" s="36">
        <v>2.7797200000000002</v>
      </c>
      <c r="H113" s="36">
        <v>2.6962799999999998</v>
      </c>
      <c r="I113" s="36">
        <v>2.5910000000000002</v>
      </c>
      <c r="J113" s="36">
        <v>2.6625899999999998</v>
      </c>
      <c r="K113" s="36">
        <v>2.7257500000000001</v>
      </c>
      <c r="L113" s="36">
        <v>3.0542600000000002</v>
      </c>
      <c r="M113" s="36">
        <v>2.8121700000000001</v>
      </c>
      <c r="N113" s="37">
        <v>2.5975199999999998</v>
      </c>
      <c r="O113" s="41">
        <v>2.7077</v>
      </c>
      <c r="P113" s="37">
        <v>2.8178899999999998</v>
      </c>
      <c r="R113" s="2" t="s">
        <v>21</v>
      </c>
      <c r="S113" s="3" t="s">
        <v>12</v>
      </c>
      <c r="T113" s="36">
        <v>2.68832</v>
      </c>
      <c r="U113" s="36">
        <v>2.6393</v>
      </c>
      <c r="V113" s="36">
        <v>2.6759200000000001</v>
      </c>
      <c r="W113" s="36">
        <v>2.7023999999999999</v>
      </c>
      <c r="X113" s="36">
        <v>2.6153599999999999</v>
      </c>
      <c r="Y113" s="36">
        <v>2.6025800000000001</v>
      </c>
      <c r="Z113" s="36">
        <v>2.6531600000000002</v>
      </c>
      <c r="AA113" s="36">
        <v>2.7686899999999999</v>
      </c>
      <c r="AB113" s="36">
        <v>2.94089</v>
      </c>
      <c r="AC113" s="36">
        <v>2.7846000000000002</v>
      </c>
      <c r="AD113" s="37">
        <v>2.6345399999999999</v>
      </c>
      <c r="AE113" s="41">
        <v>2.7071200000000002</v>
      </c>
      <c r="AF113" s="37">
        <v>2.7797000000000001</v>
      </c>
      <c r="AH113" s="2" t="s">
        <v>21</v>
      </c>
      <c r="AI113" s="3" t="s">
        <v>12</v>
      </c>
      <c r="AJ113" s="36">
        <v>2.7113700000000001</v>
      </c>
      <c r="AK113" s="36">
        <v>2.6032500000000001</v>
      </c>
      <c r="AL113" s="36">
        <v>2.6598299999999999</v>
      </c>
      <c r="AM113" s="36">
        <v>2.7084100000000002</v>
      </c>
      <c r="AN113" s="36">
        <v>2.6739700000000002</v>
      </c>
      <c r="AO113" s="36">
        <v>2.5498400000000001</v>
      </c>
      <c r="AP113" s="36">
        <v>2.60364</v>
      </c>
      <c r="AQ113" s="36">
        <v>2.7406199999999998</v>
      </c>
      <c r="AR113" s="36">
        <v>2.9083999999999999</v>
      </c>
      <c r="AS113" s="36">
        <v>2.8659500000000002</v>
      </c>
      <c r="AT113" s="37">
        <v>2.6212399999999998</v>
      </c>
      <c r="AU113" s="41">
        <v>2.7025299999999999</v>
      </c>
      <c r="AV113" s="37">
        <v>2.78382</v>
      </c>
      <c r="AX113" s="2" t="s">
        <v>21</v>
      </c>
      <c r="AY113" s="3" t="s">
        <v>12</v>
      </c>
      <c r="AZ113" s="36">
        <v>2.6762299999999999</v>
      </c>
      <c r="BA113" s="36">
        <v>2.5714800000000002</v>
      </c>
      <c r="BB113" s="36">
        <v>2.59273</v>
      </c>
      <c r="BC113" s="36">
        <v>2.7353499999999999</v>
      </c>
      <c r="BD113" s="36">
        <v>2.56338</v>
      </c>
      <c r="BE113" s="36">
        <v>2.57368</v>
      </c>
      <c r="BF113" s="36">
        <v>2.60745</v>
      </c>
      <c r="BG113" s="36">
        <v>2.6972100000000001</v>
      </c>
      <c r="BH113" s="36">
        <v>2.8636400000000002</v>
      </c>
      <c r="BI113" s="36">
        <v>2.7478099999999999</v>
      </c>
      <c r="BJ113" s="37">
        <v>2.5920299999999998</v>
      </c>
      <c r="BK113" s="41">
        <v>2.6629</v>
      </c>
      <c r="BL113" s="37">
        <v>2.7337600000000002</v>
      </c>
      <c r="BN113" s="2" t="s">
        <v>21</v>
      </c>
      <c r="BO113" s="3" t="s">
        <v>12</v>
      </c>
      <c r="BP113" s="36">
        <v>2.7020599999999999</v>
      </c>
      <c r="BQ113" s="36">
        <v>2.5363500000000001</v>
      </c>
      <c r="BR113" s="36">
        <v>2.6619299999999999</v>
      </c>
      <c r="BS113" s="36">
        <v>2.56725</v>
      </c>
      <c r="BT113" s="36">
        <v>2.5664699999999998</v>
      </c>
      <c r="BU113" s="36">
        <v>2.5728900000000001</v>
      </c>
      <c r="BV113" s="36">
        <v>2.6639599999999999</v>
      </c>
      <c r="BW113" s="36">
        <v>2.6339700000000001</v>
      </c>
      <c r="BX113" s="36">
        <v>2.8612000000000002</v>
      </c>
      <c r="BY113" s="36">
        <v>2.8689499999999999</v>
      </c>
      <c r="BZ113" s="37">
        <v>2.57863</v>
      </c>
      <c r="CA113" s="41">
        <v>2.6635</v>
      </c>
      <c r="CB113" s="37">
        <v>2.74838</v>
      </c>
    </row>
    <row r="114" spans="2:80" x14ac:dyDescent="0.35">
      <c r="B114" s="8"/>
      <c r="C114" s="11" t="s">
        <v>13</v>
      </c>
      <c r="D114" s="33">
        <v>1.4271100000000001</v>
      </c>
      <c r="E114" s="33">
        <v>1.42835</v>
      </c>
      <c r="F114" s="33">
        <v>1.4745600000000001</v>
      </c>
      <c r="G114" s="33">
        <v>1.42049</v>
      </c>
      <c r="H114" s="33">
        <v>1.44103</v>
      </c>
      <c r="I114" s="33">
        <v>1.4384999999999999</v>
      </c>
      <c r="J114" s="33">
        <v>1.4535</v>
      </c>
      <c r="K114" s="33">
        <v>1.41933</v>
      </c>
      <c r="L114" s="33">
        <v>1.3088500000000001</v>
      </c>
      <c r="M114" s="33">
        <v>1.41533</v>
      </c>
      <c r="N114" s="34">
        <v>1.39134</v>
      </c>
      <c r="O114" s="39">
        <v>1.4227099999999999</v>
      </c>
      <c r="P114" s="34">
        <v>1.45407</v>
      </c>
      <c r="R114" s="8"/>
      <c r="S114" s="11" t="s">
        <v>13</v>
      </c>
      <c r="T114" s="33">
        <v>1.41334</v>
      </c>
      <c r="U114" s="33">
        <v>1.4049799999999999</v>
      </c>
      <c r="V114" s="33">
        <v>1.4639200000000001</v>
      </c>
      <c r="W114" s="33">
        <v>1.45703</v>
      </c>
      <c r="X114" s="33">
        <v>1.46018</v>
      </c>
      <c r="Y114" s="33">
        <v>1.43367</v>
      </c>
      <c r="Z114" s="33">
        <v>1.4450499999999999</v>
      </c>
      <c r="AA114" s="33">
        <v>1.4261900000000001</v>
      </c>
      <c r="AB114" s="33">
        <v>1.41124</v>
      </c>
      <c r="AC114" s="33">
        <v>1.39185</v>
      </c>
      <c r="AD114" s="34">
        <v>1.41266</v>
      </c>
      <c r="AE114" s="39">
        <v>1.43075</v>
      </c>
      <c r="AF114" s="34">
        <v>1.4488300000000001</v>
      </c>
      <c r="AH114" s="8"/>
      <c r="AI114" s="11" t="s">
        <v>13</v>
      </c>
      <c r="AJ114" s="33">
        <v>1.3868400000000001</v>
      </c>
      <c r="AK114" s="33">
        <v>1.43113</v>
      </c>
      <c r="AL114" s="33">
        <v>1.4673700000000001</v>
      </c>
      <c r="AM114" s="33">
        <v>1.43804</v>
      </c>
      <c r="AN114" s="33">
        <v>1.4256</v>
      </c>
      <c r="AO114" s="33">
        <v>1.45686</v>
      </c>
      <c r="AP114" s="33">
        <v>1.4261200000000001</v>
      </c>
      <c r="AQ114" s="33">
        <v>1.4449399999999999</v>
      </c>
      <c r="AR114" s="33">
        <v>1.3594999999999999</v>
      </c>
      <c r="AS114" s="33">
        <v>1.3892899999999999</v>
      </c>
      <c r="AT114" s="34">
        <v>1.39828</v>
      </c>
      <c r="AU114" s="39">
        <v>1.4225699999999999</v>
      </c>
      <c r="AV114" s="34">
        <v>1.44686</v>
      </c>
      <c r="AX114" s="8"/>
      <c r="AY114" s="11" t="s">
        <v>13</v>
      </c>
      <c r="AZ114" s="33">
        <v>1.3775200000000001</v>
      </c>
      <c r="BA114" s="33">
        <v>1.4668300000000001</v>
      </c>
      <c r="BB114" s="33">
        <v>1.47292</v>
      </c>
      <c r="BC114" s="33">
        <v>1.4500900000000001</v>
      </c>
      <c r="BD114" s="33">
        <v>1.42777</v>
      </c>
      <c r="BE114" s="33">
        <v>1.42784</v>
      </c>
      <c r="BF114" s="33">
        <v>1.4241299999999999</v>
      </c>
      <c r="BG114" s="33">
        <v>1.4368099999999999</v>
      </c>
      <c r="BH114" s="33">
        <v>1.35755</v>
      </c>
      <c r="BI114" s="33">
        <v>1.4143399999999999</v>
      </c>
      <c r="BJ114" s="34">
        <v>1.39974</v>
      </c>
      <c r="BK114" s="39">
        <v>1.4255800000000001</v>
      </c>
      <c r="BL114" s="34">
        <v>1.4514199999999999</v>
      </c>
      <c r="BN114" s="8"/>
      <c r="BO114" s="11" t="s">
        <v>13</v>
      </c>
      <c r="BP114" s="33">
        <v>1.4137200000000001</v>
      </c>
      <c r="BQ114" s="33">
        <v>1.44312</v>
      </c>
      <c r="BR114" s="33">
        <v>1.4483600000000001</v>
      </c>
      <c r="BS114" s="33">
        <v>1.4410499999999999</v>
      </c>
      <c r="BT114" s="33">
        <v>1.4496599999999999</v>
      </c>
      <c r="BU114" s="33">
        <v>1.4440299999999999</v>
      </c>
      <c r="BV114" s="33">
        <v>1.4503999999999999</v>
      </c>
      <c r="BW114" s="33">
        <v>1.4443699999999999</v>
      </c>
      <c r="BX114" s="33">
        <v>1.4771399999999999</v>
      </c>
      <c r="BY114" s="33">
        <v>1.4238</v>
      </c>
      <c r="BZ114" s="34">
        <v>1.4315899999999999</v>
      </c>
      <c r="CA114" s="39">
        <v>1.44357</v>
      </c>
      <c r="CB114" s="34">
        <v>1.4555400000000001</v>
      </c>
    </row>
    <row r="115" spans="2:80" x14ac:dyDescent="0.35">
      <c r="B115" s="2" t="s">
        <v>5</v>
      </c>
      <c r="C115" s="3" t="s">
        <v>12</v>
      </c>
      <c r="D115" s="36">
        <v>88.818749999999994</v>
      </c>
      <c r="E115" s="36">
        <v>90.333860000000001</v>
      </c>
      <c r="F115" s="36">
        <v>88.725809999999996</v>
      </c>
      <c r="G115" s="36">
        <v>89.126279999999994</v>
      </c>
      <c r="H115" s="36">
        <v>88.676069999999996</v>
      </c>
      <c r="I115" s="36">
        <v>91.366829999999993</v>
      </c>
      <c r="J115" s="36">
        <v>89.284130000000005</v>
      </c>
      <c r="K115" s="36">
        <v>87.810910000000007</v>
      </c>
      <c r="L115" s="36">
        <v>88.251260000000002</v>
      </c>
      <c r="M115" s="36">
        <v>88.769850000000005</v>
      </c>
      <c r="N115" s="37">
        <v>88.378270000000001</v>
      </c>
      <c r="O115" s="38">
        <v>89.116370000000003</v>
      </c>
      <c r="P115" s="37">
        <v>89.854479999999995</v>
      </c>
      <c r="R115" s="2" t="s">
        <v>5</v>
      </c>
      <c r="S115" s="3" t="s">
        <v>12</v>
      </c>
      <c r="T115" s="36">
        <v>88.81823</v>
      </c>
      <c r="U115" s="36">
        <v>90.264120000000005</v>
      </c>
      <c r="V115" s="36">
        <v>88.801599999999993</v>
      </c>
      <c r="W115" s="36">
        <v>89.173360000000002</v>
      </c>
      <c r="X115" s="36">
        <v>89.028099999999995</v>
      </c>
      <c r="Y115" s="36">
        <v>91.632589999999993</v>
      </c>
      <c r="Z115" s="36">
        <v>89.4529</v>
      </c>
      <c r="AA115" s="36">
        <v>87.852599999999995</v>
      </c>
      <c r="AB115" s="36">
        <v>88.220050000000001</v>
      </c>
      <c r="AC115" s="36">
        <v>88.746930000000006</v>
      </c>
      <c r="AD115" s="37">
        <v>88.429019999999994</v>
      </c>
      <c r="AE115" s="38">
        <v>89.19905</v>
      </c>
      <c r="AF115" s="37">
        <v>89.969070000000002</v>
      </c>
      <c r="AH115" s="2" t="s">
        <v>5</v>
      </c>
      <c r="AI115" s="3" t="s">
        <v>12</v>
      </c>
      <c r="AJ115" s="36">
        <v>88.794179999999997</v>
      </c>
      <c r="AK115" s="36">
        <v>90.668350000000004</v>
      </c>
      <c r="AL115" s="36">
        <v>88.778360000000006</v>
      </c>
      <c r="AM115" s="36">
        <v>89.229650000000007</v>
      </c>
      <c r="AN115" s="36">
        <v>89.168899999999994</v>
      </c>
      <c r="AO115" s="36">
        <v>92.290750000000003</v>
      </c>
      <c r="AP115" s="36">
        <v>89.717740000000006</v>
      </c>
      <c r="AQ115" s="36">
        <v>87.946359999999999</v>
      </c>
      <c r="AR115" s="36">
        <v>88.237089999999995</v>
      </c>
      <c r="AS115" s="36">
        <v>88.704059999999998</v>
      </c>
      <c r="AT115" s="37">
        <v>88.435329999999993</v>
      </c>
      <c r="AU115" s="38">
        <v>89.353549999999998</v>
      </c>
      <c r="AV115" s="37">
        <v>90.27176</v>
      </c>
      <c r="AX115" s="2" t="s">
        <v>5</v>
      </c>
      <c r="AY115" s="3" t="s">
        <v>12</v>
      </c>
      <c r="AZ115" s="36">
        <v>88.794359999999998</v>
      </c>
      <c r="BA115" s="36">
        <v>94.277829999999994</v>
      </c>
      <c r="BB115" s="36">
        <v>88.780640000000005</v>
      </c>
      <c r="BC115" s="36">
        <v>89.226879999999994</v>
      </c>
      <c r="BD115" s="36">
        <v>89.436620000000005</v>
      </c>
      <c r="BE115" s="36">
        <v>92.309939999999997</v>
      </c>
      <c r="BF115" s="36">
        <v>89.833690000000004</v>
      </c>
      <c r="BG115" s="36">
        <v>88.106129999999993</v>
      </c>
      <c r="BH115" s="36">
        <v>88.230810000000005</v>
      </c>
      <c r="BI115" s="36">
        <v>88.719340000000003</v>
      </c>
      <c r="BJ115" s="37">
        <v>88.353899999999996</v>
      </c>
      <c r="BK115" s="38">
        <v>89.771619999999999</v>
      </c>
      <c r="BL115" s="37">
        <v>91.189350000000005</v>
      </c>
      <c r="BN115" s="2" t="s">
        <v>5</v>
      </c>
      <c r="BO115" s="3" t="s">
        <v>12</v>
      </c>
      <c r="BP115" s="36">
        <v>88.785979999999995</v>
      </c>
      <c r="BQ115" s="36">
        <v>94.116860000000003</v>
      </c>
      <c r="BR115" s="36">
        <v>88.850589999999997</v>
      </c>
      <c r="BS115" s="36">
        <v>89.656379999999999</v>
      </c>
      <c r="BT115" s="36">
        <v>90.26737</v>
      </c>
      <c r="BU115" s="36">
        <v>93.048240000000007</v>
      </c>
      <c r="BV115" s="36">
        <v>90.336039999999997</v>
      </c>
      <c r="BW115" s="36">
        <v>88.314819999999997</v>
      </c>
      <c r="BX115" s="36">
        <v>88.196029999999993</v>
      </c>
      <c r="BY115" s="36">
        <v>88.702939999999998</v>
      </c>
      <c r="BZ115" s="37">
        <v>88.57508</v>
      </c>
      <c r="CA115" s="38">
        <v>90.027519999999996</v>
      </c>
      <c r="CB115" s="37">
        <v>91.479960000000005</v>
      </c>
    </row>
    <row r="116" spans="2:80" x14ac:dyDescent="0.35">
      <c r="B116" s="8"/>
      <c r="C116" s="11" t="s">
        <v>13</v>
      </c>
      <c r="D116" s="33">
        <v>42.570819999999998</v>
      </c>
      <c r="E116" s="33">
        <v>44.178959999999996</v>
      </c>
      <c r="F116" s="33">
        <v>42.96416</v>
      </c>
      <c r="G116" s="33">
        <v>43.469149999999999</v>
      </c>
      <c r="H116" s="33">
        <v>42.922240000000002</v>
      </c>
      <c r="I116" s="33">
        <v>43.642699999999998</v>
      </c>
      <c r="J116" s="33">
        <v>43.501080000000002</v>
      </c>
      <c r="K116" s="33">
        <v>42.915210000000002</v>
      </c>
      <c r="L116" s="33">
        <v>41.99691</v>
      </c>
      <c r="M116" s="33">
        <v>42.341320000000003</v>
      </c>
      <c r="N116" s="34">
        <v>42.580129999999997</v>
      </c>
      <c r="O116" s="39">
        <v>43.050260000000002</v>
      </c>
      <c r="P116" s="34">
        <v>43.520389999999999</v>
      </c>
      <c r="R116" s="8"/>
      <c r="S116" s="11" t="s">
        <v>13</v>
      </c>
      <c r="T116" s="33">
        <v>42.559460000000001</v>
      </c>
      <c r="U116" s="33">
        <v>44.27928</v>
      </c>
      <c r="V116" s="33">
        <v>43.054279999999999</v>
      </c>
      <c r="W116" s="33">
        <v>43.535159999999998</v>
      </c>
      <c r="X116" s="33">
        <v>43.260820000000002</v>
      </c>
      <c r="Y116" s="33">
        <v>44.097180000000002</v>
      </c>
      <c r="Z116" s="33">
        <v>43.772779999999997</v>
      </c>
      <c r="AA116" s="33">
        <v>43.007939999999998</v>
      </c>
      <c r="AB116" s="33">
        <v>41.95252</v>
      </c>
      <c r="AC116" s="33">
        <v>42.29833</v>
      </c>
      <c r="AD116" s="34">
        <v>42.635550000000002</v>
      </c>
      <c r="AE116" s="39">
        <v>43.181780000000003</v>
      </c>
      <c r="AF116" s="34">
        <v>43.728000000000002</v>
      </c>
      <c r="AH116" s="8"/>
      <c r="AI116" s="11" t="s">
        <v>13</v>
      </c>
      <c r="AJ116" s="33">
        <v>42.544589999999999</v>
      </c>
      <c r="AK116" s="33">
        <v>44.803570000000001</v>
      </c>
      <c r="AL116" s="33">
        <v>43.151389999999999</v>
      </c>
      <c r="AM116" s="33">
        <v>43.614649999999997</v>
      </c>
      <c r="AN116" s="33">
        <v>43.404910000000001</v>
      </c>
      <c r="AO116" s="33">
        <v>44.537799999999997</v>
      </c>
      <c r="AP116" s="33">
        <v>43.887120000000003</v>
      </c>
      <c r="AQ116" s="33">
        <v>43.139009999999999</v>
      </c>
      <c r="AR116" s="33">
        <v>41.995690000000003</v>
      </c>
      <c r="AS116" s="33">
        <v>42.327919999999999</v>
      </c>
      <c r="AT116" s="34">
        <v>42.687860000000001</v>
      </c>
      <c r="AU116" s="39">
        <v>43.34066</v>
      </c>
      <c r="AV116" s="34">
        <v>43.993470000000002</v>
      </c>
      <c r="AX116" s="8"/>
      <c r="AY116" s="11" t="s">
        <v>13</v>
      </c>
      <c r="AZ116" s="33">
        <v>42.523620000000001</v>
      </c>
      <c r="BA116" s="33">
        <v>47.111989999999999</v>
      </c>
      <c r="BB116" s="33">
        <v>43.213929999999998</v>
      </c>
      <c r="BC116" s="33">
        <v>43.611750000000001</v>
      </c>
      <c r="BD116" s="33">
        <v>43.696399999999997</v>
      </c>
      <c r="BE116" s="33">
        <v>44.479509999999998</v>
      </c>
      <c r="BF116" s="33">
        <v>43.961829999999999</v>
      </c>
      <c r="BG116" s="33">
        <v>43.332700000000003</v>
      </c>
      <c r="BH116" s="33">
        <v>41.997680000000003</v>
      </c>
      <c r="BI116" s="33">
        <v>42.335270000000001</v>
      </c>
      <c r="BJ116" s="34">
        <v>42.59299</v>
      </c>
      <c r="BK116" s="39">
        <v>43.626469999999998</v>
      </c>
      <c r="BL116" s="34">
        <v>44.659939999999999</v>
      </c>
      <c r="BN116" s="8"/>
      <c r="BO116" s="11" t="s">
        <v>13</v>
      </c>
      <c r="BP116" s="33">
        <v>42.565719999999999</v>
      </c>
      <c r="BQ116" s="33">
        <v>47.221870000000003</v>
      </c>
      <c r="BR116" s="33">
        <v>43.711089999999999</v>
      </c>
      <c r="BS116" s="33">
        <v>44.040730000000003</v>
      </c>
      <c r="BT116" s="33">
        <v>44.266579999999998</v>
      </c>
      <c r="BU116" s="33">
        <v>45.234949999999998</v>
      </c>
      <c r="BV116" s="33">
        <v>44.423099999999998</v>
      </c>
      <c r="BW116" s="33">
        <v>43.984949999999998</v>
      </c>
      <c r="BX116" s="33">
        <v>42.017029999999998</v>
      </c>
      <c r="BY116" s="33">
        <v>42.397129999999997</v>
      </c>
      <c r="BZ116" s="34">
        <v>42.898940000000003</v>
      </c>
      <c r="CA116" s="39">
        <v>43.986319999999999</v>
      </c>
      <c r="CB116" s="34">
        <v>45.073689999999999</v>
      </c>
    </row>
    <row r="117" spans="2:80" x14ac:dyDescent="0.35">
      <c r="B117" s="2" t="s">
        <v>6</v>
      </c>
      <c r="C117" s="3" t="s">
        <v>12</v>
      </c>
      <c r="D117" s="36">
        <v>85.029039999999995</v>
      </c>
      <c r="E117" s="36">
        <v>85.37724</v>
      </c>
      <c r="F117" s="36">
        <v>85.180189999999996</v>
      </c>
      <c r="G117" s="36">
        <v>85.499799999999993</v>
      </c>
      <c r="H117" s="36">
        <v>84.936760000000007</v>
      </c>
      <c r="I117" s="36">
        <v>86.050899999999999</v>
      </c>
      <c r="J117" s="36">
        <v>85.041629999999998</v>
      </c>
      <c r="K117" s="36">
        <v>84.416399999999996</v>
      </c>
      <c r="L117" s="36">
        <v>85.089290000000005</v>
      </c>
      <c r="M117" s="36">
        <v>85.34393</v>
      </c>
      <c r="N117" s="37">
        <v>84.893389999999997</v>
      </c>
      <c r="O117" s="41">
        <v>85.196520000000007</v>
      </c>
      <c r="P117" s="37">
        <v>85.499639999999999</v>
      </c>
      <c r="R117" s="2" t="s">
        <v>6</v>
      </c>
      <c r="S117" s="3" t="s">
        <v>12</v>
      </c>
      <c r="T117" s="36">
        <v>85.041790000000006</v>
      </c>
      <c r="U117" s="36">
        <v>85.360159999999993</v>
      </c>
      <c r="V117" s="36">
        <v>85.209050000000005</v>
      </c>
      <c r="W117" s="36">
        <v>85.494720000000001</v>
      </c>
      <c r="X117" s="36">
        <v>84.936760000000007</v>
      </c>
      <c r="Y117" s="36">
        <v>86.007009999999994</v>
      </c>
      <c r="Z117" s="36">
        <v>85.039379999999994</v>
      </c>
      <c r="AA117" s="36">
        <v>84.416399999999996</v>
      </c>
      <c r="AB117" s="36">
        <v>85.089550000000003</v>
      </c>
      <c r="AC117" s="36">
        <v>85.359639999999999</v>
      </c>
      <c r="AD117" s="37">
        <v>84.899990000000003</v>
      </c>
      <c r="AE117" s="41">
        <v>85.195449999999994</v>
      </c>
      <c r="AF117" s="37">
        <v>85.490899999999996</v>
      </c>
      <c r="AH117" s="2" t="s">
        <v>6</v>
      </c>
      <c r="AI117" s="3" t="s">
        <v>12</v>
      </c>
      <c r="AJ117" s="36">
        <v>85.022989999999993</v>
      </c>
      <c r="AK117" s="36">
        <v>85.367180000000005</v>
      </c>
      <c r="AL117" s="36">
        <v>85.180189999999996</v>
      </c>
      <c r="AM117" s="36">
        <v>85.503950000000003</v>
      </c>
      <c r="AN117" s="36">
        <v>84.936760000000007</v>
      </c>
      <c r="AO117" s="36">
        <v>85.991159999999994</v>
      </c>
      <c r="AP117" s="36">
        <v>85.035240000000002</v>
      </c>
      <c r="AQ117" s="36">
        <v>84.416399999999996</v>
      </c>
      <c r="AR117" s="36">
        <v>85.089550000000003</v>
      </c>
      <c r="AS117" s="36">
        <v>85.350920000000002</v>
      </c>
      <c r="AT117" s="37">
        <v>84.895240000000001</v>
      </c>
      <c r="AU117" s="41">
        <v>85.189430000000002</v>
      </c>
      <c r="AV117" s="37">
        <v>85.483620000000002</v>
      </c>
      <c r="AX117" s="2" t="s">
        <v>6</v>
      </c>
      <c r="AY117" s="3" t="s">
        <v>12</v>
      </c>
      <c r="AZ117" s="36">
        <v>85.02664</v>
      </c>
      <c r="BA117" s="36">
        <v>85.32002</v>
      </c>
      <c r="BB117" s="36">
        <v>85.198859999999996</v>
      </c>
      <c r="BC117" s="36">
        <v>85.496769999999998</v>
      </c>
      <c r="BD117" s="36">
        <v>84.936760000000007</v>
      </c>
      <c r="BE117" s="36">
        <v>86.013339999999999</v>
      </c>
      <c r="BF117" s="36">
        <v>85.028189999999995</v>
      </c>
      <c r="BG117" s="36">
        <v>84.408699999999996</v>
      </c>
      <c r="BH117" s="36">
        <v>85.09966</v>
      </c>
      <c r="BI117" s="36">
        <v>85.354510000000005</v>
      </c>
      <c r="BJ117" s="37">
        <v>84.89134</v>
      </c>
      <c r="BK117" s="41">
        <v>85.18835</v>
      </c>
      <c r="BL117" s="37">
        <v>85.485349999999997</v>
      </c>
      <c r="BN117" s="2" t="s">
        <v>6</v>
      </c>
      <c r="BO117" s="3" t="s">
        <v>12</v>
      </c>
      <c r="BP117" s="36">
        <v>85.025040000000004</v>
      </c>
      <c r="BQ117" s="36">
        <v>85.306629999999998</v>
      </c>
      <c r="BR117" s="36">
        <v>85.180189999999996</v>
      </c>
      <c r="BS117" s="36">
        <v>85.483670000000004</v>
      </c>
      <c r="BT117" s="36">
        <v>84.936760000000007</v>
      </c>
      <c r="BU117" s="36">
        <v>85.952470000000005</v>
      </c>
      <c r="BV117" s="36">
        <v>85.016180000000006</v>
      </c>
      <c r="BW117" s="36">
        <v>84.418670000000006</v>
      </c>
      <c r="BX117" s="36">
        <v>85.082729999999998</v>
      </c>
      <c r="BY117" s="36">
        <v>85.344790000000003</v>
      </c>
      <c r="BZ117" s="37">
        <v>84.889489999999995</v>
      </c>
      <c r="CA117" s="41">
        <v>85.174710000000005</v>
      </c>
      <c r="CB117" s="37">
        <v>85.45993</v>
      </c>
    </row>
    <row r="118" spans="2:80" x14ac:dyDescent="0.35">
      <c r="B118" s="8"/>
      <c r="C118" s="11" t="s">
        <v>13</v>
      </c>
      <c r="D118" s="33">
        <v>40.483020000000003</v>
      </c>
      <c r="E118" s="33">
        <v>40.928159999999998</v>
      </c>
      <c r="F118" s="33">
        <v>41.095739999999999</v>
      </c>
      <c r="G118" s="33">
        <v>41.558120000000002</v>
      </c>
      <c r="H118" s="33">
        <v>40.918489999999998</v>
      </c>
      <c r="I118" s="33">
        <v>40.28539</v>
      </c>
      <c r="J118" s="33">
        <v>40.925780000000003</v>
      </c>
      <c r="K118" s="33">
        <v>41.228380000000001</v>
      </c>
      <c r="L118" s="33">
        <v>40.630400000000002</v>
      </c>
      <c r="M118" s="33">
        <v>40.66966</v>
      </c>
      <c r="N118" s="34">
        <v>40.60566</v>
      </c>
      <c r="O118" s="39">
        <v>40.872320000000002</v>
      </c>
      <c r="P118" s="34">
        <v>41.13897</v>
      </c>
      <c r="R118" s="8"/>
      <c r="S118" s="11" t="s">
        <v>13</v>
      </c>
      <c r="T118" s="33">
        <v>40.504150000000003</v>
      </c>
      <c r="U118" s="33">
        <v>40.925809999999998</v>
      </c>
      <c r="V118" s="33">
        <v>41.107089999999999</v>
      </c>
      <c r="W118" s="33">
        <v>41.566699999999997</v>
      </c>
      <c r="X118" s="33">
        <v>40.918489999999998</v>
      </c>
      <c r="Y118" s="33">
        <v>40.309539999999998</v>
      </c>
      <c r="Z118" s="33">
        <v>40.931959999999997</v>
      </c>
      <c r="AA118" s="33">
        <v>41.228380000000001</v>
      </c>
      <c r="AB118" s="33">
        <v>40.629080000000002</v>
      </c>
      <c r="AC118" s="33">
        <v>40.66771</v>
      </c>
      <c r="AD118" s="34">
        <v>40.614939999999997</v>
      </c>
      <c r="AE118" s="39">
        <v>40.878889999999998</v>
      </c>
      <c r="AF118" s="34">
        <v>41.14284</v>
      </c>
      <c r="AH118" s="8"/>
      <c r="AI118" s="11" t="s">
        <v>13</v>
      </c>
      <c r="AJ118" s="33">
        <v>40.481569999999998</v>
      </c>
      <c r="AK118" s="33">
        <v>40.921579999999999</v>
      </c>
      <c r="AL118" s="33">
        <v>41.095739999999999</v>
      </c>
      <c r="AM118" s="33">
        <v>41.565669999999997</v>
      </c>
      <c r="AN118" s="33">
        <v>40.918489999999998</v>
      </c>
      <c r="AO118" s="33">
        <v>40.294339999999998</v>
      </c>
      <c r="AP118" s="33">
        <v>40.920960000000001</v>
      </c>
      <c r="AQ118" s="33">
        <v>41.228380000000001</v>
      </c>
      <c r="AR118" s="33">
        <v>40.629080000000002</v>
      </c>
      <c r="AS118" s="33">
        <v>40.671030000000002</v>
      </c>
      <c r="AT118" s="34">
        <v>40.606020000000001</v>
      </c>
      <c r="AU118" s="39">
        <v>40.872680000000003</v>
      </c>
      <c r="AV118" s="34">
        <v>41.13935</v>
      </c>
      <c r="AX118" s="8"/>
      <c r="AY118" s="11" t="s">
        <v>13</v>
      </c>
      <c r="AZ118" s="33">
        <v>40.479559999999999</v>
      </c>
      <c r="BA118" s="33">
        <v>40.883310000000002</v>
      </c>
      <c r="BB118" s="33">
        <v>41.091709999999999</v>
      </c>
      <c r="BC118" s="33">
        <v>41.568150000000003</v>
      </c>
      <c r="BD118" s="33">
        <v>40.918489999999998</v>
      </c>
      <c r="BE118" s="33">
        <v>40.276560000000003</v>
      </c>
      <c r="BF118" s="33">
        <v>40.914940000000001</v>
      </c>
      <c r="BG118" s="33">
        <v>41.220860000000002</v>
      </c>
      <c r="BH118" s="33">
        <v>40.625900000000001</v>
      </c>
      <c r="BI118" s="33">
        <v>40.65784</v>
      </c>
      <c r="BJ118" s="34">
        <v>40.594709999999999</v>
      </c>
      <c r="BK118" s="39">
        <v>40.863729999999997</v>
      </c>
      <c r="BL118" s="34">
        <v>41.132759999999998</v>
      </c>
      <c r="BN118" s="8"/>
      <c r="BO118" s="11" t="s">
        <v>13</v>
      </c>
      <c r="BP118" s="33">
        <v>40.487720000000003</v>
      </c>
      <c r="BQ118" s="33">
        <v>40.907710000000002</v>
      </c>
      <c r="BR118" s="33">
        <v>41.095739999999999</v>
      </c>
      <c r="BS118" s="33">
        <v>41.572659999999999</v>
      </c>
      <c r="BT118" s="33">
        <v>40.918489999999998</v>
      </c>
      <c r="BU118" s="33">
        <v>40.307009999999998</v>
      </c>
      <c r="BV118" s="33">
        <v>40.925199999999997</v>
      </c>
      <c r="BW118" s="33">
        <v>41.224820000000001</v>
      </c>
      <c r="BX118" s="33">
        <v>40.626220000000004</v>
      </c>
      <c r="BY118" s="33">
        <v>40.666460000000001</v>
      </c>
      <c r="BZ118" s="34">
        <v>40.607559999999999</v>
      </c>
      <c r="CA118" s="39">
        <v>40.873199999999997</v>
      </c>
      <c r="CB118" s="34">
        <v>41.138849999999998</v>
      </c>
    </row>
    <row r="119" spans="2:80" x14ac:dyDescent="0.35">
      <c r="B119" s="2" t="s">
        <v>22</v>
      </c>
      <c r="C119" s="3" t="s">
        <v>12</v>
      </c>
      <c r="D119" s="36">
        <v>1.5992200000000001</v>
      </c>
      <c r="E119" s="36">
        <v>1.8849100000000001</v>
      </c>
      <c r="F119" s="36">
        <v>1.52911</v>
      </c>
      <c r="G119" s="36">
        <v>1.5987100000000001</v>
      </c>
      <c r="H119" s="36">
        <v>1.4641900000000001</v>
      </c>
      <c r="I119" s="36">
        <v>1.63856</v>
      </c>
      <c r="J119" s="36">
        <v>1.7230700000000001</v>
      </c>
      <c r="K119" s="36">
        <v>1.5227299999999999</v>
      </c>
      <c r="L119" s="36">
        <v>1.3851500000000001</v>
      </c>
      <c r="M119" s="36">
        <v>1.6011200000000001</v>
      </c>
      <c r="N119" s="37">
        <v>1.4954700000000001</v>
      </c>
      <c r="O119" s="38">
        <v>1.5946800000000001</v>
      </c>
      <c r="P119" s="37">
        <v>1.6938899999999999</v>
      </c>
      <c r="R119" s="2" t="s">
        <v>22</v>
      </c>
      <c r="S119" s="3" t="s">
        <v>12</v>
      </c>
      <c r="T119" s="36">
        <v>1.56874</v>
      </c>
      <c r="U119" s="36">
        <v>1.8184</v>
      </c>
      <c r="V119" s="36">
        <v>1.5203599999999999</v>
      </c>
      <c r="W119" s="36">
        <v>1.5807199999999999</v>
      </c>
      <c r="X119" s="36">
        <v>1.45713</v>
      </c>
      <c r="Y119" s="36">
        <v>1.64707</v>
      </c>
      <c r="Z119" s="36">
        <v>1.7038599999999999</v>
      </c>
      <c r="AA119" s="36">
        <v>1.52345</v>
      </c>
      <c r="AB119" s="36">
        <v>1.36273</v>
      </c>
      <c r="AC119" s="36">
        <v>1.5727899999999999</v>
      </c>
      <c r="AD119" s="37">
        <v>1.48451</v>
      </c>
      <c r="AE119" s="38">
        <v>1.5755300000000001</v>
      </c>
      <c r="AF119" s="37">
        <v>1.6665399999999999</v>
      </c>
      <c r="AH119" s="2" t="s">
        <v>22</v>
      </c>
      <c r="AI119" s="3" t="s">
        <v>12</v>
      </c>
      <c r="AJ119" s="36">
        <v>1.57311</v>
      </c>
      <c r="AK119" s="36">
        <v>1.7634399999999999</v>
      </c>
      <c r="AL119" s="36">
        <v>1.4919100000000001</v>
      </c>
      <c r="AM119" s="36">
        <v>1.54766</v>
      </c>
      <c r="AN119" s="36">
        <v>1.43323</v>
      </c>
      <c r="AO119" s="36">
        <v>1.6032500000000001</v>
      </c>
      <c r="AP119" s="36">
        <v>1.6883699999999999</v>
      </c>
      <c r="AQ119" s="36">
        <v>1.5141</v>
      </c>
      <c r="AR119" s="36">
        <v>1.36975</v>
      </c>
      <c r="AS119" s="36">
        <v>1.5382100000000001</v>
      </c>
      <c r="AT119" s="37">
        <v>1.4700599999999999</v>
      </c>
      <c r="AU119" s="38">
        <v>1.5523</v>
      </c>
      <c r="AV119" s="37">
        <v>1.6345400000000001</v>
      </c>
      <c r="AX119" s="2" t="s">
        <v>22</v>
      </c>
      <c r="AY119" s="3" t="s">
        <v>12</v>
      </c>
      <c r="AZ119" s="36">
        <v>1.5291999999999999</v>
      </c>
      <c r="BA119" s="36">
        <v>1.71854</v>
      </c>
      <c r="BB119" s="36">
        <v>1.4668000000000001</v>
      </c>
      <c r="BC119" s="36">
        <v>1.49993</v>
      </c>
      <c r="BD119" s="36">
        <v>1.41164</v>
      </c>
      <c r="BE119" s="36">
        <v>1.5735300000000001</v>
      </c>
      <c r="BF119" s="36">
        <v>1.63815</v>
      </c>
      <c r="BG119" s="36">
        <v>1.4963200000000001</v>
      </c>
      <c r="BH119" s="36">
        <v>1.35633</v>
      </c>
      <c r="BI119" s="36">
        <v>1.51868</v>
      </c>
      <c r="BJ119" s="37">
        <v>1.4460200000000001</v>
      </c>
      <c r="BK119" s="38">
        <v>1.52091</v>
      </c>
      <c r="BL119" s="37">
        <v>1.5958000000000001</v>
      </c>
      <c r="BN119" s="2" t="s">
        <v>22</v>
      </c>
      <c r="BO119" s="3" t="s">
        <v>12</v>
      </c>
      <c r="BP119" s="36">
        <v>1.51444</v>
      </c>
      <c r="BQ119" s="36">
        <v>1.63862</v>
      </c>
      <c r="BR119" s="36">
        <v>1.4557</v>
      </c>
      <c r="BS119" s="36">
        <v>1.4712799999999999</v>
      </c>
      <c r="BT119" s="36">
        <v>1.4072199999999999</v>
      </c>
      <c r="BU119" s="36">
        <v>1.5120499999999999</v>
      </c>
      <c r="BV119" s="36">
        <v>1.58203</v>
      </c>
      <c r="BW119" s="36">
        <v>1.4618500000000001</v>
      </c>
      <c r="BX119" s="36">
        <v>1.3273699999999999</v>
      </c>
      <c r="BY119" s="36">
        <v>1.47553</v>
      </c>
      <c r="BZ119" s="37">
        <v>1.4228099999999999</v>
      </c>
      <c r="CA119" s="38">
        <v>1.48461</v>
      </c>
      <c r="CB119" s="37">
        <v>1.5464100000000001</v>
      </c>
    </row>
    <row r="120" spans="2:80" x14ac:dyDescent="0.35">
      <c r="B120" s="8"/>
      <c r="C120" s="11" t="s">
        <v>13</v>
      </c>
      <c r="D120" s="33">
        <v>1.2121200000000001</v>
      </c>
      <c r="E120" s="33">
        <v>1.2739199999999999</v>
      </c>
      <c r="F120" s="33">
        <v>1.1907000000000001</v>
      </c>
      <c r="G120" s="33">
        <v>1.2351700000000001</v>
      </c>
      <c r="H120" s="33">
        <v>1.17255</v>
      </c>
      <c r="I120" s="33">
        <v>1.22658</v>
      </c>
      <c r="J120" s="33">
        <v>1.23752</v>
      </c>
      <c r="K120" s="33">
        <v>1.20479</v>
      </c>
      <c r="L120" s="33">
        <v>1.1466099999999999</v>
      </c>
      <c r="M120" s="33">
        <v>1.2032499999999999</v>
      </c>
      <c r="N120" s="34">
        <v>1.18462</v>
      </c>
      <c r="O120" s="39">
        <v>1.2103200000000001</v>
      </c>
      <c r="P120" s="34">
        <v>1.23603</v>
      </c>
      <c r="R120" s="8"/>
      <c r="S120" s="11" t="s">
        <v>13</v>
      </c>
      <c r="T120" s="33">
        <v>1.18194</v>
      </c>
      <c r="U120" s="33">
        <v>1.2140200000000001</v>
      </c>
      <c r="V120" s="33">
        <v>1.1674899999999999</v>
      </c>
      <c r="W120" s="33">
        <v>1.18666</v>
      </c>
      <c r="X120" s="33">
        <v>1.1373</v>
      </c>
      <c r="Y120" s="33">
        <v>1.1960999999999999</v>
      </c>
      <c r="Z120" s="33">
        <v>1.21374</v>
      </c>
      <c r="AA120" s="33">
        <v>1.1876199999999999</v>
      </c>
      <c r="AB120" s="33">
        <v>1.12398</v>
      </c>
      <c r="AC120" s="33">
        <v>1.16655</v>
      </c>
      <c r="AD120" s="34">
        <v>1.15635</v>
      </c>
      <c r="AE120" s="39">
        <v>1.17754</v>
      </c>
      <c r="AF120" s="34">
        <v>1.1987300000000001</v>
      </c>
      <c r="AH120" s="8"/>
      <c r="AI120" s="11" t="s">
        <v>13</v>
      </c>
      <c r="AJ120" s="33">
        <v>1.14245</v>
      </c>
      <c r="AK120" s="33">
        <v>1.14344</v>
      </c>
      <c r="AL120" s="33">
        <v>1.1353800000000001</v>
      </c>
      <c r="AM120" s="33">
        <v>1.1429400000000001</v>
      </c>
      <c r="AN120" s="33">
        <v>1.0965100000000001</v>
      </c>
      <c r="AO120" s="33">
        <v>1.16408</v>
      </c>
      <c r="AP120" s="33">
        <v>1.16265</v>
      </c>
      <c r="AQ120" s="33">
        <v>1.1568000000000001</v>
      </c>
      <c r="AR120" s="33">
        <v>1.11205</v>
      </c>
      <c r="AS120" s="33">
        <v>1.1266700000000001</v>
      </c>
      <c r="AT120" s="34">
        <v>1.12276</v>
      </c>
      <c r="AU120" s="39">
        <v>1.1383000000000001</v>
      </c>
      <c r="AV120" s="34">
        <v>1.1538299999999999</v>
      </c>
      <c r="AX120" s="8"/>
      <c r="AY120" s="11" t="s">
        <v>13</v>
      </c>
      <c r="AZ120" s="33">
        <v>1.1071</v>
      </c>
      <c r="BA120" s="33">
        <v>1.2002600000000001</v>
      </c>
      <c r="BB120" s="33">
        <v>1.0900300000000001</v>
      </c>
      <c r="BC120" s="33">
        <v>1.09005</v>
      </c>
      <c r="BD120" s="33">
        <v>1.0701799999999999</v>
      </c>
      <c r="BE120" s="33">
        <v>1.11355</v>
      </c>
      <c r="BF120" s="33">
        <v>1.1106799999999999</v>
      </c>
      <c r="BG120" s="33">
        <v>1.09484</v>
      </c>
      <c r="BH120" s="33">
        <v>1.0786199999999999</v>
      </c>
      <c r="BI120" s="33">
        <v>1.0829800000000001</v>
      </c>
      <c r="BJ120" s="34">
        <v>1.07758</v>
      </c>
      <c r="BK120" s="39">
        <v>1.1038300000000001</v>
      </c>
      <c r="BL120" s="34">
        <v>1.1300699999999999</v>
      </c>
      <c r="BN120" s="8"/>
      <c r="BO120" s="11" t="s">
        <v>13</v>
      </c>
      <c r="BP120" s="33">
        <v>1.0803</v>
      </c>
      <c r="BQ120" s="33">
        <v>1.16015</v>
      </c>
      <c r="BR120" s="33">
        <v>1.0467200000000001</v>
      </c>
      <c r="BS120" s="33">
        <v>1.0616000000000001</v>
      </c>
      <c r="BT120" s="33">
        <v>1.05966</v>
      </c>
      <c r="BU120" s="33">
        <v>1.0999300000000001</v>
      </c>
      <c r="BV120" s="33">
        <v>1.0845100000000001</v>
      </c>
      <c r="BW120" s="33">
        <v>1.0523199999999999</v>
      </c>
      <c r="BX120" s="33">
        <v>1.0427599999999999</v>
      </c>
      <c r="BY120" s="33">
        <v>1.0252699999999999</v>
      </c>
      <c r="BZ120" s="34">
        <v>1.0440400000000001</v>
      </c>
      <c r="CA120" s="39">
        <v>1.0713200000000001</v>
      </c>
      <c r="CB120" s="34">
        <v>1.0986100000000001</v>
      </c>
    </row>
    <row r="121" spans="2:80" x14ac:dyDescent="0.35">
      <c r="B121" s="2" t="s">
        <v>23</v>
      </c>
      <c r="C121" s="3" t="s">
        <v>12</v>
      </c>
      <c r="D121" s="36">
        <v>1.31874</v>
      </c>
      <c r="E121" s="36">
        <v>0.85638000000000003</v>
      </c>
      <c r="F121" s="36">
        <v>1.40276</v>
      </c>
      <c r="G121" s="36">
        <v>1.31166</v>
      </c>
      <c r="H121" s="36">
        <v>1.5201199999999999</v>
      </c>
      <c r="I121" s="36">
        <v>1.2431700000000001</v>
      </c>
      <c r="J121" s="36">
        <v>1.08819</v>
      </c>
      <c r="K121" s="36">
        <v>1.39927</v>
      </c>
      <c r="L121" s="36">
        <v>1.62795</v>
      </c>
      <c r="M121" s="36">
        <v>1.3138700000000001</v>
      </c>
      <c r="N121" s="37">
        <v>1.15344</v>
      </c>
      <c r="O121" s="38">
        <v>1.3082100000000001</v>
      </c>
      <c r="P121" s="37">
        <v>1.4629799999999999</v>
      </c>
      <c r="R121" s="2" t="s">
        <v>23</v>
      </c>
      <c r="S121" s="3" t="s">
        <v>12</v>
      </c>
      <c r="T121" s="36">
        <v>1.32267</v>
      </c>
      <c r="U121" s="36">
        <v>0.84394999999999998</v>
      </c>
      <c r="V121" s="36">
        <v>1.3813800000000001</v>
      </c>
      <c r="W121" s="36">
        <v>1.2754099999999999</v>
      </c>
      <c r="X121" s="36">
        <v>1.4607300000000001</v>
      </c>
      <c r="Y121" s="36">
        <v>1.15801</v>
      </c>
      <c r="Z121" s="36">
        <v>1.0390900000000001</v>
      </c>
      <c r="AA121" s="36">
        <v>1.3633200000000001</v>
      </c>
      <c r="AB121" s="36">
        <v>1.64524</v>
      </c>
      <c r="AC121" s="36">
        <v>1.3077799999999999</v>
      </c>
      <c r="AD121" s="37">
        <v>1.1200000000000001</v>
      </c>
      <c r="AE121" s="38">
        <v>1.27976</v>
      </c>
      <c r="AF121" s="37">
        <v>1.4395199999999999</v>
      </c>
      <c r="AH121" s="2" t="s">
        <v>23</v>
      </c>
      <c r="AI121" s="3" t="s">
        <v>12</v>
      </c>
      <c r="AJ121" s="36">
        <v>1.24868</v>
      </c>
      <c r="AK121" s="36">
        <v>0.78556999999999999</v>
      </c>
      <c r="AL121" s="36">
        <v>1.36551</v>
      </c>
      <c r="AM121" s="36">
        <v>1.2552000000000001</v>
      </c>
      <c r="AN121" s="36">
        <v>1.4262699999999999</v>
      </c>
      <c r="AO121" s="36">
        <v>1.11798</v>
      </c>
      <c r="AP121" s="36">
        <v>0.96272000000000002</v>
      </c>
      <c r="AQ121" s="36">
        <v>1.3149</v>
      </c>
      <c r="AR121" s="36">
        <v>1.60924</v>
      </c>
      <c r="AS121" s="36">
        <v>1.2952999999999999</v>
      </c>
      <c r="AT121" s="37">
        <v>1.0705499999999999</v>
      </c>
      <c r="AU121" s="38">
        <v>1.23814</v>
      </c>
      <c r="AV121" s="37">
        <v>1.4057299999999999</v>
      </c>
      <c r="AX121" s="2" t="s">
        <v>23</v>
      </c>
      <c r="AY121" s="3" t="s">
        <v>12</v>
      </c>
      <c r="AZ121" s="36">
        <v>1.24708</v>
      </c>
      <c r="BA121" s="36">
        <v>0.69352999999999998</v>
      </c>
      <c r="BB121" s="36">
        <v>1.3320700000000001</v>
      </c>
      <c r="BC121" s="36">
        <v>1.24122</v>
      </c>
      <c r="BD121" s="36">
        <v>1.36758</v>
      </c>
      <c r="BE121" s="36">
        <v>1.0501499999999999</v>
      </c>
      <c r="BF121" s="36">
        <v>0.92281999999999997</v>
      </c>
      <c r="BG121" s="36">
        <v>1.23813</v>
      </c>
      <c r="BH121" s="36">
        <v>1.5836699999999999</v>
      </c>
      <c r="BI121" s="36">
        <v>1.2423599999999999</v>
      </c>
      <c r="BJ121" s="37">
        <v>1.01423</v>
      </c>
      <c r="BK121" s="38">
        <v>1.1918599999999999</v>
      </c>
      <c r="BL121" s="37">
        <v>1.3694999999999999</v>
      </c>
      <c r="BN121" s="2" t="s">
        <v>23</v>
      </c>
      <c r="BO121" s="3" t="s">
        <v>12</v>
      </c>
      <c r="BP121" s="36">
        <v>1.1474500000000001</v>
      </c>
      <c r="BQ121" s="36">
        <v>0.65576000000000001</v>
      </c>
      <c r="BR121" s="36">
        <v>1.2261899999999999</v>
      </c>
      <c r="BS121" s="36">
        <v>1.16262</v>
      </c>
      <c r="BT121" s="36">
        <v>1.26905</v>
      </c>
      <c r="BU121" s="36">
        <v>1.02857</v>
      </c>
      <c r="BV121" s="36">
        <v>0.86704999999999999</v>
      </c>
      <c r="BW121" s="36">
        <v>1.1746000000000001</v>
      </c>
      <c r="BX121" s="36">
        <v>1.57728</v>
      </c>
      <c r="BY121" s="36">
        <v>1.19187</v>
      </c>
      <c r="BZ121" s="37">
        <v>0.95479999999999998</v>
      </c>
      <c r="CA121" s="38">
        <v>1.1300399999999999</v>
      </c>
      <c r="CB121" s="37">
        <v>1.30528</v>
      </c>
    </row>
    <row r="122" spans="2:80" x14ac:dyDescent="0.35">
      <c r="B122" s="8"/>
      <c r="C122" s="11" t="s">
        <v>13</v>
      </c>
      <c r="D122" s="33">
        <v>0.97899000000000003</v>
      </c>
      <c r="E122" s="33">
        <v>0.81994</v>
      </c>
      <c r="F122" s="33">
        <v>0.97426999999999997</v>
      </c>
      <c r="G122" s="33">
        <v>1.0137400000000001</v>
      </c>
      <c r="H122" s="33">
        <v>1.1230599999999999</v>
      </c>
      <c r="I122" s="33">
        <v>1.02074</v>
      </c>
      <c r="J122" s="33">
        <v>0.92181000000000002</v>
      </c>
      <c r="K122" s="33">
        <v>1.0190900000000001</v>
      </c>
      <c r="L122" s="33">
        <v>1.0154000000000001</v>
      </c>
      <c r="M122" s="33">
        <v>1.0206299999999999</v>
      </c>
      <c r="N122" s="34">
        <v>0.93455999999999995</v>
      </c>
      <c r="O122" s="39">
        <v>0.99077000000000004</v>
      </c>
      <c r="P122" s="34">
        <v>1.04698</v>
      </c>
      <c r="R122" s="8"/>
      <c r="S122" s="11" t="s">
        <v>13</v>
      </c>
      <c r="T122" s="33">
        <v>0.97755000000000003</v>
      </c>
      <c r="U122" s="33">
        <v>0.80579999999999996</v>
      </c>
      <c r="V122" s="33">
        <v>0.96225000000000005</v>
      </c>
      <c r="W122" s="33">
        <v>1.0066299999999999</v>
      </c>
      <c r="X122" s="33">
        <v>1.1334900000000001</v>
      </c>
      <c r="Y122" s="33">
        <v>0.99716000000000005</v>
      </c>
      <c r="Z122" s="33">
        <v>0.91417000000000004</v>
      </c>
      <c r="AA122" s="33">
        <v>1.01776</v>
      </c>
      <c r="AB122" s="33">
        <v>1.0214000000000001</v>
      </c>
      <c r="AC122" s="33">
        <v>0.99897999999999998</v>
      </c>
      <c r="AD122" s="34">
        <v>0.92369999999999997</v>
      </c>
      <c r="AE122" s="39">
        <v>0.98351999999999995</v>
      </c>
      <c r="AF122" s="34">
        <v>1.0433399999999999</v>
      </c>
      <c r="AH122" s="8"/>
      <c r="AI122" s="11" t="s">
        <v>13</v>
      </c>
      <c r="AJ122" s="33">
        <v>0.94765999999999995</v>
      </c>
      <c r="AK122" s="33">
        <v>0.78824000000000005</v>
      </c>
      <c r="AL122" s="33">
        <v>0.97153</v>
      </c>
      <c r="AM122" s="33">
        <v>0.99651999999999996</v>
      </c>
      <c r="AN122" s="33">
        <v>1.13367</v>
      </c>
      <c r="AO122" s="33">
        <v>1.01495</v>
      </c>
      <c r="AP122" s="33">
        <v>0.86577999999999999</v>
      </c>
      <c r="AQ122" s="33">
        <v>1.01705</v>
      </c>
      <c r="AR122" s="33">
        <v>1.0213099999999999</v>
      </c>
      <c r="AS122" s="33">
        <v>0.99658999999999998</v>
      </c>
      <c r="AT122" s="34">
        <v>0.90824000000000005</v>
      </c>
      <c r="AU122" s="39">
        <v>0.97533000000000003</v>
      </c>
      <c r="AV122" s="34">
        <v>1.04243</v>
      </c>
      <c r="AX122" s="8"/>
      <c r="AY122" s="11" t="s">
        <v>13</v>
      </c>
      <c r="AZ122" s="33">
        <v>0.94233999999999996</v>
      </c>
      <c r="BA122" s="33">
        <v>0.74978999999999996</v>
      </c>
      <c r="BB122" s="33">
        <v>0.95572999999999997</v>
      </c>
      <c r="BC122" s="33">
        <v>0.99395999999999995</v>
      </c>
      <c r="BD122" s="33">
        <v>1.1370899999999999</v>
      </c>
      <c r="BE122" s="33">
        <v>0.99575999999999998</v>
      </c>
      <c r="BF122" s="33">
        <v>0.86538000000000004</v>
      </c>
      <c r="BG122" s="33">
        <v>0.99429000000000001</v>
      </c>
      <c r="BH122" s="33">
        <v>1.0166599999999999</v>
      </c>
      <c r="BI122" s="33">
        <v>0.98246999999999995</v>
      </c>
      <c r="BJ122" s="34">
        <v>0.89100999999999997</v>
      </c>
      <c r="BK122" s="39">
        <v>0.96335000000000004</v>
      </c>
      <c r="BL122" s="34">
        <v>1.0356799999999999</v>
      </c>
      <c r="BN122" s="8"/>
      <c r="BO122" s="11" t="s">
        <v>13</v>
      </c>
      <c r="BP122" s="33">
        <v>0.91196999999999995</v>
      </c>
      <c r="BQ122" s="33">
        <v>0.71174000000000004</v>
      </c>
      <c r="BR122" s="33">
        <v>0.93355999999999995</v>
      </c>
      <c r="BS122" s="33">
        <v>0.97304000000000002</v>
      </c>
      <c r="BT122" s="33">
        <v>1.1230500000000001</v>
      </c>
      <c r="BU122" s="33">
        <v>0.99056999999999995</v>
      </c>
      <c r="BV122" s="33">
        <v>0.81562999999999997</v>
      </c>
      <c r="BW122" s="33">
        <v>0.97723000000000004</v>
      </c>
      <c r="BX122" s="33">
        <v>1.0195399999999999</v>
      </c>
      <c r="BY122" s="33">
        <v>0.95338999999999996</v>
      </c>
      <c r="BZ122" s="34">
        <v>0.86067000000000005</v>
      </c>
      <c r="CA122" s="39">
        <v>0.94096999999999997</v>
      </c>
      <c r="CB122" s="34">
        <v>1.02128</v>
      </c>
    </row>
    <row r="123" spans="2:80" x14ac:dyDescent="0.35">
      <c r="B123" s="2" t="s">
        <v>25</v>
      </c>
      <c r="C123" s="3" t="s">
        <v>12</v>
      </c>
      <c r="D123" s="36">
        <v>1.50227</v>
      </c>
      <c r="E123" s="36">
        <v>1.1748099999999999</v>
      </c>
      <c r="F123" s="36">
        <v>1.5649299999999999</v>
      </c>
      <c r="G123" s="36">
        <v>1.5068900000000001</v>
      </c>
      <c r="H123" s="36">
        <v>1.7455400000000001</v>
      </c>
      <c r="I123" s="36">
        <v>1.5705199999999999</v>
      </c>
      <c r="J123" s="36">
        <v>1.37165</v>
      </c>
      <c r="K123" s="36">
        <v>1.53057</v>
      </c>
      <c r="L123" s="36">
        <v>1.6869799999999999</v>
      </c>
      <c r="M123" s="36">
        <v>1.46844</v>
      </c>
      <c r="N123" s="37">
        <v>1.39862</v>
      </c>
      <c r="O123" s="41">
        <v>1.5122599999999999</v>
      </c>
      <c r="P123" s="37">
        <v>1.6258999999999999</v>
      </c>
      <c r="R123" s="2" t="s">
        <v>25</v>
      </c>
      <c r="S123" s="3" t="s">
        <v>12</v>
      </c>
      <c r="T123" s="36">
        <v>1.50844</v>
      </c>
      <c r="U123" s="36">
        <v>1.1446700000000001</v>
      </c>
      <c r="V123" s="36">
        <v>1.5407900000000001</v>
      </c>
      <c r="W123" s="36">
        <v>1.4900899999999999</v>
      </c>
      <c r="X123" s="36">
        <v>1.7671600000000001</v>
      </c>
      <c r="Y123" s="36">
        <v>1.5216400000000001</v>
      </c>
      <c r="Z123" s="36">
        <v>1.3324100000000001</v>
      </c>
      <c r="AA123" s="36">
        <v>1.51129</v>
      </c>
      <c r="AB123" s="36">
        <v>1.6975199999999999</v>
      </c>
      <c r="AC123" s="36">
        <v>1.4658500000000001</v>
      </c>
      <c r="AD123" s="37">
        <v>1.37449</v>
      </c>
      <c r="AE123" s="41">
        <v>1.4979899999999999</v>
      </c>
      <c r="AF123" s="37">
        <v>1.6214900000000001</v>
      </c>
      <c r="AH123" s="2" t="s">
        <v>25</v>
      </c>
      <c r="AI123" s="3" t="s">
        <v>12</v>
      </c>
      <c r="AJ123" s="36">
        <v>1.43489</v>
      </c>
      <c r="AK123" s="36">
        <v>1.13218</v>
      </c>
      <c r="AL123" s="36">
        <v>1.5304199999999999</v>
      </c>
      <c r="AM123" s="36">
        <v>1.48597</v>
      </c>
      <c r="AN123" s="36">
        <v>1.7481199999999999</v>
      </c>
      <c r="AO123" s="36">
        <v>1.5734300000000001</v>
      </c>
      <c r="AP123" s="36">
        <v>1.27746</v>
      </c>
      <c r="AQ123" s="36">
        <v>1.4961199999999999</v>
      </c>
      <c r="AR123" s="36">
        <v>1.6759900000000001</v>
      </c>
      <c r="AS123" s="36">
        <v>1.4475</v>
      </c>
      <c r="AT123" s="37">
        <v>1.3524799999999999</v>
      </c>
      <c r="AU123" s="41">
        <v>1.48021</v>
      </c>
      <c r="AV123" s="37">
        <v>1.6079399999999999</v>
      </c>
      <c r="AX123" s="2" t="s">
        <v>25</v>
      </c>
      <c r="AY123" s="3" t="s">
        <v>12</v>
      </c>
      <c r="AZ123" s="36">
        <v>1.4435800000000001</v>
      </c>
      <c r="BA123" s="36">
        <v>1.2531099999999999</v>
      </c>
      <c r="BB123" s="36">
        <v>1.49861</v>
      </c>
      <c r="BC123" s="36">
        <v>1.4799800000000001</v>
      </c>
      <c r="BD123" s="36">
        <v>1.7465299999999999</v>
      </c>
      <c r="BE123" s="36">
        <v>1.52512</v>
      </c>
      <c r="BF123" s="36">
        <v>1.2658799999999999</v>
      </c>
      <c r="BG123" s="36">
        <v>1.4535499999999999</v>
      </c>
      <c r="BH123" s="36">
        <v>1.65503</v>
      </c>
      <c r="BI123" s="36">
        <v>1.4126399999999999</v>
      </c>
      <c r="BJ123" s="37">
        <v>1.3647899999999999</v>
      </c>
      <c r="BK123" s="41">
        <v>1.4734</v>
      </c>
      <c r="BL123" s="37">
        <v>1.58202</v>
      </c>
      <c r="BN123" s="2" t="s">
        <v>25</v>
      </c>
      <c r="BO123" s="3" t="s">
        <v>12</v>
      </c>
      <c r="BP123" s="36">
        <v>1.3472299999999999</v>
      </c>
      <c r="BQ123" s="36">
        <v>1.18865</v>
      </c>
      <c r="BR123" s="36">
        <v>1.40862</v>
      </c>
      <c r="BS123" s="36">
        <v>1.4712400000000001</v>
      </c>
      <c r="BT123" s="36">
        <v>1.74329</v>
      </c>
      <c r="BU123" s="36">
        <v>1.55569</v>
      </c>
      <c r="BV123" s="36">
        <v>1.23838</v>
      </c>
      <c r="BW123" s="36">
        <v>1.4299200000000001</v>
      </c>
      <c r="BX123" s="36">
        <v>1.6527499999999999</v>
      </c>
      <c r="BY123" s="36">
        <v>1.36084</v>
      </c>
      <c r="BZ123" s="37">
        <v>1.31545</v>
      </c>
      <c r="CA123" s="41">
        <v>1.4396599999999999</v>
      </c>
      <c r="CB123" s="37">
        <v>1.5638799999999999</v>
      </c>
    </row>
    <row r="124" spans="2:80" x14ac:dyDescent="0.35">
      <c r="B124" s="8"/>
      <c r="C124" s="11" t="s">
        <v>13</v>
      </c>
      <c r="D124" s="33">
        <v>0.95413999999999999</v>
      </c>
      <c r="E124" s="33">
        <v>0.88012000000000001</v>
      </c>
      <c r="F124" s="33">
        <v>0.93969000000000003</v>
      </c>
      <c r="G124" s="33">
        <v>1.0019100000000001</v>
      </c>
      <c r="H124" s="33">
        <v>1.0838300000000001</v>
      </c>
      <c r="I124" s="33">
        <v>0.99078999999999995</v>
      </c>
      <c r="J124" s="33">
        <v>0.92181000000000002</v>
      </c>
      <c r="K124" s="33">
        <v>1.00461</v>
      </c>
      <c r="L124" s="33">
        <v>1.0021899999999999</v>
      </c>
      <c r="M124" s="33">
        <v>1.0167999999999999</v>
      </c>
      <c r="N124" s="34">
        <v>0.93864999999999998</v>
      </c>
      <c r="O124" s="39">
        <v>0.97958999999999996</v>
      </c>
      <c r="P124" s="34">
        <v>1.0205299999999999</v>
      </c>
      <c r="R124" s="8"/>
      <c r="S124" s="11" t="s">
        <v>13</v>
      </c>
      <c r="T124" s="33">
        <v>0.95172999999999996</v>
      </c>
      <c r="U124" s="33">
        <v>0.86773</v>
      </c>
      <c r="V124" s="33">
        <v>0.93294999999999995</v>
      </c>
      <c r="W124" s="33">
        <v>0.99531999999999998</v>
      </c>
      <c r="X124" s="33">
        <v>1.0826100000000001</v>
      </c>
      <c r="Y124" s="33">
        <v>0.98138999999999998</v>
      </c>
      <c r="Z124" s="33">
        <v>0.92795000000000005</v>
      </c>
      <c r="AA124" s="33">
        <v>1.0064299999999999</v>
      </c>
      <c r="AB124" s="33">
        <v>1.0083</v>
      </c>
      <c r="AC124" s="33">
        <v>0.99053999999999998</v>
      </c>
      <c r="AD124" s="34">
        <v>0.93291999999999997</v>
      </c>
      <c r="AE124" s="39">
        <v>0.97450000000000003</v>
      </c>
      <c r="AF124" s="34">
        <v>1.01607</v>
      </c>
      <c r="AH124" s="8"/>
      <c r="AI124" s="11" t="s">
        <v>13</v>
      </c>
      <c r="AJ124" s="33">
        <v>0.93137999999999999</v>
      </c>
      <c r="AK124" s="33">
        <v>0.87295999999999996</v>
      </c>
      <c r="AL124" s="33">
        <v>0.94491000000000003</v>
      </c>
      <c r="AM124" s="33">
        <v>0.98485</v>
      </c>
      <c r="AN124" s="33">
        <v>1.08917</v>
      </c>
      <c r="AO124" s="33">
        <v>0.99831999999999999</v>
      </c>
      <c r="AP124" s="33">
        <v>0.88615999999999995</v>
      </c>
      <c r="AQ124" s="33">
        <v>1.00705</v>
      </c>
      <c r="AR124" s="33">
        <v>1.0063899999999999</v>
      </c>
      <c r="AS124" s="33">
        <v>0.99273</v>
      </c>
      <c r="AT124" s="34">
        <v>0.92554000000000003</v>
      </c>
      <c r="AU124" s="39">
        <v>0.97138999999999998</v>
      </c>
      <c r="AV124" s="34">
        <v>1.01725</v>
      </c>
      <c r="AX124" s="8"/>
      <c r="AY124" s="11" t="s">
        <v>13</v>
      </c>
      <c r="AZ124" s="33">
        <v>0.92266000000000004</v>
      </c>
      <c r="BA124" s="33">
        <v>0.85916000000000003</v>
      </c>
      <c r="BB124" s="33">
        <v>0.92996999999999996</v>
      </c>
      <c r="BC124" s="33">
        <v>0.98380999999999996</v>
      </c>
      <c r="BD124" s="33">
        <v>1.0920000000000001</v>
      </c>
      <c r="BE124" s="33">
        <v>1.00597</v>
      </c>
      <c r="BF124" s="33">
        <v>0.90466999999999997</v>
      </c>
      <c r="BG124" s="33">
        <v>0.98804999999999998</v>
      </c>
      <c r="BH124" s="33">
        <v>1.0017400000000001</v>
      </c>
      <c r="BI124" s="33">
        <v>0.97997999999999996</v>
      </c>
      <c r="BJ124" s="34">
        <v>0.92025999999999997</v>
      </c>
      <c r="BK124" s="39">
        <v>0.96679999999999999</v>
      </c>
      <c r="BL124" s="34">
        <v>1.0133399999999999</v>
      </c>
      <c r="BN124" s="8"/>
      <c r="BO124" s="11" t="s">
        <v>13</v>
      </c>
      <c r="BP124" s="33">
        <v>0.90734000000000004</v>
      </c>
      <c r="BQ124" s="33">
        <v>0.83348</v>
      </c>
      <c r="BR124" s="33">
        <v>0.91986999999999997</v>
      </c>
      <c r="BS124" s="33">
        <v>0.95725000000000005</v>
      </c>
      <c r="BT124" s="33">
        <v>1.0810500000000001</v>
      </c>
      <c r="BU124" s="33">
        <v>0.99587999999999999</v>
      </c>
      <c r="BV124" s="33">
        <v>0.86029</v>
      </c>
      <c r="BW124" s="33">
        <v>0.97270000000000001</v>
      </c>
      <c r="BX124" s="33">
        <v>1.0038800000000001</v>
      </c>
      <c r="BY124" s="33">
        <v>0.95906000000000002</v>
      </c>
      <c r="BZ124" s="34">
        <v>0.89729000000000003</v>
      </c>
      <c r="CA124" s="39">
        <v>0.94908000000000003</v>
      </c>
      <c r="CB124" s="34">
        <v>1.0008699999999999</v>
      </c>
    </row>
    <row r="125" spans="2:80" x14ac:dyDescent="0.35">
      <c r="B125" s="2" t="s">
        <v>26</v>
      </c>
      <c r="C125" s="3" t="s">
        <v>12</v>
      </c>
      <c r="D125" s="36">
        <v>0.32762000000000002</v>
      </c>
      <c r="E125" s="36">
        <v>0.32523999999999997</v>
      </c>
      <c r="F125" s="36">
        <v>0.32822000000000001</v>
      </c>
      <c r="G125" s="36">
        <v>0.36418</v>
      </c>
      <c r="H125" s="36">
        <v>0.33912999999999999</v>
      </c>
      <c r="I125" s="36">
        <v>0.31685000000000002</v>
      </c>
      <c r="J125" s="36">
        <v>0.32580999999999999</v>
      </c>
      <c r="K125" s="36">
        <v>0.36169000000000001</v>
      </c>
      <c r="L125" s="36">
        <v>0.42901</v>
      </c>
      <c r="M125" s="36">
        <v>0.37043999999999999</v>
      </c>
      <c r="N125" s="37">
        <v>0.32452999999999999</v>
      </c>
      <c r="O125" s="41">
        <v>0.34882000000000002</v>
      </c>
      <c r="P125" s="37">
        <v>0.37311</v>
      </c>
      <c r="R125" s="2" t="s">
        <v>26</v>
      </c>
      <c r="S125" s="3" t="s">
        <v>12</v>
      </c>
      <c r="T125" s="36">
        <v>0.33083000000000001</v>
      </c>
      <c r="U125" s="36">
        <v>0.32856999999999997</v>
      </c>
      <c r="V125" s="36">
        <v>0.35249999999999998</v>
      </c>
      <c r="W125" s="36">
        <v>0.35069</v>
      </c>
      <c r="X125" s="36">
        <v>0.31903999999999999</v>
      </c>
      <c r="Y125" s="36">
        <v>0.31744</v>
      </c>
      <c r="Z125" s="36">
        <v>0.32468000000000002</v>
      </c>
      <c r="AA125" s="36">
        <v>0.37392999999999998</v>
      </c>
      <c r="AB125" s="36">
        <v>0.39734999999999998</v>
      </c>
      <c r="AC125" s="36">
        <v>0.35832999999999998</v>
      </c>
      <c r="AD125" s="37">
        <v>0.32662000000000002</v>
      </c>
      <c r="AE125" s="41">
        <v>0.34533999999999998</v>
      </c>
      <c r="AF125" s="37">
        <v>0.36404999999999998</v>
      </c>
      <c r="AH125" s="2" t="s">
        <v>26</v>
      </c>
      <c r="AI125" s="3" t="s">
        <v>12</v>
      </c>
      <c r="AJ125" s="36">
        <v>0.33983000000000002</v>
      </c>
      <c r="AK125" s="36">
        <v>0.31675999999999999</v>
      </c>
      <c r="AL125" s="36">
        <v>0.35088999999999998</v>
      </c>
      <c r="AM125" s="36">
        <v>0.35074</v>
      </c>
      <c r="AN125" s="36">
        <v>0.3226</v>
      </c>
      <c r="AO125" s="36">
        <v>0.29981999999999998</v>
      </c>
      <c r="AP125" s="36">
        <v>0.31315999999999999</v>
      </c>
      <c r="AQ125" s="36">
        <v>0.36071999999999999</v>
      </c>
      <c r="AR125" s="36">
        <v>0.40533999999999998</v>
      </c>
      <c r="AS125" s="36">
        <v>0.37374000000000002</v>
      </c>
      <c r="AT125" s="37">
        <v>0.32057000000000002</v>
      </c>
      <c r="AU125" s="41">
        <v>0.34336</v>
      </c>
      <c r="AV125" s="37">
        <v>0.36614999999999998</v>
      </c>
      <c r="AX125" s="2" t="s">
        <v>26</v>
      </c>
      <c r="AY125" s="3" t="s">
        <v>12</v>
      </c>
      <c r="AZ125" s="36">
        <v>0.33617999999999998</v>
      </c>
      <c r="BA125" s="36">
        <v>0.29067999999999999</v>
      </c>
      <c r="BB125" s="36">
        <v>0.34526000000000001</v>
      </c>
      <c r="BC125" s="36">
        <v>0.34970000000000001</v>
      </c>
      <c r="BD125" s="36">
        <v>0.30731999999999998</v>
      </c>
      <c r="BE125" s="36">
        <v>0.30296000000000001</v>
      </c>
      <c r="BF125" s="36">
        <v>0.31685000000000002</v>
      </c>
      <c r="BG125" s="36">
        <v>0.34817999999999999</v>
      </c>
      <c r="BH125" s="36">
        <v>0.40594000000000002</v>
      </c>
      <c r="BI125" s="36">
        <v>0.35486000000000001</v>
      </c>
      <c r="BJ125" s="37">
        <v>0.31195000000000001</v>
      </c>
      <c r="BK125" s="41">
        <v>0.33578999999999998</v>
      </c>
      <c r="BL125" s="37">
        <v>0.35964000000000002</v>
      </c>
      <c r="BN125" s="2" t="s">
        <v>26</v>
      </c>
      <c r="BO125" s="3" t="s">
        <v>12</v>
      </c>
      <c r="BP125" s="36">
        <v>0.34028999999999998</v>
      </c>
      <c r="BQ125" s="36">
        <v>0.28754999999999997</v>
      </c>
      <c r="BR125" s="36">
        <v>0.34610000000000002</v>
      </c>
      <c r="BS125" s="36">
        <v>0.31566</v>
      </c>
      <c r="BT125" s="36">
        <v>0.29759999999999998</v>
      </c>
      <c r="BU125" s="36">
        <v>0.29905999999999999</v>
      </c>
      <c r="BV125" s="36">
        <v>0.32029999999999997</v>
      </c>
      <c r="BW125" s="36">
        <v>0.32939000000000002</v>
      </c>
      <c r="BX125" s="36">
        <v>0.40304000000000001</v>
      </c>
      <c r="BY125" s="36">
        <v>0.37753999999999999</v>
      </c>
      <c r="BZ125" s="37">
        <v>0.30548999999999998</v>
      </c>
      <c r="CA125" s="41">
        <v>0.33165</v>
      </c>
      <c r="CB125" s="37">
        <v>0.35782000000000003</v>
      </c>
    </row>
    <row r="126" spans="2:80" x14ac:dyDescent="0.35">
      <c r="B126" s="8"/>
      <c r="C126" s="11" t="s">
        <v>13</v>
      </c>
      <c r="D126" s="33">
        <v>0.23171</v>
      </c>
      <c r="E126" s="33">
        <v>0.22450000000000001</v>
      </c>
      <c r="F126" s="33">
        <v>0.24263999999999999</v>
      </c>
      <c r="G126" s="33">
        <v>0.24653</v>
      </c>
      <c r="H126" s="33">
        <v>0.23215</v>
      </c>
      <c r="I126" s="33">
        <v>0.22617000000000001</v>
      </c>
      <c r="J126" s="33">
        <v>0.22883999999999999</v>
      </c>
      <c r="K126" s="33">
        <v>0.23923</v>
      </c>
      <c r="L126" s="33">
        <v>0.25367000000000001</v>
      </c>
      <c r="M126" s="33">
        <v>0.23124</v>
      </c>
      <c r="N126" s="34">
        <v>0.22886999999999999</v>
      </c>
      <c r="O126" s="39">
        <v>0.23566999999999999</v>
      </c>
      <c r="P126" s="34">
        <v>0.24246999999999999</v>
      </c>
      <c r="R126" s="8"/>
      <c r="S126" s="11" t="s">
        <v>13</v>
      </c>
      <c r="T126" s="33">
        <v>0.23135</v>
      </c>
      <c r="U126" s="33">
        <v>0.22602</v>
      </c>
      <c r="V126" s="33">
        <v>0.24828</v>
      </c>
      <c r="W126" s="33">
        <v>0.2392</v>
      </c>
      <c r="X126" s="33">
        <v>0.22697999999999999</v>
      </c>
      <c r="Y126" s="33">
        <v>0.23285</v>
      </c>
      <c r="Z126" s="33">
        <v>0.23233000000000001</v>
      </c>
      <c r="AA126" s="33">
        <v>0.25269999999999998</v>
      </c>
      <c r="AB126" s="33">
        <v>0.23519000000000001</v>
      </c>
      <c r="AC126" s="33">
        <v>0.21759000000000001</v>
      </c>
      <c r="AD126" s="34">
        <v>0.2268</v>
      </c>
      <c r="AE126" s="39">
        <v>0.23425000000000001</v>
      </c>
      <c r="AF126" s="34">
        <v>0.24168999999999999</v>
      </c>
      <c r="AH126" s="8"/>
      <c r="AI126" s="11" t="s">
        <v>13</v>
      </c>
      <c r="AJ126" s="33">
        <v>0.22842000000000001</v>
      </c>
      <c r="AK126" s="33">
        <v>0.22069</v>
      </c>
      <c r="AL126" s="33">
        <v>0.24707000000000001</v>
      </c>
      <c r="AM126" s="33">
        <v>0.23846999999999999</v>
      </c>
      <c r="AN126" s="33">
        <v>0.22616</v>
      </c>
      <c r="AO126" s="33">
        <v>0.21973000000000001</v>
      </c>
      <c r="AP126" s="33">
        <v>0.22248000000000001</v>
      </c>
      <c r="AQ126" s="33">
        <v>0.24009</v>
      </c>
      <c r="AR126" s="33">
        <v>0.24276</v>
      </c>
      <c r="AS126" s="33">
        <v>0.22400999999999999</v>
      </c>
      <c r="AT126" s="34">
        <v>0.22375999999999999</v>
      </c>
      <c r="AU126" s="39">
        <v>0.23099</v>
      </c>
      <c r="AV126" s="34">
        <v>0.23821999999999999</v>
      </c>
      <c r="AX126" s="8"/>
      <c r="AY126" s="11" t="s">
        <v>13</v>
      </c>
      <c r="AZ126" s="33">
        <v>0.22227</v>
      </c>
      <c r="BA126" s="33">
        <v>0.21859000000000001</v>
      </c>
      <c r="BB126" s="33">
        <v>0.25129000000000001</v>
      </c>
      <c r="BC126" s="33">
        <v>0.23507</v>
      </c>
      <c r="BD126" s="33">
        <v>0.21962999999999999</v>
      </c>
      <c r="BE126" s="33">
        <v>0.21490000000000001</v>
      </c>
      <c r="BF126" s="33">
        <v>0.22570000000000001</v>
      </c>
      <c r="BG126" s="33">
        <v>0.23649999999999999</v>
      </c>
      <c r="BH126" s="33">
        <v>0.24426</v>
      </c>
      <c r="BI126" s="33">
        <v>0.22791</v>
      </c>
      <c r="BJ126" s="34">
        <v>0.22111</v>
      </c>
      <c r="BK126" s="39">
        <v>0.22961000000000001</v>
      </c>
      <c r="BL126" s="34">
        <v>0.23810999999999999</v>
      </c>
      <c r="BN126" s="8"/>
      <c r="BO126" s="11" t="s">
        <v>13</v>
      </c>
      <c r="BP126" s="33">
        <v>0.23016</v>
      </c>
      <c r="BQ126" s="33">
        <v>0.21163999999999999</v>
      </c>
      <c r="BR126" s="33">
        <v>0.24259</v>
      </c>
      <c r="BS126" s="33">
        <v>0.22736000000000001</v>
      </c>
      <c r="BT126" s="33">
        <v>0.2155</v>
      </c>
      <c r="BU126" s="33">
        <v>0.22344</v>
      </c>
      <c r="BV126" s="33">
        <v>0.23042000000000001</v>
      </c>
      <c r="BW126" s="33">
        <v>0.23255000000000001</v>
      </c>
      <c r="BX126" s="33">
        <v>0.25507000000000002</v>
      </c>
      <c r="BY126" s="33">
        <v>0.23649999999999999</v>
      </c>
      <c r="BZ126" s="34">
        <v>0.22151000000000001</v>
      </c>
      <c r="CA126" s="39">
        <v>0.23052</v>
      </c>
      <c r="CB126" s="34">
        <v>0.23954</v>
      </c>
    </row>
    <row r="127" spans="2:80" x14ac:dyDescent="0.35">
      <c r="B127" s="2" t="s">
        <v>27</v>
      </c>
      <c r="C127" s="3" t="s">
        <v>12</v>
      </c>
      <c r="D127" s="36">
        <v>0.87173999999999996</v>
      </c>
      <c r="E127" s="36">
        <v>2.2153399999999999</v>
      </c>
      <c r="F127" s="36">
        <v>0.61375999999999997</v>
      </c>
      <c r="G127" s="36">
        <v>0.71609999999999996</v>
      </c>
      <c r="H127" s="36">
        <v>0.755</v>
      </c>
      <c r="I127" s="36">
        <v>2.4342000000000001</v>
      </c>
      <c r="J127" s="36">
        <v>1.4312499999999999</v>
      </c>
      <c r="K127" s="36">
        <v>0.47250999999999999</v>
      </c>
      <c r="L127" s="36">
        <v>0.14888000000000001</v>
      </c>
      <c r="M127" s="36">
        <v>0.51093</v>
      </c>
      <c r="N127" s="37">
        <v>0.46986</v>
      </c>
      <c r="O127" s="38">
        <v>1.0169699999999999</v>
      </c>
      <c r="P127" s="37">
        <v>1.5640799999999999</v>
      </c>
      <c r="R127" s="2" t="s">
        <v>27</v>
      </c>
      <c r="S127" s="3" t="s">
        <v>12</v>
      </c>
      <c r="T127" s="36">
        <v>0.88502999999999998</v>
      </c>
      <c r="U127" s="36">
        <v>2.2416</v>
      </c>
      <c r="V127" s="36">
        <v>0.69081000000000004</v>
      </c>
      <c r="W127" s="36">
        <v>0.82250999999999996</v>
      </c>
      <c r="X127" s="36">
        <v>1.1734800000000001</v>
      </c>
      <c r="Y127" s="36">
        <v>2.8205</v>
      </c>
      <c r="Z127" s="36">
        <v>1.6705700000000001</v>
      </c>
      <c r="AA127" s="36">
        <v>0.54944000000000004</v>
      </c>
      <c r="AB127" s="36">
        <v>0.12253</v>
      </c>
      <c r="AC127" s="36">
        <v>0.50670999999999999</v>
      </c>
      <c r="AD127" s="37">
        <v>0.54173000000000004</v>
      </c>
      <c r="AE127" s="38">
        <v>1.14832</v>
      </c>
      <c r="AF127" s="37">
        <v>1.75491</v>
      </c>
      <c r="AH127" s="2" t="s">
        <v>27</v>
      </c>
      <c r="AI127" s="3" t="s">
        <v>12</v>
      </c>
      <c r="AJ127" s="36">
        <v>0.94940999999999998</v>
      </c>
      <c r="AK127" s="36">
        <v>2.75217</v>
      </c>
      <c r="AL127" s="36">
        <v>0.74075000000000002</v>
      </c>
      <c r="AM127" s="36">
        <v>0.92283999999999999</v>
      </c>
      <c r="AN127" s="36">
        <v>1.3726400000000001</v>
      </c>
      <c r="AO127" s="36">
        <v>3.5783700000000001</v>
      </c>
      <c r="AP127" s="36">
        <v>2.0314100000000002</v>
      </c>
      <c r="AQ127" s="36">
        <v>0.70096000000000003</v>
      </c>
      <c r="AR127" s="36">
        <v>0.16855000000000001</v>
      </c>
      <c r="AS127" s="36">
        <v>0.51963000000000004</v>
      </c>
      <c r="AT127" s="37">
        <v>0.59696000000000005</v>
      </c>
      <c r="AU127" s="38">
        <v>1.3736699999999999</v>
      </c>
      <c r="AV127" s="37">
        <v>2.1503899999999998</v>
      </c>
      <c r="AX127" s="2" t="s">
        <v>27</v>
      </c>
      <c r="AY127" s="3" t="s">
        <v>12</v>
      </c>
      <c r="AZ127" s="36">
        <v>0.99143999999999999</v>
      </c>
      <c r="BA127" s="36">
        <v>6.5457299999999998</v>
      </c>
      <c r="BB127" s="36">
        <v>0.78290999999999999</v>
      </c>
      <c r="BC127" s="36">
        <v>0.98895999999999995</v>
      </c>
      <c r="BD127" s="36">
        <v>1.7206399999999999</v>
      </c>
      <c r="BE127" s="36">
        <v>3.67292</v>
      </c>
      <c r="BF127" s="36">
        <v>2.2445200000000001</v>
      </c>
      <c r="BG127" s="36">
        <v>0.96297999999999995</v>
      </c>
      <c r="BH127" s="36">
        <v>0.19114999999999999</v>
      </c>
      <c r="BI127" s="36">
        <v>0.60379000000000005</v>
      </c>
      <c r="BJ127" s="37">
        <v>0.49562</v>
      </c>
      <c r="BK127" s="38">
        <v>1.8705000000000001</v>
      </c>
      <c r="BL127" s="37">
        <v>3.24539</v>
      </c>
      <c r="BN127" s="2" t="s">
        <v>27</v>
      </c>
      <c r="BO127" s="3" t="s">
        <v>12</v>
      </c>
      <c r="BP127" s="36">
        <v>1.0990500000000001</v>
      </c>
      <c r="BQ127" s="36">
        <v>6.5158500000000004</v>
      </c>
      <c r="BR127" s="36">
        <v>0.98851</v>
      </c>
      <c r="BS127" s="36">
        <v>1.5387999999999999</v>
      </c>
      <c r="BT127" s="36">
        <v>2.6543299999999999</v>
      </c>
      <c r="BU127" s="36">
        <v>4.5551500000000003</v>
      </c>
      <c r="BV127" s="36">
        <v>2.87079</v>
      </c>
      <c r="BW127" s="36">
        <v>1.25969</v>
      </c>
      <c r="BX127" s="36">
        <v>0.20865</v>
      </c>
      <c r="BY127" s="36">
        <v>0.69074999999999998</v>
      </c>
      <c r="BZ127" s="37">
        <v>0.82635000000000003</v>
      </c>
      <c r="CA127" s="38">
        <v>2.2381600000000001</v>
      </c>
      <c r="CB127" s="37">
        <v>3.6499600000000001</v>
      </c>
    </row>
    <row r="128" spans="2:80" x14ac:dyDescent="0.35">
      <c r="B128" s="8"/>
      <c r="C128" s="11" t="s">
        <v>13</v>
      </c>
      <c r="D128" s="33">
        <v>3.2393299999999998</v>
      </c>
      <c r="E128" s="33">
        <v>4.2384500000000003</v>
      </c>
      <c r="F128" s="33">
        <v>2.0527099999999998</v>
      </c>
      <c r="G128" s="33">
        <v>2.05585</v>
      </c>
      <c r="H128" s="33">
        <v>2.3443200000000002</v>
      </c>
      <c r="I128" s="33">
        <v>5.6558099999999998</v>
      </c>
      <c r="J128" s="33">
        <v>3.4530799999999999</v>
      </c>
      <c r="K128" s="33">
        <v>1.66726</v>
      </c>
      <c r="L128" s="33">
        <v>0.76312000000000002</v>
      </c>
      <c r="M128" s="33">
        <v>1.5611900000000001</v>
      </c>
      <c r="N128" s="34">
        <v>1.6627799999999999</v>
      </c>
      <c r="O128" s="39">
        <v>2.7031100000000001</v>
      </c>
      <c r="P128" s="34">
        <v>3.7434400000000001</v>
      </c>
      <c r="R128" s="8"/>
      <c r="S128" s="11" t="s">
        <v>13</v>
      </c>
      <c r="T128" s="33">
        <v>3.2331500000000002</v>
      </c>
      <c r="U128" s="33">
        <v>4.8766299999999996</v>
      </c>
      <c r="V128" s="33">
        <v>2.3548399999999998</v>
      </c>
      <c r="W128" s="33">
        <v>2.2665099999999998</v>
      </c>
      <c r="X128" s="33">
        <v>3.1523400000000001</v>
      </c>
      <c r="Y128" s="33">
        <v>6.6070399999999996</v>
      </c>
      <c r="Z128" s="33">
        <v>4.2036800000000003</v>
      </c>
      <c r="AA128" s="33">
        <v>1.8168500000000001</v>
      </c>
      <c r="AB128" s="33">
        <v>0.69466000000000006</v>
      </c>
      <c r="AC128" s="33">
        <v>1.55558</v>
      </c>
      <c r="AD128" s="34">
        <v>1.81996</v>
      </c>
      <c r="AE128" s="39">
        <v>3.07613</v>
      </c>
      <c r="AF128" s="34">
        <v>4.3323</v>
      </c>
      <c r="AH128" s="8"/>
      <c r="AI128" s="11" t="s">
        <v>13</v>
      </c>
      <c r="AJ128" s="33">
        <v>3.1200199999999998</v>
      </c>
      <c r="AK128" s="33">
        <v>5.9245799999999997</v>
      </c>
      <c r="AL128" s="33">
        <v>2.8715999999999999</v>
      </c>
      <c r="AM128" s="33">
        <v>2.5492300000000001</v>
      </c>
      <c r="AN128" s="33">
        <v>3.55654</v>
      </c>
      <c r="AO128" s="33">
        <v>7.0291499999999996</v>
      </c>
      <c r="AP128" s="33">
        <v>4.3213699999999999</v>
      </c>
      <c r="AQ128" s="33">
        <v>2.1769099999999999</v>
      </c>
      <c r="AR128" s="33">
        <v>0.84331</v>
      </c>
      <c r="AS128" s="33">
        <v>1.7566999999999999</v>
      </c>
      <c r="AT128" s="34">
        <v>2.0613100000000002</v>
      </c>
      <c r="AU128" s="39">
        <v>3.4149400000000001</v>
      </c>
      <c r="AV128" s="34">
        <v>4.7685700000000004</v>
      </c>
      <c r="AX128" s="8"/>
      <c r="AY128" s="11" t="s">
        <v>13</v>
      </c>
      <c r="AZ128" s="33">
        <v>3.0621</v>
      </c>
      <c r="BA128" s="33">
        <v>8.9596099999999996</v>
      </c>
      <c r="BB128" s="33">
        <v>3.20384</v>
      </c>
      <c r="BC128" s="33">
        <v>2.6387800000000001</v>
      </c>
      <c r="BD128" s="33">
        <v>4.3090400000000004</v>
      </c>
      <c r="BE128" s="33">
        <v>6.75983</v>
      </c>
      <c r="BF128" s="33">
        <v>4.3251200000000001</v>
      </c>
      <c r="BG128" s="33">
        <v>2.6296599999999999</v>
      </c>
      <c r="BH128" s="33">
        <v>0.97511999999999999</v>
      </c>
      <c r="BI128" s="33">
        <v>1.8647899999999999</v>
      </c>
      <c r="BJ128" s="34">
        <v>2.16656</v>
      </c>
      <c r="BK128" s="39">
        <v>3.8727900000000002</v>
      </c>
      <c r="BL128" s="34">
        <v>5.5790100000000002</v>
      </c>
      <c r="BN128" s="8"/>
      <c r="BO128" s="11" t="s">
        <v>13</v>
      </c>
      <c r="BP128" s="33">
        <v>3.0362499999999999</v>
      </c>
      <c r="BQ128" s="33">
        <v>9.1234400000000004</v>
      </c>
      <c r="BR128" s="33">
        <v>5.3922600000000003</v>
      </c>
      <c r="BS128" s="33">
        <v>3.5423399999999998</v>
      </c>
      <c r="BT128" s="33">
        <v>5.2781500000000001</v>
      </c>
      <c r="BU128" s="33">
        <v>7.8950500000000003</v>
      </c>
      <c r="BV128" s="33">
        <v>5.1867900000000002</v>
      </c>
      <c r="BW128" s="33">
        <v>4.95871</v>
      </c>
      <c r="BX128" s="33">
        <v>1.15341</v>
      </c>
      <c r="BY128" s="33">
        <v>2.06087</v>
      </c>
      <c r="BZ128" s="34">
        <v>3.0024199999999999</v>
      </c>
      <c r="CA128" s="39">
        <v>4.7627300000000004</v>
      </c>
      <c r="CB128" s="34">
        <v>6.5230399999999999</v>
      </c>
    </row>
    <row r="129" spans="2:80" x14ac:dyDescent="0.35">
      <c r="B129" s="2" t="s">
        <v>7</v>
      </c>
      <c r="C129" s="3" t="s">
        <v>12</v>
      </c>
      <c r="D129" s="36">
        <v>5.57958</v>
      </c>
      <c r="E129" s="36">
        <v>5.9104799999999997</v>
      </c>
      <c r="F129" s="36">
        <v>4.6804500000000004</v>
      </c>
      <c r="G129" s="36">
        <v>4.1914699999999998</v>
      </c>
      <c r="H129" s="36">
        <v>4.7103999999999999</v>
      </c>
      <c r="I129" s="36">
        <v>9.3224499999999999</v>
      </c>
      <c r="J129" s="36">
        <v>5.2805799999999996</v>
      </c>
      <c r="K129" s="36">
        <v>4.2064700000000004</v>
      </c>
      <c r="L129" s="36">
        <v>3.1722100000000002</v>
      </c>
      <c r="M129" s="36">
        <v>3.6294599999999999</v>
      </c>
      <c r="N129" s="37">
        <v>3.8393299999999999</v>
      </c>
      <c r="O129" s="41">
        <v>5.0683499999999997</v>
      </c>
      <c r="P129" s="37">
        <v>6.2973800000000004</v>
      </c>
      <c r="R129" s="2" t="s">
        <v>7</v>
      </c>
      <c r="S129" s="3" t="s">
        <v>12</v>
      </c>
      <c r="T129" s="36">
        <v>5.61015</v>
      </c>
      <c r="U129" s="36">
        <v>6.0833700000000004</v>
      </c>
      <c r="V129" s="36">
        <v>5.1495199999999999</v>
      </c>
      <c r="W129" s="36">
        <v>4.36531</v>
      </c>
      <c r="X129" s="36">
        <v>5.5456000000000003</v>
      </c>
      <c r="Y129" s="36">
        <v>9.3402200000000004</v>
      </c>
      <c r="Z129" s="36">
        <v>5.73935</v>
      </c>
      <c r="AA129" s="36">
        <v>4.2230299999999996</v>
      </c>
      <c r="AB129" s="36">
        <v>3.0467599999999999</v>
      </c>
      <c r="AC129" s="36">
        <v>3.5503499999999999</v>
      </c>
      <c r="AD129" s="37">
        <v>4.0156999999999998</v>
      </c>
      <c r="AE129" s="41">
        <v>5.2653699999999999</v>
      </c>
      <c r="AF129" s="37">
        <v>6.5150300000000003</v>
      </c>
      <c r="AH129" s="2" t="s">
        <v>7</v>
      </c>
      <c r="AI129" s="3" t="s">
        <v>12</v>
      </c>
      <c r="AJ129" s="36">
        <v>5.5831799999999996</v>
      </c>
      <c r="AK129" s="36">
        <v>6.4744999999999999</v>
      </c>
      <c r="AL129" s="36">
        <v>5.2982399999999998</v>
      </c>
      <c r="AM129" s="36">
        <v>4.5397400000000001</v>
      </c>
      <c r="AN129" s="36">
        <v>6.0796799999999998</v>
      </c>
      <c r="AO129" s="36">
        <v>10.00637</v>
      </c>
      <c r="AP129" s="36">
        <v>6.2238300000000004</v>
      </c>
      <c r="AQ129" s="36">
        <v>4.3917999999999999</v>
      </c>
      <c r="AR129" s="36">
        <v>3.2086800000000002</v>
      </c>
      <c r="AS129" s="36">
        <v>3.6658599999999999</v>
      </c>
      <c r="AT129" s="37">
        <v>4.1794200000000004</v>
      </c>
      <c r="AU129" s="41">
        <v>5.5471899999999996</v>
      </c>
      <c r="AV129" s="37">
        <v>6.9149599999999998</v>
      </c>
      <c r="AX129" s="2" t="s">
        <v>7</v>
      </c>
      <c r="AY129" s="3" t="s">
        <v>12</v>
      </c>
      <c r="AZ129" s="36">
        <v>5.58744</v>
      </c>
      <c r="BA129" s="36">
        <v>11.258150000000001</v>
      </c>
      <c r="BB129" s="36">
        <v>5.4220300000000003</v>
      </c>
      <c r="BC129" s="36">
        <v>4.6816800000000001</v>
      </c>
      <c r="BD129" s="36">
        <v>6.5346799999999998</v>
      </c>
      <c r="BE129" s="36">
        <v>9.4508600000000005</v>
      </c>
      <c r="BF129" s="36">
        <v>6.2091500000000002</v>
      </c>
      <c r="BG129" s="36">
        <v>4.9411100000000001</v>
      </c>
      <c r="BH129" s="36">
        <v>3.34612</v>
      </c>
      <c r="BI129" s="36">
        <v>3.7507700000000002</v>
      </c>
      <c r="BJ129" s="37">
        <v>4.3465100000000003</v>
      </c>
      <c r="BK129" s="41">
        <v>6.1181999999999999</v>
      </c>
      <c r="BL129" s="37">
        <v>7.8898900000000003</v>
      </c>
      <c r="BN129" s="2" t="s">
        <v>7</v>
      </c>
      <c r="BO129" s="3" t="s">
        <v>12</v>
      </c>
      <c r="BP129" s="36">
        <v>5.53939</v>
      </c>
      <c r="BQ129" s="36">
        <v>11.01811</v>
      </c>
      <c r="BR129" s="36">
        <v>5.7572799999999997</v>
      </c>
      <c r="BS129" s="36">
        <v>5.7618200000000002</v>
      </c>
      <c r="BT129" s="36">
        <v>8.0916099999999993</v>
      </c>
      <c r="BU129" s="36">
        <v>10.859220000000001</v>
      </c>
      <c r="BV129" s="36">
        <v>7.0977800000000002</v>
      </c>
      <c r="BW129" s="36">
        <v>5.4299099999999996</v>
      </c>
      <c r="BX129" s="36">
        <v>3.4546700000000001</v>
      </c>
      <c r="BY129" s="36">
        <v>4.0196100000000001</v>
      </c>
      <c r="BZ129" s="37">
        <v>4.84856</v>
      </c>
      <c r="CA129" s="41">
        <v>6.7029399999999999</v>
      </c>
      <c r="CB129" s="37">
        <v>8.5573099999999993</v>
      </c>
    </row>
    <row r="130" spans="2:80" x14ac:dyDescent="0.35">
      <c r="B130" s="8"/>
      <c r="C130" s="11" t="s">
        <v>13</v>
      </c>
      <c r="D130" s="33">
        <v>6.3948400000000003</v>
      </c>
      <c r="E130" s="33">
        <v>5.10771</v>
      </c>
      <c r="F130" s="33">
        <v>3.6192000000000002</v>
      </c>
      <c r="G130" s="33">
        <v>3.1893199999999999</v>
      </c>
      <c r="H130" s="33">
        <v>3.9568699999999999</v>
      </c>
      <c r="I130" s="33">
        <v>7.6349600000000004</v>
      </c>
      <c r="J130" s="33">
        <v>4.86477</v>
      </c>
      <c r="K130" s="33">
        <v>3.0065900000000001</v>
      </c>
      <c r="L130" s="33">
        <v>1.6786000000000001</v>
      </c>
      <c r="M130" s="33">
        <v>2.4484900000000001</v>
      </c>
      <c r="N130" s="34">
        <v>2.8809399999999998</v>
      </c>
      <c r="O130" s="39">
        <v>4.1901299999999999</v>
      </c>
      <c r="P130" s="34">
        <v>5.4993299999999996</v>
      </c>
      <c r="R130" s="8"/>
      <c r="S130" s="11" t="s">
        <v>13</v>
      </c>
      <c r="T130" s="33">
        <v>6.3050600000000001</v>
      </c>
      <c r="U130" s="33">
        <v>6.41629</v>
      </c>
      <c r="V130" s="33">
        <v>4.2866900000000001</v>
      </c>
      <c r="W130" s="33">
        <v>3.4349099999999999</v>
      </c>
      <c r="X130" s="33">
        <v>4.7660499999999999</v>
      </c>
      <c r="Y130" s="33">
        <v>9.1467700000000001</v>
      </c>
      <c r="Z130" s="33">
        <v>6.1120900000000002</v>
      </c>
      <c r="AA130" s="33">
        <v>3.1396899999999999</v>
      </c>
      <c r="AB130" s="33">
        <v>1.7577700000000001</v>
      </c>
      <c r="AC130" s="33">
        <v>2.4796900000000002</v>
      </c>
      <c r="AD130" s="34">
        <v>3.1847599999999998</v>
      </c>
      <c r="AE130" s="39">
        <v>4.7845000000000004</v>
      </c>
      <c r="AF130" s="34">
        <v>6.3842400000000001</v>
      </c>
      <c r="AH130" s="8"/>
      <c r="AI130" s="11" t="s">
        <v>13</v>
      </c>
      <c r="AJ130" s="33">
        <v>5.6013200000000003</v>
      </c>
      <c r="AK130" s="33">
        <v>7.6468499999999997</v>
      </c>
      <c r="AL130" s="33">
        <v>5.9019899999999996</v>
      </c>
      <c r="AM130" s="33">
        <v>3.9431699999999998</v>
      </c>
      <c r="AN130" s="33">
        <v>5.2351900000000002</v>
      </c>
      <c r="AO130" s="33">
        <v>8.5932200000000005</v>
      </c>
      <c r="AP130" s="33">
        <v>5.5786300000000004</v>
      </c>
      <c r="AQ130" s="33">
        <v>3.6717599999999999</v>
      </c>
      <c r="AR130" s="33">
        <v>1.94513</v>
      </c>
      <c r="AS130" s="33">
        <v>3.1996000000000002</v>
      </c>
      <c r="AT130" s="34">
        <v>3.6859799999999998</v>
      </c>
      <c r="AU130" s="39">
        <v>5.1316899999999999</v>
      </c>
      <c r="AV130" s="34">
        <v>6.5773999999999999</v>
      </c>
      <c r="AX130" s="8"/>
      <c r="AY130" s="11" t="s">
        <v>13</v>
      </c>
      <c r="AZ130" s="33">
        <v>5.2118000000000002</v>
      </c>
      <c r="BA130" s="33">
        <v>9.2202400000000004</v>
      </c>
      <c r="BB130" s="33">
        <v>6.7774400000000004</v>
      </c>
      <c r="BC130" s="33">
        <v>3.9591500000000002</v>
      </c>
      <c r="BD130" s="33">
        <v>6.2497100000000003</v>
      </c>
      <c r="BE130" s="33">
        <v>7.9355500000000001</v>
      </c>
      <c r="BF130" s="33">
        <v>5.2088799999999997</v>
      </c>
      <c r="BG130" s="33">
        <v>3.9781300000000002</v>
      </c>
      <c r="BH130" s="33">
        <v>2.4673799999999999</v>
      </c>
      <c r="BI130" s="33">
        <v>3.1302300000000001</v>
      </c>
      <c r="BJ130" s="34">
        <v>3.8766799999999999</v>
      </c>
      <c r="BK130" s="39">
        <v>5.4138500000000001</v>
      </c>
      <c r="BL130" s="34">
        <v>6.9510199999999998</v>
      </c>
      <c r="BN130" s="8"/>
      <c r="BO130" s="11" t="s">
        <v>13</v>
      </c>
      <c r="BP130" s="33">
        <v>4.6762800000000002</v>
      </c>
      <c r="BQ130" s="33">
        <v>9.5470100000000002</v>
      </c>
      <c r="BR130" s="33">
        <v>11.91183</v>
      </c>
      <c r="BS130" s="33">
        <v>4.7594799999999999</v>
      </c>
      <c r="BT130" s="33">
        <v>6.3976699999999997</v>
      </c>
      <c r="BU130" s="33">
        <v>8.9520099999999996</v>
      </c>
      <c r="BV130" s="33">
        <v>6.0425800000000001</v>
      </c>
      <c r="BW130" s="33">
        <v>9.1294400000000007</v>
      </c>
      <c r="BX130" s="33">
        <v>3.2883599999999999</v>
      </c>
      <c r="BY130" s="33">
        <v>3.3666499999999999</v>
      </c>
      <c r="BZ130" s="34">
        <v>4.7112999999999996</v>
      </c>
      <c r="CA130" s="39">
        <v>6.8071299999999999</v>
      </c>
      <c r="CB130" s="34">
        <v>8.9029600000000002</v>
      </c>
    </row>
    <row r="131" spans="2:80" x14ac:dyDescent="0.35">
      <c r="B131" s="2" t="s">
        <v>28</v>
      </c>
      <c r="C131" s="3" t="s">
        <v>12</v>
      </c>
      <c r="D131" s="36">
        <v>99.909120000000001</v>
      </c>
      <c r="E131" s="36">
        <v>100.31825000000001</v>
      </c>
      <c r="F131" s="36">
        <v>100.08672</v>
      </c>
      <c r="G131" s="36">
        <v>100.46227</v>
      </c>
      <c r="H131" s="36">
        <v>99.800690000000003</v>
      </c>
      <c r="I131" s="36">
        <v>101.10981</v>
      </c>
      <c r="J131" s="36">
        <v>99.923919999999995</v>
      </c>
      <c r="K131" s="36">
        <v>99.189260000000004</v>
      </c>
      <c r="L131" s="36">
        <v>99.979910000000004</v>
      </c>
      <c r="M131" s="36">
        <v>100.27912000000001</v>
      </c>
      <c r="N131" s="37">
        <v>99.749740000000003</v>
      </c>
      <c r="O131" s="38">
        <v>100.10590999999999</v>
      </c>
      <c r="P131" s="37">
        <v>100.46208</v>
      </c>
      <c r="R131" s="2" t="s">
        <v>28</v>
      </c>
      <c r="S131" s="3" t="s">
        <v>12</v>
      </c>
      <c r="T131" s="36">
        <v>99.924109999999999</v>
      </c>
      <c r="U131" s="36">
        <v>100.29819000000001</v>
      </c>
      <c r="V131" s="36">
        <v>100.12063000000001</v>
      </c>
      <c r="W131" s="36">
        <v>100.4563</v>
      </c>
      <c r="X131" s="36">
        <v>99.800690000000003</v>
      </c>
      <c r="Y131" s="36">
        <v>101.05822999999999</v>
      </c>
      <c r="Z131" s="36">
        <v>99.921270000000007</v>
      </c>
      <c r="AA131" s="36">
        <v>99.189260000000004</v>
      </c>
      <c r="AB131" s="36">
        <v>99.980220000000003</v>
      </c>
      <c r="AC131" s="36">
        <v>100.29758</v>
      </c>
      <c r="AD131" s="37">
        <v>99.757490000000004</v>
      </c>
      <c r="AE131" s="38">
        <v>100.10465000000001</v>
      </c>
      <c r="AF131" s="37">
        <v>100.45180999999999</v>
      </c>
      <c r="AH131" s="2" t="s">
        <v>28</v>
      </c>
      <c r="AI131" s="3" t="s">
        <v>12</v>
      </c>
      <c r="AJ131" s="36">
        <v>99.902010000000004</v>
      </c>
      <c r="AK131" s="36">
        <v>100.30643000000001</v>
      </c>
      <c r="AL131" s="36">
        <v>100.08672</v>
      </c>
      <c r="AM131" s="36">
        <v>100.46714</v>
      </c>
      <c r="AN131" s="36">
        <v>99.800690000000003</v>
      </c>
      <c r="AO131" s="36">
        <v>101.03961</v>
      </c>
      <c r="AP131" s="36">
        <v>99.916409999999999</v>
      </c>
      <c r="AQ131" s="36">
        <v>99.189260000000004</v>
      </c>
      <c r="AR131" s="36">
        <v>99.980220000000003</v>
      </c>
      <c r="AS131" s="36">
        <v>100.28733</v>
      </c>
      <c r="AT131" s="37">
        <v>99.751909999999995</v>
      </c>
      <c r="AU131" s="38">
        <v>100.09757999999999</v>
      </c>
      <c r="AV131" s="37">
        <v>100.44325000000001</v>
      </c>
      <c r="AX131" s="2" t="s">
        <v>28</v>
      </c>
      <c r="AY131" s="3" t="s">
        <v>12</v>
      </c>
      <c r="AZ131" s="36">
        <v>99.906300000000002</v>
      </c>
      <c r="BA131" s="36">
        <v>100.25103</v>
      </c>
      <c r="BB131" s="36">
        <v>100.10867</v>
      </c>
      <c r="BC131" s="36">
        <v>100.45869999999999</v>
      </c>
      <c r="BD131" s="36">
        <v>99.800690000000003</v>
      </c>
      <c r="BE131" s="36">
        <v>101.06567</v>
      </c>
      <c r="BF131" s="36">
        <v>99.90813</v>
      </c>
      <c r="BG131" s="36">
        <v>99.180229999999995</v>
      </c>
      <c r="BH131" s="36">
        <v>99.992099999999994</v>
      </c>
      <c r="BI131" s="36">
        <v>100.29155</v>
      </c>
      <c r="BJ131" s="37">
        <v>99.747330000000005</v>
      </c>
      <c r="BK131" s="38">
        <v>100.09631</v>
      </c>
      <c r="BL131" s="37">
        <v>100.44529</v>
      </c>
      <c r="BN131" s="2" t="s">
        <v>28</v>
      </c>
      <c r="BO131" s="3" t="s">
        <v>12</v>
      </c>
      <c r="BP131" s="36">
        <v>99.904420000000002</v>
      </c>
      <c r="BQ131" s="36">
        <v>100.23529000000001</v>
      </c>
      <c r="BR131" s="36">
        <v>100.08672</v>
      </c>
      <c r="BS131" s="36">
        <v>100.44332</v>
      </c>
      <c r="BT131" s="36">
        <v>99.800690000000003</v>
      </c>
      <c r="BU131" s="36">
        <v>100.99415</v>
      </c>
      <c r="BV131" s="36">
        <v>99.894009999999994</v>
      </c>
      <c r="BW131" s="36">
        <v>99.191940000000002</v>
      </c>
      <c r="BX131" s="36">
        <v>99.972210000000004</v>
      </c>
      <c r="BY131" s="36">
        <v>100.28013</v>
      </c>
      <c r="BZ131" s="37">
        <v>99.745149999999995</v>
      </c>
      <c r="CA131" s="38">
        <v>100.08029000000001</v>
      </c>
      <c r="CB131" s="37">
        <v>100.41542</v>
      </c>
    </row>
    <row r="132" spans="2:80" x14ac:dyDescent="0.35">
      <c r="B132" s="8"/>
      <c r="C132" s="11" t="s">
        <v>13</v>
      </c>
      <c r="D132" s="33">
        <v>47.567549999999997</v>
      </c>
      <c r="E132" s="33">
        <v>48.090589999999999</v>
      </c>
      <c r="F132" s="33">
        <v>48.287500000000001</v>
      </c>
      <c r="G132" s="33">
        <v>48.83079</v>
      </c>
      <c r="H132" s="33">
        <v>48.079230000000003</v>
      </c>
      <c r="I132" s="33">
        <v>47.335340000000002</v>
      </c>
      <c r="J132" s="33">
        <v>48.087789999999998</v>
      </c>
      <c r="K132" s="33">
        <v>48.443350000000002</v>
      </c>
      <c r="L132" s="33">
        <v>47.740720000000003</v>
      </c>
      <c r="M132" s="33">
        <v>47.786859999999997</v>
      </c>
      <c r="N132" s="34">
        <v>47.711649999999999</v>
      </c>
      <c r="O132" s="39">
        <v>48.024970000000003</v>
      </c>
      <c r="P132" s="34">
        <v>48.338299999999997</v>
      </c>
      <c r="R132" s="8"/>
      <c r="S132" s="11" t="s">
        <v>13</v>
      </c>
      <c r="T132" s="33">
        <v>47.592370000000003</v>
      </c>
      <c r="U132" s="33">
        <v>48.087829999999997</v>
      </c>
      <c r="V132" s="33">
        <v>48.300829999999998</v>
      </c>
      <c r="W132" s="33">
        <v>48.840879999999999</v>
      </c>
      <c r="X132" s="33">
        <v>48.079230000000003</v>
      </c>
      <c r="Y132" s="33">
        <v>47.363709999999998</v>
      </c>
      <c r="Z132" s="33">
        <v>48.095050000000001</v>
      </c>
      <c r="AA132" s="33">
        <v>48.443350000000002</v>
      </c>
      <c r="AB132" s="33">
        <v>47.739170000000001</v>
      </c>
      <c r="AC132" s="33">
        <v>47.784550000000003</v>
      </c>
      <c r="AD132" s="34">
        <v>47.722549999999998</v>
      </c>
      <c r="AE132" s="39">
        <v>48.032699999999998</v>
      </c>
      <c r="AF132" s="34">
        <v>48.342840000000002</v>
      </c>
      <c r="AH132" s="8"/>
      <c r="AI132" s="11" t="s">
        <v>13</v>
      </c>
      <c r="AJ132" s="33">
        <v>47.565840000000001</v>
      </c>
      <c r="AK132" s="33">
        <v>48.082859999999997</v>
      </c>
      <c r="AL132" s="33">
        <v>48.287500000000001</v>
      </c>
      <c r="AM132" s="33">
        <v>48.839669999999998</v>
      </c>
      <c r="AN132" s="33">
        <v>48.079230000000003</v>
      </c>
      <c r="AO132" s="33">
        <v>47.345849999999999</v>
      </c>
      <c r="AP132" s="33">
        <v>48.082120000000003</v>
      </c>
      <c r="AQ132" s="33">
        <v>48.443350000000002</v>
      </c>
      <c r="AR132" s="33">
        <v>47.739170000000001</v>
      </c>
      <c r="AS132" s="33">
        <v>47.788460000000001</v>
      </c>
      <c r="AT132" s="34">
        <v>47.712069999999997</v>
      </c>
      <c r="AU132" s="39">
        <v>48.025399999999998</v>
      </c>
      <c r="AV132" s="34">
        <v>48.338729999999998</v>
      </c>
      <c r="AX132" s="8"/>
      <c r="AY132" s="11" t="s">
        <v>13</v>
      </c>
      <c r="AZ132" s="33">
        <v>47.563479999999998</v>
      </c>
      <c r="BA132" s="33">
        <v>48.037889999999997</v>
      </c>
      <c r="BB132" s="33">
        <v>48.282760000000003</v>
      </c>
      <c r="BC132" s="33">
        <v>48.842579999999998</v>
      </c>
      <c r="BD132" s="33">
        <v>48.079230000000003</v>
      </c>
      <c r="BE132" s="33">
        <v>47.324959999999997</v>
      </c>
      <c r="BF132" s="33">
        <v>48.075049999999997</v>
      </c>
      <c r="BG132" s="33">
        <v>48.434510000000003</v>
      </c>
      <c r="BH132" s="33">
        <v>47.735430000000001</v>
      </c>
      <c r="BI132" s="33">
        <v>47.772959999999998</v>
      </c>
      <c r="BJ132" s="34">
        <v>47.698779999999999</v>
      </c>
      <c r="BK132" s="39">
        <v>48.014890000000001</v>
      </c>
      <c r="BL132" s="34">
        <v>48.33099</v>
      </c>
      <c r="BN132" s="8"/>
      <c r="BO132" s="11" t="s">
        <v>13</v>
      </c>
      <c r="BP132" s="33">
        <v>47.573070000000001</v>
      </c>
      <c r="BQ132" s="33">
        <v>48.066560000000003</v>
      </c>
      <c r="BR132" s="33">
        <v>48.287500000000001</v>
      </c>
      <c r="BS132" s="33">
        <v>48.84787</v>
      </c>
      <c r="BT132" s="33">
        <v>48.079230000000003</v>
      </c>
      <c r="BU132" s="33">
        <v>47.360729999999997</v>
      </c>
      <c r="BV132" s="33">
        <v>48.087110000000003</v>
      </c>
      <c r="BW132" s="33">
        <v>48.439160000000001</v>
      </c>
      <c r="BX132" s="33">
        <v>47.735810000000001</v>
      </c>
      <c r="BY132" s="33">
        <v>47.783090000000001</v>
      </c>
      <c r="BZ132" s="34">
        <v>47.713880000000003</v>
      </c>
      <c r="CA132" s="39">
        <v>48.026009999999999</v>
      </c>
      <c r="CB132" s="34">
        <v>48.338149999999999</v>
      </c>
    </row>
    <row r="133" spans="2:80" x14ac:dyDescent="0.35">
      <c r="B133" s="2" t="s">
        <v>8</v>
      </c>
      <c r="C133" s="3" t="s">
        <v>12</v>
      </c>
      <c r="D133" s="36">
        <v>11.09038</v>
      </c>
      <c r="E133" s="36">
        <v>9.9844000000000008</v>
      </c>
      <c r="F133" s="36">
        <v>11.360910000000001</v>
      </c>
      <c r="G133" s="36">
        <v>11.335990000000001</v>
      </c>
      <c r="H133" s="36">
        <v>11.12462</v>
      </c>
      <c r="I133" s="36">
        <v>9.7429799999999993</v>
      </c>
      <c r="J133" s="36">
        <v>10.63978</v>
      </c>
      <c r="K133" s="36">
        <v>11.378360000000001</v>
      </c>
      <c r="L133" s="36">
        <v>11.72865</v>
      </c>
      <c r="M133" s="36">
        <v>11.509270000000001</v>
      </c>
      <c r="N133" s="37">
        <v>10.516220000000001</v>
      </c>
      <c r="O133" s="38">
        <v>10.98953</v>
      </c>
      <c r="P133" s="37">
        <v>11.46285</v>
      </c>
      <c r="R133" s="2" t="s">
        <v>8</v>
      </c>
      <c r="S133" s="3" t="s">
        <v>12</v>
      </c>
      <c r="T133" s="36">
        <v>11.105869999999999</v>
      </c>
      <c r="U133" s="36">
        <v>10.03407</v>
      </c>
      <c r="V133" s="36">
        <v>11.31903</v>
      </c>
      <c r="W133" s="36">
        <v>11.28295</v>
      </c>
      <c r="X133" s="36">
        <v>10.772589999999999</v>
      </c>
      <c r="Y133" s="36">
        <v>9.4256499999999992</v>
      </c>
      <c r="Z133" s="36">
        <v>10.46837</v>
      </c>
      <c r="AA133" s="36">
        <v>11.33666</v>
      </c>
      <c r="AB133" s="36">
        <v>11.76018</v>
      </c>
      <c r="AC133" s="36">
        <v>11.550649999999999</v>
      </c>
      <c r="AD133" s="37">
        <v>10.38081</v>
      </c>
      <c r="AE133" s="38">
        <v>10.9056</v>
      </c>
      <c r="AF133" s="37">
        <v>11.430389999999999</v>
      </c>
      <c r="AH133" s="2" t="s">
        <v>8</v>
      </c>
      <c r="AI133" s="3" t="s">
        <v>12</v>
      </c>
      <c r="AJ133" s="36">
        <v>11.10783</v>
      </c>
      <c r="AK133" s="36">
        <v>9.6380800000000004</v>
      </c>
      <c r="AL133" s="36">
        <v>11.308350000000001</v>
      </c>
      <c r="AM133" s="36">
        <v>11.237489999999999</v>
      </c>
      <c r="AN133" s="36">
        <v>10.631790000000001</v>
      </c>
      <c r="AO133" s="36">
        <v>8.7488600000000005</v>
      </c>
      <c r="AP133" s="36">
        <v>10.19866</v>
      </c>
      <c r="AQ133" s="36">
        <v>11.24291</v>
      </c>
      <c r="AR133" s="36">
        <v>11.743130000000001</v>
      </c>
      <c r="AS133" s="36">
        <v>11.58328</v>
      </c>
      <c r="AT133" s="37">
        <v>10.062950000000001</v>
      </c>
      <c r="AU133" s="38">
        <v>10.74404</v>
      </c>
      <c r="AV133" s="37">
        <v>11.425129999999999</v>
      </c>
      <c r="AX133" s="2" t="s">
        <v>8</v>
      </c>
      <c r="AY133" s="3" t="s">
        <v>12</v>
      </c>
      <c r="AZ133" s="36">
        <v>11.111940000000001</v>
      </c>
      <c r="BA133" s="36">
        <v>5.9732000000000003</v>
      </c>
      <c r="BB133" s="36">
        <v>11.32802</v>
      </c>
      <c r="BC133" s="36">
        <v>11.23183</v>
      </c>
      <c r="BD133" s="36">
        <v>10.36408</v>
      </c>
      <c r="BE133" s="36">
        <v>8.7557399999999994</v>
      </c>
      <c r="BF133" s="36">
        <v>10.074439999999999</v>
      </c>
      <c r="BG133" s="36">
        <v>11.0741</v>
      </c>
      <c r="BH133" s="36">
        <v>11.761290000000001</v>
      </c>
      <c r="BI133" s="36">
        <v>11.57221</v>
      </c>
      <c r="BJ133" s="37">
        <v>9.0609199999999994</v>
      </c>
      <c r="BK133" s="38">
        <v>10.324680000000001</v>
      </c>
      <c r="BL133" s="37">
        <v>11.58845</v>
      </c>
      <c r="BN133" s="2" t="s">
        <v>8</v>
      </c>
      <c r="BO133" s="3" t="s">
        <v>12</v>
      </c>
      <c r="BP133" s="36">
        <v>11.11844</v>
      </c>
      <c r="BQ133" s="36">
        <v>6.11843</v>
      </c>
      <c r="BR133" s="36">
        <v>11.236129999999999</v>
      </c>
      <c r="BS133" s="36">
        <v>10.78693</v>
      </c>
      <c r="BT133" s="36">
        <v>9.5333199999999998</v>
      </c>
      <c r="BU133" s="36">
        <v>7.9459099999999996</v>
      </c>
      <c r="BV133" s="36">
        <v>9.5579599999999996</v>
      </c>
      <c r="BW133" s="36">
        <v>10.87712</v>
      </c>
      <c r="BX133" s="36">
        <v>11.77618</v>
      </c>
      <c r="BY133" s="36">
        <v>11.57719</v>
      </c>
      <c r="BZ133" s="37">
        <v>8.7581399999999991</v>
      </c>
      <c r="CA133" s="38">
        <v>10.052759999999999</v>
      </c>
      <c r="CB133" s="37">
        <v>11.347390000000001</v>
      </c>
    </row>
    <row r="134" spans="2:80" x14ac:dyDescent="0.35">
      <c r="B134" s="8"/>
      <c r="C134" s="11" t="s">
        <v>13</v>
      </c>
      <c r="D134" s="33">
        <v>5.99139</v>
      </c>
      <c r="E134" s="33">
        <v>5.5121000000000002</v>
      </c>
      <c r="F134" s="33">
        <v>5.7136399999999998</v>
      </c>
      <c r="G134" s="33">
        <v>5.7564299999999999</v>
      </c>
      <c r="H134" s="33">
        <v>5.6430800000000003</v>
      </c>
      <c r="I134" s="33">
        <v>6.5383100000000001</v>
      </c>
      <c r="J134" s="33">
        <v>5.6381699999999997</v>
      </c>
      <c r="K134" s="33">
        <v>5.8007799999999996</v>
      </c>
      <c r="L134" s="33">
        <v>5.8545999999999996</v>
      </c>
      <c r="M134" s="33">
        <v>5.7001400000000002</v>
      </c>
      <c r="N134" s="34">
        <v>5.6103699999999996</v>
      </c>
      <c r="O134" s="39">
        <v>5.8148600000000004</v>
      </c>
      <c r="P134" s="34">
        <v>6.0193500000000002</v>
      </c>
      <c r="R134" s="8"/>
      <c r="S134" s="11" t="s">
        <v>13</v>
      </c>
      <c r="T134" s="33">
        <v>5.9993699999999999</v>
      </c>
      <c r="U134" s="33">
        <v>5.9156599999999999</v>
      </c>
      <c r="V134" s="33">
        <v>5.7388500000000002</v>
      </c>
      <c r="W134" s="33">
        <v>5.7543199999999999</v>
      </c>
      <c r="X134" s="33">
        <v>5.6511800000000001</v>
      </c>
      <c r="Y134" s="33">
        <v>7.0358599999999996</v>
      </c>
      <c r="Z134" s="33">
        <v>5.8574799999999998</v>
      </c>
      <c r="AA134" s="33">
        <v>5.7365500000000003</v>
      </c>
      <c r="AB134" s="33">
        <v>5.8887600000000004</v>
      </c>
      <c r="AC134" s="33">
        <v>5.72593</v>
      </c>
      <c r="AD134" s="34">
        <v>5.6423800000000002</v>
      </c>
      <c r="AE134" s="39">
        <v>5.9303999999999997</v>
      </c>
      <c r="AF134" s="34">
        <v>6.2184100000000004</v>
      </c>
      <c r="AH134" s="8"/>
      <c r="AI134" s="11" t="s">
        <v>13</v>
      </c>
      <c r="AJ134" s="33">
        <v>5.8856000000000002</v>
      </c>
      <c r="AK134" s="33">
        <v>6.3147700000000002</v>
      </c>
      <c r="AL134" s="33">
        <v>5.8613099999999996</v>
      </c>
      <c r="AM134" s="33">
        <v>5.7683799999999996</v>
      </c>
      <c r="AN134" s="33">
        <v>5.7168400000000004</v>
      </c>
      <c r="AO134" s="33">
        <v>6.9913800000000004</v>
      </c>
      <c r="AP134" s="33">
        <v>5.7617000000000003</v>
      </c>
      <c r="AQ134" s="33">
        <v>5.7022000000000004</v>
      </c>
      <c r="AR134" s="33">
        <v>5.8576199999999998</v>
      </c>
      <c r="AS134" s="33">
        <v>5.74587</v>
      </c>
      <c r="AT134" s="34">
        <v>5.67218</v>
      </c>
      <c r="AU134" s="39">
        <v>5.9605699999999997</v>
      </c>
      <c r="AV134" s="34">
        <v>6.2489499999999998</v>
      </c>
      <c r="AX134" s="8"/>
      <c r="AY134" s="11" t="s">
        <v>13</v>
      </c>
      <c r="AZ134" s="33">
        <v>5.8489100000000001</v>
      </c>
      <c r="BA134" s="33">
        <v>7.5172800000000004</v>
      </c>
      <c r="BB134" s="33">
        <v>5.9412700000000003</v>
      </c>
      <c r="BC134" s="33">
        <v>5.7937900000000004</v>
      </c>
      <c r="BD134" s="33">
        <v>5.8952499999999999</v>
      </c>
      <c r="BE134" s="33">
        <v>6.6812100000000001</v>
      </c>
      <c r="BF134" s="33">
        <v>5.6428900000000004</v>
      </c>
      <c r="BG134" s="33">
        <v>5.6449299999999996</v>
      </c>
      <c r="BH134" s="33">
        <v>5.8616700000000002</v>
      </c>
      <c r="BI134" s="33">
        <v>5.7358099999999999</v>
      </c>
      <c r="BJ134" s="34">
        <v>5.6326599999999996</v>
      </c>
      <c r="BK134" s="39">
        <v>6.0563000000000002</v>
      </c>
      <c r="BL134" s="34">
        <v>6.47994</v>
      </c>
      <c r="BN134" s="8"/>
      <c r="BO134" s="11" t="s">
        <v>13</v>
      </c>
      <c r="BP134" s="33">
        <v>5.7871199999999998</v>
      </c>
      <c r="BQ134" s="33">
        <v>7.5860700000000003</v>
      </c>
      <c r="BR134" s="33">
        <v>7.07193</v>
      </c>
      <c r="BS134" s="33">
        <v>5.7754799999999999</v>
      </c>
      <c r="BT134" s="33">
        <v>6.01593</v>
      </c>
      <c r="BU134" s="33">
        <v>7.2005699999999999</v>
      </c>
      <c r="BV134" s="33">
        <v>5.8507499999999997</v>
      </c>
      <c r="BW134" s="33">
        <v>6.5594799999999998</v>
      </c>
      <c r="BX134" s="33">
        <v>5.87052</v>
      </c>
      <c r="BY134" s="33">
        <v>5.7368199999999998</v>
      </c>
      <c r="BZ134" s="34">
        <v>5.8436300000000001</v>
      </c>
      <c r="CA134" s="39">
        <v>6.3454699999999997</v>
      </c>
      <c r="CB134" s="34">
        <v>6.8473100000000002</v>
      </c>
    </row>
    <row r="135" spans="2:80" x14ac:dyDescent="0.35">
      <c r="B135" s="13" t="s">
        <v>9</v>
      </c>
      <c r="C135" s="14"/>
      <c r="D135" s="43">
        <v>36.488430000000001</v>
      </c>
      <c r="E135" s="43">
        <v>38.11947</v>
      </c>
      <c r="F135" s="43">
        <v>42.26773</v>
      </c>
      <c r="G135" s="43">
        <v>39.854619999999997</v>
      </c>
      <c r="H135" s="43">
        <v>36.900109999999998</v>
      </c>
      <c r="I135" s="43">
        <v>38.3645</v>
      </c>
      <c r="J135" s="43">
        <v>35.637090000000001</v>
      </c>
      <c r="K135" s="43">
        <v>42.188290000000002</v>
      </c>
      <c r="L135" s="43">
        <v>38.147939999999998</v>
      </c>
      <c r="M135" s="43">
        <v>44.608780000000003</v>
      </c>
      <c r="N135" s="44">
        <v>37.174959999999999</v>
      </c>
      <c r="O135" s="45">
        <v>39.257689999999997</v>
      </c>
      <c r="P135" s="44">
        <v>41.340429999999998</v>
      </c>
      <c r="R135" s="13" t="s">
        <v>9</v>
      </c>
      <c r="S135" s="14"/>
      <c r="T135" s="43">
        <v>36.488430000000001</v>
      </c>
      <c r="U135" s="43">
        <v>38.48677</v>
      </c>
      <c r="V135" s="43">
        <v>41.786149999999999</v>
      </c>
      <c r="W135" s="43">
        <v>39.893949999999997</v>
      </c>
      <c r="X135" s="43">
        <v>36.900109999999998</v>
      </c>
      <c r="Y135" s="43">
        <v>38.813549999999999</v>
      </c>
      <c r="Z135" s="43">
        <v>35.637090000000001</v>
      </c>
      <c r="AA135" s="43">
        <v>42.188290000000002</v>
      </c>
      <c r="AB135" s="43">
        <v>39.590800000000002</v>
      </c>
      <c r="AC135" s="43">
        <v>44.44117</v>
      </c>
      <c r="AD135" s="44">
        <v>37.438870000000001</v>
      </c>
      <c r="AE135" s="45">
        <v>39.422629999999998</v>
      </c>
      <c r="AF135" s="44">
        <v>41.406399999999998</v>
      </c>
      <c r="AH135" s="13" t="s">
        <v>9</v>
      </c>
      <c r="AI135" s="14"/>
      <c r="AJ135" s="43">
        <v>36.488430000000001</v>
      </c>
      <c r="AK135" s="43">
        <v>38.161999999999999</v>
      </c>
      <c r="AL135" s="43">
        <v>41.950429999999997</v>
      </c>
      <c r="AM135" s="43">
        <v>40.108110000000003</v>
      </c>
      <c r="AN135" s="43">
        <v>36.981589999999997</v>
      </c>
      <c r="AO135" s="43">
        <v>37.164079999999998</v>
      </c>
      <c r="AP135" s="43">
        <v>35.375590000000003</v>
      </c>
      <c r="AQ135" s="43">
        <v>42.153370000000002</v>
      </c>
      <c r="AR135" s="43">
        <v>37.765979999999999</v>
      </c>
      <c r="AS135" s="43">
        <v>45.001779999999997</v>
      </c>
      <c r="AT135" s="44">
        <v>36.918430000000001</v>
      </c>
      <c r="AU135" s="45">
        <v>39.115139999999997</v>
      </c>
      <c r="AV135" s="44">
        <v>41.311839999999997</v>
      </c>
      <c r="AX135" s="13" t="s">
        <v>9</v>
      </c>
      <c r="AY135" s="14"/>
      <c r="AZ135" s="43">
        <v>36.488430000000001</v>
      </c>
      <c r="BA135" s="43">
        <v>38.291939999999997</v>
      </c>
      <c r="BB135" s="43">
        <v>41.941949999999999</v>
      </c>
      <c r="BC135" s="43">
        <v>39.75526</v>
      </c>
      <c r="BD135" s="43">
        <v>36.915260000000004</v>
      </c>
      <c r="BE135" s="43">
        <v>37.42492</v>
      </c>
      <c r="BF135" s="43">
        <v>35.639740000000003</v>
      </c>
      <c r="BG135" s="43">
        <v>38.708739999999999</v>
      </c>
      <c r="BH135" s="43">
        <v>37.839550000000003</v>
      </c>
      <c r="BI135" s="43">
        <v>38.464019999999998</v>
      </c>
      <c r="BJ135" s="44">
        <v>36.871949999999998</v>
      </c>
      <c r="BK135" s="45">
        <v>38.146979999999999</v>
      </c>
      <c r="BL135" s="44">
        <v>39.42201</v>
      </c>
      <c r="BN135" s="13" t="s">
        <v>9</v>
      </c>
      <c r="BO135" s="14"/>
      <c r="BP135" s="43">
        <v>36.488430000000001</v>
      </c>
      <c r="BQ135" s="43">
        <v>38.58896</v>
      </c>
      <c r="BR135" s="43">
        <v>35.387210000000003</v>
      </c>
      <c r="BS135" s="43">
        <v>40.162799999999997</v>
      </c>
      <c r="BT135" s="43">
        <v>37.086590000000001</v>
      </c>
      <c r="BU135" s="43">
        <v>37.913629999999998</v>
      </c>
      <c r="BV135" s="43">
        <v>35.131909999999998</v>
      </c>
      <c r="BW135" s="43">
        <v>38.323610000000002</v>
      </c>
      <c r="BX135" s="43">
        <v>37.698149999999998</v>
      </c>
      <c r="BY135" s="43">
        <v>38.464019999999998</v>
      </c>
      <c r="BZ135" s="44">
        <v>36.422699999999999</v>
      </c>
      <c r="CA135" s="45">
        <v>37.524529999999999</v>
      </c>
      <c r="CB135" s="44">
        <v>38.626359999999998</v>
      </c>
    </row>
    <row r="136" spans="2:80" x14ac:dyDescent="0.35">
      <c r="B136" s="13" t="s">
        <v>10</v>
      </c>
      <c r="C136" s="16"/>
      <c r="D136" s="43">
        <v>-92.520759999999996</v>
      </c>
      <c r="E136" s="43">
        <v>-35.75215</v>
      </c>
      <c r="F136" s="43">
        <v>1.6603600000000001</v>
      </c>
      <c r="G136" s="43">
        <v>1.3124499999999999</v>
      </c>
      <c r="H136" s="43">
        <v>-7.32552</v>
      </c>
      <c r="I136" s="43">
        <v>-20.40672</v>
      </c>
      <c r="J136" s="43">
        <v>-50.592930000000003</v>
      </c>
      <c r="K136" s="43">
        <v>1.3960300000000001</v>
      </c>
      <c r="L136" s="43">
        <v>1.2044600000000001</v>
      </c>
      <c r="M136" s="43">
        <v>1.41073</v>
      </c>
      <c r="N136" s="46">
        <v>-42.44697</v>
      </c>
      <c r="O136" s="45">
        <v>-19.961410000000001</v>
      </c>
      <c r="P136" s="46">
        <v>2.5241600000000002</v>
      </c>
      <c r="R136" s="13" t="s">
        <v>10</v>
      </c>
      <c r="S136" s="16"/>
      <c r="T136" s="43">
        <v>-88.062690000000003</v>
      </c>
      <c r="U136" s="43">
        <v>-144.23732000000001</v>
      </c>
      <c r="V136" s="43">
        <v>-14.79876</v>
      </c>
      <c r="W136" s="43">
        <v>-5.2104200000000001</v>
      </c>
      <c r="X136" s="43">
        <v>-25.72786</v>
      </c>
      <c r="Y136" s="43">
        <v>-174.98222999999999</v>
      </c>
      <c r="Z136" s="43">
        <v>-112.41497</v>
      </c>
      <c r="AA136" s="43">
        <v>1.3964300000000001</v>
      </c>
      <c r="AB136" s="43">
        <v>1.2044600000000001</v>
      </c>
      <c r="AC136" s="43">
        <v>1.4090400000000001</v>
      </c>
      <c r="AD136" s="46">
        <v>-104.54494</v>
      </c>
      <c r="AE136" s="45">
        <v>-56.142429999999997</v>
      </c>
      <c r="AF136" s="46">
        <v>-7.7399300000000002</v>
      </c>
      <c r="AH136" s="13" t="s">
        <v>10</v>
      </c>
      <c r="AI136" s="16"/>
      <c r="AJ136" s="43">
        <v>-66.65213</v>
      </c>
      <c r="AK136" s="43">
        <v>-187.11858000000001</v>
      </c>
      <c r="AL136" s="43">
        <v>-78.946740000000005</v>
      </c>
      <c r="AM136" s="43">
        <v>-7.9339500000000003</v>
      </c>
      <c r="AN136" s="43">
        <v>-39.310499999999998</v>
      </c>
      <c r="AO136" s="43">
        <v>-65.20393</v>
      </c>
      <c r="AP136" s="43">
        <v>-54.5946</v>
      </c>
      <c r="AQ136" s="43">
        <v>-20.109480000000001</v>
      </c>
      <c r="AR136" s="43">
        <v>1.2044600000000001</v>
      </c>
      <c r="AS136" s="43">
        <v>-11.28111</v>
      </c>
      <c r="AT136" s="46">
        <v>-92.157399999999996</v>
      </c>
      <c r="AU136" s="45">
        <v>-52.994660000000003</v>
      </c>
      <c r="AV136" s="46">
        <v>-13.831910000000001</v>
      </c>
      <c r="AX136" s="13" t="s">
        <v>10</v>
      </c>
      <c r="AY136" s="16"/>
      <c r="AZ136" s="43">
        <v>-44.399940000000001</v>
      </c>
      <c r="BA136" s="43">
        <v>-48.31183</v>
      </c>
      <c r="BB136" s="43">
        <v>-104.52831999999999</v>
      </c>
      <c r="BC136" s="43">
        <v>-6.31684</v>
      </c>
      <c r="BD136" s="43">
        <v>-101.13663</v>
      </c>
      <c r="BE136" s="43">
        <v>-51.315559999999998</v>
      </c>
      <c r="BF136" s="43">
        <v>-24.426359999999999</v>
      </c>
      <c r="BG136" s="43">
        <v>-4.2267299999999999</v>
      </c>
      <c r="BH136" s="43">
        <v>1.2044600000000001</v>
      </c>
      <c r="BI136" s="43">
        <v>1.4097500000000001</v>
      </c>
      <c r="BJ136" s="46">
        <v>-66.572890000000001</v>
      </c>
      <c r="BK136" s="45">
        <v>-38.204799999999999</v>
      </c>
      <c r="BL136" s="46">
        <v>-9.8367100000000001</v>
      </c>
      <c r="BN136" s="13" t="s">
        <v>10</v>
      </c>
      <c r="BO136" s="16"/>
      <c r="BP136" s="43">
        <v>-7.2376100000000001</v>
      </c>
      <c r="BQ136" s="43">
        <v>-117.03851</v>
      </c>
      <c r="BR136" s="43">
        <v>-283.29223999999999</v>
      </c>
      <c r="BS136" s="43">
        <v>-4.96685</v>
      </c>
      <c r="BT136" s="43">
        <v>-29.614889999999999</v>
      </c>
      <c r="BU136" s="43">
        <v>-32.69209</v>
      </c>
      <c r="BV136" s="43">
        <v>-28.48481</v>
      </c>
      <c r="BW136" s="43">
        <v>-229.58439999999999</v>
      </c>
      <c r="BX136" s="43">
        <v>-7.4242400000000002</v>
      </c>
      <c r="BY136" s="43">
        <v>-5.76579</v>
      </c>
      <c r="BZ136" s="46">
        <v>-147.68101999999999</v>
      </c>
      <c r="CA136" s="45">
        <v>-74.610140000000001</v>
      </c>
      <c r="CB136" s="46">
        <v>-1.5392699999999999</v>
      </c>
    </row>
    <row r="137" spans="2:80" x14ac:dyDescent="0.35">
      <c r="B137" s="7" t="s">
        <v>11</v>
      </c>
      <c r="C137" s="8"/>
      <c r="D137" s="33">
        <v>58490.638039999998</v>
      </c>
      <c r="E137" s="33">
        <v>53995.616049999997</v>
      </c>
      <c r="F137" s="33">
        <v>60212.833180000001</v>
      </c>
      <c r="G137" s="33">
        <v>60114.769540000001</v>
      </c>
      <c r="H137" s="33">
        <v>58092.783009999999</v>
      </c>
      <c r="I137" s="33">
        <v>50858.341890000003</v>
      </c>
      <c r="J137" s="33">
        <v>56763.245510000001</v>
      </c>
      <c r="K137" s="33">
        <v>60168.756410000002</v>
      </c>
      <c r="L137" s="33">
        <v>60977.254509999999</v>
      </c>
      <c r="M137" s="33">
        <v>60745.923929999997</v>
      </c>
      <c r="N137" s="34">
        <v>55666.304210000002</v>
      </c>
      <c r="O137" s="35">
        <v>58042.016210000002</v>
      </c>
      <c r="P137" s="34">
        <v>60417.728199999998</v>
      </c>
      <c r="R137" s="7" t="s">
        <v>11</v>
      </c>
      <c r="S137" s="8"/>
      <c r="T137" s="33">
        <v>58572.370320000002</v>
      </c>
      <c r="U137" s="33">
        <v>54244.197950000002</v>
      </c>
      <c r="V137" s="33">
        <v>59990.873599999999</v>
      </c>
      <c r="W137" s="33">
        <v>59822.178520000001</v>
      </c>
      <c r="X137" s="33">
        <v>56254.467429999997</v>
      </c>
      <c r="Y137" s="33">
        <v>49192.455150000002</v>
      </c>
      <c r="Z137" s="33">
        <v>55817.356030000003</v>
      </c>
      <c r="AA137" s="33">
        <v>59948.275009999998</v>
      </c>
      <c r="AB137" s="33">
        <v>61117.632859999998</v>
      </c>
      <c r="AC137" s="33">
        <v>60941.238140000001</v>
      </c>
      <c r="AD137" s="34">
        <v>54896.863539999998</v>
      </c>
      <c r="AE137" s="35">
        <v>57590.104500000001</v>
      </c>
      <c r="AF137" s="34">
        <v>60283.345459999997</v>
      </c>
      <c r="AH137" s="7" t="s">
        <v>11</v>
      </c>
      <c r="AI137" s="8"/>
      <c r="AJ137" s="33">
        <v>58593.820469999999</v>
      </c>
      <c r="AK137" s="33">
        <v>52035.989990000002</v>
      </c>
      <c r="AL137" s="33">
        <v>59934.280780000001</v>
      </c>
      <c r="AM137" s="33">
        <v>59592.403389999999</v>
      </c>
      <c r="AN137" s="33">
        <v>55519.213479999999</v>
      </c>
      <c r="AO137" s="33">
        <v>45529.05042</v>
      </c>
      <c r="AP137" s="33">
        <v>54369.072500000002</v>
      </c>
      <c r="AQ137" s="33">
        <v>59452.501420000001</v>
      </c>
      <c r="AR137" s="33">
        <v>61029.044979999999</v>
      </c>
      <c r="AS137" s="33">
        <v>61124.947959999998</v>
      </c>
      <c r="AT137" s="34">
        <v>53168.001340000003</v>
      </c>
      <c r="AU137" s="35">
        <v>56718.03254</v>
      </c>
      <c r="AV137" s="34">
        <v>60268.063730000002</v>
      </c>
      <c r="AX137" s="7" t="s">
        <v>11</v>
      </c>
      <c r="AY137" s="8"/>
      <c r="AZ137" s="33">
        <v>58615.479630000002</v>
      </c>
      <c r="BA137" s="33">
        <v>32022.331699999999</v>
      </c>
      <c r="BB137" s="33">
        <v>60015.86333</v>
      </c>
      <c r="BC137" s="33">
        <v>59551.15713</v>
      </c>
      <c r="BD137" s="33">
        <v>54121.199699999997</v>
      </c>
      <c r="BE137" s="33">
        <v>45599.88278</v>
      </c>
      <c r="BF137" s="33">
        <v>53676.605450000003</v>
      </c>
      <c r="BG137" s="33">
        <v>58526.59734</v>
      </c>
      <c r="BH137" s="33">
        <v>61146.944109999997</v>
      </c>
      <c r="BI137" s="33">
        <v>61031.826520000002</v>
      </c>
      <c r="BJ137" s="34">
        <v>47852.522499999999</v>
      </c>
      <c r="BK137" s="35">
        <v>54430.788769999999</v>
      </c>
      <c r="BL137" s="34">
        <v>61009.055030000003</v>
      </c>
      <c r="BN137" s="7" t="s">
        <v>11</v>
      </c>
      <c r="BO137" s="8"/>
      <c r="BP137" s="33">
        <v>58616.424809999997</v>
      </c>
      <c r="BQ137" s="33">
        <v>32776.419779999997</v>
      </c>
      <c r="BR137" s="33">
        <v>59551.495600000002</v>
      </c>
      <c r="BS137" s="33">
        <v>57192.326500000003</v>
      </c>
      <c r="BT137" s="33">
        <v>49783.021860000001</v>
      </c>
      <c r="BU137" s="33">
        <v>41294.910049999999</v>
      </c>
      <c r="BV137" s="33">
        <v>50972.617729999998</v>
      </c>
      <c r="BW137" s="33">
        <v>57529.108059999999</v>
      </c>
      <c r="BX137" s="33">
        <v>61224.36004</v>
      </c>
      <c r="BY137" s="33">
        <v>61104.396710000001</v>
      </c>
      <c r="BZ137" s="34">
        <v>46233.867559999999</v>
      </c>
      <c r="CA137" s="35">
        <v>53004.508110000002</v>
      </c>
      <c r="CB137" s="34">
        <v>59775.148670000002</v>
      </c>
    </row>
    <row r="138" spans="2:80" x14ac:dyDescent="0.35">
      <c r="B138" s="2" t="s">
        <v>29</v>
      </c>
      <c r="C138" s="3" t="s">
        <v>12</v>
      </c>
      <c r="D138" s="36">
        <v>34.23836</v>
      </c>
      <c r="E138" s="36">
        <v>41.655619999999999</v>
      </c>
      <c r="F138" s="36">
        <v>32.273150000000001</v>
      </c>
      <c r="G138" s="36">
        <v>33.83699</v>
      </c>
      <c r="H138" s="36">
        <v>30.585750000000001</v>
      </c>
      <c r="I138" s="36">
        <v>34.895339999999997</v>
      </c>
      <c r="J138" s="36">
        <v>37.309040000000003</v>
      </c>
      <c r="K138" s="36">
        <v>32.744929999999997</v>
      </c>
      <c r="L138" s="36">
        <v>28.549040000000002</v>
      </c>
      <c r="M138" s="36">
        <v>34.024659999999997</v>
      </c>
      <c r="N138" s="37">
        <v>31.439170000000001</v>
      </c>
      <c r="O138" s="38">
        <v>34.011290000000002</v>
      </c>
      <c r="P138" s="37">
        <v>36.583410000000001</v>
      </c>
      <c r="R138" s="2" t="s">
        <v>29</v>
      </c>
      <c r="S138" s="3" t="s">
        <v>12</v>
      </c>
      <c r="T138" s="36">
        <v>33.64</v>
      </c>
      <c r="U138" s="36">
        <v>40.400550000000003</v>
      </c>
      <c r="V138" s="36">
        <v>32.160820000000001</v>
      </c>
      <c r="W138" s="36">
        <v>33.656709999999997</v>
      </c>
      <c r="X138" s="36">
        <v>30.727119999999999</v>
      </c>
      <c r="Y138" s="36">
        <v>35.414790000000004</v>
      </c>
      <c r="Z138" s="36">
        <v>37.089590000000001</v>
      </c>
      <c r="AA138" s="36">
        <v>32.84301</v>
      </c>
      <c r="AB138" s="36">
        <v>28.11562</v>
      </c>
      <c r="AC138" s="36">
        <v>33.428220000000003</v>
      </c>
      <c r="AD138" s="37">
        <v>31.333539999999999</v>
      </c>
      <c r="AE138" s="38">
        <v>33.747639999999997</v>
      </c>
      <c r="AF138" s="37">
        <v>36.161749999999998</v>
      </c>
      <c r="AH138" s="2" t="s">
        <v>29</v>
      </c>
      <c r="AI138" s="3" t="s">
        <v>12</v>
      </c>
      <c r="AJ138" s="36">
        <v>33.87041</v>
      </c>
      <c r="AK138" s="36">
        <v>39.588769999999997</v>
      </c>
      <c r="AL138" s="36">
        <v>31.634789999999999</v>
      </c>
      <c r="AM138" s="36">
        <v>33.069319999999998</v>
      </c>
      <c r="AN138" s="36">
        <v>30.366029999999999</v>
      </c>
      <c r="AO138" s="36">
        <v>34.79562</v>
      </c>
      <c r="AP138" s="36">
        <v>37.13644</v>
      </c>
      <c r="AQ138" s="36">
        <v>32.78904</v>
      </c>
      <c r="AR138" s="36">
        <v>28.33616</v>
      </c>
      <c r="AS138" s="36">
        <v>32.809040000000003</v>
      </c>
      <c r="AT138" s="37">
        <v>31.13757</v>
      </c>
      <c r="AU138" s="38">
        <v>33.43956</v>
      </c>
      <c r="AV138" s="37">
        <v>35.741549999999997</v>
      </c>
      <c r="AX138" s="2" t="s">
        <v>29</v>
      </c>
      <c r="AY138" s="3" t="s">
        <v>12</v>
      </c>
      <c r="AZ138" s="36">
        <v>33.031230000000001</v>
      </c>
      <c r="BA138" s="36">
        <v>39.406300000000002</v>
      </c>
      <c r="BB138" s="36">
        <v>31.216159999999999</v>
      </c>
      <c r="BC138" s="36">
        <v>32.25808</v>
      </c>
      <c r="BD138" s="36">
        <v>30.028490000000001</v>
      </c>
      <c r="BE138" s="36">
        <v>34.300820000000002</v>
      </c>
      <c r="BF138" s="36">
        <v>36.093969999999999</v>
      </c>
      <c r="BG138" s="36">
        <v>32.684109999999997</v>
      </c>
      <c r="BH138" s="36">
        <v>28.12904</v>
      </c>
      <c r="BI138" s="36">
        <v>32.601640000000003</v>
      </c>
      <c r="BJ138" s="37">
        <v>30.727519999999998</v>
      </c>
      <c r="BK138" s="38">
        <v>32.974989999999998</v>
      </c>
      <c r="BL138" s="37">
        <v>35.222450000000002</v>
      </c>
      <c r="BN138" s="2" t="s">
        <v>29</v>
      </c>
      <c r="BO138" s="3" t="s">
        <v>12</v>
      </c>
      <c r="BP138" s="36">
        <v>32.859729999999999</v>
      </c>
      <c r="BQ138" s="36">
        <v>37.752879999999998</v>
      </c>
      <c r="BR138" s="36">
        <v>31.24877</v>
      </c>
      <c r="BS138" s="36">
        <v>31.875340000000001</v>
      </c>
      <c r="BT138" s="36">
        <v>30.294789999999999</v>
      </c>
      <c r="BU138" s="36">
        <v>33.050960000000003</v>
      </c>
      <c r="BV138" s="36">
        <v>35.281100000000002</v>
      </c>
      <c r="BW138" s="36">
        <v>32.04027</v>
      </c>
      <c r="BX138" s="36">
        <v>27.616440000000001</v>
      </c>
      <c r="BY138" s="36">
        <v>31.812329999999999</v>
      </c>
      <c r="BZ138" s="37">
        <v>30.431930000000001</v>
      </c>
      <c r="CA138" s="38">
        <v>32.38326</v>
      </c>
      <c r="CB138" s="37">
        <v>34.334589999999999</v>
      </c>
    </row>
    <row r="139" spans="2:80" x14ac:dyDescent="0.35">
      <c r="B139" s="12"/>
      <c r="C139" s="11" t="s">
        <v>13</v>
      </c>
      <c r="D139" s="33">
        <v>10.62771</v>
      </c>
      <c r="E139" s="33">
        <v>8.2996300000000005</v>
      </c>
      <c r="F139" s="33">
        <v>10.09707</v>
      </c>
      <c r="G139" s="33">
        <v>11.299149999999999</v>
      </c>
      <c r="H139" s="33">
        <v>12.92482</v>
      </c>
      <c r="I139" s="33">
        <v>11.889810000000001</v>
      </c>
      <c r="J139" s="33">
        <v>10.407870000000001</v>
      </c>
      <c r="K139" s="33">
        <v>11.02013</v>
      </c>
      <c r="L139" s="33">
        <v>9.8576099999999993</v>
      </c>
      <c r="M139" s="33">
        <v>11.032970000000001</v>
      </c>
      <c r="N139" s="40">
        <v>9.8585700000000003</v>
      </c>
      <c r="O139" s="39">
        <v>10.74568</v>
      </c>
      <c r="P139" s="40">
        <v>11.63279</v>
      </c>
      <c r="R139" s="12"/>
      <c r="S139" s="11" t="s">
        <v>13</v>
      </c>
      <c r="T139" s="33">
        <v>10.07869</v>
      </c>
      <c r="U139" s="33">
        <v>7.6425299999999998</v>
      </c>
      <c r="V139" s="33">
        <v>9.58324</v>
      </c>
      <c r="W139" s="33">
        <v>10.644579999999999</v>
      </c>
      <c r="X139" s="33">
        <v>12.57375</v>
      </c>
      <c r="Y139" s="33">
        <v>11.239699999999999</v>
      </c>
      <c r="Z139" s="33">
        <v>9.7181300000000004</v>
      </c>
      <c r="AA139" s="33">
        <v>10.76999</v>
      </c>
      <c r="AB139" s="33">
        <v>9.5028100000000002</v>
      </c>
      <c r="AC139" s="33">
        <v>10.25013</v>
      </c>
      <c r="AD139" s="40">
        <v>9.2801399999999994</v>
      </c>
      <c r="AE139" s="39">
        <v>10.20036</v>
      </c>
      <c r="AF139" s="40">
        <v>11.120570000000001</v>
      </c>
      <c r="AH139" s="12"/>
      <c r="AI139" s="11" t="s">
        <v>13</v>
      </c>
      <c r="AJ139" s="33">
        <v>9.17957</v>
      </c>
      <c r="AK139" s="33">
        <v>7.0523999999999996</v>
      </c>
      <c r="AL139" s="33">
        <v>8.9511299999999991</v>
      </c>
      <c r="AM139" s="33">
        <v>9.8401700000000005</v>
      </c>
      <c r="AN139" s="33">
        <v>11.779030000000001</v>
      </c>
      <c r="AO139" s="33">
        <v>10.705539999999999</v>
      </c>
      <c r="AP139" s="33">
        <v>8.4712300000000003</v>
      </c>
      <c r="AQ139" s="33">
        <v>10.20472</v>
      </c>
      <c r="AR139" s="33">
        <v>9.3468400000000003</v>
      </c>
      <c r="AS139" s="33">
        <v>9.5139099999999992</v>
      </c>
      <c r="AT139" s="40">
        <v>8.5891500000000001</v>
      </c>
      <c r="AU139" s="39">
        <v>9.5044500000000003</v>
      </c>
      <c r="AV139" s="40">
        <v>10.419750000000001</v>
      </c>
      <c r="AX139" s="12"/>
      <c r="AY139" s="11" t="s">
        <v>13</v>
      </c>
      <c r="AZ139" s="33">
        <v>8.4362300000000001</v>
      </c>
      <c r="BA139" s="33">
        <v>6.9380899999999999</v>
      </c>
      <c r="BB139" s="33">
        <v>8.2550500000000007</v>
      </c>
      <c r="BC139" s="33">
        <v>8.9862699999999993</v>
      </c>
      <c r="BD139" s="33">
        <v>10.933859999999999</v>
      </c>
      <c r="BE139" s="33">
        <v>9.5574600000000007</v>
      </c>
      <c r="BF139" s="33">
        <v>7.6724899999999998</v>
      </c>
      <c r="BG139" s="33">
        <v>9.4246700000000008</v>
      </c>
      <c r="BH139" s="33">
        <v>8.8400099999999995</v>
      </c>
      <c r="BI139" s="33">
        <v>8.7256</v>
      </c>
      <c r="BJ139" s="40">
        <v>7.9962600000000004</v>
      </c>
      <c r="BK139" s="39">
        <v>8.7769700000000004</v>
      </c>
      <c r="BL139" s="40">
        <v>9.5576899999999991</v>
      </c>
      <c r="BN139" s="12"/>
      <c r="BO139" s="11" t="s">
        <v>13</v>
      </c>
      <c r="BP139" s="33">
        <v>7.4370799999999999</v>
      </c>
      <c r="BQ139" s="33">
        <v>5.5704500000000001</v>
      </c>
      <c r="BR139" s="33">
        <v>7.54962</v>
      </c>
      <c r="BS139" s="33">
        <v>8.1020900000000005</v>
      </c>
      <c r="BT139" s="33">
        <v>10.30894</v>
      </c>
      <c r="BU139" s="33">
        <v>8.3706999999999994</v>
      </c>
      <c r="BV139" s="33">
        <v>6.1539099999999998</v>
      </c>
      <c r="BW139" s="33">
        <v>8.4188799999999997</v>
      </c>
      <c r="BX139" s="33">
        <v>8.2865599999999997</v>
      </c>
      <c r="BY139" s="33">
        <v>7.7433899999999998</v>
      </c>
      <c r="BZ139" s="40">
        <v>6.8642899999999996</v>
      </c>
      <c r="CA139" s="39">
        <v>7.7941599999999998</v>
      </c>
      <c r="CB139" s="40">
        <v>8.7240400000000005</v>
      </c>
    </row>
    <row r="140" spans="2:80" x14ac:dyDescent="0.35">
      <c r="B140" s="7" t="s">
        <v>31</v>
      </c>
      <c r="C140" s="8"/>
      <c r="D140" s="33">
        <v>61</v>
      </c>
      <c r="E140" s="33">
        <v>57</v>
      </c>
      <c r="F140" s="33">
        <v>53</v>
      </c>
      <c r="G140" s="33">
        <v>56</v>
      </c>
      <c r="H140" s="33">
        <v>57</v>
      </c>
      <c r="I140" s="33">
        <v>57</v>
      </c>
      <c r="J140" s="33">
        <v>56</v>
      </c>
      <c r="K140" s="33">
        <v>55</v>
      </c>
      <c r="L140" s="33">
        <v>50</v>
      </c>
      <c r="M140" s="33">
        <v>56</v>
      </c>
      <c r="N140" s="34">
        <v>53.754449999999999</v>
      </c>
      <c r="O140" s="39">
        <v>55.8</v>
      </c>
      <c r="P140" s="34">
        <v>57.845550000000003</v>
      </c>
      <c r="R140" s="7" t="s">
        <v>31</v>
      </c>
      <c r="S140" s="8"/>
      <c r="T140" s="33">
        <v>59</v>
      </c>
      <c r="U140" s="33">
        <v>55</v>
      </c>
      <c r="V140" s="33">
        <v>53</v>
      </c>
      <c r="W140" s="33">
        <v>56</v>
      </c>
      <c r="X140" s="33">
        <v>57</v>
      </c>
      <c r="Y140" s="33">
        <v>57</v>
      </c>
      <c r="Z140" s="33">
        <v>55</v>
      </c>
      <c r="AA140" s="33">
        <v>53</v>
      </c>
      <c r="AB140" s="33">
        <v>48</v>
      </c>
      <c r="AC140" s="33">
        <v>55</v>
      </c>
      <c r="AD140" s="34">
        <v>52.646149999999999</v>
      </c>
      <c r="AE140" s="39">
        <v>54.8</v>
      </c>
      <c r="AF140" s="34">
        <v>56.953850000000003</v>
      </c>
      <c r="AH140" s="7" t="s">
        <v>31</v>
      </c>
      <c r="AI140" s="8"/>
      <c r="AJ140" s="33">
        <v>58</v>
      </c>
      <c r="AK140" s="33">
        <v>53</v>
      </c>
      <c r="AL140" s="33">
        <v>50</v>
      </c>
      <c r="AM140" s="33">
        <v>51</v>
      </c>
      <c r="AN140" s="33">
        <v>55</v>
      </c>
      <c r="AO140" s="33">
        <v>58</v>
      </c>
      <c r="AP140" s="33">
        <v>55</v>
      </c>
      <c r="AQ140" s="33">
        <v>51</v>
      </c>
      <c r="AR140" s="33">
        <v>47</v>
      </c>
      <c r="AS140" s="33">
        <v>53</v>
      </c>
      <c r="AT140" s="34">
        <v>50.589060000000003</v>
      </c>
      <c r="AU140" s="39">
        <v>53.1</v>
      </c>
      <c r="AV140" s="34">
        <v>55.610939999999999</v>
      </c>
      <c r="AX140" s="7" t="s">
        <v>31</v>
      </c>
      <c r="AY140" s="8"/>
      <c r="AZ140" s="33">
        <v>55</v>
      </c>
      <c r="BA140" s="33">
        <v>55</v>
      </c>
      <c r="BB140" s="33">
        <v>47</v>
      </c>
      <c r="BC140" s="33">
        <v>49</v>
      </c>
      <c r="BD140" s="33">
        <v>52</v>
      </c>
      <c r="BE140" s="33">
        <v>55</v>
      </c>
      <c r="BF140" s="33">
        <v>54</v>
      </c>
      <c r="BG140" s="33">
        <v>48</v>
      </c>
      <c r="BH140" s="33">
        <v>45</v>
      </c>
      <c r="BI140" s="33">
        <v>51</v>
      </c>
      <c r="BJ140" s="34">
        <v>48.456690000000002</v>
      </c>
      <c r="BK140" s="39">
        <v>51.1</v>
      </c>
      <c r="BL140" s="34">
        <v>53.743310000000001</v>
      </c>
      <c r="BN140" s="7" t="s">
        <v>31</v>
      </c>
      <c r="BO140" s="8"/>
      <c r="BP140" s="33">
        <v>53</v>
      </c>
      <c r="BQ140" s="33">
        <v>52</v>
      </c>
      <c r="BR140" s="33">
        <v>46</v>
      </c>
      <c r="BS140" s="33">
        <v>49</v>
      </c>
      <c r="BT140" s="33">
        <v>53</v>
      </c>
      <c r="BU140" s="33">
        <v>49</v>
      </c>
      <c r="BV140" s="33">
        <v>49</v>
      </c>
      <c r="BW140" s="33">
        <v>48</v>
      </c>
      <c r="BX140" s="33">
        <v>43</v>
      </c>
      <c r="BY140" s="33">
        <v>46</v>
      </c>
      <c r="BZ140" s="34">
        <v>46.468690000000002</v>
      </c>
      <c r="CA140" s="39">
        <v>48.8</v>
      </c>
      <c r="CB140" s="34">
        <v>51.131309999999999</v>
      </c>
    </row>
    <row r="141" spans="2:80" x14ac:dyDescent="0.35">
      <c r="B141" s="13" t="s">
        <v>34</v>
      </c>
      <c r="C141" s="14"/>
      <c r="D141" s="43">
        <v>5</v>
      </c>
      <c r="E141" s="43">
        <v>7</v>
      </c>
      <c r="F141" s="43">
        <v>4</v>
      </c>
      <c r="G141" s="43">
        <v>5</v>
      </c>
      <c r="H141" s="43">
        <v>3</v>
      </c>
      <c r="I141" s="43">
        <v>5</v>
      </c>
      <c r="J141" s="43">
        <v>4</v>
      </c>
      <c r="K141" s="43">
        <v>3</v>
      </c>
      <c r="L141" s="43">
        <v>1</v>
      </c>
      <c r="M141" s="43">
        <v>3</v>
      </c>
      <c r="N141" s="44">
        <v>2.8319100000000001</v>
      </c>
      <c r="O141" s="45">
        <v>4</v>
      </c>
      <c r="P141" s="44">
        <v>5.1680900000000003</v>
      </c>
      <c r="R141" s="13" t="s">
        <v>34</v>
      </c>
      <c r="S141" s="14"/>
      <c r="T141" s="43">
        <v>5</v>
      </c>
      <c r="U141" s="43">
        <v>10</v>
      </c>
      <c r="V141" s="43">
        <v>5</v>
      </c>
      <c r="W141" s="43">
        <v>5</v>
      </c>
      <c r="X141" s="43">
        <v>3</v>
      </c>
      <c r="Y141" s="43">
        <v>6</v>
      </c>
      <c r="Z141" s="43">
        <v>5</v>
      </c>
      <c r="AA141" s="43">
        <v>3</v>
      </c>
      <c r="AB141" s="43">
        <v>1</v>
      </c>
      <c r="AC141" s="43">
        <v>3</v>
      </c>
      <c r="AD141" s="44">
        <v>2.8740199999999998</v>
      </c>
      <c r="AE141" s="45">
        <v>4.5999999999999996</v>
      </c>
      <c r="AF141" s="44">
        <v>6.3259800000000004</v>
      </c>
      <c r="AH141" s="13" t="s">
        <v>34</v>
      </c>
      <c r="AI141" s="14"/>
      <c r="AJ141" s="43">
        <v>5</v>
      </c>
      <c r="AK141" s="43">
        <v>10</v>
      </c>
      <c r="AL141" s="43">
        <v>5</v>
      </c>
      <c r="AM141" s="43">
        <v>5</v>
      </c>
      <c r="AN141" s="43">
        <v>3</v>
      </c>
      <c r="AO141" s="43">
        <v>6</v>
      </c>
      <c r="AP141" s="43">
        <v>11</v>
      </c>
      <c r="AQ141" s="43">
        <v>3</v>
      </c>
      <c r="AR141" s="43">
        <v>1</v>
      </c>
      <c r="AS141" s="43">
        <v>2</v>
      </c>
      <c r="AT141" s="44">
        <v>2.7772399999999999</v>
      </c>
      <c r="AU141" s="45">
        <v>5.0999999999999996</v>
      </c>
      <c r="AV141" s="44">
        <v>7.4227600000000002</v>
      </c>
      <c r="AX141" s="13" t="s">
        <v>34</v>
      </c>
      <c r="AY141" s="14"/>
      <c r="AZ141" s="43">
        <v>5</v>
      </c>
      <c r="BA141" s="43">
        <v>10</v>
      </c>
      <c r="BB141" s="43">
        <v>5</v>
      </c>
      <c r="BC141" s="43">
        <v>5</v>
      </c>
      <c r="BD141" s="43">
        <v>3</v>
      </c>
      <c r="BE141" s="43">
        <v>6</v>
      </c>
      <c r="BF141" s="43">
        <v>10</v>
      </c>
      <c r="BG141" s="43">
        <v>2</v>
      </c>
      <c r="BH141" s="43">
        <v>1</v>
      </c>
      <c r="BI141" s="43">
        <v>2</v>
      </c>
      <c r="BJ141" s="44">
        <v>2.6518700000000002</v>
      </c>
      <c r="BK141" s="45">
        <v>4.9000000000000004</v>
      </c>
      <c r="BL141" s="44">
        <v>7.1481300000000001</v>
      </c>
      <c r="BN141" s="13" t="s">
        <v>34</v>
      </c>
      <c r="BO141" s="14"/>
      <c r="BP141" s="43">
        <v>5</v>
      </c>
      <c r="BQ141" s="43">
        <v>14</v>
      </c>
      <c r="BR141" s="43">
        <v>4</v>
      </c>
      <c r="BS141" s="43">
        <v>4</v>
      </c>
      <c r="BT141" s="43">
        <v>3</v>
      </c>
      <c r="BU141" s="43">
        <v>9</v>
      </c>
      <c r="BV141" s="43">
        <v>12</v>
      </c>
      <c r="BW141" s="43">
        <v>2</v>
      </c>
      <c r="BX141" s="43">
        <v>1</v>
      </c>
      <c r="BY141" s="43">
        <v>3</v>
      </c>
      <c r="BZ141" s="44">
        <v>2.5358900000000002</v>
      </c>
      <c r="CA141" s="45">
        <v>5.7</v>
      </c>
      <c r="CB141" s="44">
        <v>8.8641100000000002</v>
      </c>
    </row>
    <row r="142" spans="2:80" x14ac:dyDescent="0.35">
      <c r="B142" s="2" t="s">
        <v>30</v>
      </c>
      <c r="C142" s="3" t="s">
        <v>12</v>
      </c>
      <c r="D142" s="36">
        <v>104.02110999999999</v>
      </c>
      <c r="E142" s="36">
        <v>128.60625999999999</v>
      </c>
      <c r="F142" s="36">
        <v>100.65003</v>
      </c>
      <c r="G142" s="36">
        <v>102.30647</v>
      </c>
      <c r="H142" s="36">
        <v>96.030439999999999</v>
      </c>
      <c r="I142" s="36">
        <v>109.37857</v>
      </c>
      <c r="J142" s="36">
        <v>116.62022</v>
      </c>
      <c r="K142" s="36">
        <v>101.85289</v>
      </c>
      <c r="L142" s="36">
        <v>88.247470000000007</v>
      </c>
      <c r="M142" s="36">
        <v>103.93189</v>
      </c>
      <c r="N142" s="37">
        <v>97.218980000000002</v>
      </c>
      <c r="O142" s="38">
        <v>105.16453</v>
      </c>
      <c r="P142" s="37">
        <v>113.11009</v>
      </c>
      <c r="R142" s="2" t="s">
        <v>30</v>
      </c>
      <c r="S142" s="3" t="s">
        <v>12</v>
      </c>
      <c r="T142" s="36">
        <v>101.65604</v>
      </c>
      <c r="U142" s="36">
        <v>123.95355000000001</v>
      </c>
      <c r="V142" s="36">
        <v>99.758240000000001</v>
      </c>
      <c r="W142" s="36">
        <v>100.9461</v>
      </c>
      <c r="X142" s="36">
        <v>95.374309999999994</v>
      </c>
      <c r="Y142" s="36">
        <v>109.01097</v>
      </c>
      <c r="Z142" s="36">
        <v>114.63133999999999</v>
      </c>
      <c r="AA142" s="36">
        <v>101.59708000000001</v>
      </c>
      <c r="AB142" s="36">
        <v>86.938680000000005</v>
      </c>
      <c r="AC142" s="36">
        <v>101.75981</v>
      </c>
      <c r="AD142" s="37">
        <v>96.238860000000003</v>
      </c>
      <c r="AE142" s="38">
        <v>103.56261000000001</v>
      </c>
      <c r="AF142" s="37">
        <v>110.88636</v>
      </c>
      <c r="AH142" s="2" t="s">
        <v>30</v>
      </c>
      <c r="AI142" s="3" t="s">
        <v>12</v>
      </c>
      <c r="AJ142" s="36">
        <v>102.3471</v>
      </c>
      <c r="AK142" s="36">
        <v>118.91837</v>
      </c>
      <c r="AL142" s="36">
        <v>97.676839999999999</v>
      </c>
      <c r="AM142" s="36">
        <v>98.085139999999996</v>
      </c>
      <c r="AN142" s="36">
        <v>93.250870000000006</v>
      </c>
      <c r="AO142" s="36">
        <v>105.37998</v>
      </c>
      <c r="AP142" s="36">
        <v>113.60117</v>
      </c>
      <c r="AQ142" s="36">
        <v>100.52139</v>
      </c>
      <c r="AR142" s="36">
        <v>87.197050000000004</v>
      </c>
      <c r="AS142" s="36">
        <v>99.255679999999998</v>
      </c>
      <c r="AT142" s="37">
        <v>95.005520000000004</v>
      </c>
      <c r="AU142" s="38">
        <v>101.62336000000001</v>
      </c>
      <c r="AV142" s="37">
        <v>108.24120000000001</v>
      </c>
      <c r="AX142" s="2" t="s">
        <v>30</v>
      </c>
      <c r="AY142" s="3" t="s">
        <v>12</v>
      </c>
      <c r="AZ142" s="36">
        <v>98.972459999999998</v>
      </c>
      <c r="BA142" s="36">
        <v>113.04291000000001</v>
      </c>
      <c r="BB142" s="36">
        <v>95.440029999999993</v>
      </c>
      <c r="BC142" s="36">
        <v>94.964020000000005</v>
      </c>
      <c r="BD142" s="36">
        <v>91.462000000000003</v>
      </c>
      <c r="BE142" s="36">
        <v>102.22591</v>
      </c>
      <c r="BF142" s="36">
        <v>108.99037</v>
      </c>
      <c r="BG142" s="36">
        <v>98.828339999999997</v>
      </c>
      <c r="BH142" s="36">
        <v>86.696889999999996</v>
      </c>
      <c r="BI142" s="36">
        <v>97.046610000000001</v>
      </c>
      <c r="BJ142" s="37">
        <v>93.185969999999998</v>
      </c>
      <c r="BK142" s="38">
        <v>98.766949999999994</v>
      </c>
      <c r="BL142" s="37">
        <v>104.34793000000001</v>
      </c>
      <c r="BN142" s="2" t="s">
        <v>30</v>
      </c>
      <c r="BO142" s="3" t="s">
        <v>12</v>
      </c>
      <c r="BP142" s="36">
        <v>98.207579999999993</v>
      </c>
      <c r="BQ142" s="36">
        <v>106.83485</v>
      </c>
      <c r="BR142" s="36">
        <v>94.538309999999996</v>
      </c>
      <c r="BS142" s="36">
        <v>92.670079999999999</v>
      </c>
      <c r="BT142" s="36">
        <v>89.813079999999999</v>
      </c>
      <c r="BU142" s="36">
        <v>97.348110000000005</v>
      </c>
      <c r="BV142" s="36">
        <v>104.58423000000001</v>
      </c>
      <c r="BW142" s="36">
        <v>94.949529999999996</v>
      </c>
      <c r="BX142" s="36">
        <v>84.403120000000001</v>
      </c>
      <c r="BY142" s="36">
        <v>94.408779999999993</v>
      </c>
      <c r="BZ142" s="37">
        <v>91.085809999999995</v>
      </c>
      <c r="CA142" s="38">
        <v>95.775769999999994</v>
      </c>
      <c r="CB142" s="37">
        <v>100.46572</v>
      </c>
    </row>
    <row r="143" spans="2:80" x14ac:dyDescent="0.35">
      <c r="B143" s="8"/>
      <c r="C143" s="11" t="s">
        <v>13</v>
      </c>
      <c r="D143" s="33">
        <v>31.77459</v>
      </c>
      <c r="E143" s="33">
        <v>25.602509999999999</v>
      </c>
      <c r="F143" s="33">
        <v>34.033430000000003</v>
      </c>
      <c r="G143" s="33">
        <v>33.99344</v>
      </c>
      <c r="H143" s="33">
        <v>42.059579999999997</v>
      </c>
      <c r="I143" s="33">
        <v>36.369540000000001</v>
      </c>
      <c r="J143" s="33">
        <v>33.092489999999998</v>
      </c>
      <c r="K143" s="33">
        <v>35.426839999999999</v>
      </c>
      <c r="L143" s="33">
        <v>31.692329999999998</v>
      </c>
      <c r="M143" s="33">
        <v>34.946930000000002</v>
      </c>
      <c r="N143" s="34">
        <v>30.93045</v>
      </c>
      <c r="O143" s="39">
        <v>33.899169999999998</v>
      </c>
      <c r="P143" s="34">
        <v>36.867890000000003</v>
      </c>
      <c r="R143" s="8"/>
      <c r="S143" s="11" t="s">
        <v>13</v>
      </c>
      <c r="T143" s="33">
        <v>29.60652</v>
      </c>
      <c r="U143" s="33">
        <v>22.848790000000001</v>
      </c>
      <c r="V143" s="33">
        <v>31.758649999999999</v>
      </c>
      <c r="W143" s="33">
        <v>31.317139999999998</v>
      </c>
      <c r="X143" s="33">
        <v>39.588410000000003</v>
      </c>
      <c r="Y143" s="33">
        <v>32.893920000000001</v>
      </c>
      <c r="Z143" s="33">
        <v>29.872599999999998</v>
      </c>
      <c r="AA143" s="33">
        <v>33.766539999999999</v>
      </c>
      <c r="AB143" s="33">
        <v>30.63843</v>
      </c>
      <c r="AC143" s="33">
        <v>32.21734</v>
      </c>
      <c r="AD143" s="34">
        <v>28.483170000000001</v>
      </c>
      <c r="AE143" s="39">
        <v>31.45083</v>
      </c>
      <c r="AF143" s="34">
        <v>34.418500000000002</v>
      </c>
      <c r="AH143" s="8"/>
      <c r="AI143" s="11" t="s">
        <v>13</v>
      </c>
      <c r="AJ143" s="33">
        <v>26.940190000000001</v>
      </c>
      <c r="AK143" s="33">
        <v>20.242000000000001</v>
      </c>
      <c r="AL143" s="33">
        <v>29.267019999999999</v>
      </c>
      <c r="AM143" s="33">
        <v>27.734169999999999</v>
      </c>
      <c r="AN143" s="33">
        <v>36.068750000000001</v>
      </c>
      <c r="AO143" s="33">
        <v>30.292459999999998</v>
      </c>
      <c r="AP143" s="33">
        <v>25.178329999999999</v>
      </c>
      <c r="AQ143" s="33">
        <v>31.244679999999999</v>
      </c>
      <c r="AR143" s="33">
        <v>29.595410000000001</v>
      </c>
      <c r="AS143" s="33">
        <v>29.481259999999999</v>
      </c>
      <c r="AT143" s="34">
        <v>25.655899999999999</v>
      </c>
      <c r="AU143" s="39">
        <v>28.604430000000001</v>
      </c>
      <c r="AV143" s="34">
        <v>31.552959999999999</v>
      </c>
      <c r="AX143" s="8"/>
      <c r="AY143" s="11" t="s">
        <v>13</v>
      </c>
      <c r="AZ143" s="33">
        <v>23.966170000000002</v>
      </c>
      <c r="BA143" s="33">
        <v>16.49344</v>
      </c>
      <c r="BB143" s="33">
        <v>26.521650000000001</v>
      </c>
      <c r="BC143" s="33">
        <v>24.975860000000001</v>
      </c>
      <c r="BD143" s="33">
        <v>33.073099999999997</v>
      </c>
      <c r="BE143" s="33">
        <v>26.670470000000002</v>
      </c>
      <c r="BF143" s="33">
        <v>22.054269999999999</v>
      </c>
      <c r="BG143" s="33">
        <v>27.892219999999998</v>
      </c>
      <c r="BH143" s="33">
        <v>27.86919</v>
      </c>
      <c r="BI143" s="33">
        <v>26.245650000000001</v>
      </c>
      <c r="BJ143" s="34">
        <v>22.492920000000002</v>
      </c>
      <c r="BK143" s="39">
        <v>25.5762</v>
      </c>
      <c r="BL143" s="34">
        <v>28.659479999999999</v>
      </c>
      <c r="BN143" s="8"/>
      <c r="BO143" s="11" t="s">
        <v>13</v>
      </c>
      <c r="BP143" s="33">
        <v>21.404199999999999</v>
      </c>
      <c r="BQ143" s="33">
        <v>12.94528</v>
      </c>
      <c r="BR143" s="33">
        <v>23.112410000000001</v>
      </c>
      <c r="BS143" s="33">
        <v>21.38447</v>
      </c>
      <c r="BT143" s="33">
        <v>29.645340000000001</v>
      </c>
      <c r="BU143" s="33">
        <v>22.848649999999999</v>
      </c>
      <c r="BV143" s="33">
        <v>16.9557</v>
      </c>
      <c r="BW143" s="33">
        <v>24.04055</v>
      </c>
      <c r="BX143" s="33">
        <v>25.774709999999999</v>
      </c>
      <c r="BY143" s="33">
        <v>23.246009999999998</v>
      </c>
      <c r="BZ143" s="34">
        <v>18.86337</v>
      </c>
      <c r="CA143" s="39">
        <v>22.135729999999999</v>
      </c>
      <c r="CB143" s="34">
        <v>25.408090000000001</v>
      </c>
    </row>
    <row r="144" spans="2:80" x14ac:dyDescent="0.35">
      <c r="B144" s="13" t="s">
        <v>32</v>
      </c>
      <c r="C144" s="14"/>
      <c r="D144" s="43">
        <v>164.92511999999999</v>
      </c>
      <c r="E144" s="43">
        <v>174.74204</v>
      </c>
      <c r="F144" s="43">
        <v>169.48856000000001</v>
      </c>
      <c r="G144" s="43">
        <v>168.64542</v>
      </c>
      <c r="H144" s="43">
        <v>173.48419999999999</v>
      </c>
      <c r="I144" s="43">
        <v>172.43684999999999</v>
      </c>
      <c r="J144" s="43">
        <v>169.76073</v>
      </c>
      <c r="K144" s="43">
        <v>168.09331</v>
      </c>
      <c r="L144" s="43">
        <v>159.83144999999999</v>
      </c>
      <c r="M144" s="43">
        <v>169.40295</v>
      </c>
      <c r="N144" s="44">
        <v>165.99592000000001</v>
      </c>
      <c r="O144" s="45">
        <v>169.08106000000001</v>
      </c>
      <c r="P144" s="44">
        <v>172.1662</v>
      </c>
      <c r="R144" s="13" t="s">
        <v>32</v>
      </c>
      <c r="S144" s="14"/>
      <c r="T144" s="43">
        <v>155.14115000000001</v>
      </c>
      <c r="U144" s="43">
        <v>163.07453000000001</v>
      </c>
      <c r="V144" s="43">
        <v>159.3981</v>
      </c>
      <c r="W144" s="43">
        <v>161.78</v>
      </c>
      <c r="X144" s="43">
        <v>165.76151999999999</v>
      </c>
      <c r="Y144" s="43">
        <v>160.97942</v>
      </c>
      <c r="Z144" s="43">
        <v>161.44589999999999</v>
      </c>
      <c r="AA144" s="43">
        <v>162.83376000000001</v>
      </c>
      <c r="AB144" s="43">
        <v>152.89570000000001</v>
      </c>
      <c r="AC144" s="43">
        <v>157.87942000000001</v>
      </c>
      <c r="AD144" s="44">
        <v>157.34146999999999</v>
      </c>
      <c r="AE144" s="45">
        <v>160.11895000000001</v>
      </c>
      <c r="AF144" s="44">
        <v>162.89643000000001</v>
      </c>
      <c r="AH144" s="13" t="s">
        <v>32</v>
      </c>
      <c r="AI144" s="14"/>
      <c r="AJ144" s="43">
        <v>151.92733000000001</v>
      </c>
      <c r="AK144" s="43">
        <v>156.9348</v>
      </c>
      <c r="AL144" s="43">
        <v>154.41523000000001</v>
      </c>
      <c r="AM144" s="43">
        <v>150.55285000000001</v>
      </c>
      <c r="AN144" s="43">
        <v>155.49904000000001</v>
      </c>
      <c r="AO144" s="43">
        <v>159.65508</v>
      </c>
      <c r="AP144" s="43">
        <v>157.90953999999999</v>
      </c>
      <c r="AQ144" s="43">
        <v>152.95818</v>
      </c>
      <c r="AR144" s="43">
        <v>145.57651999999999</v>
      </c>
      <c r="AS144" s="43">
        <v>154.46315000000001</v>
      </c>
      <c r="AT144" s="44">
        <v>151.10095000000001</v>
      </c>
      <c r="AU144" s="45">
        <v>153.98917</v>
      </c>
      <c r="AV144" s="44">
        <v>156.87738999999999</v>
      </c>
      <c r="AX144" s="13" t="s">
        <v>32</v>
      </c>
      <c r="AY144" s="14"/>
      <c r="AZ144" s="43">
        <v>145.50022999999999</v>
      </c>
      <c r="BA144" s="43">
        <v>147.90173999999999</v>
      </c>
      <c r="BB144" s="43">
        <v>144.43196</v>
      </c>
      <c r="BC144" s="43">
        <v>141.07951</v>
      </c>
      <c r="BD144" s="43">
        <v>145.98089999999999</v>
      </c>
      <c r="BE144" s="43">
        <v>150.76647</v>
      </c>
      <c r="BF144" s="43">
        <v>144.92397</v>
      </c>
      <c r="BG144" s="43">
        <v>143.37388999999999</v>
      </c>
      <c r="BH144" s="43">
        <v>137.7491</v>
      </c>
      <c r="BI144" s="43">
        <v>143.11034000000001</v>
      </c>
      <c r="BJ144" s="44">
        <v>141.92833999999999</v>
      </c>
      <c r="BK144" s="45">
        <v>144.48181</v>
      </c>
      <c r="BL144" s="44">
        <v>147.03529</v>
      </c>
      <c r="BN144" s="13" t="s">
        <v>32</v>
      </c>
      <c r="BO144" s="14"/>
      <c r="BP144" s="43">
        <v>139.18284</v>
      </c>
      <c r="BQ144" s="43">
        <v>137.16023999999999</v>
      </c>
      <c r="BR144" s="43">
        <v>134.23633000000001</v>
      </c>
      <c r="BS144" s="43">
        <v>131.16892000000001</v>
      </c>
      <c r="BT144" s="43">
        <v>136.81557000000001</v>
      </c>
      <c r="BU144" s="43">
        <v>138.96787</v>
      </c>
      <c r="BV144" s="43">
        <v>139.50018</v>
      </c>
      <c r="BW144" s="43">
        <v>138.81220999999999</v>
      </c>
      <c r="BX144" s="43">
        <v>130.17088000000001</v>
      </c>
      <c r="BY144" s="43">
        <v>141.78485000000001</v>
      </c>
      <c r="BZ144" s="44">
        <v>134.07273000000001</v>
      </c>
      <c r="CA144" s="45">
        <v>136.77999</v>
      </c>
      <c r="CB144" s="44">
        <v>139.48724999999999</v>
      </c>
    </row>
    <row r="145" spans="2:80" x14ac:dyDescent="0.35">
      <c r="B145" s="13" t="s">
        <v>33</v>
      </c>
      <c r="C145" s="16"/>
      <c r="D145" s="43">
        <v>5.77745</v>
      </c>
      <c r="E145" s="43">
        <v>25.44481</v>
      </c>
      <c r="F145" s="43">
        <v>9.41432</v>
      </c>
      <c r="G145" s="43">
        <v>16.222560000000001</v>
      </c>
      <c r="H145" s="43">
        <v>8.0031999999999996</v>
      </c>
      <c r="I145" s="43">
        <v>13.835570000000001</v>
      </c>
      <c r="J145" s="43">
        <v>13.55484</v>
      </c>
      <c r="K145" s="43">
        <v>4.5838400000000004</v>
      </c>
      <c r="L145" s="43">
        <v>2.94048</v>
      </c>
      <c r="M145" s="43">
        <v>5.4071499999999997</v>
      </c>
      <c r="N145" s="46">
        <v>5.6067099999999996</v>
      </c>
      <c r="O145" s="45">
        <v>10.518420000000001</v>
      </c>
      <c r="P145" s="46">
        <v>15.43014</v>
      </c>
      <c r="R145" s="13" t="s">
        <v>33</v>
      </c>
      <c r="S145" s="16"/>
      <c r="T145" s="43">
        <v>5.77745</v>
      </c>
      <c r="U145" s="43">
        <v>26.720079999999999</v>
      </c>
      <c r="V145" s="43">
        <v>9.0678000000000001</v>
      </c>
      <c r="W145" s="43">
        <v>12.35619</v>
      </c>
      <c r="X145" s="43">
        <v>8.0031999999999996</v>
      </c>
      <c r="Y145" s="43">
        <v>13.95176</v>
      </c>
      <c r="Z145" s="43">
        <v>14.937569999999999</v>
      </c>
      <c r="AA145" s="43">
        <v>4.5838400000000004</v>
      </c>
      <c r="AB145" s="43">
        <v>2.94048</v>
      </c>
      <c r="AC145" s="43">
        <v>5.4071499999999997</v>
      </c>
      <c r="AD145" s="46">
        <v>5.3353900000000003</v>
      </c>
      <c r="AE145" s="45">
        <v>10.374549999999999</v>
      </c>
      <c r="AF145" s="46">
        <v>15.41372</v>
      </c>
      <c r="AH145" s="13" t="s">
        <v>33</v>
      </c>
      <c r="AI145" s="16"/>
      <c r="AJ145" s="43">
        <v>5.77745</v>
      </c>
      <c r="AK145" s="43">
        <v>30.759440000000001</v>
      </c>
      <c r="AL145" s="43">
        <v>12.79541</v>
      </c>
      <c r="AM145" s="43">
        <v>16.667210000000001</v>
      </c>
      <c r="AN145" s="43">
        <v>8.0031999999999996</v>
      </c>
      <c r="AO145" s="43">
        <v>16.15381</v>
      </c>
      <c r="AP145" s="43">
        <v>28.421299999999999</v>
      </c>
      <c r="AQ145" s="43">
        <v>4.5838400000000004</v>
      </c>
      <c r="AR145" s="43">
        <v>2.94048</v>
      </c>
      <c r="AS145" s="43">
        <v>3.3730000000000002</v>
      </c>
      <c r="AT145" s="46">
        <v>5.7214499999999999</v>
      </c>
      <c r="AU145" s="45">
        <v>12.947509999999999</v>
      </c>
      <c r="AV145" s="46">
        <v>20.173580000000001</v>
      </c>
      <c r="AX145" s="13" t="s">
        <v>33</v>
      </c>
      <c r="AY145" s="16"/>
      <c r="AZ145" s="43">
        <v>5.77745</v>
      </c>
      <c r="BA145" s="43">
        <v>29.102820000000001</v>
      </c>
      <c r="BB145" s="43">
        <v>17.07564</v>
      </c>
      <c r="BC145" s="43">
        <v>16.667210000000001</v>
      </c>
      <c r="BD145" s="43">
        <v>8.0031999999999996</v>
      </c>
      <c r="BE145" s="43">
        <v>17.432849999999998</v>
      </c>
      <c r="BF145" s="43">
        <v>30.036110000000001</v>
      </c>
      <c r="BG145" s="43">
        <v>4.8609400000000003</v>
      </c>
      <c r="BH145" s="43">
        <v>2.94048</v>
      </c>
      <c r="BI145" s="43">
        <v>3.3730000000000002</v>
      </c>
      <c r="BJ145" s="46">
        <v>6.2411599999999998</v>
      </c>
      <c r="BK145" s="45">
        <v>13.52697</v>
      </c>
      <c r="BL145" s="46">
        <v>20.81278</v>
      </c>
      <c r="BN145" s="13" t="s">
        <v>33</v>
      </c>
      <c r="BO145" s="16"/>
      <c r="BP145" s="43">
        <v>5.77745</v>
      </c>
      <c r="BQ145" s="43">
        <v>37.376539999999999</v>
      </c>
      <c r="BR145" s="43">
        <v>14.315480000000001</v>
      </c>
      <c r="BS145" s="43">
        <v>13.328189999999999</v>
      </c>
      <c r="BT145" s="43">
        <v>8.0031999999999996</v>
      </c>
      <c r="BU145" s="43">
        <v>21.73638</v>
      </c>
      <c r="BV145" s="43">
        <v>30.847570000000001</v>
      </c>
      <c r="BW145" s="43">
        <v>10.18341</v>
      </c>
      <c r="BX145" s="43">
        <v>2.94048</v>
      </c>
      <c r="BY145" s="43">
        <v>5.4071499999999997</v>
      </c>
      <c r="BZ145" s="46">
        <v>6.7485999999999997</v>
      </c>
      <c r="CA145" s="45">
        <v>14.99159</v>
      </c>
      <c r="CB145" s="46">
        <v>23.234580000000001</v>
      </c>
    </row>
    <row r="146" spans="2:80" x14ac:dyDescent="0.35">
      <c r="B146" s="2" t="s">
        <v>37</v>
      </c>
      <c r="C146" s="3" t="s">
        <v>12</v>
      </c>
      <c r="D146" s="36">
        <v>143.11449999999999</v>
      </c>
      <c r="E146" s="36">
        <v>171.00883999999999</v>
      </c>
      <c r="F146" s="36">
        <v>136.7921</v>
      </c>
      <c r="G146" s="36">
        <v>142.52600000000001</v>
      </c>
      <c r="H146" s="36">
        <v>128.39348000000001</v>
      </c>
      <c r="I146" s="36">
        <v>145.31775999999999</v>
      </c>
      <c r="J146" s="36">
        <v>153.9538</v>
      </c>
      <c r="K146" s="36">
        <v>136.96381</v>
      </c>
      <c r="L146" s="36">
        <v>122.90658999999999</v>
      </c>
      <c r="M146" s="36">
        <v>142.96447000000001</v>
      </c>
      <c r="N146" s="37">
        <v>132.8612</v>
      </c>
      <c r="O146" s="38">
        <v>142.39412999999999</v>
      </c>
      <c r="P146" s="37">
        <v>151.92706000000001</v>
      </c>
      <c r="R146" s="2" t="s">
        <v>37</v>
      </c>
      <c r="S146" s="3" t="s">
        <v>12</v>
      </c>
      <c r="T146" s="36">
        <v>140.34786</v>
      </c>
      <c r="U146" s="36">
        <v>164.57902000000001</v>
      </c>
      <c r="V146" s="36">
        <v>135.90557000000001</v>
      </c>
      <c r="W146" s="36">
        <v>140.61238</v>
      </c>
      <c r="X146" s="36">
        <v>127.26007</v>
      </c>
      <c r="Y146" s="36">
        <v>144.82006999999999</v>
      </c>
      <c r="Z146" s="36">
        <v>151.87908999999999</v>
      </c>
      <c r="AA146" s="36">
        <v>136.95725999999999</v>
      </c>
      <c r="AB146" s="36">
        <v>120.82136</v>
      </c>
      <c r="AC146" s="36">
        <v>140.30873</v>
      </c>
      <c r="AD146" s="37">
        <v>131.67323999999999</v>
      </c>
      <c r="AE146" s="38">
        <v>140.34914000000001</v>
      </c>
      <c r="AF146" s="37">
        <v>149.02503999999999</v>
      </c>
      <c r="AH146" s="2" t="s">
        <v>37</v>
      </c>
      <c r="AI146" s="3" t="s">
        <v>12</v>
      </c>
      <c r="AJ146" s="36">
        <v>140.26027999999999</v>
      </c>
      <c r="AK146" s="36">
        <v>158.25903</v>
      </c>
      <c r="AL146" s="36">
        <v>133.27395999999999</v>
      </c>
      <c r="AM146" s="36">
        <v>137.40951000000001</v>
      </c>
      <c r="AN146" s="36">
        <v>124.94152</v>
      </c>
      <c r="AO146" s="36">
        <v>140.46167</v>
      </c>
      <c r="AP146" s="36">
        <v>149.96333999999999</v>
      </c>
      <c r="AQ146" s="36">
        <v>135.73841999999999</v>
      </c>
      <c r="AR146" s="36">
        <v>121.28749000000001</v>
      </c>
      <c r="AS146" s="36">
        <v>137.16301000000001</v>
      </c>
      <c r="AT146" s="37">
        <v>130.17581000000001</v>
      </c>
      <c r="AU146" s="38">
        <v>137.87582</v>
      </c>
      <c r="AV146" s="37">
        <v>145.57584</v>
      </c>
      <c r="AX146" s="2" t="s">
        <v>37</v>
      </c>
      <c r="AY146" s="3" t="s">
        <v>12</v>
      </c>
      <c r="AZ146" s="36">
        <v>136.19972999999999</v>
      </c>
      <c r="BA146" s="36">
        <v>151.27975000000001</v>
      </c>
      <c r="BB146" s="36">
        <v>130.58152999999999</v>
      </c>
      <c r="BC146" s="36">
        <v>132.86924999999999</v>
      </c>
      <c r="BD146" s="36">
        <v>122.80341</v>
      </c>
      <c r="BE146" s="36">
        <v>137.30243999999999</v>
      </c>
      <c r="BF146" s="36">
        <v>144.44675000000001</v>
      </c>
      <c r="BG146" s="36">
        <v>133.54435000000001</v>
      </c>
      <c r="BH146" s="36">
        <v>120.00512000000001</v>
      </c>
      <c r="BI146" s="36">
        <v>134.84802999999999</v>
      </c>
      <c r="BJ146" s="37">
        <v>127.82747999999999</v>
      </c>
      <c r="BK146" s="38">
        <v>134.38803999999999</v>
      </c>
      <c r="BL146" s="37">
        <v>140.94859</v>
      </c>
      <c r="BN146" s="2" t="s">
        <v>37</v>
      </c>
      <c r="BO146" s="3" t="s">
        <v>12</v>
      </c>
      <c r="BP146" s="36">
        <v>134.40692000000001</v>
      </c>
      <c r="BQ146" s="36">
        <v>144.41767999999999</v>
      </c>
      <c r="BR146" s="36">
        <v>129.12352999999999</v>
      </c>
      <c r="BS146" s="36">
        <v>129.82372000000001</v>
      </c>
      <c r="BT146" s="36">
        <v>121.38052</v>
      </c>
      <c r="BU146" s="36">
        <v>131.45229</v>
      </c>
      <c r="BV146" s="36">
        <v>139.50370000000001</v>
      </c>
      <c r="BW146" s="36">
        <v>130.08251000000001</v>
      </c>
      <c r="BX146" s="36">
        <v>117.36476</v>
      </c>
      <c r="BY146" s="36">
        <v>130.64476999999999</v>
      </c>
      <c r="BZ146" s="37">
        <v>125.23757999999999</v>
      </c>
      <c r="CA146" s="38">
        <v>130.82004000000001</v>
      </c>
      <c r="CB146" s="37">
        <v>136.4025</v>
      </c>
    </row>
    <row r="147" spans="2:80" x14ac:dyDescent="0.35">
      <c r="B147" s="8"/>
      <c r="C147" s="11" t="s">
        <v>13</v>
      </c>
      <c r="D147" s="33">
        <v>40.186529999999998</v>
      </c>
      <c r="E147" s="33">
        <v>28.878740000000001</v>
      </c>
      <c r="F147" s="33">
        <v>42.037089999999999</v>
      </c>
      <c r="G147" s="33">
        <v>44.589640000000003</v>
      </c>
      <c r="H147" s="33">
        <v>49.852260000000001</v>
      </c>
      <c r="I147" s="33">
        <v>45.136960000000002</v>
      </c>
      <c r="J147" s="33">
        <v>39.113869999999999</v>
      </c>
      <c r="K147" s="33">
        <v>43.378720000000001</v>
      </c>
      <c r="L147" s="33">
        <v>41.587969999999999</v>
      </c>
      <c r="M147" s="33">
        <v>43.460880000000003</v>
      </c>
      <c r="N147" s="34">
        <v>37.934370000000001</v>
      </c>
      <c r="O147" s="39">
        <v>41.822270000000003</v>
      </c>
      <c r="P147" s="34">
        <v>45.710160000000002</v>
      </c>
      <c r="R147" s="8"/>
      <c r="S147" s="11" t="s">
        <v>13</v>
      </c>
      <c r="T147" s="33">
        <v>37.422179999999997</v>
      </c>
      <c r="U147" s="33">
        <v>25.236840000000001</v>
      </c>
      <c r="V147" s="33">
        <v>39.240969999999997</v>
      </c>
      <c r="W147" s="33">
        <v>40.952379999999998</v>
      </c>
      <c r="X147" s="33">
        <v>46.946080000000002</v>
      </c>
      <c r="Y147" s="33">
        <v>40.41818</v>
      </c>
      <c r="Z147" s="33">
        <v>35.461269999999999</v>
      </c>
      <c r="AA147" s="33">
        <v>41.593609999999998</v>
      </c>
      <c r="AB147" s="33">
        <v>40.011409999999998</v>
      </c>
      <c r="AC147" s="33">
        <v>40.115270000000002</v>
      </c>
      <c r="AD147" s="34">
        <v>34.737400000000001</v>
      </c>
      <c r="AE147" s="39">
        <v>38.739820000000002</v>
      </c>
      <c r="AF147" s="34">
        <v>42.742240000000002</v>
      </c>
      <c r="AH147" s="8"/>
      <c r="AI147" s="11" t="s">
        <v>13</v>
      </c>
      <c r="AJ147" s="33">
        <v>32.787320000000001</v>
      </c>
      <c r="AK147" s="33">
        <v>21.276520000000001</v>
      </c>
      <c r="AL147" s="33">
        <v>36.049280000000003</v>
      </c>
      <c r="AM147" s="33">
        <v>36.927070000000001</v>
      </c>
      <c r="AN147" s="33">
        <v>43.18524</v>
      </c>
      <c r="AO147" s="33">
        <v>36.826410000000003</v>
      </c>
      <c r="AP147" s="33">
        <v>28.644349999999999</v>
      </c>
      <c r="AQ147" s="33">
        <v>38.427630000000001</v>
      </c>
      <c r="AR147" s="33">
        <v>38.822609999999997</v>
      </c>
      <c r="AS147" s="33">
        <v>36.99062</v>
      </c>
      <c r="AT147" s="34">
        <v>30.603020000000001</v>
      </c>
      <c r="AU147" s="39">
        <v>34.99371</v>
      </c>
      <c r="AV147" s="34">
        <v>39.384390000000003</v>
      </c>
      <c r="AX147" s="8"/>
      <c r="AY147" s="11" t="s">
        <v>13</v>
      </c>
      <c r="AZ147" s="33">
        <v>28.888310000000001</v>
      </c>
      <c r="BA147" s="33">
        <v>16.93704</v>
      </c>
      <c r="BB147" s="33">
        <v>32.211939999999998</v>
      </c>
      <c r="BC147" s="33">
        <v>32.936329999999998</v>
      </c>
      <c r="BD147" s="33">
        <v>39.570909999999998</v>
      </c>
      <c r="BE147" s="33">
        <v>32.276260000000001</v>
      </c>
      <c r="BF147" s="33">
        <v>24.94454</v>
      </c>
      <c r="BG147" s="33">
        <v>34.134549999999997</v>
      </c>
      <c r="BH147" s="33">
        <v>36.197099999999999</v>
      </c>
      <c r="BI147" s="33">
        <v>32.63832</v>
      </c>
      <c r="BJ147" s="34">
        <v>26.55791</v>
      </c>
      <c r="BK147" s="39">
        <v>31.073530000000002</v>
      </c>
      <c r="BL147" s="34">
        <v>35.589149999999997</v>
      </c>
      <c r="BN147" s="8"/>
      <c r="BO147" s="11" t="s">
        <v>13</v>
      </c>
      <c r="BP147" s="33">
        <v>24.63842</v>
      </c>
      <c r="BQ147" s="33">
        <v>11.554600000000001</v>
      </c>
      <c r="BR147" s="33">
        <v>27.773489999999999</v>
      </c>
      <c r="BS147" s="33">
        <v>27.64404</v>
      </c>
      <c r="BT147" s="33">
        <v>35.808709999999998</v>
      </c>
      <c r="BU147" s="33">
        <v>27.34816</v>
      </c>
      <c r="BV147" s="33">
        <v>17.990970000000001</v>
      </c>
      <c r="BW147" s="33">
        <v>29.386769999999999</v>
      </c>
      <c r="BX147" s="33">
        <v>33.267130000000002</v>
      </c>
      <c r="BY147" s="33">
        <v>28.305579999999999</v>
      </c>
      <c r="BZ147" s="34">
        <v>21.332039999999999</v>
      </c>
      <c r="CA147" s="39">
        <v>26.371790000000001</v>
      </c>
      <c r="CB147" s="34">
        <v>31.411529999999999</v>
      </c>
    </row>
    <row r="148" spans="2:80" x14ac:dyDescent="0.35">
      <c r="B148" s="2" t="s">
        <v>35</v>
      </c>
      <c r="C148" s="3" t="s">
        <v>12</v>
      </c>
      <c r="D148" s="36">
        <v>2.6331500000000001</v>
      </c>
      <c r="E148" s="36">
        <v>7.7939699999999998</v>
      </c>
      <c r="F148" s="36">
        <v>1.74247</v>
      </c>
      <c r="G148" s="36">
        <v>2.0739700000000001</v>
      </c>
      <c r="H148" s="36">
        <v>2.3112300000000001</v>
      </c>
      <c r="I148" s="36">
        <v>8.8430099999999996</v>
      </c>
      <c r="J148" s="36">
        <v>4.5947899999999997</v>
      </c>
      <c r="K148" s="36">
        <v>1.29863</v>
      </c>
      <c r="L148" s="36">
        <v>0.14082</v>
      </c>
      <c r="M148" s="36">
        <v>1.49918</v>
      </c>
      <c r="N148" s="37">
        <v>1.22577</v>
      </c>
      <c r="O148" s="38">
        <v>3.29312</v>
      </c>
      <c r="P148" s="37">
        <v>5.3604700000000003</v>
      </c>
      <c r="R148" s="2" t="s">
        <v>35</v>
      </c>
      <c r="S148" s="3" t="s">
        <v>12</v>
      </c>
      <c r="T148" s="36">
        <v>3.1860300000000001</v>
      </c>
      <c r="U148" s="36">
        <v>9.3953399999999991</v>
      </c>
      <c r="V148" s="36">
        <v>2.42164</v>
      </c>
      <c r="W148" s="36">
        <v>3.1208200000000001</v>
      </c>
      <c r="X148" s="36">
        <v>4.5095900000000002</v>
      </c>
      <c r="Y148" s="36">
        <v>11.038080000000001</v>
      </c>
      <c r="Z148" s="36">
        <v>6.3942500000000004</v>
      </c>
      <c r="AA148" s="36">
        <v>1.9624699999999999</v>
      </c>
      <c r="AB148" s="36">
        <v>0.28247</v>
      </c>
      <c r="AC148" s="36">
        <v>2.11781</v>
      </c>
      <c r="AD148" s="37">
        <v>1.9636199999999999</v>
      </c>
      <c r="AE148" s="38">
        <v>4.44285</v>
      </c>
      <c r="AF148" s="37">
        <v>6.9220800000000002</v>
      </c>
      <c r="AH148" s="2" t="s">
        <v>35</v>
      </c>
      <c r="AI148" s="3" t="s">
        <v>12</v>
      </c>
      <c r="AJ148" s="36">
        <v>4.2293200000000004</v>
      </c>
      <c r="AK148" s="36">
        <v>13</v>
      </c>
      <c r="AL148" s="36">
        <v>3.2594500000000002</v>
      </c>
      <c r="AM148" s="36">
        <v>4.3076699999999999</v>
      </c>
      <c r="AN148" s="36">
        <v>6.1301399999999999</v>
      </c>
      <c r="AO148" s="36">
        <v>15.130140000000001</v>
      </c>
      <c r="AP148" s="36">
        <v>8.8791799999999999</v>
      </c>
      <c r="AQ148" s="36">
        <v>3.2265799999999998</v>
      </c>
      <c r="AR148" s="36">
        <v>0.70603000000000005</v>
      </c>
      <c r="AS148" s="36">
        <v>2.9515099999999999</v>
      </c>
      <c r="AT148" s="37">
        <v>2.8196699999999999</v>
      </c>
      <c r="AU148" s="38">
        <v>6.1820000000000004</v>
      </c>
      <c r="AV148" s="37">
        <v>9.5443300000000004</v>
      </c>
      <c r="AX148" s="2" t="s">
        <v>35</v>
      </c>
      <c r="AY148" s="3" t="s">
        <v>12</v>
      </c>
      <c r="AZ148" s="36">
        <v>5.2276699999999998</v>
      </c>
      <c r="BA148" s="36">
        <v>29.227119999999999</v>
      </c>
      <c r="BB148" s="36">
        <v>4.2852100000000002</v>
      </c>
      <c r="BC148" s="36">
        <v>5.5635599999999998</v>
      </c>
      <c r="BD148" s="36">
        <v>8.4668500000000009</v>
      </c>
      <c r="BE148" s="36">
        <v>17.02055</v>
      </c>
      <c r="BF148" s="36">
        <v>11.25863</v>
      </c>
      <c r="BG148" s="36">
        <v>5.3243799999999997</v>
      </c>
      <c r="BH148" s="36">
        <v>1.27315</v>
      </c>
      <c r="BI148" s="36">
        <v>4.1432900000000004</v>
      </c>
      <c r="BJ148" s="37">
        <v>3.2248199999999998</v>
      </c>
      <c r="BK148" s="38">
        <v>9.1790400000000005</v>
      </c>
      <c r="BL148" s="37">
        <v>15.13326</v>
      </c>
      <c r="BN148" s="2" t="s">
        <v>35</v>
      </c>
      <c r="BO148" s="3" t="s">
        <v>12</v>
      </c>
      <c r="BP148" s="36">
        <v>7.1638400000000004</v>
      </c>
      <c r="BQ148" s="36">
        <v>31.09863</v>
      </c>
      <c r="BR148" s="36">
        <v>6.4109600000000002</v>
      </c>
      <c r="BS148" s="36">
        <v>9.0446600000000004</v>
      </c>
      <c r="BT148" s="36">
        <v>12.793419999999999</v>
      </c>
      <c r="BU148" s="36">
        <v>21.672879999999999</v>
      </c>
      <c r="BV148" s="36">
        <v>15.18685</v>
      </c>
      <c r="BW148" s="36">
        <v>7.7049300000000001</v>
      </c>
      <c r="BX148" s="36">
        <v>1.90082</v>
      </c>
      <c r="BY148" s="36">
        <v>5.9660299999999999</v>
      </c>
      <c r="BZ148" s="37">
        <v>5.6347100000000001</v>
      </c>
      <c r="CA148" s="38">
        <v>11.894299999999999</v>
      </c>
      <c r="CB148" s="37">
        <v>18.153890000000001</v>
      </c>
    </row>
    <row r="149" spans="2:80" x14ac:dyDescent="0.35">
      <c r="B149" s="8"/>
      <c r="C149" s="11" t="s">
        <v>13</v>
      </c>
      <c r="D149" s="33">
        <v>6.8898099999999998</v>
      </c>
      <c r="E149" s="33">
        <v>9.5849899999999995</v>
      </c>
      <c r="F149" s="33">
        <v>4.3287500000000003</v>
      </c>
      <c r="G149" s="33">
        <v>4.3696999999999999</v>
      </c>
      <c r="H149" s="33">
        <v>4.6990100000000004</v>
      </c>
      <c r="I149" s="33">
        <v>14.931559999999999</v>
      </c>
      <c r="J149" s="33">
        <v>7.5460900000000004</v>
      </c>
      <c r="K149" s="33">
        <v>3.8200799999999999</v>
      </c>
      <c r="L149" s="33">
        <v>0.72445000000000004</v>
      </c>
      <c r="M149" s="33">
        <v>3.2372200000000002</v>
      </c>
      <c r="N149" s="34">
        <v>3.1602399999999999</v>
      </c>
      <c r="O149" s="39">
        <v>6.0131699999999997</v>
      </c>
      <c r="P149" s="34">
        <v>8.8660899999999998</v>
      </c>
      <c r="R149" s="8"/>
      <c r="S149" s="11" t="s">
        <v>13</v>
      </c>
      <c r="T149" s="33">
        <v>7.6769499999999997</v>
      </c>
      <c r="U149" s="33">
        <v>10.62922</v>
      </c>
      <c r="V149" s="33">
        <v>5.3811</v>
      </c>
      <c r="W149" s="33">
        <v>5.4529500000000004</v>
      </c>
      <c r="X149" s="33">
        <v>7.6625800000000002</v>
      </c>
      <c r="Y149" s="33">
        <v>16.542809999999999</v>
      </c>
      <c r="Z149" s="33">
        <v>9.3222000000000005</v>
      </c>
      <c r="AA149" s="33">
        <v>4.6280200000000002</v>
      </c>
      <c r="AB149" s="33">
        <v>1.11476</v>
      </c>
      <c r="AC149" s="33">
        <v>4.0801999999999996</v>
      </c>
      <c r="AD149" s="34">
        <v>4.1983300000000003</v>
      </c>
      <c r="AE149" s="39">
        <v>7.2490800000000002</v>
      </c>
      <c r="AF149" s="34">
        <v>10.29983</v>
      </c>
      <c r="AH149" s="8"/>
      <c r="AI149" s="11" t="s">
        <v>13</v>
      </c>
      <c r="AJ149" s="33">
        <v>8.4553799999999999</v>
      </c>
      <c r="AK149" s="33">
        <v>12.543710000000001</v>
      </c>
      <c r="AL149" s="33">
        <v>6.2320700000000002</v>
      </c>
      <c r="AM149" s="33">
        <v>6.8520899999999996</v>
      </c>
      <c r="AN149" s="33">
        <v>9.6620299999999997</v>
      </c>
      <c r="AO149" s="33">
        <v>19.573519999999998</v>
      </c>
      <c r="AP149" s="33">
        <v>11.6127</v>
      </c>
      <c r="AQ149" s="33">
        <v>6.1524400000000004</v>
      </c>
      <c r="AR149" s="33">
        <v>1.8686700000000001</v>
      </c>
      <c r="AS149" s="33">
        <v>4.97722</v>
      </c>
      <c r="AT149" s="34">
        <v>5.2651700000000003</v>
      </c>
      <c r="AU149" s="39">
        <v>8.79298</v>
      </c>
      <c r="AV149" s="34">
        <v>12.3208</v>
      </c>
      <c r="AX149" s="8"/>
      <c r="AY149" s="11" t="s">
        <v>13</v>
      </c>
      <c r="AZ149" s="33">
        <v>9.2540399999999998</v>
      </c>
      <c r="BA149" s="33">
        <v>23.685279999999999</v>
      </c>
      <c r="BB149" s="33">
        <v>7.4843400000000004</v>
      </c>
      <c r="BC149" s="33">
        <v>7.8869400000000001</v>
      </c>
      <c r="BD149" s="33">
        <v>12.12506</v>
      </c>
      <c r="BE149" s="33">
        <v>20.199300000000001</v>
      </c>
      <c r="BF149" s="33">
        <v>12.546239999999999</v>
      </c>
      <c r="BG149" s="33">
        <v>7.7325799999999996</v>
      </c>
      <c r="BH149" s="33">
        <v>2.74838</v>
      </c>
      <c r="BI149" s="33">
        <v>5.8764000000000003</v>
      </c>
      <c r="BJ149" s="34">
        <v>6.3102</v>
      </c>
      <c r="BK149" s="39">
        <v>10.953860000000001</v>
      </c>
      <c r="BL149" s="34">
        <v>15.59751</v>
      </c>
      <c r="BN149" s="8"/>
      <c r="BO149" s="11" t="s">
        <v>13</v>
      </c>
      <c r="BP149" s="33">
        <v>10.06132</v>
      </c>
      <c r="BQ149" s="33">
        <v>23.89321</v>
      </c>
      <c r="BR149" s="33">
        <v>9.0785499999999999</v>
      </c>
      <c r="BS149" s="33">
        <v>11.61289</v>
      </c>
      <c r="BT149" s="33">
        <v>16.20966</v>
      </c>
      <c r="BU149" s="33">
        <v>23.532070000000001</v>
      </c>
      <c r="BV149" s="33">
        <v>15.304080000000001</v>
      </c>
      <c r="BW149" s="33">
        <v>9.3666199999999993</v>
      </c>
      <c r="BX149" s="33">
        <v>3.5024899999999999</v>
      </c>
      <c r="BY149" s="33">
        <v>7.14445</v>
      </c>
      <c r="BZ149" s="34">
        <v>8.14954</v>
      </c>
      <c r="CA149" s="39">
        <v>12.97053</v>
      </c>
      <c r="CB149" s="34">
        <v>17.791519999999998</v>
      </c>
    </row>
    <row r="150" spans="2:80" x14ac:dyDescent="0.35">
      <c r="B150" s="13" t="s">
        <v>36</v>
      </c>
      <c r="C150" s="14"/>
      <c r="D150" s="43">
        <v>42</v>
      </c>
      <c r="E150" s="43">
        <v>45</v>
      </c>
      <c r="F150" s="43">
        <v>28</v>
      </c>
      <c r="G150" s="43">
        <v>27</v>
      </c>
      <c r="H150" s="43">
        <v>26</v>
      </c>
      <c r="I150" s="43">
        <v>61</v>
      </c>
      <c r="J150" s="43">
        <v>32</v>
      </c>
      <c r="K150" s="43">
        <v>27</v>
      </c>
      <c r="L150" s="43">
        <v>11</v>
      </c>
      <c r="M150" s="43">
        <v>18</v>
      </c>
      <c r="N150" s="44">
        <v>21.449760000000001</v>
      </c>
      <c r="O150" s="45">
        <v>31.7</v>
      </c>
      <c r="P150" s="44">
        <v>41.950240000000001</v>
      </c>
      <c r="R150" s="13" t="s">
        <v>36</v>
      </c>
      <c r="S150" s="14"/>
      <c r="T150" s="43">
        <v>45</v>
      </c>
      <c r="U150" s="43">
        <v>46</v>
      </c>
      <c r="V150" s="43">
        <v>32</v>
      </c>
      <c r="W150" s="43">
        <v>28</v>
      </c>
      <c r="X150" s="43">
        <v>36</v>
      </c>
      <c r="Y150" s="43">
        <v>61</v>
      </c>
      <c r="Z150" s="43">
        <v>34</v>
      </c>
      <c r="AA150" s="43">
        <v>31</v>
      </c>
      <c r="AB150" s="43">
        <v>12</v>
      </c>
      <c r="AC150" s="43">
        <v>20</v>
      </c>
      <c r="AD150" s="44">
        <v>24.598459999999999</v>
      </c>
      <c r="AE150" s="45">
        <v>34.5</v>
      </c>
      <c r="AF150" s="44">
        <v>44.401539999999997</v>
      </c>
      <c r="AH150" s="13" t="s">
        <v>36</v>
      </c>
      <c r="AI150" s="14"/>
      <c r="AJ150" s="43">
        <v>45</v>
      </c>
      <c r="AK150" s="43">
        <v>48</v>
      </c>
      <c r="AL150" s="43">
        <v>35</v>
      </c>
      <c r="AM150" s="43">
        <v>35</v>
      </c>
      <c r="AN150" s="43">
        <v>39</v>
      </c>
      <c r="AO150" s="43">
        <v>70</v>
      </c>
      <c r="AP150" s="43">
        <v>44</v>
      </c>
      <c r="AQ150" s="43">
        <v>35</v>
      </c>
      <c r="AR150" s="43">
        <v>14</v>
      </c>
      <c r="AS150" s="43">
        <v>25</v>
      </c>
      <c r="AT150" s="44">
        <v>28.411740000000002</v>
      </c>
      <c r="AU150" s="45">
        <v>39</v>
      </c>
      <c r="AV150" s="44">
        <v>49.588259999999998</v>
      </c>
      <c r="AX150" s="13" t="s">
        <v>36</v>
      </c>
      <c r="AY150" s="14"/>
      <c r="AZ150" s="43">
        <v>46</v>
      </c>
      <c r="BA150" s="43">
        <v>87</v>
      </c>
      <c r="BB150" s="43">
        <v>40</v>
      </c>
      <c r="BC150" s="43">
        <v>38</v>
      </c>
      <c r="BD150" s="43">
        <v>44</v>
      </c>
      <c r="BE150" s="43">
        <v>73</v>
      </c>
      <c r="BF150" s="43">
        <v>46</v>
      </c>
      <c r="BG150" s="43">
        <v>38</v>
      </c>
      <c r="BH150" s="43">
        <v>16</v>
      </c>
      <c r="BI150" s="43">
        <v>24</v>
      </c>
      <c r="BJ150" s="44">
        <v>30.20393</v>
      </c>
      <c r="BK150" s="45">
        <v>45.2</v>
      </c>
      <c r="BL150" s="44">
        <v>60.196069999999999</v>
      </c>
      <c r="BN150" s="13" t="s">
        <v>36</v>
      </c>
      <c r="BO150" s="14"/>
      <c r="BP150" s="43">
        <v>48</v>
      </c>
      <c r="BQ150" s="43">
        <v>90</v>
      </c>
      <c r="BR150" s="43">
        <v>44</v>
      </c>
      <c r="BS150" s="43">
        <v>51</v>
      </c>
      <c r="BT150" s="43">
        <v>53</v>
      </c>
      <c r="BU150" s="43">
        <v>81</v>
      </c>
      <c r="BV150" s="43">
        <v>58</v>
      </c>
      <c r="BW150" s="43">
        <v>46</v>
      </c>
      <c r="BX150" s="43">
        <v>20</v>
      </c>
      <c r="BY150" s="43">
        <v>27</v>
      </c>
      <c r="BZ150" s="44">
        <v>36.555770000000003</v>
      </c>
      <c r="CA150" s="45">
        <v>51.8</v>
      </c>
      <c r="CB150" s="44">
        <v>67.044229999999999</v>
      </c>
    </row>
    <row r="151" spans="2:80" x14ac:dyDescent="0.35">
      <c r="B151" s="13" t="s">
        <v>38</v>
      </c>
      <c r="C151" s="14"/>
      <c r="D151" s="43">
        <v>0</v>
      </c>
      <c r="E151" s="43">
        <v>0</v>
      </c>
      <c r="F151" s="43">
        <v>0</v>
      </c>
      <c r="G151" s="43">
        <v>0</v>
      </c>
      <c r="H151" s="43">
        <v>0</v>
      </c>
      <c r="I151" s="43">
        <v>0</v>
      </c>
      <c r="J151" s="43">
        <v>0</v>
      </c>
      <c r="K151" s="43">
        <v>0</v>
      </c>
      <c r="L151" s="43">
        <v>0</v>
      </c>
      <c r="M151" s="43">
        <v>0</v>
      </c>
      <c r="N151" s="44">
        <v>0</v>
      </c>
      <c r="O151" s="45">
        <v>0</v>
      </c>
      <c r="P151" s="44">
        <v>0</v>
      </c>
      <c r="R151" s="13" t="s">
        <v>38</v>
      </c>
      <c r="S151" s="14"/>
      <c r="T151" s="43">
        <v>0</v>
      </c>
      <c r="U151" s="43">
        <v>0</v>
      </c>
      <c r="V151" s="43">
        <v>0</v>
      </c>
      <c r="W151" s="43">
        <v>0</v>
      </c>
      <c r="X151" s="43">
        <v>0</v>
      </c>
      <c r="Y151" s="43">
        <v>0</v>
      </c>
      <c r="Z151" s="43">
        <v>0</v>
      </c>
      <c r="AA151" s="43">
        <v>0</v>
      </c>
      <c r="AB151" s="43">
        <v>0</v>
      </c>
      <c r="AC151" s="43">
        <v>0</v>
      </c>
      <c r="AD151" s="44">
        <v>0</v>
      </c>
      <c r="AE151" s="45">
        <v>0</v>
      </c>
      <c r="AF151" s="44">
        <v>0</v>
      </c>
      <c r="AH151" s="13" t="s">
        <v>38</v>
      </c>
      <c r="AI151" s="14"/>
      <c r="AJ151" s="43">
        <v>0</v>
      </c>
      <c r="AK151" s="43">
        <v>0</v>
      </c>
      <c r="AL151" s="43">
        <v>0</v>
      </c>
      <c r="AM151" s="43">
        <v>0</v>
      </c>
      <c r="AN151" s="43">
        <v>0</v>
      </c>
      <c r="AO151" s="43">
        <v>0</v>
      </c>
      <c r="AP151" s="43">
        <v>0</v>
      </c>
      <c r="AQ151" s="43">
        <v>0</v>
      </c>
      <c r="AR151" s="43">
        <v>0</v>
      </c>
      <c r="AS151" s="43">
        <v>0</v>
      </c>
      <c r="AT151" s="44">
        <v>0</v>
      </c>
      <c r="AU151" s="45">
        <v>0</v>
      </c>
      <c r="AV151" s="44">
        <v>0</v>
      </c>
      <c r="AX151" s="13" t="s">
        <v>38</v>
      </c>
      <c r="AY151" s="14"/>
      <c r="AZ151" s="43">
        <v>0</v>
      </c>
      <c r="BA151" s="43">
        <v>0</v>
      </c>
      <c r="BB151" s="43">
        <v>0</v>
      </c>
      <c r="BC151" s="43">
        <v>0</v>
      </c>
      <c r="BD151" s="43">
        <v>0</v>
      </c>
      <c r="BE151" s="43">
        <v>0</v>
      </c>
      <c r="BF151" s="43">
        <v>0</v>
      </c>
      <c r="BG151" s="43">
        <v>0</v>
      </c>
      <c r="BH151" s="43">
        <v>0</v>
      </c>
      <c r="BI151" s="43">
        <v>0</v>
      </c>
      <c r="BJ151" s="44">
        <v>0</v>
      </c>
      <c r="BK151" s="45">
        <v>0</v>
      </c>
      <c r="BL151" s="44">
        <v>0</v>
      </c>
      <c r="BN151" s="13" t="s">
        <v>38</v>
      </c>
      <c r="BO151" s="14"/>
      <c r="BP151" s="43">
        <v>0</v>
      </c>
      <c r="BQ151" s="43">
        <v>0</v>
      </c>
      <c r="BR151" s="43">
        <v>0</v>
      </c>
      <c r="BS151" s="43">
        <v>0</v>
      </c>
      <c r="BT151" s="43">
        <v>0</v>
      </c>
      <c r="BU151" s="43">
        <v>0</v>
      </c>
      <c r="BV151" s="43">
        <v>0</v>
      </c>
      <c r="BW151" s="43">
        <v>0</v>
      </c>
      <c r="BX151" s="43">
        <v>0</v>
      </c>
      <c r="BY151" s="43">
        <v>0</v>
      </c>
      <c r="BZ151" s="44">
        <v>0</v>
      </c>
      <c r="CA151" s="45">
        <v>0</v>
      </c>
      <c r="CB151" s="44">
        <v>0</v>
      </c>
    </row>
    <row r="152" spans="2:80" x14ac:dyDescent="0.35">
      <c r="B152" s="2" t="s">
        <v>39</v>
      </c>
      <c r="C152" s="3" t="s">
        <v>12</v>
      </c>
      <c r="D152" s="36">
        <v>12.126609999999999</v>
      </c>
      <c r="E152" s="36">
        <v>37.546239999999997</v>
      </c>
      <c r="F152" s="36">
        <v>9.0858299999999996</v>
      </c>
      <c r="G152" s="36">
        <v>10.459479999999999</v>
      </c>
      <c r="H152" s="36">
        <v>11.44847</v>
      </c>
      <c r="I152" s="36">
        <v>41.90164</v>
      </c>
      <c r="J152" s="36">
        <v>22.44303</v>
      </c>
      <c r="K152" s="36">
        <v>6.6157700000000004</v>
      </c>
      <c r="L152" s="36">
        <v>0.80252999999999997</v>
      </c>
      <c r="M152" s="36">
        <v>7.5018099999999999</v>
      </c>
      <c r="N152" s="37">
        <v>6.2140300000000002</v>
      </c>
      <c r="O152" s="38">
        <v>15.99314</v>
      </c>
      <c r="P152" s="37">
        <v>25.77225</v>
      </c>
      <c r="R152" s="2" t="s">
        <v>39</v>
      </c>
      <c r="S152" s="3" t="s">
        <v>12</v>
      </c>
      <c r="T152" s="36">
        <v>14.95242</v>
      </c>
      <c r="U152" s="36">
        <v>44.956060000000001</v>
      </c>
      <c r="V152" s="36">
        <v>12.35966</v>
      </c>
      <c r="W152" s="36">
        <v>15.949</v>
      </c>
      <c r="X152" s="36">
        <v>21.940239999999999</v>
      </c>
      <c r="Y152" s="36">
        <v>52.989890000000003</v>
      </c>
      <c r="Z152" s="36">
        <v>30.79344</v>
      </c>
      <c r="AA152" s="36">
        <v>9.7511899999999994</v>
      </c>
      <c r="AB152" s="36">
        <v>1.53965</v>
      </c>
      <c r="AC152" s="36">
        <v>10.39343</v>
      </c>
      <c r="AD152" s="37">
        <v>9.7717100000000006</v>
      </c>
      <c r="AE152" s="38">
        <v>21.5625</v>
      </c>
      <c r="AF152" s="37">
        <v>33.353279999999998</v>
      </c>
      <c r="AH152" s="2" t="s">
        <v>39</v>
      </c>
      <c r="AI152" s="3" t="s">
        <v>12</v>
      </c>
      <c r="AJ152" s="36">
        <v>19.914660000000001</v>
      </c>
      <c r="AK152" s="36">
        <v>62.441389999999998</v>
      </c>
      <c r="AL152" s="36">
        <v>16.629989999999999</v>
      </c>
      <c r="AM152" s="36">
        <v>21.80987</v>
      </c>
      <c r="AN152" s="36">
        <v>28.955400000000001</v>
      </c>
      <c r="AO152" s="36">
        <v>71.756460000000004</v>
      </c>
      <c r="AP152" s="36">
        <v>42.309220000000003</v>
      </c>
      <c r="AQ152" s="36">
        <v>16.03744</v>
      </c>
      <c r="AR152" s="36">
        <v>3.6798500000000001</v>
      </c>
      <c r="AS152" s="36">
        <v>14.459289999999999</v>
      </c>
      <c r="AT152" s="37">
        <v>13.938420000000001</v>
      </c>
      <c r="AU152" s="38">
        <v>29.79936</v>
      </c>
      <c r="AV152" s="37">
        <v>45.660290000000003</v>
      </c>
      <c r="AX152" s="2" t="s">
        <v>39</v>
      </c>
      <c r="AY152" s="3" t="s">
        <v>12</v>
      </c>
      <c r="AZ152" s="36">
        <v>24.690239999999999</v>
      </c>
      <c r="BA152" s="36">
        <v>133.04274000000001</v>
      </c>
      <c r="BB152" s="36">
        <v>21.727509999999999</v>
      </c>
      <c r="BC152" s="36">
        <v>28.095600000000001</v>
      </c>
      <c r="BD152" s="36">
        <v>39.405459999999998</v>
      </c>
      <c r="BE152" s="36">
        <v>79.478210000000004</v>
      </c>
      <c r="BF152" s="36">
        <v>53.01296</v>
      </c>
      <c r="BG152" s="36">
        <v>26.321709999999999</v>
      </c>
      <c r="BH152" s="36">
        <v>6.7296399999999998</v>
      </c>
      <c r="BI152" s="36">
        <v>20.916789999999999</v>
      </c>
      <c r="BJ152" s="37">
        <v>16.533550000000002</v>
      </c>
      <c r="BK152" s="38">
        <v>43.342089999999999</v>
      </c>
      <c r="BL152" s="37">
        <v>70.150620000000004</v>
      </c>
      <c r="BN152" s="2" t="s">
        <v>39</v>
      </c>
      <c r="BO152" s="3" t="s">
        <v>12</v>
      </c>
      <c r="BP152" s="36">
        <v>33.473500000000001</v>
      </c>
      <c r="BQ152" s="36">
        <v>141.84374</v>
      </c>
      <c r="BR152" s="36">
        <v>32.029530000000001</v>
      </c>
      <c r="BS152" s="36">
        <v>43.508020000000002</v>
      </c>
      <c r="BT152" s="36">
        <v>60.043210000000002</v>
      </c>
      <c r="BU152" s="36">
        <v>100.48956</v>
      </c>
      <c r="BV152" s="36">
        <v>70.937650000000005</v>
      </c>
      <c r="BW152" s="36">
        <v>38.033900000000003</v>
      </c>
      <c r="BX152" s="36">
        <v>10.08126</v>
      </c>
      <c r="BY152" s="36">
        <v>28.976299999999998</v>
      </c>
      <c r="BZ152" s="37">
        <v>27.742080000000001</v>
      </c>
      <c r="CA152" s="38">
        <v>55.941670000000002</v>
      </c>
      <c r="CB152" s="37">
        <v>84.141249999999999</v>
      </c>
    </row>
    <row r="153" spans="2:80" x14ac:dyDescent="0.35">
      <c r="B153" s="8"/>
      <c r="C153" s="11" t="s">
        <v>13</v>
      </c>
      <c r="D153" s="33">
        <v>29.97147</v>
      </c>
      <c r="E153" s="33">
        <v>43.652380000000001</v>
      </c>
      <c r="F153" s="33">
        <v>22.18038</v>
      </c>
      <c r="G153" s="33">
        <v>21.239619999999999</v>
      </c>
      <c r="H153" s="33">
        <v>22.988019999999999</v>
      </c>
      <c r="I153" s="33">
        <v>69.565169999999995</v>
      </c>
      <c r="J153" s="33">
        <v>36.61177</v>
      </c>
      <c r="K153" s="33">
        <v>18.64095</v>
      </c>
      <c r="L153" s="33">
        <v>3.9434399999999998</v>
      </c>
      <c r="M153" s="33">
        <v>16.05227</v>
      </c>
      <c r="N153" s="34">
        <v>15.507619999999999</v>
      </c>
      <c r="O153" s="39">
        <v>28.484549999999999</v>
      </c>
      <c r="P153" s="34">
        <v>41.461480000000002</v>
      </c>
      <c r="R153" s="8"/>
      <c r="S153" s="11" t="s">
        <v>13</v>
      </c>
      <c r="T153" s="33">
        <v>34.303959999999996</v>
      </c>
      <c r="U153" s="33">
        <v>48.639569999999999</v>
      </c>
      <c r="V153" s="33">
        <v>27.178460000000001</v>
      </c>
      <c r="W153" s="33">
        <v>27.03425</v>
      </c>
      <c r="X153" s="33">
        <v>36.421469999999999</v>
      </c>
      <c r="Y153" s="33">
        <v>77.735659999999996</v>
      </c>
      <c r="Z153" s="33">
        <v>44.392060000000001</v>
      </c>
      <c r="AA153" s="33">
        <v>22.213149999999999</v>
      </c>
      <c r="AB153" s="33">
        <v>5.8623500000000002</v>
      </c>
      <c r="AC153" s="33">
        <v>19.73818</v>
      </c>
      <c r="AD153" s="34">
        <v>20.30857</v>
      </c>
      <c r="AE153" s="39">
        <v>34.351909999999997</v>
      </c>
      <c r="AF153" s="34">
        <v>48.395249999999997</v>
      </c>
      <c r="AH153" s="8"/>
      <c r="AI153" s="11" t="s">
        <v>13</v>
      </c>
      <c r="AJ153" s="33">
        <v>38.023150000000001</v>
      </c>
      <c r="AK153" s="33">
        <v>57.336570000000002</v>
      </c>
      <c r="AL153" s="33">
        <v>31.18995</v>
      </c>
      <c r="AM153" s="33">
        <v>33.432139999999997</v>
      </c>
      <c r="AN153" s="33">
        <v>44.540080000000003</v>
      </c>
      <c r="AO153" s="33">
        <v>91.167069999999995</v>
      </c>
      <c r="AP153" s="33">
        <v>54.252679999999998</v>
      </c>
      <c r="AQ153" s="33">
        <v>29.32977</v>
      </c>
      <c r="AR153" s="33">
        <v>9.4545600000000007</v>
      </c>
      <c r="AS153" s="33">
        <v>23.78021</v>
      </c>
      <c r="AT153" s="34">
        <v>25.147189999999998</v>
      </c>
      <c r="AU153" s="39">
        <v>41.250619999999998</v>
      </c>
      <c r="AV153" s="34">
        <v>57.354050000000001</v>
      </c>
      <c r="AX153" s="8"/>
      <c r="AY153" s="11" t="s">
        <v>13</v>
      </c>
      <c r="AZ153" s="33">
        <v>41.892060000000001</v>
      </c>
      <c r="BA153" s="33">
        <v>105.4584</v>
      </c>
      <c r="BB153" s="33">
        <v>36.685279999999999</v>
      </c>
      <c r="BC153" s="33">
        <v>38.710729999999998</v>
      </c>
      <c r="BD153" s="33">
        <v>55.210749999999997</v>
      </c>
      <c r="BE153" s="33">
        <v>92.495810000000006</v>
      </c>
      <c r="BF153" s="33">
        <v>57.872979999999998</v>
      </c>
      <c r="BG153" s="33">
        <v>37.212260000000001</v>
      </c>
      <c r="BH153" s="33">
        <v>13.95181</v>
      </c>
      <c r="BI153" s="33">
        <v>28.786999999999999</v>
      </c>
      <c r="BJ153" s="34">
        <v>30.52946</v>
      </c>
      <c r="BK153" s="39">
        <v>50.827710000000003</v>
      </c>
      <c r="BL153" s="34">
        <v>71.125960000000006</v>
      </c>
      <c r="BN153" s="8"/>
      <c r="BO153" s="11" t="s">
        <v>13</v>
      </c>
      <c r="BP153" s="33">
        <v>45.967419999999997</v>
      </c>
      <c r="BQ153" s="33">
        <v>105.78425</v>
      </c>
      <c r="BR153" s="33">
        <v>44.090179999999997</v>
      </c>
      <c r="BS153" s="33">
        <v>54.507739999999998</v>
      </c>
      <c r="BT153" s="33">
        <v>74.414760000000001</v>
      </c>
      <c r="BU153" s="33">
        <v>107.03188</v>
      </c>
      <c r="BV153" s="33">
        <v>69.399249999999995</v>
      </c>
      <c r="BW153" s="33">
        <v>44.219099999999997</v>
      </c>
      <c r="BX153" s="33">
        <v>17.821999999999999</v>
      </c>
      <c r="BY153" s="33">
        <v>33.528489999999998</v>
      </c>
      <c r="BZ153" s="34">
        <v>38.601909999999997</v>
      </c>
      <c r="CA153" s="39">
        <v>59.67651</v>
      </c>
      <c r="CB153" s="34">
        <v>80.751099999999994</v>
      </c>
    </row>
    <row r="154" spans="2:80" x14ac:dyDescent="0.35">
      <c r="B154" s="13" t="s">
        <v>40</v>
      </c>
      <c r="C154" s="14"/>
      <c r="D154" s="43">
        <v>170.76195000000001</v>
      </c>
      <c r="E154" s="43">
        <v>174.65698</v>
      </c>
      <c r="F154" s="43">
        <v>133.62551999999999</v>
      </c>
      <c r="G154" s="43">
        <v>126.03323</v>
      </c>
      <c r="H154" s="43">
        <v>126.13035000000001</v>
      </c>
      <c r="I154" s="43">
        <v>275.45310999999998</v>
      </c>
      <c r="J154" s="43">
        <v>167.31855999999999</v>
      </c>
      <c r="K154" s="43">
        <v>121.93080999999999</v>
      </c>
      <c r="L154" s="43">
        <v>43.853540000000002</v>
      </c>
      <c r="M154" s="43">
        <v>95.145169999999993</v>
      </c>
      <c r="N154" s="44">
        <v>100.09166</v>
      </c>
      <c r="O154" s="45">
        <v>143.49091999999999</v>
      </c>
      <c r="P154" s="44">
        <v>186.89018999999999</v>
      </c>
      <c r="R154" s="13" t="s">
        <v>40</v>
      </c>
      <c r="S154" s="14"/>
      <c r="T154" s="43">
        <v>189.72637</v>
      </c>
      <c r="U154" s="43">
        <v>203.13231999999999</v>
      </c>
      <c r="V154" s="43">
        <v>145.22752</v>
      </c>
      <c r="W154" s="43">
        <v>134.50657000000001</v>
      </c>
      <c r="X154" s="43">
        <v>168.82428999999999</v>
      </c>
      <c r="Y154" s="43">
        <v>286.63126999999997</v>
      </c>
      <c r="Z154" s="43">
        <v>174.03596999999999</v>
      </c>
      <c r="AA154" s="43">
        <v>139.07205999999999</v>
      </c>
      <c r="AB154" s="43">
        <v>57.491039999999998</v>
      </c>
      <c r="AC154" s="43">
        <v>104.90706</v>
      </c>
      <c r="AD154" s="44">
        <v>116.45310000000001</v>
      </c>
      <c r="AE154" s="45">
        <v>160.35544999999999</v>
      </c>
      <c r="AF154" s="44">
        <v>204.2578</v>
      </c>
      <c r="AH154" s="13" t="s">
        <v>40</v>
      </c>
      <c r="AI154" s="14"/>
      <c r="AJ154" s="43">
        <v>189.35887</v>
      </c>
      <c r="AK154" s="43">
        <v>220.78779</v>
      </c>
      <c r="AL154" s="43">
        <v>162.45926</v>
      </c>
      <c r="AM154" s="43">
        <v>163.74807000000001</v>
      </c>
      <c r="AN154" s="43">
        <v>179.55445</v>
      </c>
      <c r="AO154" s="43">
        <v>327.96586000000002</v>
      </c>
      <c r="AP154" s="43">
        <v>217.90745000000001</v>
      </c>
      <c r="AQ154" s="43">
        <v>155.48518000000001</v>
      </c>
      <c r="AR154" s="43">
        <v>62.332380000000001</v>
      </c>
      <c r="AS154" s="43">
        <v>113.28314</v>
      </c>
      <c r="AT154" s="44">
        <v>128.96372</v>
      </c>
      <c r="AU154" s="45">
        <v>179.28824</v>
      </c>
      <c r="AV154" s="44">
        <v>229.61277000000001</v>
      </c>
      <c r="AX154" s="13" t="s">
        <v>40</v>
      </c>
      <c r="AY154" s="14"/>
      <c r="AZ154" s="43">
        <v>208.44766999999999</v>
      </c>
      <c r="BA154" s="43">
        <v>360.33431000000002</v>
      </c>
      <c r="BB154" s="43">
        <v>182.75183999999999</v>
      </c>
      <c r="BC154" s="43">
        <v>174.34428</v>
      </c>
      <c r="BD154" s="43">
        <v>211.56431000000001</v>
      </c>
      <c r="BE154" s="43">
        <v>325.91712999999999</v>
      </c>
      <c r="BF154" s="43">
        <v>232.71435</v>
      </c>
      <c r="BG154" s="43">
        <v>188.52268000000001</v>
      </c>
      <c r="BH154" s="43">
        <v>76.261380000000003</v>
      </c>
      <c r="BI154" s="43">
        <v>129.63977</v>
      </c>
      <c r="BJ154" s="44">
        <v>149.02842999999999</v>
      </c>
      <c r="BK154" s="45">
        <v>209.04977</v>
      </c>
      <c r="BL154" s="44">
        <v>269.07110999999998</v>
      </c>
      <c r="BN154" s="13" t="s">
        <v>40</v>
      </c>
      <c r="BO154" s="14"/>
      <c r="BP154" s="43">
        <v>218.21508</v>
      </c>
      <c r="BQ154" s="43">
        <v>386.34204</v>
      </c>
      <c r="BR154" s="43">
        <v>193.43664000000001</v>
      </c>
      <c r="BS154" s="43">
        <v>226.04048</v>
      </c>
      <c r="BT154" s="43">
        <v>250.91909999999999</v>
      </c>
      <c r="BU154" s="43">
        <v>359.93423000000001</v>
      </c>
      <c r="BV154" s="43">
        <v>270.86844000000002</v>
      </c>
      <c r="BW154" s="43">
        <v>214.95934</v>
      </c>
      <c r="BX154" s="43">
        <v>84.119829999999993</v>
      </c>
      <c r="BY154" s="43">
        <v>141.61767</v>
      </c>
      <c r="BZ154" s="44">
        <v>169.77152000000001</v>
      </c>
      <c r="CA154" s="45">
        <v>234.64528000000001</v>
      </c>
      <c r="CB154" s="44">
        <v>299.51904999999999</v>
      </c>
    </row>
    <row r="155" spans="2:80" x14ac:dyDescent="0.35">
      <c r="B155" s="7" t="s">
        <v>41</v>
      </c>
      <c r="C155" s="8"/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4">
        <v>0</v>
      </c>
      <c r="O155" s="39">
        <v>0</v>
      </c>
      <c r="P155" s="34">
        <v>0</v>
      </c>
      <c r="R155" s="7" t="s">
        <v>41</v>
      </c>
      <c r="S155" s="8"/>
      <c r="T155" s="33">
        <v>0</v>
      </c>
      <c r="U155" s="33">
        <v>0</v>
      </c>
      <c r="V155" s="33">
        <v>0</v>
      </c>
      <c r="W155" s="33">
        <v>0</v>
      </c>
      <c r="X155" s="33">
        <v>0</v>
      </c>
      <c r="Y155" s="33">
        <v>0</v>
      </c>
      <c r="Z155" s="33">
        <v>0</v>
      </c>
      <c r="AA155" s="33">
        <v>0</v>
      </c>
      <c r="AB155" s="33">
        <v>0</v>
      </c>
      <c r="AC155" s="33">
        <v>0</v>
      </c>
      <c r="AD155" s="34">
        <v>0</v>
      </c>
      <c r="AE155" s="39">
        <v>0</v>
      </c>
      <c r="AF155" s="34">
        <v>0</v>
      </c>
      <c r="AH155" s="7" t="s">
        <v>41</v>
      </c>
      <c r="AI155" s="8"/>
      <c r="AJ155" s="33">
        <v>0</v>
      </c>
      <c r="AK155" s="33">
        <v>0</v>
      </c>
      <c r="AL155" s="33">
        <v>0</v>
      </c>
      <c r="AM155" s="33">
        <v>0</v>
      </c>
      <c r="AN155" s="33">
        <v>0</v>
      </c>
      <c r="AO155" s="33">
        <v>0</v>
      </c>
      <c r="AP155" s="33">
        <v>0</v>
      </c>
      <c r="AQ155" s="33">
        <v>0</v>
      </c>
      <c r="AR155" s="33">
        <v>0</v>
      </c>
      <c r="AS155" s="33">
        <v>0</v>
      </c>
      <c r="AT155" s="34">
        <v>0</v>
      </c>
      <c r="AU155" s="39">
        <v>0</v>
      </c>
      <c r="AV155" s="34">
        <v>0</v>
      </c>
      <c r="AX155" s="7" t="s">
        <v>41</v>
      </c>
      <c r="AY155" s="8"/>
      <c r="AZ155" s="33">
        <v>0</v>
      </c>
      <c r="BA155" s="33">
        <v>0</v>
      </c>
      <c r="BB155" s="33">
        <v>0</v>
      </c>
      <c r="BC155" s="33">
        <v>0</v>
      </c>
      <c r="BD155" s="33">
        <v>0</v>
      </c>
      <c r="BE155" s="33">
        <v>0</v>
      </c>
      <c r="BF155" s="33">
        <v>0</v>
      </c>
      <c r="BG155" s="33">
        <v>0</v>
      </c>
      <c r="BH155" s="33">
        <v>0</v>
      </c>
      <c r="BI155" s="33">
        <v>0</v>
      </c>
      <c r="BJ155" s="34">
        <v>0</v>
      </c>
      <c r="BK155" s="39">
        <v>0</v>
      </c>
      <c r="BL155" s="34">
        <v>0</v>
      </c>
      <c r="BN155" s="7" t="s">
        <v>41</v>
      </c>
      <c r="BO155" s="8"/>
      <c r="BP155" s="33">
        <v>0</v>
      </c>
      <c r="BQ155" s="33">
        <v>0</v>
      </c>
      <c r="BR155" s="33">
        <v>0</v>
      </c>
      <c r="BS155" s="33">
        <v>0</v>
      </c>
      <c r="BT155" s="33">
        <v>0</v>
      </c>
      <c r="BU155" s="33">
        <v>0</v>
      </c>
      <c r="BV155" s="33">
        <v>0</v>
      </c>
      <c r="BW155" s="33">
        <v>0</v>
      </c>
      <c r="BX155" s="33">
        <v>0</v>
      </c>
      <c r="BY155" s="33">
        <v>0</v>
      </c>
      <c r="BZ155" s="34">
        <v>0</v>
      </c>
      <c r="CA155" s="39">
        <v>0</v>
      </c>
      <c r="CB155" s="34">
        <v>0</v>
      </c>
    </row>
    <row r="156" spans="2:80" x14ac:dyDescent="0.35">
      <c r="B156" s="2" t="s">
        <v>42</v>
      </c>
      <c r="C156" s="3" t="s">
        <v>12</v>
      </c>
      <c r="D156" s="36">
        <v>5.7063899999999999</v>
      </c>
      <c r="E156" s="36">
        <v>6.9425999999999997</v>
      </c>
      <c r="F156" s="36">
        <v>5.3788600000000004</v>
      </c>
      <c r="G156" s="36">
        <v>5.6395</v>
      </c>
      <c r="H156" s="36">
        <v>5.0976299999999997</v>
      </c>
      <c r="I156" s="36">
        <v>5.8158899999999996</v>
      </c>
      <c r="J156" s="36">
        <v>6.2181699999999998</v>
      </c>
      <c r="K156" s="36">
        <v>5.45749</v>
      </c>
      <c r="L156" s="36">
        <v>4.7581699999999998</v>
      </c>
      <c r="M156" s="36">
        <v>5.6707799999999997</v>
      </c>
      <c r="N156" s="37">
        <v>5.2398600000000002</v>
      </c>
      <c r="O156" s="41">
        <v>5.6685499999999998</v>
      </c>
      <c r="P156" s="37">
        <v>6.0972299999999997</v>
      </c>
      <c r="R156" s="2" t="s">
        <v>42</v>
      </c>
      <c r="S156" s="3" t="s">
        <v>12</v>
      </c>
      <c r="T156" s="36">
        <v>5.6066700000000003</v>
      </c>
      <c r="U156" s="36">
        <v>6.7334199999999997</v>
      </c>
      <c r="V156" s="36">
        <v>5.3601400000000003</v>
      </c>
      <c r="W156" s="36">
        <v>5.6094499999999998</v>
      </c>
      <c r="X156" s="36">
        <v>5.1211900000000004</v>
      </c>
      <c r="Y156" s="36">
        <v>5.9024700000000001</v>
      </c>
      <c r="Z156" s="36">
        <v>6.1816000000000004</v>
      </c>
      <c r="AA156" s="36">
        <v>5.47384</v>
      </c>
      <c r="AB156" s="36">
        <v>4.6859400000000004</v>
      </c>
      <c r="AC156" s="36">
        <v>5.5713699999999999</v>
      </c>
      <c r="AD156" s="37">
        <v>5.2222600000000003</v>
      </c>
      <c r="AE156" s="41">
        <v>5.6246099999999997</v>
      </c>
      <c r="AF156" s="37">
        <v>6.0269599999999999</v>
      </c>
      <c r="AH156" s="2" t="s">
        <v>42</v>
      </c>
      <c r="AI156" s="3" t="s">
        <v>12</v>
      </c>
      <c r="AJ156" s="36">
        <v>5.6450699999999996</v>
      </c>
      <c r="AK156" s="36">
        <v>6.5981300000000003</v>
      </c>
      <c r="AL156" s="36">
        <v>5.2724700000000002</v>
      </c>
      <c r="AM156" s="36">
        <v>5.5115499999999997</v>
      </c>
      <c r="AN156" s="36">
        <v>5.0609999999999999</v>
      </c>
      <c r="AO156" s="36">
        <v>5.7992699999999999</v>
      </c>
      <c r="AP156" s="36">
        <v>6.1894099999999996</v>
      </c>
      <c r="AQ156" s="36">
        <v>5.4648399999999997</v>
      </c>
      <c r="AR156" s="36">
        <v>4.7226900000000001</v>
      </c>
      <c r="AS156" s="36">
        <v>5.4681699999999998</v>
      </c>
      <c r="AT156" s="37">
        <v>5.1896000000000004</v>
      </c>
      <c r="AU156" s="41">
        <v>5.5732600000000003</v>
      </c>
      <c r="AV156" s="37">
        <v>5.9569299999999998</v>
      </c>
      <c r="AX156" s="2" t="s">
        <v>42</v>
      </c>
      <c r="AY156" s="3" t="s">
        <v>12</v>
      </c>
      <c r="AZ156" s="36">
        <v>5.5052099999999999</v>
      </c>
      <c r="BA156" s="36">
        <v>6.5677199999999996</v>
      </c>
      <c r="BB156" s="36">
        <v>5.2026899999999996</v>
      </c>
      <c r="BC156" s="36">
        <v>5.3763500000000004</v>
      </c>
      <c r="BD156" s="36">
        <v>5.0047499999999996</v>
      </c>
      <c r="BE156" s="36">
        <v>5.7168000000000001</v>
      </c>
      <c r="BF156" s="36">
        <v>6.0156599999999996</v>
      </c>
      <c r="BG156" s="36">
        <v>5.4473500000000001</v>
      </c>
      <c r="BH156" s="36">
        <v>4.6881700000000004</v>
      </c>
      <c r="BI156" s="36">
        <v>5.4336099999999998</v>
      </c>
      <c r="BJ156" s="37">
        <v>5.1212499999999999</v>
      </c>
      <c r="BK156" s="41">
        <v>5.4958299999999998</v>
      </c>
      <c r="BL156" s="37">
        <v>5.8704099999999997</v>
      </c>
      <c r="BN156" s="2" t="s">
        <v>42</v>
      </c>
      <c r="BO156" s="3" t="s">
        <v>12</v>
      </c>
      <c r="BP156" s="36">
        <v>5.4766199999999996</v>
      </c>
      <c r="BQ156" s="36">
        <v>6.2921500000000004</v>
      </c>
      <c r="BR156" s="36">
        <v>5.2081299999999997</v>
      </c>
      <c r="BS156" s="36">
        <v>5.3125600000000004</v>
      </c>
      <c r="BT156" s="36">
        <v>5.0491299999999999</v>
      </c>
      <c r="BU156" s="36">
        <v>5.5084900000000001</v>
      </c>
      <c r="BV156" s="36">
        <v>5.8801800000000002</v>
      </c>
      <c r="BW156" s="36">
        <v>5.3400499999999997</v>
      </c>
      <c r="BX156" s="36">
        <v>4.6027399999999998</v>
      </c>
      <c r="BY156" s="36">
        <v>5.3020500000000004</v>
      </c>
      <c r="BZ156" s="37">
        <v>5.0719900000000004</v>
      </c>
      <c r="CA156" s="41">
        <v>5.3972100000000003</v>
      </c>
      <c r="CB156" s="37">
        <v>5.7224300000000001</v>
      </c>
    </row>
    <row r="157" spans="2:80" x14ac:dyDescent="0.35">
      <c r="B157" s="8"/>
      <c r="C157" s="11" t="s">
        <v>13</v>
      </c>
      <c r="D157" s="33">
        <v>1.77128</v>
      </c>
      <c r="E157" s="33">
        <v>1.38327</v>
      </c>
      <c r="F157" s="33">
        <v>1.68285</v>
      </c>
      <c r="G157" s="33">
        <v>1.8831899999999999</v>
      </c>
      <c r="H157" s="33">
        <v>2.1541399999999999</v>
      </c>
      <c r="I157" s="33">
        <v>1.9816400000000001</v>
      </c>
      <c r="J157" s="33">
        <v>1.73464</v>
      </c>
      <c r="K157" s="33">
        <v>1.8366899999999999</v>
      </c>
      <c r="L157" s="33">
        <v>1.6429400000000001</v>
      </c>
      <c r="M157" s="33">
        <v>1.83883</v>
      </c>
      <c r="N157" s="34">
        <v>1.6430899999999999</v>
      </c>
      <c r="O157" s="39">
        <v>1.79095</v>
      </c>
      <c r="P157" s="34">
        <v>1.9388000000000001</v>
      </c>
      <c r="R157" s="8"/>
      <c r="S157" s="11" t="s">
        <v>13</v>
      </c>
      <c r="T157" s="33">
        <v>1.6797800000000001</v>
      </c>
      <c r="U157" s="33">
        <v>1.27376</v>
      </c>
      <c r="V157" s="33">
        <v>1.59721</v>
      </c>
      <c r="W157" s="33">
        <v>1.7741</v>
      </c>
      <c r="X157" s="33">
        <v>2.0956299999999999</v>
      </c>
      <c r="Y157" s="33">
        <v>1.8732800000000001</v>
      </c>
      <c r="Z157" s="33">
        <v>1.6196900000000001</v>
      </c>
      <c r="AA157" s="33">
        <v>1.7949999999999999</v>
      </c>
      <c r="AB157" s="33">
        <v>1.5838000000000001</v>
      </c>
      <c r="AC157" s="33">
        <v>1.70835</v>
      </c>
      <c r="AD157" s="34">
        <v>1.5466899999999999</v>
      </c>
      <c r="AE157" s="39">
        <v>1.7000599999999999</v>
      </c>
      <c r="AF157" s="34">
        <v>1.8534299999999999</v>
      </c>
      <c r="AH157" s="8"/>
      <c r="AI157" s="11" t="s">
        <v>13</v>
      </c>
      <c r="AJ157" s="33">
        <v>1.52993</v>
      </c>
      <c r="AK157" s="33">
        <v>1.1754</v>
      </c>
      <c r="AL157" s="33">
        <v>1.49186</v>
      </c>
      <c r="AM157" s="33">
        <v>1.6400300000000001</v>
      </c>
      <c r="AN157" s="33">
        <v>1.9631700000000001</v>
      </c>
      <c r="AO157" s="33">
        <v>1.78426</v>
      </c>
      <c r="AP157" s="33">
        <v>1.41187</v>
      </c>
      <c r="AQ157" s="33">
        <v>1.70079</v>
      </c>
      <c r="AR157" s="33">
        <v>1.5578099999999999</v>
      </c>
      <c r="AS157" s="33">
        <v>1.58565</v>
      </c>
      <c r="AT157" s="34">
        <v>1.43153</v>
      </c>
      <c r="AU157" s="39">
        <v>1.5840799999999999</v>
      </c>
      <c r="AV157" s="34">
        <v>1.7366299999999999</v>
      </c>
      <c r="AX157" s="8"/>
      <c r="AY157" s="11" t="s">
        <v>13</v>
      </c>
      <c r="AZ157" s="33">
        <v>1.40604</v>
      </c>
      <c r="BA157" s="33">
        <v>1.15635</v>
      </c>
      <c r="BB157" s="33">
        <v>1.37584</v>
      </c>
      <c r="BC157" s="33">
        <v>1.4977100000000001</v>
      </c>
      <c r="BD157" s="33">
        <v>1.8223100000000001</v>
      </c>
      <c r="BE157" s="33">
        <v>1.59291</v>
      </c>
      <c r="BF157" s="33">
        <v>1.2787500000000001</v>
      </c>
      <c r="BG157" s="33">
        <v>1.5707800000000001</v>
      </c>
      <c r="BH157" s="33">
        <v>1.4733400000000001</v>
      </c>
      <c r="BI157" s="33">
        <v>1.45427</v>
      </c>
      <c r="BJ157" s="34">
        <v>1.3327100000000001</v>
      </c>
      <c r="BK157" s="39">
        <v>1.4628300000000001</v>
      </c>
      <c r="BL157" s="34">
        <v>1.5929500000000001</v>
      </c>
      <c r="BN157" s="8"/>
      <c r="BO157" s="11" t="s">
        <v>13</v>
      </c>
      <c r="BP157" s="33">
        <v>1.2395099999999999</v>
      </c>
      <c r="BQ157" s="33">
        <v>0.92840999999999996</v>
      </c>
      <c r="BR157" s="33">
        <v>1.25827</v>
      </c>
      <c r="BS157" s="33">
        <v>1.3503499999999999</v>
      </c>
      <c r="BT157" s="33">
        <v>1.7181599999999999</v>
      </c>
      <c r="BU157" s="33">
        <v>1.3951199999999999</v>
      </c>
      <c r="BV157" s="33">
        <v>1.02565</v>
      </c>
      <c r="BW157" s="33">
        <v>1.4031499999999999</v>
      </c>
      <c r="BX157" s="33">
        <v>1.3810899999999999</v>
      </c>
      <c r="BY157" s="33">
        <v>1.29057</v>
      </c>
      <c r="BZ157" s="34">
        <v>1.14405</v>
      </c>
      <c r="CA157" s="39">
        <v>1.2990299999999999</v>
      </c>
      <c r="CB157" s="34">
        <v>1.45401</v>
      </c>
    </row>
    <row r="158" spans="2:80" x14ac:dyDescent="0.35">
      <c r="B158" s="2" t="s">
        <v>43</v>
      </c>
      <c r="C158" s="3" t="s">
        <v>12</v>
      </c>
      <c r="D158" s="36">
        <v>6.3987400000000001</v>
      </c>
      <c r="E158" s="36">
        <v>7.6925100000000004</v>
      </c>
      <c r="F158" s="36">
        <v>6.0388999999999999</v>
      </c>
      <c r="G158" s="36">
        <v>6.3857499999999998</v>
      </c>
      <c r="H158" s="36">
        <v>5.77067</v>
      </c>
      <c r="I158" s="36">
        <v>6.4464100000000002</v>
      </c>
      <c r="J158" s="36">
        <v>6.9396399999999998</v>
      </c>
      <c r="K158" s="36">
        <v>6.1630599999999998</v>
      </c>
      <c r="L158" s="36">
        <v>5.5103</v>
      </c>
      <c r="M158" s="36">
        <v>6.3734999999999999</v>
      </c>
      <c r="N158" s="37">
        <v>5.9367700000000001</v>
      </c>
      <c r="O158" s="41">
        <v>6.37195</v>
      </c>
      <c r="P158" s="37">
        <v>6.8071299999999999</v>
      </c>
      <c r="R158" s="2" t="s">
        <v>43</v>
      </c>
      <c r="S158" s="3" t="s">
        <v>12</v>
      </c>
      <c r="T158" s="36">
        <v>6.2830700000000004</v>
      </c>
      <c r="U158" s="36">
        <v>7.4559199999999999</v>
      </c>
      <c r="V158" s="36">
        <v>6.0120699999999996</v>
      </c>
      <c r="W158" s="36">
        <v>6.30063</v>
      </c>
      <c r="X158" s="36">
        <v>5.7544700000000004</v>
      </c>
      <c r="Y158" s="36">
        <v>6.5292199999999996</v>
      </c>
      <c r="Z158" s="36">
        <v>6.8511100000000003</v>
      </c>
      <c r="AA158" s="36">
        <v>6.1690300000000002</v>
      </c>
      <c r="AB158" s="36">
        <v>5.4311199999999999</v>
      </c>
      <c r="AC158" s="36">
        <v>6.2658199999999997</v>
      </c>
      <c r="AD158" s="37">
        <v>5.90299</v>
      </c>
      <c r="AE158" s="41">
        <v>6.30525</v>
      </c>
      <c r="AF158" s="37">
        <v>6.7074999999999996</v>
      </c>
      <c r="AH158" s="2" t="s">
        <v>43</v>
      </c>
      <c r="AI158" s="3" t="s">
        <v>12</v>
      </c>
      <c r="AJ158" s="36">
        <v>6.3088300000000004</v>
      </c>
      <c r="AK158" s="36">
        <v>7.2498899999999997</v>
      </c>
      <c r="AL158" s="36">
        <v>5.9119200000000003</v>
      </c>
      <c r="AM158" s="36">
        <v>6.1942300000000001</v>
      </c>
      <c r="AN158" s="36">
        <v>5.6963600000000003</v>
      </c>
      <c r="AO158" s="36">
        <v>6.3575900000000001</v>
      </c>
      <c r="AP158" s="36">
        <v>6.8658599999999996</v>
      </c>
      <c r="AQ158" s="36">
        <v>6.1574499999999999</v>
      </c>
      <c r="AR158" s="36">
        <v>5.4630200000000002</v>
      </c>
      <c r="AS158" s="36">
        <v>6.1497799999999998</v>
      </c>
      <c r="AT158" s="37">
        <v>5.8619899999999996</v>
      </c>
      <c r="AU158" s="41">
        <v>6.2354900000000004</v>
      </c>
      <c r="AV158" s="37">
        <v>6.609</v>
      </c>
      <c r="AX158" s="2" t="s">
        <v>43</v>
      </c>
      <c r="AY158" s="3" t="s">
        <v>12</v>
      </c>
      <c r="AZ158" s="36">
        <v>6.1393899999999997</v>
      </c>
      <c r="BA158" s="36">
        <v>7.1336700000000004</v>
      </c>
      <c r="BB158" s="36">
        <v>5.8106099999999996</v>
      </c>
      <c r="BC158" s="36">
        <v>6.0358599999999996</v>
      </c>
      <c r="BD158" s="36">
        <v>5.6266699999999998</v>
      </c>
      <c r="BE158" s="36">
        <v>6.24146</v>
      </c>
      <c r="BF158" s="36">
        <v>6.64933</v>
      </c>
      <c r="BG158" s="36">
        <v>6.0996600000000001</v>
      </c>
      <c r="BH158" s="36">
        <v>5.4198000000000004</v>
      </c>
      <c r="BI158" s="36">
        <v>6.0807399999999996</v>
      </c>
      <c r="BJ158" s="37">
        <v>5.7732000000000001</v>
      </c>
      <c r="BK158" s="41">
        <v>6.1237199999999996</v>
      </c>
      <c r="BL158" s="37">
        <v>6.47424</v>
      </c>
      <c r="BN158" s="2" t="s">
        <v>43</v>
      </c>
      <c r="BO158" s="3" t="s">
        <v>12</v>
      </c>
      <c r="BP158" s="36">
        <v>6.10459</v>
      </c>
      <c r="BQ158" s="36">
        <v>6.74031</v>
      </c>
      <c r="BR158" s="36">
        <v>5.7961600000000004</v>
      </c>
      <c r="BS158" s="36">
        <v>5.9316899999999997</v>
      </c>
      <c r="BT158" s="36">
        <v>5.6198499999999996</v>
      </c>
      <c r="BU158" s="36">
        <v>6.0321400000000001</v>
      </c>
      <c r="BV158" s="36">
        <v>6.4533300000000002</v>
      </c>
      <c r="BW158" s="36">
        <v>5.9893099999999997</v>
      </c>
      <c r="BX158" s="36">
        <v>5.2951100000000002</v>
      </c>
      <c r="BY158" s="36">
        <v>5.9056600000000001</v>
      </c>
      <c r="BZ158" s="37">
        <v>5.6986699999999999</v>
      </c>
      <c r="CA158" s="41">
        <v>5.9868100000000002</v>
      </c>
      <c r="CB158" s="37">
        <v>6.2749600000000001</v>
      </c>
    </row>
    <row r="159" spans="2:80" x14ac:dyDescent="0.35">
      <c r="B159" s="8"/>
      <c r="C159" s="11" t="s">
        <v>13</v>
      </c>
      <c r="D159" s="33">
        <v>1.9378</v>
      </c>
      <c r="E159" s="33">
        <v>1.5481199999999999</v>
      </c>
      <c r="F159" s="33">
        <v>1.91248</v>
      </c>
      <c r="G159" s="33">
        <v>2.1093099999999998</v>
      </c>
      <c r="H159" s="33">
        <v>2.3118500000000002</v>
      </c>
      <c r="I159" s="33">
        <v>2.1065800000000001</v>
      </c>
      <c r="J159" s="33">
        <v>1.9130499999999999</v>
      </c>
      <c r="K159" s="33">
        <v>2.03592</v>
      </c>
      <c r="L159" s="33">
        <v>1.86822</v>
      </c>
      <c r="M159" s="33">
        <v>1.9923200000000001</v>
      </c>
      <c r="N159" s="34">
        <v>1.8313900000000001</v>
      </c>
      <c r="O159" s="39">
        <v>1.97357</v>
      </c>
      <c r="P159" s="34">
        <v>2.1157400000000002</v>
      </c>
      <c r="R159" s="8"/>
      <c r="S159" s="11" t="s">
        <v>13</v>
      </c>
      <c r="T159" s="33">
        <v>1.8348</v>
      </c>
      <c r="U159" s="33">
        <v>1.43411</v>
      </c>
      <c r="V159" s="33">
        <v>1.8263</v>
      </c>
      <c r="W159" s="33">
        <v>1.95723</v>
      </c>
      <c r="X159" s="33">
        <v>2.2075100000000001</v>
      </c>
      <c r="Y159" s="33">
        <v>1.9885900000000001</v>
      </c>
      <c r="Z159" s="33">
        <v>1.7625299999999999</v>
      </c>
      <c r="AA159" s="33">
        <v>1.98092</v>
      </c>
      <c r="AB159" s="33">
        <v>1.8149599999999999</v>
      </c>
      <c r="AC159" s="33">
        <v>1.86056</v>
      </c>
      <c r="AD159" s="34">
        <v>1.7245699999999999</v>
      </c>
      <c r="AE159" s="39">
        <v>1.8667499999999999</v>
      </c>
      <c r="AF159" s="34">
        <v>2.0089399999999999</v>
      </c>
      <c r="AH159" s="8"/>
      <c r="AI159" s="11" t="s">
        <v>13</v>
      </c>
      <c r="AJ159" s="33">
        <v>1.67418</v>
      </c>
      <c r="AK159" s="33">
        <v>1.3134999999999999</v>
      </c>
      <c r="AL159" s="33">
        <v>1.69797</v>
      </c>
      <c r="AM159" s="33">
        <v>1.80233</v>
      </c>
      <c r="AN159" s="33">
        <v>2.0643699999999998</v>
      </c>
      <c r="AO159" s="33">
        <v>1.82226</v>
      </c>
      <c r="AP159" s="33">
        <v>1.52972</v>
      </c>
      <c r="AQ159" s="33">
        <v>1.8854599999999999</v>
      </c>
      <c r="AR159" s="33">
        <v>1.78148</v>
      </c>
      <c r="AS159" s="33">
        <v>1.74441</v>
      </c>
      <c r="AT159" s="34">
        <v>1.5864799999999999</v>
      </c>
      <c r="AU159" s="39">
        <v>1.7315700000000001</v>
      </c>
      <c r="AV159" s="34">
        <v>1.87666</v>
      </c>
      <c r="AX159" s="8"/>
      <c r="AY159" s="11" t="s">
        <v>13</v>
      </c>
      <c r="AZ159" s="33">
        <v>1.52518</v>
      </c>
      <c r="BA159" s="33">
        <v>1.23247</v>
      </c>
      <c r="BB159" s="33">
        <v>1.58849</v>
      </c>
      <c r="BC159" s="33">
        <v>1.65649</v>
      </c>
      <c r="BD159" s="33">
        <v>1.9089700000000001</v>
      </c>
      <c r="BE159" s="33">
        <v>1.6493199999999999</v>
      </c>
      <c r="BF159" s="33">
        <v>1.3992599999999999</v>
      </c>
      <c r="BG159" s="33">
        <v>1.74176</v>
      </c>
      <c r="BH159" s="33">
        <v>1.69086</v>
      </c>
      <c r="BI159" s="33">
        <v>1.58751</v>
      </c>
      <c r="BJ159" s="34">
        <v>1.46513</v>
      </c>
      <c r="BK159" s="39">
        <v>1.5980300000000001</v>
      </c>
      <c r="BL159" s="34">
        <v>1.7309300000000001</v>
      </c>
      <c r="BN159" s="8"/>
      <c r="BO159" s="11" t="s">
        <v>13</v>
      </c>
      <c r="BP159" s="33">
        <v>1.35853</v>
      </c>
      <c r="BQ159" s="33">
        <v>0.98404000000000003</v>
      </c>
      <c r="BR159" s="33">
        <v>1.42177</v>
      </c>
      <c r="BS159" s="33">
        <v>1.4763299999999999</v>
      </c>
      <c r="BT159" s="33">
        <v>1.7944599999999999</v>
      </c>
      <c r="BU159" s="33">
        <v>1.46235</v>
      </c>
      <c r="BV159" s="33">
        <v>1.1560600000000001</v>
      </c>
      <c r="BW159" s="33">
        <v>1.5617300000000001</v>
      </c>
      <c r="BX159" s="33">
        <v>1.5465100000000001</v>
      </c>
      <c r="BY159" s="33">
        <v>1.4254500000000001</v>
      </c>
      <c r="BZ159" s="34">
        <v>1.2597</v>
      </c>
      <c r="CA159" s="39">
        <v>1.41872</v>
      </c>
      <c r="CB159" s="34">
        <v>1.5777399999999999</v>
      </c>
    </row>
    <row r="160" spans="2:80" x14ac:dyDescent="0.35">
      <c r="B160" s="2" t="s">
        <v>44</v>
      </c>
      <c r="D160" s="36">
        <v>88.122529999999998</v>
      </c>
      <c r="E160" s="36">
        <v>91.461539999999999</v>
      </c>
      <c r="F160" s="36">
        <v>91.390569999999997</v>
      </c>
      <c r="G160" s="36">
        <v>88.73424</v>
      </c>
      <c r="H160" s="36">
        <v>89.752589999999998</v>
      </c>
      <c r="I160" s="36">
        <v>92.011330000000001</v>
      </c>
      <c r="J160" s="36">
        <v>91.698819999999998</v>
      </c>
      <c r="K160" s="36">
        <v>90.386259999999993</v>
      </c>
      <c r="L160" s="36">
        <v>85.727159999999998</v>
      </c>
      <c r="M160" s="36">
        <v>89.674660000000003</v>
      </c>
      <c r="N160" s="37">
        <v>88.493579999999994</v>
      </c>
      <c r="O160" s="47">
        <v>89.895970000000005</v>
      </c>
      <c r="P160" s="37">
        <v>91.298360000000002</v>
      </c>
      <c r="R160" s="2" t="s">
        <v>44</v>
      </c>
      <c r="T160" s="36">
        <v>88.187209999999993</v>
      </c>
      <c r="U160" s="36">
        <v>91.373649999999998</v>
      </c>
      <c r="V160" s="36">
        <v>91.372529999999998</v>
      </c>
      <c r="W160" s="36">
        <v>88.777050000000003</v>
      </c>
      <c r="X160" s="36">
        <v>89.752589999999998</v>
      </c>
      <c r="Y160" s="36">
        <v>92.061329999999998</v>
      </c>
      <c r="Z160" s="36">
        <v>91.692610000000002</v>
      </c>
      <c r="AA160" s="36">
        <v>90.349649999999997</v>
      </c>
      <c r="AB160" s="36">
        <v>85.670240000000007</v>
      </c>
      <c r="AC160" s="36">
        <v>89.674660000000003</v>
      </c>
      <c r="AD160" s="37">
        <v>88.488950000000003</v>
      </c>
      <c r="AE160" s="47">
        <v>89.891149999999996</v>
      </c>
      <c r="AF160" s="37">
        <v>91.293350000000004</v>
      </c>
      <c r="AH160" s="2" t="s">
        <v>44</v>
      </c>
      <c r="AJ160" s="36">
        <v>88.182720000000003</v>
      </c>
      <c r="AK160" s="36">
        <v>91.408540000000002</v>
      </c>
      <c r="AL160" s="36">
        <v>91.382329999999996</v>
      </c>
      <c r="AM160" s="36">
        <v>88.785610000000005</v>
      </c>
      <c r="AN160" s="36">
        <v>89.752589999999998</v>
      </c>
      <c r="AO160" s="36">
        <v>91.949070000000006</v>
      </c>
      <c r="AP160" s="36">
        <v>91.821510000000004</v>
      </c>
      <c r="AQ160" s="36">
        <v>90.449309999999997</v>
      </c>
      <c r="AR160" s="36">
        <v>85.657359999999997</v>
      </c>
      <c r="AS160" s="36">
        <v>89.674660000000003</v>
      </c>
      <c r="AT160" s="37">
        <v>88.497200000000007</v>
      </c>
      <c r="AU160" s="47">
        <v>89.906369999999995</v>
      </c>
      <c r="AV160" s="37">
        <v>91.315539999999999</v>
      </c>
      <c r="AX160" s="2" t="s">
        <v>44</v>
      </c>
      <c r="AZ160" s="36">
        <v>88.333010000000002</v>
      </c>
      <c r="BA160" s="36">
        <v>90.715010000000007</v>
      </c>
      <c r="BB160" s="36">
        <v>91.377849999999995</v>
      </c>
      <c r="BC160" s="36">
        <v>88.797640000000001</v>
      </c>
      <c r="BD160" s="36">
        <v>89.752589999999998</v>
      </c>
      <c r="BE160" s="36">
        <v>91.997410000000002</v>
      </c>
      <c r="BF160" s="36">
        <v>91.650220000000004</v>
      </c>
      <c r="BG160" s="36">
        <v>90.604560000000006</v>
      </c>
      <c r="BH160" s="36">
        <v>85.744640000000004</v>
      </c>
      <c r="BI160" s="36">
        <v>89.656329999999997</v>
      </c>
      <c r="BJ160" s="37">
        <v>88.518090000000001</v>
      </c>
      <c r="BK160" s="47">
        <v>89.862930000000006</v>
      </c>
      <c r="BL160" s="37">
        <v>91.207759999999993</v>
      </c>
      <c r="BN160" s="2" t="s">
        <v>44</v>
      </c>
      <c r="BP160" s="36">
        <v>88.403019999999998</v>
      </c>
      <c r="BQ160" s="36">
        <v>90.623059999999995</v>
      </c>
      <c r="BR160" s="36">
        <v>91.365939999999995</v>
      </c>
      <c r="BS160" s="36">
        <v>88.793750000000003</v>
      </c>
      <c r="BT160" s="36">
        <v>89.746359999999996</v>
      </c>
      <c r="BU160" s="36">
        <v>91.805390000000003</v>
      </c>
      <c r="BV160" s="36">
        <v>91.866500000000002</v>
      </c>
      <c r="BW160" s="36">
        <v>90.486779999999996</v>
      </c>
      <c r="BX160" s="36">
        <v>85.742710000000002</v>
      </c>
      <c r="BY160" s="36">
        <v>89.715900000000005</v>
      </c>
      <c r="BZ160" s="37">
        <v>88.521010000000004</v>
      </c>
      <c r="CA160" s="47">
        <v>89.854939999999999</v>
      </c>
      <c r="CB160" s="37">
        <v>91.188879999999997</v>
      </c>
    </row>
    <row r="161" spans="2:80" x14ac:dyDescent="0.35">
      <c r="B161" s="2" t="s">
        <v>45</v>
      </c>
      <c r="D161" s="36">
        <v>89.333550000000002</v>
      </c>
      <c r="E161" s="36">
        <v>94.679410000000004</v>
      </c>
      <c r="F161" s="36">
        <v>88.773240000000001</v>
      </c>
      <c r="G161" s="36">
        <v>88.759140000000002</v>
      </c>
      <c r="H161" s="36">
        <v>88.282820000000001</v>
      </c>
      <c r="I161" s="36">
        <v>92.955749999999995</v>
      </c>
      <c r="J161" s="36">
        <v>91.080269999999999</v>
      </c>
      <c r="K161" s="36">
        <v>88.338049999999996</v>
      </c>
      <c r="L161" s="36">
        <v>87.475210000000004</v>
      </c>
      <c r="M161" s="36">
        <v>86.546170000000004</v>
      </c>
      <c r="N161" s="37">
        <v>87.808409999999995</v>
      </c>
      <c r="O161" s="47">
        <v>89.62236</v>
      </c>
      <c r="P161" s="37">
        <v>91.436310000000006</v>
      </c>
      <c r="R161" s="2" t="s">
        <v>45</v>
      </c>
      <c r="T161" s="36">
        <v>89.343519999999998</v>
      </c>
      <c r="U161" s="36">
        <v>94.643609999999995</v>
      </c>
      <c r="V161" s="36">
        <v>88.761309999999995</v>
      </c>
      <c r="W161" s="36">
        <v>88.759140000000002</v>
      </c>
      <c r="X161" s="36">
        <v>88.282820000000001</v>
      </c>
      <c r="Y161" s="36">
        <v>93.008570000000006</v>
      </c>
      <c r="Z161" s="36">
        <v>91.068929999999995</v>
      </c>
      <c r="AA161" s="36">
        <v>88.327600000000004</v>
      </c>
      <c r="AB161" s="36">
        <v>87.485410000000002</v>
      </c>
      <c r="AC161" s="36">
        <v>86.475859999999997</v>
      </c>
      <c r="AD161" s="37">
        <v>87.795519999999996</v>
      </c>
      <c r="AE161" s="47">
        <v>89.615679999999998</v>
      </c>
      <c r="AF161" s="37">
        <v>91.435829999999996</v>
      </c>
      <c r="AH161" s="2" t="s">
        <v>45</v>
      </c>
      <c r="AJ161" s="36">
        <v>89.337419999999995</v>
      </c>
      <c r="AK161" s="36">
        <v>94.547060000000002</v>
      </c>
      <c r="AL161" s="36">
        <v>88.771559999999994</v>
      </c>
      <c r="AM161" s="36">
        <v>88.753789999999995</v>
      </c>
      <c r="AN161" s="36">
        <v>88.279589999999999</v>
      </c>
      <c r="AO161" s="36">
        <v>92.960369999999998</v>
      </c>
      <c r="AP161" s="36">
        <v>91.110780000000005</v>
      </c>
      <c r="AQ161" s="36">
        <v>88.427379999999999</v>
      </c>
      <c r="AR161" s="36">
        <v>87.543880000000001</v>
      </c>
      <c r="AS161" s="36">
        <v>86.478449999999995</v>
      </c>
      <c r="AT161" s="37">
        <v>87.827119999999994</v>
      </c>
      <c r="AU161" s="47">
        <v>89.621030000000005</v>
      </c>
      <c r="AV161" s="37">
        <v>91.414929999999998</v>
      </c>
      <c r="AX161" s="2" t="s">
        <v>45</v>
      </c>
      <c r="AZ161" s="36">
        <v>89.365480000000005</v>
      </c>
      <c r="BA161" s="36">
        <v>93.948059999999998</v>
      </c>
      <c r="BB161" s="36">
        <v>88.751320000000007</v>
      </c>
      <c r="BC161" s="36">
        <v>88.759140000000002</v>
      </c>
      <c r="BD161" s="36">
        <v>88.279790000000006</v>
      </c>
      <c r="BE161" s="36">
        <v>92.989519999999999</v>
      </c>
      <c r="BF161" s="36">
        <v>90.957409999999996</v>
      </c>
      <c r="BG161" s="36">
        <v>88.404849999999996</v>
      </c>
      <c r="BH161" s="36">
        <v>87.617779999999996</v>
      </c>
      <c r="BI161" s="36">
        <v>86.489509999999996</v>
      </c>
      <c r="BJ161" s="37">
        <v>87.862279999999998</v>
      </c>
      <c r="BK161" s="47">
        <v>89.556290000000004</v>
      </c>
      <c r="BL161" s="37">
        <v>91.250290000000007</v>
      </c>
      <c r="BN161" s="2" t="s">
        <v>45</v>
      </c>
      <c r="BP161" s="36">
        <v>89.498379999999997</v>
      </c>
      <c r="BQ161" s="36">
        <v>93.805620000000005</v>
      </c>
      <c r="BR161" s="36">
        <v>88.787689999999998</v>
      </c>
      <c r="BS161" s="36">
        <v>88.759140000000002</v>
      </c>
      <c r="BT161" s="36">
        <v>88.254320000000007</v>
      </c>
      <c r="BU161" s="36">
        <v>92.808750000000003</v>
      </c>
      <c r="BV161" s="36">
        <v>91.138229999999993</v>
      </c>
      <c r="BW161" s="36">
        <v>88.563410000000005</v>
      </c>
      <c r="BX161" s="36">
        <v>87.499740000000003</v>
      </c>
      <c r="BY161" s="36">
        <v>86.414869999999993</v>
      </c>
      <c r="BZ161" s="37">
        <v>87.881479999999996</v>
      </c>
      <c r="CA161" s="47">
        <v>89.55301</v>
      </c>
      <c r="CB161" s="37">
        <v>91.224549999999994</v>
      </c>
    </row>
    <row r="162" spans="2:80" x14ac:dyDescent="0.35">
      <c r="B162" s="2" t="s">
        <v>46</v>
      </c>
      <c r="D162" s="36">
        <v>89.171970000000002</v>
      </c>
      <c r="E162" s="36">
        <v>91.561750000000004</v>
      </c>
      <c r="F162" s="36">
        <v>90.017669999999995</v>
      </c>
      <c r="G162" s="36">
        <v>90.71069</v>
      </c>
      <c r="H162" s="36">
        <v>87.415430000000001</v>
      </c>
      <c r="I162" s="36">
        <v>90.17313</v>
      </c>
      <c r="J162" s="36">
        <v>89.9786</v>
      </c>
      <c r="K162" s="36">
        <v>89.597480000000004</v>
      </c>
      <c r="L162" s="36">
        <v>88.610380000000006</v>
      </c>
      <c r="M162" s="36">
        <v>89.554839999999999</v>
      </c>
      <c r="N162" s="37">
        <v>88.867019999999997</v>
      </c>
      <c r="O162" s="47">
        <v>89.679190000000006</v>
      </c>
      <c r="P162" s="37">
        <v>90.491370000000003</v>
      </c>
      <c r="R162" s="2" t="s">
        <v>46</v>
      </c>
      <c r="T162" s="36">
        <v>89.217979999999997</v>
      </c>
      <c r="U162" s="36">
        <v>91.554969999999997</v>
      </c>
      <c r="V162" s="36">
        <v>90.037409999999994</v>
      </c>
      <c r="W162" s="36">
        <v>90.669929999999994</v>
      </c>
      <c r="X162" s="36">
        <v>87.415430000000001</v>
      </c>
      <c r="Y162" s="36">
        <v>90.264619999999994</v>
      </c>
      <c r="Z162" s="36">
        <v>89.841489999999993</v>
      </c>
      <c r="AA162" s="36">
        <v>89.599639999999994</v>
      </c>
      <c r="AB162" s="36">
        <v>88.632090000000005</v>
      </c>
      <c r="AC162" s="36">
        <v>89.524010000000004</v>
      </c>
      <c r="AD162" s="37">
        <v>88.868530000000007</v>
      </c>
      <c r="AE162" s="47">
        <v>89.675759999999997</v>
      </c>
      <c r="AF162" s="37">
        <v>90.482979999999998</v>
      </c>
      <c r="AH162" s="2" t="s">
        <v>46</v>
      </c>
      <c r="AJ162" s="36">
        <v>89.269959999999998</v>
      </c>
      <c r="AK162" s="36">
        <v>91.451179999999994</v>
      </c>
      <c r="AL162" s="36">
        <v>90.011290000000002</v>
      </c>
      <c r="AM162" s="36">
        <v>90.66525</v>
      </c>
      <c r="AN162" s="36">
        <v>87.418279999999996</v>
      </c>
      <c r="AO162" s="36">
        <v>90.27261</v>
      </c>
      <c r="AP162" s="36">
        <v>89.981719999999996</v>
      </c>
      <c r="AQ162" s="36">
        <v>89.578639999999993</v>
      </c>
      <c r="AR162" s="36">
        <v>88.637879999999996</v>
      </c>
      <c r="AS162" s="36">
        <v>89.539349999999999</v>
      </c>
      <c r="AT162" s="37">
        <v>88.889679999999998</v>
      </c>
      <c r="AU162" s="47">
        <v>89.68262</v>
      </c>
      <c r="AV162" s="37">
        <v>90.475549999999998</v>
      </c>
      <c r="AX162" s="2" t="s">
        <v>46</v>
      </c>
      <c r="AZ162" s="36">
        <v>89.309759999999997</v>
      </c>
      <c r="BA162" s="36">
        <v>90.866510000000005</v>
      </c>
      <c r="BB162" s="36">
        <v>90.0381</v>
      </c>
      <c r="BC162" s="36">
        <v>90.667410000000004</v>
      </c>
      <c r="BD162" s="36">
        <v>87.407920000000004</v>
      </c>
      <c r="BE162" s="36">
        <v>90.27552</v>
      </c>
      <c r="BF162" s="36">
        <v>89.714060000000003</v>
      </c>
      <c r="BG162" s="36">
        <v>89.699569999999994</v>
      </c>
      <c r="BH162" s="36">
        <v>88.640309999999999</v>
      </c>
      <c r="BI162" s="36">
        <v>89.523939999999996</v>
      </c>
      <c r="BJ162" s="37">
        <v>88.889970000000005</v>
      </c>
      <c r="BK162" s="47">
        <v>89.614310000000003</v>
      </c>
      <c r="BL162" s="37">
        <v>90.338650000000001</v>
      </c>
      <c r="BN162" s="2" t="s">
        <v>46</v>
      </c>
      <c r="BP162" s="36">
        <v>89.402799999999999</v>
      </c>
      <c r="BQ162" s="36">
        <v>90.859250000000003</v>
      </c>
      <c r="BR162" s="36">
        <v>90.023759999999996</v>
      </c>
      <c r="BS162" s="36">
        <v>90.715350000000001</v>
      </c>
      <c r="BT162" s="36">
        <v>87.389300000000006</v>
      </c>
      <c r="BU162" s="36">
        <v>90.065709999999996</v>
      </c>
      <c r="BV162" s="36">
        <v>90.09393</v>
      </c>
      <c r="BW162" s="36">
        <v>89.666640000000001</v>
      </c>
      <c r="BX162" s="36">
        <v>88.688689999999994</v>
      </c>
      <c r="BY162" s="36">
        <v>89.502849999999995</v>
      </c>
      <c r="BZ162" s="37">
        <v>88.916679999999999</v>
      </c>
      <c r="CA162" s="47">
        <v>89.640829999999994</v>
      </c>
      <c r="CB162" s="37">
        <v>90.364980000000003</v>
      </c>
    </row>
    <row r="163" spans="2:80" x14ac:dyDescent="0.35">
      <c r="B163" s="2" t="s">
        <v>47</v>
      </c>
      <c r="D163" s="36">
        <v>87.210849999999994</v>
      </c>
      <c r="E163" s="36">
        <v>91.585909999999998</v>
      </c>
      <c r="F163" s="36">
        <v>88.000820000000004</v>
      </c>
      <c r="G163" s="36">
        <v>90.134749999999997</v>
      </c>
      <c r="H163" s="36">
        <v>85.664420000000007</v>
      </c>
      <c r="I163" s="36">
        <v>87.33614</v>
      </c>
      <c r="J163" s="36">
        <v>89.454930000000004</v>
      </c>
      <c r="K163" s="36">
        <v>86.762529999999998</v>
      </c>
      <c r="L163" s="36">
        <v>87.350560000000002</v>
      </c>
      <c r="M163" s="36">
        <v>89.365409999999997</v>
      </c>
      <c r="N163" s="37">
        <v>87.001580000000004</v>
      </c>
      <c r="O163" s="47">
        <v>88.286630000000002</v>
      </c>
      <c r="P163" s="37">
        <v>89.571690000000004</v>
      </c>
      <c r="R163" s="2" t="s">
        <v>47</v>
      </c>
      <c r="T163" s="36">
        <v>87.236040000000003</v>
      </c>
      <c r="U163" s="36">
        <v>91.544690000000003</v>
      </c>
      <c r="V163" s="36">
        <v>87.991699999999994</v>
      </c>
      <c r="W163" s="36">
        <v>90.209460000000007</v>
      </c>
      <c r="X163" s="36">
        <v>85.664420000000007</v>
      </c>
      <c r="Y163" s="36">
        <v>87.298749999999998</v>
      </c>
      <c r="Z163" s="36">
        <v>89.497720000000001</v>
      </c>
      <c r="AA163" s="36">
        <v>86.786209999999997</v>
      </c>
      <c r="AB163" s="36">
        <v>87.316019999999995</v>
      </c>
      <c r="AC163" s="36">
        <v>89.318160000000006</v>
      </c>
      <c r="AD163" s="37">
        <v>87.000550000000004</v>
      </c>
      <c r="AE163" s="47">
        <v>88.286320000000003</v>
      </c>
      <c r="AF163" s="37">
        <v>89.57208</v>
      </c>
      <c r="AH163" s="2" t="s">
        <v>47</v>
      </c>
      <c r="AJ163" s="36">
        <v>87.268299999999996</v>
      </c>
      <c r="AK163" s="36">
        <v>91.435180000000003</v>
      </c>
      <c r="AL163" s="36">
        <v>87.996120000000005</v>
      </c>
      <c r="AM163" s="36">
        <v>90.187730000000002</v>
      </c>
      <c r="AN163" s="36">
        <v>85.685910000000007</v>
      </c>
      <c r="AO163" s="36">
        <v>87.170950000000005</v>
      </c>
      <c r="AP163" s="36">
        <v>89.579629999999995</v>
      </c>
      <c r="AQ163" s="36">
        <v>86.879589999999993</v>
      </c>
      <c r="AR163" s="36">
        <v>87.316019999999995</v>
      </c>
      <c r="AS163" s="36">
        <v>89.316410000000005</v>
      </c>
      <c r="AT163" s="37">
        <v>87.014899999999997</v>
      </c>
      <c r="AU163" s="47">
        <v>88.283580000000001</v>
      </c>
      <c r="AV163" s="37">
        <v>89.552260000000004</v>
      </c>
      <c r="AX163" s="2" t="s">
        <v>47</v>
      </c>
      <c r="AZ163" s="36">
        <v>87.223910000000004</v>
      </c>
      <c r="BA163" s="36">
        <v>90.662149999999997</v>
      </c>
      <c r="BB163" s="36">
        <v>87.977109999999996</v>
      </c>
      <c r="BC163" s="36">
        <v>90.190439999999995</v>
      </c>
      <c r="BD163" s="36">
        <v>85.691079999999999</v>
      </c>
      <c r="BE163" s="36">
        <v>87.178179999999998</v>
      </c>
      <c r="BF163" s="36">
        <v>89.40616</v>
      </c>
      <c r="BG163" s="36">
        <v>86.843279999999993</v>
      </c>
      <c r="BH163" s="36">
        <v>87.364310000000003</v>
      </c>
      <c r="BI163" s="36">
        <v>89.315529999999995</v>
      </c>
      <c r="BJ163" s="37">
        <v>87.026870000000002</v>
      </c>
      <c r="BK163" s="47">
        <v>88.185220000000001</v>
      </c>
      <c r="BL163" s="37">
        <v>89.34357</v>
      </c>
      <c r="BN163" s="2" t="s">
        <v>47</v>
      </c>
      <c r="BP163" s="36">
        <v>87.360939999999999</v>
      </c>
      <c r="BQ163" s="36">
        <v>90.585719999999995</v>
      </c>
      <c r="BR163" s="36">
        <v>87.984690000000001</v>
      </c>
      <c r="BS163" s="36">
        <v>90.192160000000001</v>
      </c>
      <c r="BT163" s="36">
        <v>85.650959999999998</v>
      </c>
      <c r="BU163" s="36">
        <v>87.034840000000003</v>
      </c>
      <c r="BV163" s="36">
        <v>89.746179999999995</v>
      </c>
      <c r="BW163" s="36">
        <v>86.945480000000003</v>
      </c>
      <c r="BX163" s="36">
        <v>87.352950000000007</v>
      </c>
      <c r="BY163" s="36">
        <v>89.34545</v>
      </c>
      <c r="BZ163" s="37">
        <v>87.045630000000003</v>
      </c>
      <c r="CA163" s="47">
        <v>88.219939999999994</v>
      </c>
      <c r="CB163" s="37">
        <v>89.394239999999996</v>
      </c>
    </row>
    <row r="164" spans="2:80" x14ac:dyDescent="0.35">
      <c r="B164" s="2" t="s">
        <v>48</v>
      </c>
      <c r="D164" s="36">
        <v>91.630110000000002</v>
      </c>
      <c r="E164" s="36">
        <v>91.608379999999997</v>
      </c>
      <c r="F164" s="36">
        <v>87.842200000000005</v>
      </c>
      <c r="G164" s="36">
        <v>88.839489999999998</v>
      </c>
      <c r="H164" s="36">
        <v>87.617549999999994</v>
      </c>
      <c r="I164" s="36">
        <v>88.483450000000005</v>
      </c>
      <c r="J164" s="36">
        <v>88.128839999999997</v>
      </c>
      <c r="K164" s="36">
        <v>86.759169999999997</v>
      </c>
      <c r="L164" s="36">
        <v>89.162639999999996</v>
      </c>
      <c r="M164" s="36">
        <v>92.769310000000004</v>
      </c>
      <c r="N164" s="37">
        <v>87.844139999999996</v>
      </c>
      <c r="O164" s="47">
        <v>89.284109999999998</v>
      </c>
      <c r="P164" s="37">
        <v>90.724090000000004</v>
      </c>
      <c r="R164" s="2" t="s">
        <v>48</v>
      </c>
      <c r="T164" s="36">
        <v>91.636799999999994</v>
      </c>
      <c r="U164" s="36">
        <v>91.549790000000002</v>
      </c>
      <c r="V164" s="36">
        <v>87.868070000000003</v>
      </c>
      <c r="W164" s="36">
        <v>88.868179999999995</v>
      </c>
      <c r="X164" s="36">
        <v>87.617549999999994</v>
      </c>
      <c r="Y164" s="36">
        <v>88.472250000000003</v>
      </c>
      <c r="Z164" s="36">
        <v>88.160830000000004</v>
      </c>
      <c r="AA164" s="36">
        <v>86.756290000000007</v>
      </c>
      <c r="AB164" s="36">
        <v>89.144390000000001</v>
      </c>
      <c r="AC164" s="36">
        <v>92.769000000000005</v>
      </c>
      <c r="AD164" s="37">
        <v>87.851740000000007</v>
      </c>
      <c r="AE164" s="47">
        <v>89.284319999999994</v>
      </c>
      <c r="AF164" s="37">
        <v>90.716890000000006</v>
      </c>
      <c r="AH164" s="2" t="s">
        <v>48</v>
      </c>
      <c r="AJ164" s="36">
        <v>91.63458</v>
      </c>
      <c r="AK164" s="36">
        <v>91.471059999999994</v>
      </c>
      <c r="AL164" s="36">
        <v>87.837509999999995</v>
      </c>
      <c r="AM164" s="36">
        <v>88.858350000000002</v>
      </c>
      <c r="AN164" s="36">
        <v>87.635660000000001</v>
      </c>
      <c r="AO164" s="36">
        <v>88.509739999999994</v>
      </c>
      <c r="AP164" s="36">
        <v>88.13579</v>
      </c>
      <c r="AQ164" s="36">
        <v>86.836529999999996</v>
      </c>
      <c r="AR164" s="36">
        <v>89.145189999999999</v>
      </c>
      <c r="AS164" s="36">
        <v>92.773889999999994</v>
      </c>
      <c r="AT164" s="37">
        <v>87.865080000000006</v>
      </c>
      <c r="AU164" s="47">
        <v>89.283829999999995</v>
      </c>
      <c r="AV164" s="37">
        <v>90.702579999999998</v>
      </c>
      <c r="AX164" s="2" t="s">
        <v>48</v>
      </c>
      <c r="AZ164" s="36">
        <v>91.628550000000004</v>
      </c>
      <c r="BA164" s="36">
        <v>90.855840000000001</v>
      </c>
      <c r="BB164" s="36">
        <v>87.854939999999999</v>
      </c>
      <c r="BC164" s="36">
        <v>88.858350000000002</v>
      </c>
      <c r="BD164" s="36">
        <v>87.635660000000001</v>
      </c>
      <c r="BE164" s="36">
        <v>88.55292</v>
      </c>
      <c r="BF164" s="36">
        <v>88.074889999999996</v>
      </c>
      <c r="BG164" s="36">
        <v>86.833650000000006</v>
      </c>
      <c r="BH164" s="36">
        <v>89.161569999999998</v>
      </c>
      <c r="BI164" s="36">
        <v>92.731110000000001</v>
      </c>
      <c r="BJ164" s="37">
        <v>87.853949999999998</v>
      </c>
      <c r="BK164" s="47">
        <v>89.21875</v>
      </c>
      <c r="BL164" s="37">
        <v>90.583539999999999</v>
      </c>
      <c r="BN164" s="2" t="s">
        <v>48</v>
      </c>
      <c r="BP164" s="36">
        <v>91.626859999999994</v>
      </c>
      <c r="BQ164" s="36">
        <v>90.786140000000003</v>
      </c>
      <c r="BR164" s="36">
        <v>87.861509999999996</v>
      </c>
      <c r="BS164" s="36">
        <v>88.885149999999996</v>
      </c>
      <c r="BT164" s="36">
        <v>87.635660000000001</v>
      </c>
      <c r="BU164" s="36">
        <v>88.182199999999995</v>
      </c>
      <c r="BV164" s="36">
        <v>88.355400000000003</v>
      </c>
      <c r="BW164" s="36">
        <v>86.865610000000004</v>
      </c>
      <c r="BX164" s="36">
        <v>89.178470000000004</v>
      </c>
      <c r="BY164" s="36">
        <v>92.758709999999994</v>
      </c>
      <c r="BZ164" s="37">
        <v>87.852080000000001</v>
      </c>
      <c r="CA164" s="47">
        <v>89.213570000000004</v>
      </c>
      <c r="CB164" s="37">
        <v>90.575059999999993</v>
      </c>
    </row>
    <row r="165" spans="2:80" x14ac:dyDescent="0.35">
      <c r="B165" s="7" t="s">
        <v>49</v>
      </c>
      <c r="C165" s="8"/>
      <c r="D165" s="33">
        <v>89.798370000000006</v>
      </c>
      <c r="E165" s="33">
        <v>90.075209999999998</v>
      </c>
      <c r="F165" s="33">
        <v>90.251630000000006</v>
      </c>
      <c r="G165" s="33">
        <v>91.063649999999996</v>
      </c>
      <c r="H165" s="33">
        <v>87.564629999999994</v>
      </c>
      <c r="I165" s="33">
        <v>88.621970000000005</v>
      </c>
      <c r="J165" s="33">
        <v>88.846900000000005</v>
      </c>
      <c r="K165" s="33">
        <v>90.048460000000006</v>
      </c>
      <c r="L165" s="33">
        <v>87.81</v>
      </c>
      <c r="M165" s="33">
        <v>89.055520000000001</v>
      </c>
      <c r="N165" s="34">
        <v>88.509280000000004</v>
      </c>
      <c r="O165" s="48">
        <v>89.313630000000003</v>
      </c>
      <c r="P165" s="34">
        <v>90.117980000000003</v>
      </c>
      <c r="R165" s="7" t="s">
        <v>49</v>
      </c>
      <c r="S165" s="8"/>
      <c r="T165" s="33">
        <v>89.86009</v>
      </c>
      <c r="U165" s="33">
        <v>90.001239999999996</v>
      </c>
      <c r="V165" s="33">
        <v>90.25461</v>
      </c>
      <c r="W165" s="33">
        <v>91.060869999999994</v>
      </c>
      <c r="X165" s="33">
        <v>87.564629999999994</v>
      </c>
      <c r="Y165" s="33">
        <v>88.634</v>
      </c>
      <c r="Z165" s="33">
        <v>88.861680000000007</v>
      </c>
      <c r="AA165" s="33">
        <v>90.046149999999997</v>
      </c>
      <c r="AB165" s="33">
        <v>87.768889999999999</v>
      </c>
      <c r="AC165" s="33">
        <v>89.004329999999996</v>
      </c>
      <c r="AD165" s="34">
        <v>88.498739999999998</v>
      </c>
      <c r="AE165" s="48">
        <v>89.30565</v>
      </c>
      <c r="AF165" s="34">
        <v>90.112560000000002</v>
      </c>
      <c r="AH165" s="7" t="s">
        <v>49</v>
      </c>
      <c r="AI165" s="8"/>
      <c r="AJ165" s="33">
        <v>89.849090000000004</v>
      </c>
      <c r="AK165" s="33">
        <v>90.010729999999995</v>
      </c>
      <c r="AL165" s="33">
        <v>90.246939999999995</v>
      </c>
      <c r="AM165" s="33">
        <v>91.069599999999994</v>
      </c>
      <c r="AN165" s="33">
        <v>87.567480000000003</v>
      </c>
      <c r="AO165" s="33">
        <v>88.512219999999999</v>
      </c>
      <c r="AP165" s="33">
        <v>88.950239999999994</v>
      </c>
      <c r="AQ165" s="33">
        <v>90.030569999999997</v>
      </c>
      <c r="AR165" s="33">
        <v>87.766720000000007</v>
      </c>
      <c r="AS165" s="33">
        <v>89.003039999999999</v>
      </c>
      <c r="AT165" s="34">
        <v>88.490250000000003</v>
      </c>
      <c r="AU165" s="48">
        <v>89.300659999999993</v>
      </c>
      <c r="AV165" s="34">
        <v>90.111069999999998</v>
      </c>
      <c r="AX165" s="7" t="s">
        <v>49</v>
      </c>
      <c r="AY165" s="8"/>
      <c r="AZ165" s="33">
        <v>89.863119999999995</v>
      </c>
      <c r="BA165" s="33">
        <v>89.203429999999997</v>
      </c>
      <c r="BB165" s="33">
        <v>90.241259999999997</v>
      </c>
      <c r="BC165" s="33">
        <v>91.057829999999996</v>
      </c>
      <c r="BD165" s="33">
        <v>87.561610000000002</v>
      </c>
      <c r="BE165" s="33">
        <v>88.608689999999996</v>
      </c>
      <c r="BF165" s="33">
        <v>88.806349999999995</v>
      </c>
      <c r="BG165" s="33">
        <v>90.114279999999994</v>
      </c>
      <c r="BH165" s="33">
        <v>87.833730000000003</v>
      </c>
      <c r="BI165" s="33">
        <v>88.937690000000003</v>
      </c>
      <c r="BJ165" s="34">
        <v>88.434489999999997</v>
      </c>
      <c r="BK165" s="48">
        <v>89.222800000000007</v>
      </c>
      <c r="BL165" s="34">
        <v>90.011110000000002</v>
      </c>
      <c r="BN165" s="7" t="s">
        <v>49</v>
      </c>
      <c r="BO165" s="8"/>
      <c r="BP165" s="33">
        <v>89.873069999999998</v>
      </c>
      <c r="BQ165" s="33">
        <v>89.073170000000005</v>
      </c>
      <c r="BR165" s="33">
        <v>90.236339999999998</v>
      </c>
      <c r="BS165" s="33">
        <v>91.060910000000007</v>
      </c>
      <c r="BT165" s="33">
        <v>87.547449999999998</v>
      </c>
      <c r="BU165" s="33">
        <v>88.339740000000006</v>
      </c>
      <c r="BV165" s="33">
        <v>88.954170000000005</v>
      </c>
      <c r="BW165" s="33">
        <v>90.057699999999997</v>
      </c>
      <c r="BX165" s="33">
        <v>87.894480000000001</v>
      </c>
      <c r="BY165" s="33">
        <v>88.999250000000004</v>
      </c>
      <c r="BZ165" s="34">
        <v>88.412189999999995</v>
      </c>
      <c r="CA165" s="48">
        <v>89.203630000000004</v>
      </c>
      <c r="CB165" s="34">
        <v>89.995069999999998</v>
      </c>
    </row>
    <row r="166" spans="2:80" x14ac:dyDescent="0.35">
      <c r="B166" s="2" t="s">
        <v>52</v>
      </c>
      <c r="C166" s="3" t="s">
        <v>12</v>
      </c>
      <c r="D166" s="36">
        <v>3.7897099999999999</v>
      </c>
      <c r="E166" s="36">
        <v>4.95662</v>
      </c>
      <c r="F166" s="36">
        <v>3.54562</v>
      </c>
      <c r="G166" s="36">
        <v>3.6264699999999999</v>
      </c>
      <c r="H166" s="36">
        <v>3.7393100000000001</v>
      </c>
      <c r="I166" s="36">
        <v>5.3159299999999998</v>
      </c>
      <c r="J166" s="36">
        <v>4.2424999999999997</v>
      </c>
      <c r="K166" s="36">
        <v>3.3945099999999999</v>
      </c>
      <c r="L166" s="36">
        <v>3.1619700000000002</v>
      </c>
      <c r="M166" s="36">
        <v>3.4259200000000001</v>
      </c>
      <c r="N166" s="37">
        <v>3.4141699999999999</v>
      </c>
      <c r="O166" s="38">
        <v>3.9198599999999999</v>
      </c>
      <c r="P166" s="37">
        <v>4.4255399999999998</v>
      </c>
      <c r="R166" s="2" t="s">
        <v>52</v>
      </c>
      <c r="S166" s="3" t="s">
        <v>12</v>
      </c>
      <c r="T166" s="36">
        <v>3.77644</v>
      </c>
      <c r="U166" s="36">
        <v>4.9039599999999997</v>
      </c>
      <c r="V166" s="36">
        <v>3.5925500000000001</v>
      </c>
      <c r="W166" s="36">
        <v>3.6786300000000001</v>
      </c>
      <c r="X166" s="36">
        <v>4.0913399999999998</v>
      </c>
      <c r="Y166" s="36">
        <v>5.6255800000000002</v>
      </c>
      <c r="Z166" s="36">
        <v>4.4135200000000001</v>
      </c>
      <c r="AA166" s="36">
        <v>3.43621</v>
      </c>
      <c r="AB166" s="36">
        <v>3.1305000000000001</v>
      </c>
      <c r="AC166" s="36">
        <v>3.3872900000000001</v>
      </c>
      <c r="AD166" s="37">
        <v>3.4491399999999999</v>
      </c>
      <c r="AE166" s="38">
        <v>4.0035999999999996</v>
      </c>
      <c r="AF166" s="37">
        <v>4.5580600000000002</v>
      </c>
      <c r="AH166" s="2" t="s">
        <v>52</v>
      </c>
      <c r="AI166" s="3" t="s">
        <v>12</v>
      </c>
      <c r="AJ166" s="36">
        <v>3.7711899999999998</v>
      </c>
      <c r="AK166" s="36">
        <v>5.3011799999999996</v>
      </c>
      <c r="AL166" s="36">
        <v>3.5981800000000002</v>
      </c>
      <c r="AM166" s="36">
        <v>3.7256999999999998</v>
      </c>
      <c r="AN166" s="36">
        <v>4.2321400000000002</v>
      </c>
      <c r="AO166" s="36">
        <v>6.2995999999999999</v>
      </c>
      <c r="AP166" s="36">
        <v>4.6825000000000001</v>
      </c>
      <c r="AQ166" s="36">
        <v>3.52996</v>
      </c>
      <c r="AR166" s="36">
        <v>3.1475399999999998</v>
      </c>
      <c r="AS166" s="36">
        <v>3.3531399999999998</v>
      </c>
      <c r="AT166" s="37">
        <v>3.4533200000000002</v>
      </c>
      <c r="AU166" s="38">
        <v>4.16411</v>
      </c>
      <c r="AV166" s="37">
        <v>4.8749000000000002</v>
      </c>
      <c r="AX166" s="2" t="s">
        <v>52</v>
      </c>
      <c r="AY166" s="3" t="s">
        <v>12</v>
      </c>
      <c r="AZ166" s="36">
        <v>3.7677200000000002</v>
      </c>
      <c r="BA166" s="36">
        <v>8.9578000000000007</v>
      </c>
      <c r="BB166" s="36">
        <v>3.5817800000000002</v>
      </c>
      <c r="BC166" s="36">
        <v>3.7301099999999998</v>
      </c>
      <c r="BD166" s="36">
        <v>4.49986</v>
      </c>
      <c r="BE166" s="36">
        <v>6.2965999999999998</v>
      </c>
      <c r="BF166" s="36">
        <v>4.8055000000000003</v>
      </c>
      <c r="BG166" s="36">
        <v>3.6974300000000002</v>
      </c>
      <c r="BH166" s="36">
        <v>3.1311499999999999</v>
      </c>
      <c r="BI166" s="36">
        <v>3.36483</v>
      </c>
      <c r="BJ166" s="37">
        <v>3.3014299999999999</v>
      </c>
      <c r="BK166" s="38">
        <v>4.5832800000000002</v>
      </c>
      <c r="BL166" s="37">
        <v>5.8651299999999997</v>
      </c>
      <c r="BN166" s="2" t="s">
        <v>52</v>
      </c>
      <c r="BO166" s="3" t="s">
        <v>12</v>
      </c>
      <c r="BP166" s="36">
        <v>3.7609400000000002</v>
      </c>
      <c r="BQ166" s="36">
        <v>8.8102300000000007</v>
      </c>
      <c r="BR166" s="36">
        <v>3.6703999999999999</v>
      </c>
      <c r="BS166" s="36">
        <v>4.1727100000000004</v>
      </c>
      <c r="BT166" s="36">
        <v>5.3306100000000001</v>
      </c>
      <c r="BU166" s="36">
        <v>7.0957699999999999</v>
      </c>
      <c r="BV166" s="36">
        <v>5.3198699999999999</v>
      </c>
      <c r="BW166" s="36">
        <v>3.8961399999999999</v>
      </c>
      <c r="BX166" s="36">
        <v>3.1133000000000002</v>
      </c>
      <c r="BY166" s="36">
        <v>3.3581500000000002</v>
      </c>
      <c r="BZ166" s="37">
        <v>3.5388899999999999</v>
      </c>
      <c r="CA166" s="38">
        <v>4.8528099999999998</v>
      </c>
      <c r="CB166" s="37">
        <v>6.1667300000000003</v>
      </c>
    </row>
    <row r="167" spans="2:80" x14ac:dyDescent="0.35">
      <c r="B167" s="8"/>
      <c r="C167" s="11" t="s">
        <v>13</v>
      </c>
      <c r="D167" s="33">
        <v>3.6960099999999998</v>
      </c>
      <c r="E167" s="33">
        <v>4.8377499999999998</v>
      </c>
      <c r="F167" s="33">
        <v>2.6752899999999999</v>
      </c>
      <c r="G167" s="33">
        <v>2.7180399999999998</v>
      </c>
      <c r="H167" s="33">
        <v>2.9125399999999999</v>
      </c>
      <c r="I167" s="33">
        <v>6.0041000000000002</v>
      </c>
      <c r="J167" s="33">
        <v>3.9726599999999999</v>
      </c>
      <c r="K167" s="33">
        <v>2.33968</v>
      </c>
      <c r="L167" s="33">
        <v>1.72075</v>
      </c>
      <c r="M167" s="33">
        <v>2.2824300000000002</v>
      </c>
      <c r="N167" s="34">
        <v>2.3737499999999998</v>
      </c>
      <c r="O167" s="48">
        <v>3.3159200000000002</v>
      </c>
      <c r="P167" s="34">
        <v>4.2580999999999998</v>
      </c>
      <c r="R167" s="8"/>
      <c r="S167" s="11" t="s">
        <v>13</v>
      </c>
      <c r="T167" s="33">
        <v>3.6467100000000001</v>
      </c>
      <c r="U167" s="33">
        <v>5.3557499999999996</v>
      </c>
      <c r="V167" s="33">
        <v>2.8972899999999999</v>
      </c>
      <c r="W167" s="33">
        <v>2.8456100000000002</v>
      </c>
      <c r="X167" s="33">
        <v>3.5926</v>
      </c>
      <c r="Y167" s="33">
        <v>6.8844500000000002</v>
      </c>
      <c r="Z167" s="33">
        <v>4.6228400000000001</v>
      </c>
      <c r="AA167" s="33">
        <v>2.4556300000000002</v>
      </c>
      <c r="AB167" s="33">
        <v>1.6631800000000001</v>
      </c>
      <c r="AC167" s="33">
        <v>2.22404</v>
      </c>
      <c r="AD167" s="34">
        <v>2.4769999999999999</v>
      </c>
      <c r="AE167" s="48">
        <v>3.6188099999999999</v>
      </c>
      <c r="AF167" s="34">
        <v>4.7606200000000003</v>
      </c>
      <c r="AH167" s="8"/>
      <c r="AI167" s="11" t="s">
        <v>13</v>
      </c>
      <c r="AJ167" s="33">
        <v>3.5041799999999999</v>
      </c>
      <c r="AK167" s="33">
        <v>6.3130800000000002</v>
      </c>
      <c r="AL167" s="33">
        <v>3.3186200000000001</v>
      </c>
      <c r="AM167" s="33">
        <v>3.0466299999999999</v>
      </c>
      <c r="AN167" s="33">
        <v>3.9245199999999998</v>
      </c>
      <c r="AO167" s="33">
        <v>7.2729400000000002</v>
      </c>
      <c r="AP167" s="33">
        <v>4.6982999999999997</v>
      </c>
      <c r="AQ167" s="33">
        <v>2.7161300000000002</v>
      </c>
      <c r="AR167" s="33">
        <v>1.7304900000000001</v>
      </c>
      <c r="AS167" s="33">
        <v>2.3380700000000001</v>
      </c>
      <c r="AT167" s="34">
        <v>2.6335099999999998</v>
      </c>
      <c r="AU167" s="48">
        <v>3.8862999999999999</v>
      </c>
      <c r="AV167" s="34">
        <v>5.1390799999999999</v>
      </c>
      <c r="AX167" s="8"/>
      <c r="AY167" s="11" t="s">
        <v>13</v>
      </c>
      <c r="AZ167" s="33">
        <v>3.41696</v>
      </c>
      <c r="BA167" s="33">
        <v>9.2822399999999998</v>
      </c>
      <c r="BB167" s="33">
        <v>3.56073</v>
      </c>
      <c r="BC167" s="33">
        <v>3.0754600000000001</v>
      </c>
      <c r="BD167" s="33">
        <v>4.5767300000000004</v>
      </c>
      <c r="BE167" s="33">
        <v>6.9831399999999997</v>
      </c>
      <c r="BF167" s="33">
        <v>4.6887600000000003</v>
      </c>
      <c r="BG167" s="33">
        <v>3.0703900000000002</v>
      </c>
      <c r="BH167" s="33">
        <v>1.7621500000000001</v>
      </c>
      <c r="BI167" s="33">
        <v>2.3767100000000001</v>
      </c>
      <c r="BJ167" s="34">
        <v>2.6495199999999999</v>
      </c>
      <c r="BK167" s="48">
        <v>4.2793299999999999</v>
      </c>
      <c r="BL167" s="34">
        <v>5.9091300000000002</v>
      </c>
      <c r="BN167" s="8"/>
      <c r="BO167" s="11" t="s">
        <v>13</v>
      </c>
      <c r="BP167" s="33">
        <v>3.3884699999999999</v>
      </c>
      <c r="BQ167" s="33">
        <v>9.3935499999999994</v>
      </c>
      <c r="BR167" s="33">
        <v>5.6195500000000003</v>
      </c>
      <c r="BS167" s="33">
        <v>3.8487399999999998</v>
      </c>
      <c r="BT167" s="33">
        <v>5.4442199999999996</v>
      </c>
      <c r="BU167" s="33">
        <v>8.0352300000000003</v>
      </c>
      <c r="BV167" s="33">
        <v>5.4720000000000004</v>
      </c>
      <c r="BW167" s="33">
        <v>5.2298999999999998</v>
      </c>
      <c r="BX167" s="33">
        <v>1.8523099999999999</v>
      </c>
      <c r="BY167" s="33">
        <v>2.5132599999999998</v>
      </c>
      <c r="BZ167" s="34">
        <v>3.40517</v>
      </c>
      <c r="CA167" s="48">
        <v>5.07972</v>
      </c>
      <c r="CB167" s="34">
        <v>6.75427</v>
      </c>
    </row>
    <row r="171" spans="2:80" ht="14.5" customHeight="1" x14ac:dyDescent="0.35">
      <c r="B171" s="31" t="s">
        <v>78</v>
      </c>
      <c r="C171" s="26"/>
      <c r="D171" s="85" t="s">
        <v>63</v>
      </c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R171" s="31" t="s">
        <v>79</v>
      </c>
      <c r="S171" s="26"/>
      <c r="T171" s="85" t="s">
        <v>63</v>
      </c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H171" s="31" t="s">
        <v>80</v>
      </c>
      <c r="AI171" s="26"/>
      <c r="AJ171" s="85" t="s">
        <v>63</v>
      </c>
      <c r="AK171" s="85"/>
      <c r="AL171" s="85"/>
      <c r="AM171" s="85"/>
      <c r="AN171" s="85"/>
      <c r="AO171" s="85"/>
      <c r="AP171" s="85"/>
      <c r="AQ171" s="85"/>
      <c r="AR171" s="85"/>
      <c r="AS171" s="85"/>
      <c r="AT171" s="85"/>
      <c r="AU171" s="85"/>
      <c r="AV171" s="85"/>
      <c r="AX171" s="31" t="s">
        <v>81</v>
      </c>
      <c r="AY171" s="26"/>
      <c r="AZ171" s="85" t="s">
        <v>63</v>
      </c>
      <c r="BA171" s="85"/>
      <c r="BB171" s="85"/>
      <c r="BC171" s="85"/>
      <c r="BD171" s="85"/>
      <c r="BE171" s="85"/>
      <c r="BF171" s="85"/>
      <c r="BG171" s="85"/>
      <c r="BH171" s="85"/>
      <c r="BI171" s="85"/>
      <c r="BJ171" s="85"/>
      <c r="BK171" s="85"/>
      <c r="BL171" s="85"/>
      <c r="BN171" s="31" t="s">
        <v>82</v>
      </c>
      <c r="BO171" s="26"/>
      <c r="BP171" s="85" t="s">
        <v>63</v>
      </c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</row>
    <row r="172" spans="2:80" x14ac:dyDescent="0.35">
      <c r="O172" s="17"/>
      <c r="AE172" s="17"/>
      <c r="AU172" s="17"/>
      <c r="BK172" s="17"/>
      <c r="CA172" s="17"/>
    </row>
    <row r="173" spans="2:80" x14ac:dyDescent="0.35">
      <c r="B173" s="14"/>
      <c r="C173" s="14"/>
      <c r="D173" s="27" t="s">
        <v>50</v>
      </c>
      <c r="E173" s="27" t="s">
        <v>53</v>
      </c>
      <c r="F173" s="27" t="s">
        <v>54</v>
      </c>
      <c r="G173" s="27" t="s">
        <v>55</v>
      </c>
      <c r="H173" s="27" t="s">
        <v>56</v>
      </c>
      <c r="I173" s="27" t="s">
        <v>57</v>
      </c>
      <c r="J173" s="27" t="s">
        <v>58</v>
      </c>
      <c r="K173" s="27" t="s">
        <v>59</v>
      </c>
      <c r="L173" s="27" t="s">
        <v>60</v>
      </c>
      <c r="M173" s="27" t="s">
        <v>61</v>
      </c>
      <c r="N173" s="28">
        <v>-0.95</v>
      </c>
      <c r="O173" s="24" t="s">
        <v>51</v>
      </c>
      <c r="P173" s="28">
        <v>0.95</v>
      </c>
      <c r="R173" s="14"/>
      <c r="S173" s="14"/>
      <c r="T173" s="27" t="s">
        <v>50</v>
      </c>
      <c r="U173" s="27" t="s">
        <v>53</v>
      </c>
      <c r="V173" s="27" t="s">
        <v>54</v>
      </c>
      <c r="W173" s="27" t="s">
        <v>55</v>
      </c>
      <c r="X173" s="27" t="s">
        <v>56</v>
      </c>
      <c r="Y173" s="27" t="s">
        <v>57</v>
      </c>
      <c r="Z173" s="27" t="s">
        <v>58</v>
      </c>
      <c r="AA173" s="27" t="s">
        <v>59</v>
      </c>
      <c r="AB173" s="27" t="s">
        <v>60</v>
      </c>
      <c r="AC173" s="27" t="s">
        <v>61</v>
      </c>
      <c r="AD173" s="28">
        <v>-0.95</v>
      </c>
      <c r="AE173" s="24" t="s">
        <v>51</v>
      </c>
      <c r="AF173" s="28">
        <v>0.95</v>
      </c>
      <c r="AH173" s="14"/>
      <c r="AI173" s="14"/>
      <c r="AJ173" s="27" t="s">
        <v>50</v>
      </c>
      <c r="AK173" s="27" t="s">
        <v>53</v>
      </c>
      <c r="AL173" s="27" t="s">
        <v>54</v>
      </c>
      <c r="AM173" s="27" t="s">
        <v>55</v>
      </c>
      <c r="AN173" s="27" t="s">
        <v>56</v>
      </c>
      <c r="AO173" s="27" t="s">
        <v>57</v>
      </c>
      <c r="AP173" s="27" t="s">
        <v>58</v>
      </c>
      <c r="AQ173" s="27" t="s">
        <v>59</v>
      </c>
      <c r="AR173" s="27" t="s">
        <v>60</v>
      </c>
      <c r="AS173" s="27" t="s">
        <v>61</v>
      </c>
      <c r="AT173" s="28">
        <v>-0.95</v>
      </c>
      <c r="AU173" s="24" t="s">
        <v>51</v>
      </c>
      <c r="AV173" s="28">
        <v>0.95</v>
      </c>
      <c r="AX173" s="14"/>
      <c r="AY173" s="14"/>
      <c r="AZ173" s="27" t="s">
        <v>50</v>
      </c>
      <c r="BA173" s="27" t="s">
        <v>53</v>
      </c>
      <c r="BB173" s="27" t="s">
        <v>54</v>
      </c>
      <c r="BC173" s="27" t="s">
        <v>55</v>
      </c>
      <c r="BD173" s="27" t="s">
        <v>56</v>
      </c>
      <c r="BE173" s="27" t="s">
        <v>57</v>
      </c>
      <c r="BF173" s="27" t="s">
        <v>58</v>
      </c>
      <c r="BG173" s="27" t="s">
        <v>59</v>
      </c>
      <c r="BH173" s="27" t="s">
        <v>60</v>
      </c>
      <c r="BI173" s="27" t="s">
        <v>61</v>
      </c>
      <c r="BJ173" s="28">
        <v>-0.95</v>
      </c>
      <c r="BK173" s="24" t="s">
        <v>51</v>
      </c>
      <c r="BL173" s="28">
        <v>0.95</v>
      </c>
      <c r="BN173" s="14"/>
      <c r="BO173" s="14"/>
      <c r="BP173" s="27" t="s">
        <v>50</v>
      </c>
      <c r="BQ173" s="27" t="s">
        <v>53</v>
      </c>
      <c r="BR173" s="27" t="s">
        <v>54</v>
      </c>
      <c r="BS173" s="27" t="s">
        <v>55</v>
      </c>
      <c r="BT173" s="27" t="s">
        <v>56</v>
      </c>
      <c r="BU173" s="27" t="s">
        <v>57</v>
      </c>
      <c r="BV173" s="27" t="s">
        <v>58</v>
      </c>
      <c r="BW173" s="27" t="s">
        <v>59</v>
      </c>
      <c r="BX173" s="27" t="s">
        <v>60</v>
      </c>
      <c r="BY173" s="27" t="s">
        <v>61</v>
      </c>
      <c r="BZ173" s="28">
        <v>-0.95</v>
      </c>
      <c r="CA173" s="24" t="s">
        <v>51</v>
      </c>
      <c r="CB173" s="28">
        <v>0.95</v>
      </c>
    </row>
    <row r="174" spans="2:80" x14ac:dyDescent="0.35">
      <c r="B174" s="7" t="s">
        <v>0</v>
      </c>
      <c r="C174" s="7"/>
      <c r="D174" s="33">
        <v>5268</v>
      </c>
      <c r="E174" s="33">
        <v>5352</v>
      </c>
      <c r="F174" s="33">
        <v>5299</v>
      </c>
      <c r="G174" s="33">
        <v>5304</v>
      </c>
      <c r="H174" s="33">
        <v>5222</v>
      </c>
      <c r="I174" s="33">
        <v>5172</v>
      </c>
      <c r="J174" s="33">
        <v>5307</v>
      </c>
      <c r="K174" s="33">
        <v>5286</v>
      </c>
      <c r="L174" s="33">
        <v>5196</v>
      </c>
      <c r="M174" s="33">
        <v>5272</v>
      </c>
      <c r="N174" s="34">
        <v>5228.1238400000002</v>
      </c>
      <c r="O174" s="35">
        <v>5267.8</v>
      </c>
      <c r="P174" s="34">
        <v>5307.4761600000002</v>
      </c>
      <c r="R174" s="7" t="s">
        <v>0</v>
      </c>
      <c r="S174" s="7"/>
      <c r="T174" s="33">
        <v>5265</v>
      </c>
      <c r="U174" s="33">
        <v>5333</v>
      </c>
      <c r="V174" s="33">
        <v>5301</v>
      </c>
      <c r="W174" s="33">
        <v>5301</v>
      </c>
      <c r="X174" s="33">
        <v>5222</v>
      </c>
      <c r="Y174" s="33">
        <v>5173</v>
      </c>
      <c r="Z174" s="33">
        <v>5286</v>
      </c>
      <c r="AA174" s="33">
        <v>5278</v>
      </c>
      <c r="AB174" s="33">
        <v>5196</v>
      </c>
      <c r="AC174" s="33">
        <v>5265</v>
      </c>
      <c r="AD174" s="34">
        <v>5225.9890999999998</v>
      </c>
      <c r="AE174" s="35">
        <v>5262</v>
      </c>
      <c r="AF174" s="34">
        <v>5298.0109000000002</v>
      </c>
      <c r="AH174" s="7" t="s">
        <v>0</v>
      </c>
      <c r="AI174" s="7"/>
      <c r="AJ174" s="33">
        <v>5245</v>
      </c>
      <c r="AK174" s="33">
        <v>5290</v>
      </c>
      <c r="AL174" s="33">
        <v>5289</v>
      </c>
      <c r="AM174" s="33">
        <v>5280</v>
      </c>
      <c r="AN174" s="33">
        <v>5220</v>
      </c>
      <c r="AO174" s="33">
        <v>5155</v>
      </c>
      <c r="AP174" s="33">
        <v>5273</v>
      </c>
      <c r="AQ174" s="33">
        <v>5271</v>
      </c>
      <c r="AR174" s="33">
        <v>5178</v>
      </c>
      <c r="AS174" s="33">
        <v>5261</v>
      </c>
      <c r="AT174" s="34">
        <v>5212.39455</v>
      </c>
      <c r="AU174" s="35">
        <v>5246.2</v>
      </c>
      <c r="AV174" s="34">
        <v>5280.0054499999997</v>
      </c>
      <c r="AX174" s="7" t="s">
        <v>0</v>
      </c>
      <c r="AY174" s="7"/>
      <c r="AZ174" s="33">
        <v>5230</v>
      </c>
      <c r="BA174" s="33">
        <v>5255</v>
      </c>
      <c r="BB174" s="33">
        <v>5258</v>
      </c>
      <c r="BC174" s="33">
        <v>5248</v>
      </c>
      <c r="BD174" s="33">
        <v>5217</v>
      </c>
      <c r="BE174" s="33">
        <v>5138</v>
      </c>
      <c r="BF174" s="33">
        <v>5237</v>
      </c>
      <c r="BG174" s="33">
        <v>5244</v>
      </c>
      <c r="BH174" s="33">
        <v>5172</v>
      </c>
      <c r="BI174" s="33">
        <v>5254</v>
      </c>
      <c r="BJ174" s="34">
        <v>5196.7572399999999</v>
      </c>
      <c r="BK174" s="35">
        <v>5225.3</v>
      </c>
      <c r="BL174" s="34">
        <v>5253.8427600000005</v>
      </c>
      <c r="BN174" s="7" t="s">
        <v>0</v>
      </c>
      <c r="BO174" s="7"/>
      <c r="BP174" s="33">
        <v>5148</v>
      </c>
      <c r="BQ174" s="33">
        <v>5167</v>
      </c>
      <c r="BR174" s="33">
        <v>5202</v>
      </c>
      <c r="BS174" s="33">
        <v>5221</v>
      </c>
      <c r="BT174" s="33">
        <v>5164</v>
      </c>
      <c r="BU174" s="33">
        <v>5068</v>
      </c>
      <c r="BV174" s="33">
        <v>5176</v>
      </c>
      <c r="BW174" s="33">
        <v>5175</v>
      </c>
      <c r="BX174" s="33">
        <v>5164</v>
      </c>
      <c r="BY174" s="33">
        <v>5193</v>
      </c>
      <c r="BZ174" s="34">
        <v>5138.4660100000001</v>
      </c>
      <c r="CA174" s="35">
        <v>5167.8</v>
      </c>
      <c r="CB174" s="34">
        <v>5197.1339900000003</v>
      </c>
    </row>
    <row r="175" spans="2:80" x14ac:dyDescent="0.35">
      <c r="B175" s="2" t="s">
        <v>15</v>
      </c>
      <c r="C175" s="3" t="s">
        <v>12</v>
      </c>
      <c r="D175" s="36">
        <v>30.114629999999998</v>
      </c>
      <c r="E175" s="36">
        <v>50.289070000000002</v>
      </c>
      <c r="F175" s="36">
        <v>27.575289999999999</v>
      </c>
      <c r="G175" s="36">
        <v>28.09742</v>
      </c>
      <c r="H175" s="36">
        <v>30.930199999999999</v>
      </c>
      <c r="I175" s="36">
        <v>43.758299999999998</v>
      </c>
      <c r="J175" s="36">
        <v>37.737299999999998</v>
      </c>
      <c r="K175" s="36">
        <v>31.677109999999999</v>
      </c>
      <c r="L175" s="36">
        <v>21.886520000000001</v>
      </c>
      <c r="M175" s="36">
        <v>27.081240000000001</v>
      </c>
      <c r="N175" s="37">
        <v>26.773489999999999</v>
      </c>
      <c r="O175" s="38">
        <v>32.914709999999999</v>
      </c>
      <c r="P175" s="37">
        <v>39.05592</v>
      </c>
      <c r="R175" s="2" t="s">
        <v>15</v>
      </c>
      <c r="S175" s="3" t="s">
        <v>12</v>
      </c>
      <c r="T175" s="36">
        <v>32.510480000000001</v>
      </c>
      <c r="U175" s="36">
        <v>58.589869999999998</v>
      </c>
      <c r="V175" s="36">
        <v>28.522110000000001</v>
      </c>
      <c r="W175" s="36">
        <v>34.974040000000002</v>
      </c>
      <c r="X175" s="36">
        <v>31.703209999999999</v>
      </c>
      <c r="Y175" s="36">
        <v>43.016930000000002</v>
      </c>
      <c r="Z175" s="36">
        <v>43.157690000000002</v>
      </c>
      <c r="AA175" s="36">
        <v>38.555280000000003</v>
      </c>
      <c r="AB175" s="36">
        <v>24.271879999999999</v>
      </c>
      <c r="AC175" s="36">
        <v>30.464980000000001</v>
      </c>
      <c r="AD175" s="37">
        <v>29.544720000000002</v>
      </c>
      <c r="AE175" s="38">
        <v>36.576650000000001</v>
      </c>
      <c r="AF175" s="37">
        <v>43.60857</v>
      </c>
      <c r="AH175" s="2" t="s">
        <v>15</v>
      </c>
      <c r="AI175" s="3" t="s">
        <v>12</v>
      </c>
      <c r="AJ175" s="36">
        <v>42.690359999999998</v>
      </c>
      <c r="AK175" s="36">
        <v>72.114850000000004</v>
      </c>
      <c r="AL175" s="36">
        <v>32.634509999999999</v>
      </c>
      <c r="AM175" s="36">
        <v>41.027189999999997</v>
      </c>
      <c r="AN175" s="36">
        <v>39.95449</v>
      </c>
      <c r="AO175" s="36">
        <v>50.406730000000003</v>
      </c>
      <c r="AP175" s="36">
        <v>48.237499999999997</v>
      </c>
      <c r="AQ175" s="36">
        <v>41.156030000000001</v>
      </c>
      <c r="AR175" s="36">
        <v>27.379770000000001</v>
      </c>
      <c r="AS175" s="36">
        <v>32.09984</v>
      </c>
      <c r="AT175" s="37">
        <v>33.79674</v>
      </c>
      <c r="AU175" s="38">
        <v>42.770130000000002</v>
      </c>
      <c r="AV175" s="37">
        <v>51.743519999999997</v>
      </c>
      <c r="AX175" s="2" t="s">
        <v>15</v>
      </c>
      <c r="AY175" s="3" t="s">
        <v>12</v>
      </c>
      <c r="AZ175" s="36">
        <v>51.174019999999999</v>
      </c>
      <c r="BA175" s="36">
        <v>84.456710000000001</v>
      </c>
      <c r="BB175" s="36">
        <v>44.303370000000001</v>
      </c>
      <c r="BC175" s="36">
        <v>45.281300000000002</v>
      </c>
      <c r="BD175" s="36">
        <v>45.170299999999997</v>
      </c>
      <c r="BE175" s="36">
        <v>59.718670000000003</v>
      </c>
      <c r="BF175" s="36">
        <v>53.824559999999998</v>
      </c>
      <c r="BG175" s="36">
        <v>51.64781</v>
      </c>
      <c r="BH175" s="36">
        <v>32.675629999999998</v>
      </c>
      <c r="BI175" s="36">
        <v>37.491750000000003</v>
      </c>
      <c r="BJ175" s="37">
        <v>40.369549999999997</v>
      </c>
      <c r="BK175" s="38">
        <v>50.57441</v>
      </c>
      <c r="BL175" s="37">
        <v>60.77928</v>
      </c>
      <c r="BN175" s="2" t="s">
        <v>15</v>
      </c>
      <c r="BO175" s="3" t="s">
        <v>12</v>
      </c>
      <c r="BP175" s="36">
        <v>76.644990000000007</v>
      </c>
      <c r="BQ175" s="36">
        <v>115.65833000000001</v>
      </c>
      <c r="BR175" s="36">
        <v>60.422649999999997</v>
      </c>
      <c r="BS175" s="36">
        <v>54.300870000000003</v>
      </c>
      <c r="BT175" s="36">
        <v>60.327260000000003</v>
      </c>
      <c r="BU175" s="36">
        <v>97.49239</v>
      </c>
      <c r="BV175" s="36">
        <v>75.974739999999997</v>
      </c>
      <c r="BW175" s="36">
        <v>74.630510000000001</v>
      </c>
      <c r="BX175" s="36">
        <v>39.502740000000003</v>
      </c>
      <c r="BY175" s="36">
        <v>61.822850000000003</v>
      </c>
      <c r="BZ175" s="37">
        <v>55.965629999999997</v>
      </c>
      <c r="CA175" s="38">
        <v>71.677729999999997</v>
      </c>
      <c r="CB175" s="37">
        <v>87.389830000000003</v>
      </c>
    </row>
    <row r="176" spans="2:80" x14ac:dyDescent="0.35">
      <c r="B176" s="8"/>
      <c r="C176" s="11" t="s">
        <v>13</v>
      </c>
      <c r="D176" s="33">
        <v>17.01679</v>
      </c>
      <c r="E176" s="33">
        <v>28.46593</v>
      </c>
      <c r="F176" s="33">
        <v>16.545970000000001</v>
      </c>
      <c r="G176" s="33">
        <v>17.32366</v>
      </c>
      <c r="H176" s="33">
        <v>21.126370000000001</v>
      </c>
      <c r="I176" s="33">
        <v>27.31007</v>
      </c>
      <c r="J176" s="33">
        <v>21.748000000000001</v>
      </c>
      <c r="K176" s="33">
        <v>18.515740000000001</v>
      </c>
      <c r="L176" s="33">
        <v>13.86863</v>
      </c>
      <c r="M176" s="33">
        <v>14.995710000000001</v>
      </c>
      <c r="N176" s="34">
        <v>16.144559999999998</v>
      </c>
      <c r="O176" s="39">
        <v>19.691690000000001</v>
      </c>
      <c r="P176" s="34">
        <v>23.238810000000001</v>
      </c>
      <c r="R176" s="8"/>
      <c r="S176" s="11" t="s">
        <v>13</v>
      </c>
      <c r="T176" s="33">
        <v>17.180910000000001</v>
      </c>
      <c r="U176" s="33">
        <v>36.223109999999998</v>
      </c>
      <c r="V176" s="33">
        <v>18.43751</v>
      </c>
      <c r="W176" s="33">
        <v>21.237580000000001</v>
      </c>
      <c r="X176" s="33">
        <v>22.135449999999999</v>
      </c>
      <c r="Y176" s="33">
        <v>27.025569999999998</v>
      </c>
      <c r="Z176" s="33">
        <v>25.139810000000001</v>
      </c>
      <c r="AA176" s="33">
        <v>22.622140000000002</v>
      </c>
      <c r="AB176" s="33">
        <v>15.482480000000001</v>
      </c>
      <c r="AC176" s="33">
        <v>16.123360000000002</v>
      </c>
      <c r="AD176" s="34">
        <v>17.693269999999998</v>
      </c>
      <c r="AE176" s="39">
        <v>22.160789999999999</v>
      </c>
      <c r="AF176" s="34">
        <v>26.628309999999999</v>
      </c>
      <c r="AH176" s="8"/>
      <c r="AI176" s="11" t="s">
        <v>13</v>
      </c>
      <c r="AJ176" s="33">
        <v>18.460560000000001</v>
      </c>
      <c r="AK176" s="33">
        <v>50.349170000000001</v>
      </c>
      <c r="AL176" s="33">
        <v>18.104590000000002</v>
      </c>
      <c r="AM176" s="33">
        <v>26.17699</v>
      </c>
      <c r="AN176" s="33">
        <v>27.191009999999999</v>
      </c>
      <c r="AO176" s="33">
        <v>31.123329999999999</v>
      </c>
      <c r="AP176" s="33">
        <v>28.8428</v>
      </c>
      <c r="AQ176" s="33">
        <v>23.128</v>
      </c>
      <c r="AR176" s="33">
        <v>17.126239999999999</v>
      </c>
      <c r="AS176" s="33">
        <v>16.97747</v>
      </c>
      <c r="AT176" s="34">
        <v>18.533190000000001</v>
      </c>
      <c r="AU176" s="39">
        <v>25.748010000000001</v>
      </c>
      <c r="AV176" s="34">
        <v>32.96284</v>
      </c>
      <c r="AX176" s="8"/>
      <c r="AY176" s="11" t="s">
        <v>13</v>
      </c>
      <c r="AZ176" s="33">
        <v>22.870470000000001</v>
      </c>
      <c r="BA176" s="33">
        <v>62.610619999999997</v>
      </c>
      <c r="BB176" s="33">
        <v>24.19436</v>
      </c>
      <c r="BC176" s="33">
        <v>29.050509999999999</v>
      </c>
      <c r="BD176" s="33">
        <v>30.109649999999998</v>
      </c>
      <c r="BE176" s="33">
        <v>34.423729999999999</v>
      </c>
      <c r="BF176" s="33">
        <v>33.479080000000003</v>
      </c>
      <c r="BG176" s="33">
        <v>29.01642</v>
      </c>
      <c r="BH176" s="33">
        <v>20.348210000000002</v>
      </c>
      <c r="BI176" s="33">
        <v>18.682079999999999</v>
      </c>
      <c r="BJ176" s="34">
        <v>21.55545</v>
      </c>
      <c r="BK176" s="39">
        <v>30.47851</v>
      </c>
      <c r="BL176" s="34">
        <v>39.40157</v>
      </c>
      <c r="BN176" s="8"/>
      <c r="BO176" s="11" t="s">
        <v>13</v>
      </c>
      <c r="BP176" s="33">
        <v>40.81879</v>
      </c>
      <c r="BQ176" s="33">
        <v>86.703630000000004</v>
      </c>
      <c r="BR176" s="33">
        <v>35.404319999999998</v>
      </c>
      <c r="BS176" s="33">
        <v>38.437019999999997</v>
      </c>
      <c r="BT176" s="33">
        <v>43.726309999999998</v>
      </c>
      <c r="BU176" s="33">
        <v>54.166119999999999</v>
      </c>
      <c r="BV176" s="33">
        <v>52.531579999999998</v>
      </c>
      <c r="BW176" s="33">
        <v>40.238039999999998</v>
      </c>
      <c r="BX176" s="33">
        <v>23.740349999999999</v>
      </c>
      <c r="BY176" s="33">
        <v>31.75311</v>
      </c>
      <c r="BZ176" s="34">
        <v>32.399889999999999</v>
      </c>
      <c r="CA176" s="39">
        <v>44.751930000000002</v>
      </c>
      <c r="CB176" s="34">
        <v>57.103960000000001</v>
      </c>
    </row>
    <row r="177" spans="2:80" x14ac:dyDescent="0.35">
      <c r="B177" s="2" t="s">
        <v>14</v>
      </c>
      <c r="C177" s="3" t="s">
        <v>12</v>
      </c>
      <c r="D177" s="36">
        <v>7.8936400000000004</v>
      </c>
      <c r="E177" s="36">
        <v>25.764060000000001</v>
      </c>
      <c r="F177" s="36">
        <v>6.4861800000000001</v>
      </c>
      <c r="G177" s="36">
        <v>7.1701100000000002</v>
      </c>
      <c r="H177" s="36">
        <v>10.4758</v>
      </c>
      <c r="I177" s="36">
        <v>20.625229999999998</v>
      </c>
      <c r="J177" s="36">
        <v>14.531779999999999</v>
      </c>
      <c r="K177" s="36">
        <v>9.7861899999999995</v>
      </c>
      <c r="L177" s="36">
        <v>2.8910100000000001</v>
      </c>
      <c r="M177" s="36">
        <v>5.8421099999999999</v>
      </c>
      <c r="N177" s="37">
        <v>6.0233999999999996</v>
      </c>
      <c r="O177" s="38">
        <v>11.146610000000001</v>
      </c>
      <c r="P177" s="37">
        <v>16.269819999999999</v>
      </c>
      <c r="R177" s="2" t="s">
        <v>14</v>
      </c>
      <c r="S177" s="3" t="s">
        <v>12</v>
      </c>
      <c r="T177" s="36">
        <v>10.89141</v>
      </c>
      <c r="U177" s="36">
        <v>35.407600000000002</v>
      </c>
      <c r="V177" s="36">
        <v>8.1782800000000009</v>
      </c>
      <c r="W177" s="36">
        <v>13.80062</v>
      </c>
      <c r="X177" s="36">
        <v>12.110010000000001</v>
      </c>
      <c r="Y177" s="36">
        <v>21.31915</v>
      </c>
      <c r="Z177" s="36">
        <v>20.872309999999999</v>
      </c>
      <c r="AA177" s="36">
        <v>16.6722</v>
      </c>
      <c r="AB177" s="36">
        <v>5.3214699999999997</v>
      </c>
      <c r="AC177" s="36">
        <v>9.4053299999999993</v>
      </c>
      <c r="AD177" s="37">
        <v>9.1333699999999993</v>
      </c>
      <c r="AE177" s="38">
        <v>15.39784</v>
      </c>
      <c r="AF177" s="37">
        <v>21.662310000000002</v>
      </c>
      <c r="AH177" s="2" t="s">
        <v>14</v>
      </c>
      <c r="AI177" s="3" t="s">
        <v>12</v>
      </c>
      <c r="AJ177" s="36">
        <v>21.216740000000001</v>
      </c>
      <c r="AK177" s="36">
        <v>50.178139999999999</v>
      </c>
      <c r="AL177" s="36">
        <v>12.634930000000001</v>
      </c>
      <c r="AM177" s="36">
        <v>20.71536</v>
      </c>
      <c r="AN177" s="36">
        <v>20.666049999999998</v>
      </c>
      <c r="AO177" s="36">
        <v>29.248519999999999</v>
      </c>
      <c r="AP177" s="36">
        <v>27.142050000000001</v>
      </c>
      <c r="AQ177" s="36">
        <v>20.3445</v>
      </c>
      <c r="AR177" s="36">
        <v>8.6923700000000004</v>
      </c>
      <c r="AS177" s="36">
        <v>12.10117</v>
      </c>
      <c r="AT177" s="37">
        <v>13.892060000000001</v>
      </c>
      <c r="AU177" s="38">
        <v>22.293980000000001</v>
      </c>
      <c r="AV177" s="37">
        <v>30.695900000000002</v>
      </c>
      <c r="AX177" s="2" t="s">
        <v>14</v>
      </c>
      <c r="AY177" s="3" t="s">
        <v>12</v>
      </c>
      <c r="AZ177" s="36">
        <v>31.113199999999999</v>
      </c>
      <c r="BA177" s="36">
        <v>64.464439999999996</v>
      </c>
      <c r="BB177" s="36">
        <v>24.852139999999999</v>
      </c>
      <c r="BC177" s="36">
        <v>26.171759999999999</v>
      </c>
      <c r="BD177" s="36">
        <v>26.413789999999999</v>
      </c>
      <c r="BE177" s="36">
        <v>39.734160000000003</v>
      </c>
      <c r="BF177" s="36">
        <v>34.043309999999998</v>
      </c>
      <c r="BG177" s="36">
        <v>31.724910000000001</v>
      </c>
      <c r="BH177" s="36">
        <v>14.38944</v>
      </c>
      <c r="BI177" s="36">
        <v>18.243770000000001</v>
      </c>
      <c r="BJ177" s="37">
        <v>21.207529999999998</v>
      </c>
      <c r="BK177" s="38">
        <v>31.115089999999999</v>
      </c>
      <c r="BL177" s="37">
        <v>41.022649999999999</v>
      </c>
      <c r="BN177" s="2" t="s">
        <v>14</v>
      </c>
      <c r="BO177" s="3" t="s">
        <v>12</v>
      </c>
      <c r="BP177" s="36">
        <v>57.864490000000004</v>
      </c>
      <c r="BQ177" s="36">
        <v>96.829089999999994</v>
      </c>
      <c r="BR177" s="36">
        <v>42.450139999999998</v>
      </c>
      <c r="BS177" s="36">
        <v>36.43685</v>
      </c>
      <c r="BT177" s="36">
        <v>42.845680000000002</v>
      </c>
      <c r="BU177" s="36">
        <v>78.759820000000005</v>
      </c>
      <c r="BV177" s="36">
        <v>57.639029999999998</v>
      </c>
      <c r="BW177" s="36">
        <v>55.698480000000004</v>
      </c>
      <c r="BX177" s="36">
        <v>22.132619999999999</v>
      </c>
      <c r="BY177" s="36">
        <v>43.515149999999998</v>
      </c>
      <c r="BZ177" s="37">
        <v>38.025950000000002</v>
      </c>
      <c r="CA177" s="38">
        <v>53.41713</v>
      </c>
      <c r="CB177" s="37">
        <v>68.808319999999995</v>
      </c>
    </row>
    <row r="178" spans="2:80" x14ac:dyDescent="0.35">
      <c r="B178" s="8"/>
      <c r="C178" s="11" t="s">
        <v>13</v>
      </c>
      <c r="D178" s="33">
        <v>12.410030000000001</v>
      </c>
      <c r="E178" s="33">
        <v>29.205909999999999</v>
      </c>
      <c r="F178" s="33">
        <v>11.36021</v>
      </c>
      <c r="G178" s="33">
        <v>12.600199999999999</v>
      </c>
      <c r="H178" s="33">
        <v>16.803360000000001</v>
      </c>
      <c r="I178" s="33">
        <v>26.388770000000001</v>
      </c>
      <c r="J178" s="33">
        <v>19.521370000000001</v>
      </c>
      <c r="K178" s="33">
        <v>14.418620000000001</v>
      </c>
      <c r="L178" s="33">
        <v>6.93316</v>
      </c>
      <c r="M178" s="33">
        <v>9.5215499999999995</v>
      </c>
      <c r="N178" s="34">
        <v>10.75844</v>
      </c>
      <c r="O178" s="39">
        <v>15.916320000000001</v>
      </c>
      <c r="P178" s="34">
        <v>21.074200000000001</v>
      </c>
      <c r="R178" s="8"/>
      <c r="S178" s="11" t="s">
        <v>13</v>
      </c>
      <c r="T178" s="33">
        <v>14.01154</v>
      </c>
      <c r="U178" s="33">
        <v>38.681519999999999</v>
      </c>
      <c r="V178" s="33">
        <v>14.87491</v>
      </c>
      <c r="W178" s="33">
        <v>18.984909999999999</v>
      </c>
      <c r="X178" s="33">
        <v>19.078230000000001</v>
      </c>
      <c r="Y178" s="33">
        <v>26.300319999999999</v>
      </c>
      <c r="Z178" s="33">
        <v>24.508050000000001</v>
      </c>
      <c r="AA178" s="33">
        <v>20.990079999999999</v>
      </c>
      <c r="AB178" s="33">
        <v>10.41112</v>
      </c>
      <c r="AC178" s="33">
        <v>12.359629999999999</v>
      </c>
      <c r="AD178" s="34">
        <v>14.06237</v>
      </c>
      <c r="AE178" s="39">
        <v>20.020029999999998</v>
      </c>
      <c r="AF178" s="34">
        <v>25.977689999999999</v>
      </c>
      <c r="AH178" s="8"/>
      <c r="AI178" s="11" t="s">
        <v>13</v>
      </c>
      <c r="AJ178" s="33">
        <v>18.571580000000001</v>
      </c>
      <c r="AK178" s="33">
        <v>54.657200000000003</v>
      </c>
      <c r="AL178" s="33">
        <v>15.79082</v>
      </c>
      <c r="AM178" s="33">
        <v>25.646429999999999</v>
      </c>
      <c r="AN178" s="33">
        <v>25.711739999999999</v>
      </c>
      <c r="AO178" s="33">
        <v>32.668100000000003</v>
      </c>
      <c r="AP178" s="33">
        <v>29.929099999999998</v>
      </c>
      <c r="AQ178" s="33">
        <v>22.50432</v>
      </c>
      <c r="AR178" s="33">
        <v>13.57601</v>
      </c>
      <c r="AS178" s="33">
        <v>14.51937</v>
      </c>
      <c r="AT178" s="34">
        <v>16.645569999999999</v>
      </c>
      <c r="AU178" s="39">
        <v>25.357469999999999</v>
      </c>
      <c r="AV178" s="34">
        <v>34.069369999999999</v>
      </c>
      <c r="AX178" s="8"/>
      <c r="AY178" s="11" t="s">
        <v>13</v>
      </c>
      <c r="AZ178" s="33">
        <v>25.2286</v>
      </c>
      <c r="BA178" s="33">
        <v>67.180700000000002</v>
      </c>
      <c r="BB178" s="33">
        <v>25.06035</v>
      </c>
      <c r="BC178" s="33">
        <v>29.87311</v>
      </c>
      <c r="BD178" s="33">
        <v>30.58849</v>
      </c>
      <c r="BE178" s="33">
        <v>37.943579999999997</v>
      </c>
      <c r="BF178" s="33">
        <v>35.684019999999997</v>
      </c>
      <c r="BG178" s="33">
        <v>31.352709999999998</v>
      </c>
      <c r="BH178" s="33">
        <v>18.809000000000001</v>
      </c>
      <c r="BI178" s="33">
        <v>18.32855</v>
      </c>
      <c r="BJ178" s="34">
        <v>22.034890000000001</v>
      </c>
      <c r="BK178" s="39">
        <v>32.004910000000002</v>
      </c>
      <c r="BL178" s="34">
        <v>41.974939999999997</v>
      </c>
      <c r="BN178" s="8"/>
      <c r="BO178" s="11" t="s">
        <v>13</v>
      </c>
      <c r="BP178" s="33">
        <v>45.624429999999997</v>
      </c>
      <c r="BQ178" s="33">
        <v>92.012919999999994</v>
      </c>
      <c r="BR178" s="33">
        <v>38.151319999999998</v>
      </c>
      <c r="BS178" s="33">
        <v>40.262459999999997</v>
      </c>
      <c r="BT178" s="33">
        <v>45.545870000000001</v>
      </c>
      <c r="BU178" s="33">
        <v>60.357520000000001</v>
      </c>
      <c r="BV178" s="33">
        <v>55.988619999999997</v>
      </c>
      <c r="BW178" s="33">
        <v>45.161920000000002</v>
      </c>
      <c r="BX178" s="33">
        <v>23.994869999999999</v>
      </c>
      <c r="BY178" s="33">
        <v>35.189720000000001</v>
      </c>
      <c r="BZ178" s="34">
        <v>35.017659999999999</v>
      </c>
      <c r="CA178" s="39">
        <v>48.228969999999997</v>
      </c>
      <c r="CB178" s="34">
        <v>61.440280000000001</v>
      </c>
    </row>
    <row r="179" spans="2:80" x14ac:dyDescent="0.35">
      <c r="B179" s="2" t="s">
        <v>16</v>
      </c>
      <c r="C179" s="3" t="s">
        <v>12</v>
      </c>
      <c r="D179" s="36">
        <v>22.22099</v>
      </c>
      <c r="E179" s="36">
        <v>24.525010000000002</v>
      </c>
      <c r="F179" s="36">
        <v>21.089110000000002</v>
      </c>
      <c r="G179" s="36">
        <v>20.927299999999999</v>
      </c>
      <c r="H179" s="36">
        <v>20.45439</v>
      </c>
      <c r="I179" s="36">
        <v>23.13308</v>
      </c>
      <c r="J179" s="36">
        <v>23.20552</v>
      </c>
      <c r="K179" s="36">
        <v>21.890920000000001</v>
      </c>
      <c r="L179" s="36">
        <v>18.995509999999999</v>
      </c>
      <c r="M179" s="36">
        <v>21.239129999999999</v>
      </c>
      <c r="N179" s="37">
        <v>20.634309999999999</v>
      </c>
      <c r="O179" s="38">
        <v>21.7681</v>
      </c>
      <c r="P179" s="37">
        <v>22.901879999999998</v>
      </c>
      <c r="R179" s="2" t="s">
        <v>16</v>
      </c>
      <c r="S179" s="3" t="s">
        <v>12</v>
      </c>
      <c r="T179" s="36">
        <v>21.619060000000001</v>
      </c>
      <c r="U179" s="36">
        <v>23.182269999999999</v>
      </c>
      <c r="V179" s="36">
        <v>20.34384</v>
      </c>
      <c r="W179" s="36">
        <v>21.17342</v>
      </c>
      <c r="X179" s="36">
        <v>19.5932</v>
      </c>
      <c r="Y179" s="36">
        <v>21.697780000000002</v>
      </c>
      <c r="Z179" s="36">
        <v>22.28539</v>
      </c>
      <c r="AA179" s="36">
        <v>21.88308</v>
      </c>
      <c r="AB179" s="36">
        <v>18.950410000000002</v>
      </c>
      <c r="AC179" s="36">
        <v>21.059650000000001</v>
      </c>
      <c r="AD179" s="37">
        <v>20.274360000000001</v>
      </c>
      <c r="AE179" s="38">
        <v>21.178809999999999</v>
      </c>
      <c r="AF179" s="37">
        <v>22.083259999999999</v>
      </c>
      <c r="AH179" s="2" t="s">
        <v>16</v>
      </c>
      <c r="AI179" s="3" t="s">
        <v>12</v>
      </c>
      <c r="AJ179" s="36">
        <v>21.47362</v>
      </c>
      <c r="AK179" s="36">
        <v>21.936710000000001</v>
      </c>
      <c r="AL179" s="36">
        <v>19.999580000000002</v>
      </c>
      <c r="AM179" s="36">
        <v>20.31183</v>
      </c>
      <c r="AN179" s="36">
        <v>19.288440000000001</v>
      </c>
      <c r="AO179" s="36">
        <v>21.15821</v>
      </c>
      <c r="AP179" s="36">
        <v>21.09545</v>
      </c>
      <c r="AQ179" s="36">
        <v>20.811530000000001</v>
      </c>
      <c r="AR179" s="36">
        <v>18.6874</v>
      </c>
      <c r="AS179" s="36">
        <v>19.99868</v>
      </c>
      <c r="AT179" s="37">
        <v>19.75365</v>
      </c>
      <c r="AU179" s="38">
        <v>20.476140000000001</v>
      </c>
      <c r="AV179" s="37">
        <v>21.198640000000001</v>
      </c>
      <c r="AX179" s="2" t="s">
        <v>16</v>
      </c>
      <c r="AY179" s="3" t="s">
        <v>12</v>
      </c>
      <c r="AZ179" s="36">
        <v>20.06082</v>
      </c>
      <c r="BA179" s="36">
        <v>19.992280000000001</v>
      </c>
      <c r="BB179" s="36">
        <v>19.451219999999999</v>
      </c>
      <c r="BC179" s="36">
        <v>19.109539999999999</v>
      </c>
      <c r="BD179" s="36">
        <v>18.756519999999998</v>
      </c>
      <c r="BE179" s="36">
        <v>19.98451</v>
      </c>
      <c r="BF179" s="36">
        <v>19.78124</v>
      </c>
      <c r="BG179" s="36">
        <v>19.922899999999998</v>
      </c>
      <c r="BH179" s="36">
        <v>18.286200000000001</v>
      </c>
      <c r="BI179" s="36">
        <v>19.247969999999999</v>
      </c>
      <c r="BJ179" s="37">
        <v>19.027660000000001</v>
      </c>
      <c r="BK179" s="38">
        <v>19.459320000000002</v>
      </c>
      <c r="BL179" s="37">
        <v>19.890979999999999</v>
      </c>
      <c r="BN179" s="2" t="s">
        <v>16</v>
      </c>
      <c r="BO179" s="3" t="s">
        <v>12</v>
      </c>
      <c r="BP179" s="36">
        <v>18.7805</v>
      </c>
      <c r="BQ179" s="36">
        <v>18.829239999999999</v>
      </c>
      <c r="BR179" s="36">
        <v>17.97251</v>
      </c>
      <c r="BS179" s="36">
        <v>17.86402</v>
      </c>
      <c r="BT179" s="36">
        <v>17.481580000000001</v>
      </c>
      <c r="BU179" s="36">
        <v>18.732569999999999</v>
      </c>
      <c r="BV179" s="36">
        <v>18.335709999999999</v>
      </c>
      <c r="BW179" s="36">
        <v>18.932030000000001</v>
      </c>
      <c r="BX179" s="36">
        <v>17.37012</v>
      </c>
      <c r="BY179" s="36">
        <v>18.307700000000001</v>
      </c>
      <c r="BZ179" s="37">
        <v>17.853490000000001</v>
      </c>
      <c r="CA179" s="38">
        <v>18.2606</v>
      </c>
      <c r="CB179" s="37">
        <v>18.6677</v>
      </c>
    </row>
    <row r="180" spans="2:80" x14ac:dyDescent="0.35">
      <c r="B180" s="12"/>
      <c r="C180" s="11" t="s">
        <v>13</v>
      </c>
      <c r="D180" s="33">
        <v>12.013579999999999</v>
      </c>
      <c r="E180" s="33">
        <v>17.922899999999998</v>
      </c>
      <c r="F180" s="33">
        <v>11.590619999999999</v>
      </c>
      <c r="G180" s="33">
        <v>11.76871</v>
      </c>
      <c r="H180" s="33">
        <v>12.969810000000001</v>
      </c>
      <c r="I180" s="33">
        <v>16.17897</v>
      </c>
      <c r="J180" s="33">
        <v>13.88049</v>
      </c>
      <c r="K180" s="33">
        <v>12.50611</v>
      </c>
      <c r="L180" s="33">
        <v>11.04889</v>
      </c>
      <c r="M180" s="33">
        <v>11.055099999999999</v>
      </c>
      <c r="N180" s="40">
        <v>11.453010000000001</v>
      </c>
      <c r="O180" s="39">
        <v>13.09352</v>
      </c>
      <c r="P180" s="40">
        <v>14.734030000000001</v>
      </c>
      <c r="R180" s="12"/>
      <c r="S180" s="11" t="s">
        <v>13</v>
      </c>
      <c r="T180" s="33">
        <v>11.53312</v>
      </c>
      <c r="U180" s="33">
        <v>19.372699999999998</v>
      </c>
      <c r="V180" s="33">
        <v>11.301920000000001</v>
      </c>
      <c r="W180" s="33">
        <v>13.23973</v>
      </c>
      <c r="X180" s="33">
        <v>13.15326</v>
      </c>
      <c r="Y180" s="33">
        <v>14.73696</v>
      </c>
      <c r="Z180" s="33">
        <v>14.862259999999999</v>
      </c>
      <c r="AA180" s="33">
        <v>14.07544</v>
      </c>
      <c r="AB180" s="33">
        <v>10.987909999999999</v>
      </c>
      <c r="AC180" s="33">
        <v>11.03317</v>
      </c>
      <c r="AD180" s="40">
        <v>11.59137</v>
      </c>
      <c r="AE180" s="39">
        <v>13.429650000000001</v>
      </c>
      <c r="AF180" s="40">
        <v>15.26792</v>
      </c>
      <c r="AH180" s="12"/>
      <c r="AI180" s="11" t="s">
        <v>13</v>
      </c>
      <c r="AJ180" s="33">
        <v>13.319520000000001</v>
      </c>
      <c r="AK180" s="33">
        <v>19.985250000000001</v>
      </c>
      <c r="AL180" s="33">
        <v>11.66677</v>
      </c>
      <c r="AM180" s="33">
        <v>14.15169</v>
      </c>
      <c r="AN180" s="33">
        <v>14.59652</v>
      </c>
      <c r="AO180" s="33">
        <v>16.784289999999999</v>
      </c>
      <c r="AP180" s="33">
        <v>16.10699</v>
      </c>
      <c r="AQ180" s="33">
        <v>14.054130000000001</v>
      </c>
      <c r="AR180" s="33">
        <v>11.0847</v>
      </c>
      <c r="AS180" s="33">
        <v>11.01341</v>
      </c>
      <c r="AT180" s="40">
        <v>12.267810000000001</v>
      </c>
      <c r="AU180" s="39">
        <v>14.27633</v>
      </c>
      <c r="AV180" s="40">
        <v>16.284839999999999</v>
      </c>
      <c r="AX180" s="12"/>
      <c r="AY180" s="11" t="s">
        <v>13</v>
      </c>
      <c r="AZ180" s="33">
        <v>15.59981</v>
      </c>
      <c r="BA180" s="33">
        <v>18.087319999999998</v>
      </c>
      <c r="BB180" s="33">
        <v>14.24845</v>
      </c>
      <c r="BC180" s="33">
        <v>13.92319</v>
      </c>
      <c r="BD180" s="33">
        <v>14.748060000000001</v>
      </c>
      <c r="BE180" s="33">
        <v>17.014700000000001</v>
      </c>
      <c r="BF180" s="33">
        <v>15.522819999999999</v>
      </c>
      <c r="BG180" s="33">
        <v>15.64423</v>
      </c>
      <c r="BH180" s="33">
        <v>11.643000000000001</v>
      </c>
      <c r="BI180" s="33">
        <v>12.05818</v>
      </c>
      <c r="BJ180" s="40">
        <v>13.415929999999999</v>
      </c>
      <c r="BK180" s="39">
        <v>14.848979999999999</v>
      </c>
      <c r="BL180" s="40">
        <v>16.282019999999999</v>
      </c>
      <c r="BN180" s="12"/>
      <c r="BO180" s="11" t="s">
        <v>13</v>
      </c>
      <c r="BP180" s="33">
        <v>17.593969999999999</v>
      </c>
      <c r="BQ180" s="33">
        <v>18.543420000000001</v>
      </c>
      <c r="BR180" s="33">
        <v>15.35371</v>
      </c>
      <c r="BS180" s="33">
        <v>13.900410000000001</v>
      </c>
      <c r="BT180" s="33">
        <v>15.04838</v>
      </c>
      <c r="BU180" s="33">
        <v>17.988040000000002</v>
      </c>
      <c r="BV180" s="33">
        <v>15.421900000000001</v>
      </c>
      <c r="BW180" s="33">
        <v>17.89311</v>
      </c>
      <c r="BX180" s="33">
        <v>12.32789</v>
      </c>
      <c r="BY180" s="33">
        <v>16.197579999999999</v>
      </c>
      <c r="BZ180" s="40">
        <v>14.59369</v>
      </c>
      <c r="CA180" s="39">
        <v>16.02684</v>
      </c>
      <c r="CB180" s="40">
        <v>17.459990000000001</v>
      </c>
    </row>
    <row r="181" spans="2:80" x14ac:dyDescent="0.35">
      <c r="B181" s="2" t="s">
        <v>1</v>
      </c>
      <c r="C181" s="3" t="s">
        <v>12</v>
      </c>
      <c r="D181" s="36">
        <v>3.6699799999999998</v>
      </c>
      <c r="E181" s="36">
        <v>3.6836799999999998</v>
      </c>
      <c r="F181" s="36">
        <v>3.6764199999999998</v>
      </c>
      <c r="G181" s="36">
        <v>3.6901799999999998</v>
      </c>
      <c r="H181" s="36">
        <v>3.6583700000000001</v>
      </c>
      <c r="I181" s="36">
        <v>3.7092000000000001</v>
      </c>
      <c r="J181" s="36">
        <v>3.65916</v>
      </c>
      <c r="K181" s="36">
        <v>3.6249799999999999</v>
      </c>
      <c r="L181" s="36">
        <v>3.6671900000000002</v>
      </c>
      <c r="M181" s="36">
        <v>3.6869000000000001</v>
      </c>
      <c r="N181" s="37">
        <v>3.6562999999999999</v>
      </c>
      <c r="O181" s="41">
        <v>3.6726100000000002</v>
      </c>
      <c r="P181" s="37">
        <v>3.6889099999999999</v>
      </c>
      <c r="R181" s="2" t="s">
        <v>1</v>
      </c>
      <c r="S181" s="3" t="s">
        <v>12</v>
      </c>
      <c r="T181" s="36">
        <v>3.6701299999999999</v>
      </c>
      <c r="U181" s="36">
        <v>3.6775799999999998</v>
      </c>
      <c r="V181" s="36">
        <v>3.67536</v>
      </c>
      <c r="W181" s="36">
        <v>3.6887300000000001</v>
      </c>
      <c r="X181" s="36">
        <v>3.6583700000000001</v>
      </c>
      <c r="Y181" s="36">
        <v>3.7123200000000001</v>
      </c>
      <c r="Z181" s="36">
        <v>3.65889</v>
      </c>
      <c r="AA181" s="36">
        <v>3.6249899999999999</v>
      </c>
      <c r="AB181" s="36">
        <v>3.6657500000000001</v>
      </c>
      <c r="AC181" s="36">
        <v>3.6872099999999999</v>
      </c>
      <c r="AD181" s="37">
        <v>3.65543</v>
      </c>
      <c r="AE181" s="41">
        <v>3.6719300000000001</v>
      </c>
      <c r="AF181" s="37">
        <v>3.6884299999999999</v>
      </c>
      <c r="AH181" s="2" t="s">
        <v>1</v>
      </c>
      <c r="AI181" s="3" t="s">
        <v>12</v>
      </c>
      <c r="AJ181" s="36">
        <v>3.6693099999999998</v>
      </c>
      <c r="AK181" s="36">
        <v>3.67144</v>
      </c>
      <c r="AL181" s="36">
        <v>3.6761499999999998</v>
      </c>
      <c r="AM181" s="36">
        <v>3.6880799999999998</v>
      </c>
      <c r="AN181" s="36">
        <v>3.657</v>
      </c>
      <c r="AO181" s="36">
        <v>3.7075</v>
      </c>
      <c r="AP181" s="36">
        <v>3.6579799999999998</v>
      </c>
      <c r="AQ181" s="36">
        <v>3.62296</v>
      </c>
      <c r="AR181" s="36">
        <v>3.6638700000000002</v>
      </c>
      <c r="AS181" s="36">
        <v>3.6889099999999999</v>
      </c>
      <c r="AT181" s="37">
        <v>3.6539799999999998</v>
      </c>
      <c r="AU181" s="41">
        <v>3.6703199999999998</v>
      </c>
      <c r="AV181" s="37">
        <v>3.6866599999999998</v>
      </c>
      <c r="AX181" s="2" t="s">
        <v>1</v>
      </c>
      <c r="AY181" s="3" t="s">
        <v>12</v>
      </c>
      <c r="AZ181" s="36">
        <v>3.6655099999999998</v>
      </c>
      <c r="BA181" s="36">
        <v>3.6634199999999999</v>
      </c>
      <c r="BB181" s="36">
        <v>3.6717599999999999</v>
      </c>
      <c r="BC181" s="36">
        <v>3.6848399999999999</v>
      </c>
      <c r="BD181" s="36">
        <v>3.6574599999999999</v>
      </c>
      <c r="BE181" s="36">
        <v>3.7031700000000001</v>
      </c>
      <c r="BF181" s="36">
        <v>3.6528299999999998</v>
      </c>
      <c r="BG181" s="36">
        <v>3.6217700000000002</v>
      </c>
      <c r="BH181" s="36">
        <v>3.66045</v>
      </c>
      <c r="BI181" s="36">
        <v>3.6882799999999998</v>
      </c>
      <c r="BJ181" s="37">
        <v>3.65096</v>
      </c>
      <c r="BK181" s="41">
        <v>3.6669499999999999</v>
      </c>
      <c r="BL181" s="37">
        <v>3.6829399999999999</v>
      </c>
      <c r="BN181" s="2" t="s">
        <v>1</v>
      </c>
      <c r="BO181" s="3" t="s">
        <v>12</v>
      </c>
      <c r="BP181" s="36">
        <v>3.6604999999999999</v>
      </c>
      <c r="BQ181" s="36">
        <v>3.6515900000000001</v>
      </c>
      <c r="BR181" s="36">
        <v>3.6672600000000002</v>
      </c>
      <c r="BS181" s="36">
        <v>3.6757599999999999</v>
      </c>
      <c r="BT181" s="36">
        <v>3.65313</v>
      </c>
      <c r="BU181" s="36">
        <v>3.6881300000000001</v>
      </c>
      <c r="BV181" s="36">
        <v>3.64168</v>
      </c>
      <c r="BW181" s="36">
        <v>3.6095999999999999</v>
      </c>
      <c r="BX181" s="36">
        <v>3.6602899999999998</v>
      </c>
      <c r="BY181" s="36">
        <v>3.6790799999999999</v>
      </c>
      <c r="BZ181" s="37">
        <v>3.64283</v>
      </c>
      <c r="CA181" s="41">
        <v>3.6587000000000001</v>
      </c>
      <c r="CB181" s="37">
        <v>3.6745800000000002</v>
      </c>
    </row>
    <row r="182" spans="2:80" x14ac:dyDescent="0.35">
      <c r="B182" s="12"/>
      <c r="C182" s="11" t="s">
        <v>13</v>
      </c>
      <c r="D182" s="33">
        <v>2.25942</v>
      </c>
      <c r="E182" s="33">
        <v>2.2764799999999998</v>
      </c>
      <c r="F182" s="33">
        <v>2.2871999999999999</v>
      </c>
      <c r="G182" s="33">
        <v>2.3176100000000002</v>
      </c>
      <c r="H182" s="33">
        <v>2.28484</v>
      </c>
      <c r="I182" s="33">
        <v>2.2527499999999998</v>
      </c>
      <c r="J182" s="33">
        <v>2.2731499999999998</v>
      </c>
      <c r="K182" s="33">
        <v>2.3005900000000001</v>
      </c>
      <c r="L182" s="33">
        <v>2.2644600000000001</v>
      </c>
      <c r="M182" s="33">
        <v>2.2660999999999998</v>
      </c>
      <c r="N182" s="40">
        <v>2.2640699999999998</v>
      </c>
      <c r="O182" s="39">
        <v>2.27826</v>
      </c>
      <c r="P182" s="40">
        <v>2.2924500000000001</v>
      </c>
      <c r="R182" s="12"/>
      <c r="S182" s="11" t="s">
        <v>13</v>
      </c>
      <c r="T182" s="33">
        <v>2.2594799999999999</v>
      </c>
      <c r="U182" s="33">
        <v>2.27664</v>
      </c>
      <c r="V182" s="33">
        <v>2.2874300000000001</v>
      </c>
      <c r="W182" s="33">
        <v>2.3169599999999999</v>
      </c>
      <c r="X182" s="33">
        <v>2.28484</v>
      </c>
      <c r="Y182" s="33">
        <v>2.2526099999999998</v>
      </c>
      <c r="Z182" s="33">
        <v>2.2751100000000002</v>
      </c>
      <c r="AA182" s="33">
        <v>2.2982399999999998</v>
      </c>
      <c r="AB182" s="33">
        <v>2.2647599999999999</v>
      </c>
      <c r="AC182" s="33">
        <v>2.2659899999999999</v>
      </c>
      <c r="AD182" s="40">
        <v>2.2643399999999998</v>
      </c>
      <c r="AE182" s="39">
        <v>2.2782100000000001</v>
      </c>
      <c r="AF182" s="40">
        <v>2.2920699999999998</v>
      </c>
      <c r="AH182" s="12"/>
      <c r="AI182" s="11" t="s">
        <v>13</v>
      </c>
      <c r="AJ182" s="33">
        <v>2.2599999999999998</v>
      </c>
      <c r="AK182" s="33">
        <v>2.2791000000000001</v>
      </c>
      <c r="AL182" s="33">
        <v>2.28844</v>
      </c>
      <c r="AM182" s="33">
        <v>2.3195100000000002</v>
      </c>
      <c r="AN182" s="33">
        <v>2.2832699999999999</v>
      </c>
      <c r="AO182" s="33">
        <v>2.2511100000000002</v>
      </c>
      <c r="AP182" s="33">
        <v>2.2747099999999998</v>
      </c>
      <c r="AQ182" s="33">
        <v>2.30158</v>
      </c>
      <c r="AR182" s="33">
        <v>2.2623099999999998</v>
      </c>
      <c r="AS182" s="33">
        <v>2.2660200000000001</v>
      </c>
      <c r="AT182" s="40">
        <v>2.2637900000000002</v>
      </c>
      <c r="AU182" s="39">
        <v>2.27861</v>
      </c>
      <c r="AV182" s="40">
        <v>2.2934199999999998</v>
      </c>
      <c r="AX182" s="12"/>
      <c r="AY182" s="11" t="s">
        <v>13</v>
      </c>
      <c r="AZ182" s="33">
        <v>2.25881</v>
      </c>
      <c r="BA182" s="33">
        <v>2.2787099999999998</v>
      </c>
      <c r="BB182" s="33">
        <v>2.2879800000000001</v>
      </c>
      <c r="BC182" s="33">
        <v>2.31839</v>
      </c>
      <c r="BD182" s="33">
        <v>2.2837999999999998</v>
      </c>
      <c r="BE182" s="33">
        <v>2.2521499999999999</v>
      </c>
      <c r="BF182" s="33">
        <v>2.2765200000000001</v>
      </c>
      <c r="BG182" s="33">
        <v>2.3027700000000002</v>
      </c>
      <c r="BH182" s="33">
        <v>2.25956</v>
      </c>
      <c r="BI182" s="33">
        <v>2.2672699999999999</v>
      </c>
      <c r="BJ182" s="40">
        <v>2.2637700000000001</v>
      </c>
      <c r="BK182" s="39">
        <v>2.2786</v>
      </c>
      <c r="BL182" s="40">
        <v>2.2934299999999999</v>
      </c>
      <c r="BN182" s="12"/>
      <c r="BO182" s="11" t="s">
        <v>13</v>
      </c>
      <c r="BP182" s="33">
        <v>2.2585500000000001</v>
      </c>
      <c r="BQ182" s="33">
        <v>2.2809200000000001</v>
      </c>
      <c r="BR182" s="33">
        <v>2.29217</v>
      </c>
      <c r="BS182" s="33">
        <v>2.3158799999999999</v>
      </c>
      <c r="BT182" s="33">
        <v>2.2861199999999999</v>
      </c>
      <c r="BU182" s="33">
        <v>2.25041</v>
      </c>
      <c r="BV182" s="33">
        <v>2.2743199999999999</v>
      </c>
      <c r="BW182" s="33">
        <v>2.3043499999999999</v>
      </c>
      <c r="BX182" s="33">
        <v>2.2629299999999999</v>
      </c>
      <c r="BY182" s="33">
        <v>2.2694299999999998</v>
      </c>
      <c r="BZ182" s="40">
        <v>2.2647400000000002</v>
      </c>
      <c r="CA182" s="39">
        <v>2.2795100000000001</v>
      </c>
      <c r="CB182" s="40">
        <v>2.29427</v>
      </c>
    </row>
    <row r="183" spans="2:80" x14ac:dyDescent="0.35">
      <c r="B183" s="2" t="s">
        <v>17</v>
      </c>
      <c r="C183" s="3" t="s">
        <v>12</v>
      </c>
      <c r="D183" s="36">
        <v>18.551010000000002</v>
      </c>
      <c r="E183" s="36">
        <v>20.841329999999999</v>
      </c>
      <c r="F183" s="36">
        <v>17.412690000000001</v>
      </c>
      <c r="G183" s="36">
        <v>17.237120000000001</v>
      </c>
      <c r="H183" s="36">
        <v>16.796019999999999</v>
      </c>
      <c r="I183" s="36">
        <v>19.42388</v>
      </c>
      <c r="J183" s="36">
        <v>19.54636</v>
      </c>
      <c r="K183" s="36">
        <v>18.265940000000001</v>
      </c>
      <c r="L183" s="36">
        <v>15.32832</v>
      </c>
      <c r="M183" s="36">
        <v>17.552230000000002</v>
      </c>
      <c r="N183" s="37">
        <v>16.964749999999999</v>
      </c>
      <c r="O183" s="38">
        <v>18.095490000000002</v>
      </c>
      <c r="P183" s="37">
        <v>19.226240000000001</v>
      </c>
      <c r="R183" s="2" t="s">
        <v>17</v>
      </c>
      <c r="S183" s="3" t="s">
        <v>12</v>
      </c>
      <c r="T183" s="36">
        <v>17.94894</v>
      </c>
      <c r="U183" s="36">
        <v>19.50469</v>
      </c>
      <c r="V183" s="36">
        <v>16.668479999999999</v>
      </c>
      <c r="W183" s="36">
        <v>17.4847</v>
      </c>
      <c r="X183" s="36">
        <v>15.93483</v>
      </c>
      <c r="Y183" s="36">
        <v>17.98546</v>
      </c>
      <c r="Z183" s="36">
        <v>18.62649</v>
      </c>
      <c r="AA183" s="36">
        <v>18.258089999999999</v>
      </c>
      <c r="AB183" s="36">
        <v>15.284649999999999</v>
      </c>
      <c r="AC183" s="36">
        <v>17.372430000000001</v>
      </c>
      <c r="AD183" s="37">
        <v>16.603190000000001</v>
      </c>
      <c r="AE183" s="38">
        <v>17.506879999999999</v>
      </c>
      <c r="AF183" s="37">
        <v>18.41057</v>
      </c>
      <c r="AH183" s="2" t="s">
        <v>17</v>
      </c>
      <c r="AI183" s="3" t="s">
        <v>12</v>
      </c>
      <c r="AJ183" s="36">
        <v>17.804310000000001</v>
      </c>
      <c r="AK183" s="36">
        <v>18.265270000000001</v>
      </c>
      <c r="AL183" s="36">
        <v>16.323429999999998</v>
      </c>
      <c r="AM183" s="36">
        <v>16.623750000000001</v>
      </c>
      <c r="AN183" s="36">
        <v>15.63144</v>
      </c>
      <c r="AO183" s="36">
        <v>17.450710000000001</v>
      </c>
      <c r="AP183" s="36">
        <v>17.437470000000001</v>
      </c>
      <c r="AQ183" s="36">
        <v>17.188569999999999</v>
      </c>
      <c r="AR183" s="36">
        <v>15.023529999999999</v>
      </c>
      <c r="AS183" s="36">
        <v>16.30977</v>
      </c>
      <c r="AT183" s="37">
        <v>16.084340000000001</v>
      </c>
      <c r="AU183" s="38">
        <v>16.805820000000001</v>
      </c>
      <c r="AV183" s="37">
        <v>17.5273</v>
      </c>
      <c r="AX183" s="2" t="s">
        <v>17</v>
      </c>
      <c r="AY183" s="3" t="s">
        <v>12</v>
      </c>
      <c r="AZ183" s="36">
        <v>16.395309999999998</v>
      </c>
      <c r="BA183" s="36">
        <v>16.328849999999999</v>
      </c>
      <c r="BB183" s="36">
        <v>15.77947</v>
      </c>
      <c r="BC183" s="36">
        <v>15.4247</v>
      </c>
      <c r="BD183" s="36">
        <v>15.09905</v>
      </c>
      <c r="BE183" s="36">
        <v>16.28134</v>
      </c>
      <c r="BF183" s="36">
        <v>16.128409999999999</v>
      </c>
      <c r="BG183" s="36">
        <v>16.301130000000001</v>
      </c>
      <c r="BH183" s="36">
        <v>14.62575</v>
      </c>
      <c r="BI183" s="36">
        <v>15.559699999999999</v>
      </c>
      <c r="BJ183" s="37">
        <v>15.359669999999999</v>
      </c>
      <c r="BK183" s="38">
        <v>15.79237</v>
      </c>
      <c r="BL183" s="37">
        <v>16.225079999999998</v>
      </c>
      <c r="BN183" s="2" t="s">
        <v>17</v>
      </c>
      <c r="BO183" s="3" t="s">
        <v>12</v>
      </c>
      <c r="BP183" s="36">
        <v>15.12</v>
      </c>
      <c r="BQ183" s="36">
        <v>15.17765</v>
      </c>
      <c r="BR183" s="36">
        <v>14.305249999999999</v>
      </c>
      <c r="BS183" s="36">
        <v>14.18826</v>
      </c>
      <c r="BT183" s="36">
        <v>13.828440000000001</v>
      </c>
      <c r="BU183" s="36">
        <v>15.04444</v>
      </c>
      <c r="BV183" s="36">
        <v>14.69402</v>
      </c>
      <c r="BW183" s="36">
        <v>15.322430000000001</v>
      </c>
      <c r="BX183" s="36">
        <v>13.709820000000001</v>
      </c>
      <c r="BY183" s="36">
        <v>14.62862</v>
      </c>
      <c r="BZ183" s="37">
        <v>14.190480000000001</v>
      </c>
      <c r="CA183" s="38">
        <v>14.601889999999999</v>
      </c>
      <c r="CB183" s="37">
        <v>15.013310000000001</v>
      </c>
    </row>
    <row r="184" spans="2:80" x14ac:dyDescent="0.35">
      <c r="B184" s="12"/>
      <c r="C184" s="11" t="s">
        <v>13</v>
      </c>
      <c r="D184" s="33">
        <v>11.576169999999999</v>
      </c>
      <c r="E184" s="33">
        <v>18.007449999999999</v>
      </c>
      <c r="F184" s="33">
        <v>11.093310000000001</v>
      </c>
      <c r="G184" s="33">
        <v>11.31306</v>
      </c>
      <c r="H184" s="33">
        <v>12.67802</v>
      </c>
      <c r="I184" s="33">
        <v>16.132739999999998</v>
      </c>
      <c r="J184" s="33">
        <v>13.68951</v>
      </c>
      <c r="K184" s="33">
        <v>12.154159999999999</v>
      </c>
      <c r="L184" s="33">
        <v>10.36533</v>
      </c>
      <c r="M184" s="33">
        <v>10.53904</v>
      </c>
      <c r="N184" s="40">
        <v>10.953329999999999</v>
      </c>
      <c r="O184" s="39">
        <v>12.75488</v>
      </c>
      <c r="P184" s="40">
        <v>14.556430000000001</v>
      </c>
      <c r="R184" s="12"/>
      <c r="S184" s="11" t="s">
        <v>13</v>
      </c>
      <c r="T184" s="33">
        <v>11.24123</v>
      </c>
      <c r="U184" s="33">
        <v>19.48996</v>
      </c>
      <c r="V184" s="33">
        <v>10.860860000000001</v>
      </c>
      <c r="W184" s="33">
        <v>13.07915</v>
      </c>
      <c r="X184" s="33">
        <v>12.926489999999999</v>
      </c>
      <c r="Y184" s="33">
        <v>14.675750000000001</v>
      </c>
      <c r="Z184" s="33">
        <v>14.80926</v>
      </c>
      <c r="AA184" s="33">
        <v>13.95599</v>
      </c>
      <c r="AB184" s="33">
        <v>10.407400000000001</v>
      </c>
      <c r="AC184" s="33">
        <v>10.71062</v>
      </c>
      <c r="AD184" s="40">
        <v>11.245240000000001</v>
      </c>
      <c r="AE184" s="39">
        <v>13.215669999999999</v>
      </c>
      <c r="AF184" s="40">
        <v>15.1861</v>
      </c>
      <c r="AH184" s="12"/>
      <c r="AI184" s="11" t="s">
        <v>13</v>
      </c>
      <c r="AJ184" s="33">
        <v>13.367599999999999</v>
      </c>
      <c r="AK184" s="33">
        <v>20.1343</v>
      </c>
      <c r="AL184" s="33">
        <v>11.46012</v>
      </c>
      <c r="AM184" s="33">
        <v>14.09089</v>
      </c>
      <c r="AN184" s="33">
        <v>14.50309</v>
      </c>
      <c r="AO184" s="33">
        <v>16.829000000000001</v>
      </c>
      <c r="AP184" s="33">
        <v>16.146809999999999</v>
      </c>
      <c r="AQ184" s="33">
        <v>14.017799999999999</v>
      </c>
      <c r="AR184" s="33">
        <v>10.705399999999999</v>
      </c>
      <c r="AS184" s="33">
        <v>10.80453</v>
      </c>
      <c r="AT184" s="40">
        <v>12.100210000000001</v>
      </c>
      <c r="AU184" s="39">
        <v>14.20595</v>
      </c>
      <c r="AV184" s="40">
        <v>16.311699999999998</v>
      </c>
      <c r="AX184" s="12"/>
      <c r="AY184" s="11" t="s">
        <v>13</v>
      </c>
      <c r="AZ184" s="33">
        <v>15.7294</v>
      </c>
      <c r="BA184" s="33">
        <v>18.190909999999999</v>
      </c>
      <c r="BB184" s="33">
        <v>14.289870000000001</v>
      </c>
      <c r="BC184" s="33">
        <v>13.89691</v>
      </c>
      <c r="BD184" s="33">
        <v>14.786849999999999</v>
      </c>
      <c r="BE184" s="33">
        <v>17.10051</v>
      </c>
      <c r="BF184" s="33">
        <v>15.576919999999999</v>
      </c>
      <c r="BG184" s="33">
        <v>15.7399</v>
      </c>
      <c r="BH184" s="33">
        <v>11.465529999999999</v>
      </c>
      <c r="BI184" s="33">
        <v>12.039110000000001</v>
      </c>
      <c r="BJ184" s="40">
        <v>13.39462</v>
      </c>
      <c r="BK184" s="39">
        <v>14.881589999999999</v>
      </c>
      <c r="BL184" s="40">
        <v>16.368559999999999</v>
      </c>
      <c r="BN184" s="12"/>
      <c r="BO184" s="11" t="s">
        <v>13</v>
      </c>
      <c r="BP184" s="33">
        <v>17.775130000000001</v>
      </c>
      <c r="BQ184" s="33">
        <v>18.725750000000001</v>
      </c>
      <c r="BR184" s="33">
        <v>15.39803</v>
      </c>
      <c r="BS184" s="33">
        <v>13.951560000000001</v>
      </c>
      <c r="BT184" s="33">
        <v>15.108779999999999</v>
      </c>
      <c r="BU184" s="33">
        <v>18.147390000000001</v>
      </c>
      <c r="BV184" s="33">
        <v>15.524240000000001</v>
      </c>
      <c r="BW184" s="33">
        <v>18.091619999999999</v>
      </c>
      <c r="BX184" s="33">
        <v>12.27375</v>
      </c>
      <c r="BY184" s="33">
        <v>16.320620000000002</v>
      </c>
      <c r="BZ184" s="40">
        <v>14.643409999999999</v>
      </c>
      <c r="CA184" s="39">
        <v>16.131689999999999</v>
      </c>
      <c r="CB184" s="40">
        <v>17.619959999999999</v>
      </c>
    </row>
    <row r="185" spans="2:80" x14ac:dyDescent="0.35">
      <c r="B185" s="7" t="s">
        <v>18</v>
      </c>
      <c r="C185" s="11"/>
      <c r="D185" s="33">
        <v>0.72855000000000003</v>
      </c>
      <c r="E185" s="33">
        <v>0.37818000000000002</v>
      </c>
      <c r="F185" s="33">
        <v>0.78222000000000003</v>
      </c>
      <c r="G185" s="33">
        <v>0.73492000000000002</v>
      </c>
      <c r="H185" s="33">
        <v>0.65358000000000005</v>
      </c>
      <c r="I185" s="33">
        <v>0.47370000000000001</v>
      </c>
      <c r="J185" s="33">
        <v>0.51856000000000002</v>
      </c>
      <c r="K185" s="33">
        <v>0.63488</v>
      </c>
      <c r="L185" s="33">
        <v>0.89049</v>
      </c>
      <c r="M185" s="33">
        <v>0.78851000000000004</v>
      </c>
      <c r="N185" s="40">
        <v>0.54408999999999996</v>
      </c>
      <c r="O185" s="42">
        <v>0.65835999999999995</v>
      </c>
      <c r="P185" s="40">
        <v>0.77263000000000004</v>
      </c>
      <c r="R185" s="7" t="s">
        <v>18</v>
      </c>
      <c r="S185" s="11"/>
      <c r="T185" s="33">
        <v>0.66496</v>
      </c>
      <c r="U185" s="33">
        <v>0.36564999999999998</v>
      </c>
      <c r="V185" s="33">
        <v>0.74326000000000003</v>
      </c>
      <c r="W185" s="33">
        <v>0.58706000000000003</v>
      </c>
      <c r="X185" s="33">
        <v>0.64956000000000003</v>
      </c>
      <c r="Y185" s="33">
        <v>0.48037999999999997</v>
      </c>
      <c r="Z185" s="33">
        <v>0.43208000000000002</v>
      </c>
      <c r="AA185" s="33">
        <v>0.50322</v>
      </c>
      <c r="AB185" s="33">
        <v>0.83430000000000004</v>
      </c>
      <c r="AC185" s="33">
        <v>0.67920000000000003</v>
      </c>
      <c r="AD185" s="40">
        <v>0.48869000000000001</v>
      </c>
      <c r="AE185" s="42">
        <v>0.59397</v>
      </c>
      <c r="AF185" s="40">
        <v>0.69925000000000004</v>
      </c>
      <c r="AH185" s="7" t="s">
        <v>18</v>
      </c>
      <c r="AI185" s="11"/>
      <c r="AJ185" s="33">
        <v>0.33194000000000001</v>
      </c>
      <c r="AK185" s="33">
        <v>0.32401000000000002</v>
      </c>
      <c r="AL185" s="33">
        <v>0.61712999999999996</v>
      </c>
      <c r="AM185" s="33">
        <v>0.52310999999999996</v>
      </c>
      <c r="AN185" s="33">
        <v>0.50575000000000003</v>
      </c>
      <c r="AO185" s="33">
        <v>0.40833999999999998</v>
      </c>
      <c r="AP185" s="33">
        <v>0.39295000000000002</v>
      </c>
      <c r="AQ185" s="33">
        <v>0.44982</v>
      </c>
      <c r="AR185" s="33">
        <v>0.74334</v>
      </c>
      <c r="AS185" s="33">
        <v>0.63448000000000004</v>
      </c>
      <c r="AT185" s="40">
        <v>0.39400000000000002</v>
      </c>
      <c r="AU185" s="42">
        <v>0.49308000000000002</v>
      </c>
      <c r="AV185" s="40">
        <v>0.59216999999999997</v>
      </c>
      <c r="AX185" s="7" t="s">
        <v>18</v>
      </c>
      <c r="AY185" s="11"/>
      <c r="AZ185" s="33">
        <v>0.22237000000000001</v>
      </c>
      <c r="BA185" s="33">
        <v>0.31398999999999999</v>
      </c>
      <c r="BB185" s="33">
        <v>0.36610999999999999</v>
      </c>
      <c r="BC185" s="33">
        <v>0.46607999999999999</v>
      </c>
      <c r="BD185" s="33">
        <v>0.47210999999999997</v>
      </c>
      <c r="BE185" s="33">
        <v>0.29681000000000002</v>
      </c>
      <c r="BF185" s="33">
        <v>0.37980000000000003</v>
      </c>
      <c r="BG185" s="33">
        <v>0.32684999999999997</v>
      </c>
      <c r="BH185" s="33">
        <v>0.63844000000000001</v>
      </c>
      <c r="BI185" s="33">
        <v>0.47621000000000002</v>
      </c>
      <c r="BJ185" s="40">
        <v>0.31037999999999999</v>
      </c>
      <c r="BK185" s="42">
        <v>0.39588000000000001</v>
      </c>
      <c r="BL185" s="40">
        <v>0.48137000000000002</v>
      </c>
      <c r="BN185" s="7" t="s">
        <v>18</v>
      </c>
      <c r="BO185" s="11"/>
      <c r="BP185" s="33">
        <v>0.18434</v>
      </c>
      <c r="BQ185" s="33">
        <v>0.21521000000000001</v>
      </c>
      <c r="BR185" s="33">
        <v>0.32295000000000001</v>
      </c>
      <c r="BS185" s="33">
        <v>0.42846000000000001</v>
      </c>
      <c r="BT185" s="33">
        <v>0.43242000000000003</v>
      </c>
      <c r="BU185" s="33">
        <v>0.19336999999999999</v>
      </c>
      <c r="BV185" s="33">
        <v>0.30293999999999999</v>
      </c>
      <c r="BW185" s="33">
        <v>0.21565000000000001</v>
      </c>
      <c r="BX185" s="33">
        <v>0.47386</v>
      </c>
      <c r="BY185" s="33">
        <v>0.23455000000000001</v>
      </c>
      <c r="BZ185" s="40">
        <v>0.22197</v>
      </c>
      <c r="CA185" s="42">
        <v>0.30037000000000003</v>
      </c>
      <c r="CB185" s="40">
        <v>0.37878000000000001</v>
      </c>
    </row>
    <row r="186" spans="2:80" x14ac:dyDescent="0.35">
      <c r="B186" s="2" t="s">
        <v>2</v>
      </c>
      <c r="C186" s="3" t="s">
        <v>12</v>
      </c>
      <c r="D186" s="36">
        <v>13.111890000000001</v>
      </c>
      <c r="E186" s="36">
        <v>31.353670000000001</v>
      </c>
      <c r="F186" s="36">
        <v>12.339689999999999</v>
      </c>
      <c r="G186" s="36">
        <v>12.72048</v>
      </c>
      <c r="H186" s="36">
        <v>18.645659999999999</v>
      </c>
      <c r="I186" s="36">
        <v>29.333210000000001</v>
      </c>
      <c r="J186" s="36">
        <v>19.180040000000002</v>
      </c>
      <c r="K186" s="36">
        <v>13.86528</v>
      </c>
      <c r="L186" s="36">
        <v>8.8664299999999994</v>
      </c>
      <c r="M186" s="36">
        <v>8.6950699999999994</v>
      </c>
      <c r="N186" s="37">
        <v>11.141870000000001</v>
      </c>
      <c r="O186" s="38">
        <v>16.811140000000002</v>
      </c>
      <c r="P186" s="37">
        <v>22.480419999999999</v>
      </c>
      <c r="R186" s="2" t="s">
        <v>2</v>
      </c>
      <c r="S186" s="3" t="s">
        <v>12</v>
      </c>
      <c r="T186" s="36">
        <v>12.83447</v>
      </c>
      <c r="U186" s="36">
        <v>43.776229999999998</v>
      </c>
      <c r="V186" s="36">
        <v>12.15283</v>
      </c>
      <c r="W186" s="36">
        <v>18.969850000000001</v>
      </c>
      <c r="X186" s="36">
        <v>20.489070000000002</v>
      </c>
      <c r="Y186" s="36">
        <v>28.244050000000001</v>
      </c>
      <c r="Z186" s="36">
        <v>24.676880000000001</v>
      </c>
      <c r="AA186" s="36">
        <v>20.532039999999999</v>
      </c>
      <c r="AB186" s="36">
        <v>11.6899</v>
      </c>
      <c r="AC186" s="36">
        <v>10.109529999999999</v>
      </c>
      <c r="AD186" s="37">
        <v>13.05538</v>
      </c>
      <c r="AE186" s="38">
        <v>20.347480000000001</v>
      </c>
      <c r="AF186" s="37">
        <v>27.639579999999999</v>
      </c>
      <c r="AH186" s="2" t="s">
        <v>2</v>
      </c>
      <c r="AI186" s="3" t="s">
        <v>12</v>
      </c>
      <c r="AJ186" s="36">
        <v>16.087330000000001</v>
      </c>
      <c r="AK186" s="36">
        <v>60.37612</v>
      </c>
      <c r="AL186" s="36">
        <v>13.370369999999999</v>
      </c>
      <c r="AM186" s="36">
        <v>27.37689</v>
      </c>
      <c r="AN186" s="36">
        <v>27.521319999999999</v>
      </c>
      <c r="AO186" s="36">
        <v>35.563929999999999</v>
      </c>
      <c r="AP186" s="36">
        <v>30.965319999999998</v>
      </c>
      <c r="AQ186" s="36">
        <v>21.248280000000001</v>
      </c>
      <c r="AR186" s="36">
        <v>12.81038</v>
      </c>
      <c r="AS186" s="36">
        <v>11.56006</v>
      </c>
      <c r="AT186" s="37">
        <v>15.121499999999999</v>
      </c>
      <c r="AU186" s="38">
        <v>25.687999999999999</v>
      </c>
      <c r="AV186" s="37">
        <v>36.2545</v>
      </c>
      <c r="AX186" s="2" t="s">
        <v>2</v>
      </c>
      <c r="AY186" s="3" t="s">
        <v>12</v>
      </c>
      <c r="AZ186" s="36">
        <v>24.65945</v>
      </c>
      <c r="BA186" s="36">
        <v>77.065190000000001</v>
      </c>
      <c r="BB186" s="36">
        <v>22.485749999999999</v>
      </c>
      <c r="BC186" s="36">
        <v>30.6995</v>
      </c>
      <c r="BD186" s="36">
        <v>33.284309999999998</v>
      </c>
      <c r="BE186" s="36">
        <v>40.301690000000001</v>
      </c>
      <c r="BF186" s="36">
        <v>38.237380000000002</v>
      </c>
      <c r="BG186" s="36">
        <v>30.87677</v>
      </c>
      <c r="BH186" s="36">
        <v>17.72193</v>
      </c>
      <c r="BI186" s="36">
        <v>14.378629999999999</v>
      </c>
      <c r="BJ186" s="37">
        <v>20.370799999999999</v>
      </c>
      <c r="BK186" s="38">
        <v>32.971060000000001</v>
      </c>
      <c r="BL186" s="37">
        <v>45.57132</v>
      </c>
      <c r="BN186" s="2" t="s">
        <v>2</v>
      </c>
      <c r="BO186" s="3" t="s">
        <v>12</v>
      </c>
      <c r="BP186" s="36">
        <v>54.777329999999999</v>
      </c>
      <c r="BQ186" s="36">
        <v>106.7349</v>
      </c>
      <c r="BR186" s="36">
        <v>44.274560000000001</v>
      </c>
      <c r="BS186" s="36">
        <v>43.379689999999997</v>
      </c>
      <c r="BT186" s="36">
        <v>56.678609999999999</v>
      </c>
      <c r="BU186" s="36">
        <v>81.28058</v>
      </c>
      <c r="BV186" s="36">
        <v>64.272450000000006</v>
      </c>
      <c r="BW186" s="36">
        <v>55.012320000000003</v>
      </c>
      <c r="BX186" s="36">
        <v>21.284500000000001</v>
      </c>
      <c r="BY186" s="36">
        <v>39.705660000000002</v>
      </c>
      <c r="BZ186" s="37">
        <v>39.801969999999997</v>
      </c>
      <c r="CA186" s="38">
        <v>56.74006</v>
      </c>
      <c r="CB186" s="37">
        <v>73.678150000000002</v>
      </c>
    </row>
    <row r="187" spans="2:80" x14ac:dyDescent="0.35">
      <c r="B187" s="12"/>
      <c r="C187" s="11" t="s">
        <v>13</v>
      </c>
      <c r="D187" s="33">
        <v>8.4560600000000008</v>
      </c>
      <c r="E187" s="33">
        <v>18.121490000000001</v>
      </c>
      <c r="F187" s="33">
        <v>9.0795100000000009</v>
      </c>
      <c r="G187" s="33">
        <v>8.7285299999999992</v>
      </c>
      <c r="H187" s="33">
        <v>9.8743300000000005</v>
      </c>
      <c r="I187" s="33">
        <v>16.071400000000001</v>
      </c>
      <c r="J187" s="33">
        <v>12.67858</v>
      </c>
      <c r="K187" s="33">
        <v>9.2016799999999996</v>
      </c>
      <c r="L187" s="33">
        <v>5.07308</v>
      </c>
      <c r="M187" s="33">
        <v>4.6804899999999998</v>
      </c>
      <c r="N187" s="40">
        <v>7.1089599999999997</v>
      </c>
      <c r="O187" s="39">
        <v>10.19651</v>
      </c>
      <c r="P187" s="40">
        <v>13.28407</v>
      </c>
      <c r="R187" s="12"/>
      <c r="S187" s="11" t="s">
        <v>13</v>
      </c>
      <c r="T187" s="33">
        <v>8.4541500000000003</v>
      </c>
      <c r="U187" s="33">
        <v>24.951229999999999</v>
      </c>
      <c r="V187" s="33">
        <v>16.911449999999999</v>
      </c>
      <c r="W187" s="33">
        <v>11.24912</v>
      </c>
      <c r="X187" s="33">
        <v>11.35342</v>
      </c>
      <c r="Y187" s="33">
        <v>16.852519999999998</v>
      </c>
      <c r="Z187" s="33">
        <v>14.87609</v>
      </c>
      <c r="AA187" s="33">
        <v>13.14899</v>
      </c>
      <c r="AB187" s="33">
        <v>7.2066100000000004</v>
      </c>
      <c r="AC187" s="33">
        <v>6.3360000000000003</v>
      </c>
      <c r="AD187" s="40">
        <v>9.1388300000000005</v>
      </c>
      <c r="AE187" s="39">
        <v>13.13396</v>
      </c>
      <c r="AF187" s="40">
        <v>17.129090000000001</v>
      </c>
      <c r="AH187" s="12"/>
      <c r="AI187" s="11" t="s">
        <v>13</v>
      </c>
      <c r="AJ187" s="33">
        <v>8.5725999999999996</v>
      </c>
      <c r="AK187" s="33">
        <v>41.45214</v>
      </c>
      <c r="AL187" s="33">
        <v>8.3702100000000002</v>
      </c>
      <c r="AM187" s="33">
        <v>15.718170000000001</v>
      </c>
      <c r="AN187" s="33">
        <v>14.187609999999999</v>
      </c>
      <c r="AO187" s="33">
        <v>20.065709999999999</v>
      </c>
      <c r="AP187" s="33">
        <v>17.845680000000002</v>
      </c>
      <c r="AQ187" s="33">
        <v>14.060600000000001</v>
      </c>
      <c r="AR187" s="33">
        <v>7.8371399999999998</v>
      </c>
      <c r="AS187" s="33">
        <v>7.6764999999999999</v>
      </c>
      <c r="AT187" s="40">
        <v>8.3371300000000002</v>
      </c>
      <c r="AU187" s="39">
        <v>15.57864</v>
      </c>
      <c r="AV187" s="40">
        <v>22.820139999999999</v>
      </c>
      <c r="AX187" s="12"/>
      <c r="AY187" s="11" t="s">
        <v>13</v>
      </c>
      <c r="AZ187" s="33">
        <v>12.02768</v>
      </c>
      <c r="BA187" s="33">
        <v>53.523940000000003</v>
      </c>
      <c r="BB187" s="33">
        <v>14.84625</v>
      </c>
      <c r="BC187" s="33">
        <v>19.99044</v>
      </c>
      <c r="BD187" s="33">
        <v>17.019880000000001</v>
      </c>
      <c r="BE187" s="33">
        <v>25.415569999999999</v>
      </c>
      <c r="BF187" s="33">
        <v>23.304469999999998</v>
      </c>
      <c r="BG187" s="33">
        <v>19.820810000000002</v>
      </c>
      <c r="BH187" s="33">
        <v>11.286149999999999</v>
      </c>
      <c r="BI187" s="33">
        <v>9.4254899999999999</v>
      </c>
      <c r="BJ187" s="40">
        <v>11.59783</v>
      </c>
      <c r="BK187" s="39">
        <v>20.666070000000001</v>
      </c>
      <c r="BL187" s="40">
        <v>29.734310000000001</v>
      </c>
      <c r="BN187" s="12"/>
      <c r="BO187" s="11" t="s">
        <v>13</v>
      </c>
      <c r="BP187" s="33">
        <v>29.278929999999999</v>
      </c>
      <c r="BQ187" s="33">
        <v>77.225579999999994</v>
      </c>
      <c r="BR187" s="33">
        <v>22.477959999999999</v>
      </c>
      <c r="BS187" s="33">
        <v>30.53829</v>
      </c>
      <c r="BT187" s="33">
        <v>27.214860000000002</v>
      </c>
      <c r="BU187" s="33">
        <v>39.441180000000003</v>
      </c>
      <c r="BV187" s="33">
        <v>43.146949999999997</v>
      </c>
      <c r="BW187" s="33">
        <v>26.773849999999999</v>
      </c>
      <c r="BX187" s="33">
        <v>14.559749999999999</v>
      </c>
      <c r="BY187" s="33">
        <v>19.29027</v>
      </c>
      <c r="BZ187" s="40">
        <v>20.30782</v>
      </c>
      <c r="CA187" s="39">
        <v>32.994759999999999</v>
      </c>
      <c r="CB187" s="40">
        <v>45.681699999999999</v>
      </c>
    </row>
    <row r="188" spans="2:80" x14ac:dyDescent="0.35">
      <c r="B188" s="2" t="s">
        <v>3</v>
      </c>
      <c r="C188" s="3" t="s">
        <v>12</v>
      </c>
      <c r="D188" s="36">
        <v>3.5592299999999999</v>
      </c>
      <c r="E188" s="36">
        <v>19.496449999999999</v>
      </c>
      <c r="F188" s="36">
        <v>2.6873</v>
      </c>
      <c r="G188" s="36">
        <v>3.3719800000000002</v>
      </c>
      <c r="H188" s="36">
        <v>6.4592099999999997</v>
      </c>
      <c r="I188" s="36">
        <v>15.437939999999999</v>
      </c>
      <c r="J188" s="36">
        <v>9.2340300000000006</v>
      </c>
      <c r="K188" s="36">
        <v>5.06243</v>
      </c>
      <c r="L188" s="36">
        <v>0.97094000000000003</v>
      </c>
      <c r="M188" s="36">
        <v>1.8389599999999999</v>
      </c>
      <c r="N188" s="37">
        <v>2.3983400000000001</v>
      </c>
      <c r="O188" s="38">
        <v>6.8118499999999997</v>
      </c>
      <c r="P188" s="37">
        <v>11.22536</v>
      </c>
      <c r="R188" s="2" t="s">
        <v>3</v>
      </c>
      <c r="S188" s="3" t="s">
        <v>12</v>
      </c>
      <c r="T188" s="36">
        <v>4.30009</v>
      </c>
      <c r="U188" s="36">
        <v>27.769549999999999</v>
      </c>
      <c r="V188" s="36">
        <v>3.1201699999999999</v>
      </c>
      <c r="W188" s="36">
        <v>7.8334299999999999</v>
      </c>
      <c r="X188" s="36">
        <v>7.1802000000000001</v>
      </c>
      <c r="Y188" s="36">
        <v>14.6762</v>
      </c>
      <c r="Z188" s="36">
        <v>14.014379999999999</v>
      </c>
      <c r="AA188" s="36">
        <v>10.19989</v>
      </c>
      <c r="AB188" s="36">
        <v>1.9370700000000001</v>
      </c>
      <c r="AC188" s="36">
        <v>3.2431100000000002</v>
      </c>
      <c r="AD188" s="37">
        <v>3.8171599999999999</v>
      </c>
      <c r="AE188" s="38">
        <v>9.4274100000000001</v>
      </c>
      <c r="AF188" s="37">
        <v>15.037660000000001</v>
      </c>
      <c r="AH188" s="2" t="s">
        <v>3</v>
      </c>
      <c r="AI188" s="3" t="s">
        <v>12</v>
      </c>
      <c r="AJ188" s="36">
        <v>10.74738</v>
      </c>
      <c r="AK188" s="36">
        <v>40.813800000000001</v>
      </c>
      <c r="AL188" s="36">
        <v>5.1191199999999997</v>
      </c>
      <c r="AM188" s="36">
        <v>13.055870000000001</v>
      </c>
      <c r="AN188" s="36">
        <v>13.60249</v>
      </c>
      <c r="AO188" s="36">
        <v>21.041709999999998</v>
      </c>
      <c r="AP188" s="36">
        <v>18.797650000000001</v>
      </c>
      <c r="AQ188" s="36">
        <v>11.690379999999999</v>
      </c>
      <c r="AR188" s="36">
        <v>3.2879499999999999</v>
      </c>
      <c r="AS188" s="36">
        <v>4.2254300000000002</v>
      </c>
      <c r="AT188" s="37">
        <v>6.3404499999999997</v>
      </c>
      <c r="AU188" s="38">
        <v>14.23818</v>
      </c>
      <c r="AV188" s="37">
        <v>22.135909999999999</v>
      </c>
      <c r="AX188" s="2" t="s">
        <v>3</v>
      </c>
      <c r="AY188" s="3" t="s">
        <v>12</v>
      </c>
      <c r="AZ188" s="36">
        <v>19.175909999999998</v>
      </c>
      <c r="BA188" s="36">
        <v>52.867750000000001</v>
      </c>
      <c r="BB188" s="36">
        <v>14.25352</v>
      </c>
      <c r="BC188" s="36">
        <v>16.391010000000001</v>
      </c>
      <c r="BD188" s="36">
        <v>17.570440000000001</v>
      </c>
      <c r="BE188" s="36">
        <v>28.33982</v>
      </c>
      <c r="BF188" s="36">
        <v>23.71491</v>
      </c>
      <c r="BG188" s="36">
        <v>20.78471</v>
      </c>
      <c r="BH188" s="36">
        <v>6.4075800000000003</v>
      </c>
      <c r="BI188" s="36">
        <v>7.5313999999999997</v>
      </c>
      <c r="BJ188" s="37">
        <v>11.30996</v>
      </c>
      <c r="BK188" s="38">
        <v>20.703700000000001</v>
      </c>
      <c r="BL188" s="37">
        <v>30.097449999999998</v>
      </c>
      <c r="BN188" s="2" t="s">
        <v>3</v>
      </c>
      <c r="BO188" s="3" t="s">
        <v>12</v>
      </c>
      <c r="BP188" s="36">
        <v>44.679490000000001</v>
      </c>
      <c r="BQ188" s="36">
        <v>83.764269999999996</v>
      </c>
      <c r="BR188" s="36">
        <v>29.97597</v>
      </c>
      <c r="BS188" s="36">
        <v>24.793140000000001</v>
      </c>
      <c r="BT188" s="36">
        <v>32.169829999999997</v>
      </c>
      <c r="BU188" s="36">
        <v>65.563339999999997</v>
      </c>
      <c r="BV188" s="36">
        <v>44.801969999999997</v>
      </c>
      <c r="BW188" s="36">
        <v>43.148789999999998</v>
      </c>
      <c r="BX188" s="36">
        <v>11.19868</v>
      </c>
      <c r="BY188" s="36">
        <v>30.39284</v>
      </c>
      <c r="BZ188" s="37">
        <v>26.106079999999999</v>
      </c>
      <c r="CA188" s="38">
        <v>41.048830000000002</v>
      </c>
      <c r="CB188" s="37">
        <v>55.991590000000002</v>
      </c>
    </row>
    <row r="189" spans="2:80" x14ac:dyDescent="0.35">
      <c r="B189" s="12"/>
      <c r="C189" s="11" t="s">
        <v>13</v>
      </c>
      <c r="D189" s="33">
        <v>7.3082200000000004</v>
      </c>
      <c r="E189" s="33">
        <v>20.865600000000001</v>
      </c>
      <c r="F189" s="33">
        <v>6.6250900000000001</v>
      </c>
      <c r="G189" s="33">
        <v>7.1915899999999997</v>
      </c>
      <c r="H189" s="33">
        <v>10.606199999999999</v>
      </c>
      <c r="I189" s="33">
        <v>18.72034</v>
      </c>
      <c r="J189" s="33">
        <v>13.008900000000001</v>
      </c>
      <c r="K189" s="33">
        <v>8.6878399999999996</v>
      </c>
      <c r="L189" s="33">
        <v>3.2379500000000001</v>
      </c>
      <c r="M189" s="33">
        <v>4.1522699999999997</v>
      </c>
      <c r="N189" s="40">
        <v>5.8309699999999998</v>
      </c>
      <c r="O189" s="39">
        <v>10.0404</v>
      </c>
      <c r="P189" s="40">
        <v>14.249829999999999</v>
      </c>
      <c r="R189" s="12"/>
      <c r="S189" s="11" t="s">
        <v>13</v>
      </c>
      <c r="T189" s="33">
        <v>7.78749</v>
      </c>
      <c r="U189" s="33">
        <v>28.972799999999999</v>
      </c>
      <c r="V189" s="33">
        <v>10.080249999999999</v>
      </c>
      <c r="W189" s="33">
        <v>11.81063</v>
      </c>
      <c r="X189" s="33">
        <v>11.863060000000001</v>
      </c>
      <c r="Y189" s="33">
        <v>18.619900000000001</v>
      </c>
      <c r="Z189" s="33">
        <v>16.586349999999999</v>
      </c>
      <c r="AA189" s="33">
        <v>13.83032</v>
      </c>
      <c r="AB189" s="33">
        <v>5.24383</v>
      </c>
      <c r="AC189" s="33">
        <v>5.92849</v>
      </c>
      <c r="AD189" s="40">
        <v>8.0211900000000007</v>
      </c>
      <c r="AE189" s="39">
        <v>13.07231</v>
      </c>
      <c r="AF189" s="40">
        <v>18.123429999999999</v>
      </c>
      <c r="AH189" s="12"/>
      <c r="AI189" s="11" t="s">
        <v>13</v>
      </c>
      <c r="AJ189" s="33">
        <v>10.31922</v>
      </c>
      <c r="AK189" s="33">
        <v>44.2714</v>
      </c>
      <c r="AL189" s="33">
        <v>8.3104200000000006</v>
      </c>
      <c r="AM189" s="33">
        <v>17.458379999999998</v>
      </c>
      <c r="AN189" s="33">
        <v>16.99465</v>
      </c>
      <c r="AO189" s="33">
        <v>23.319379999999999</v>
      </c>
      <c r="AP189" s="33">
        <v>20.543890000000001</v>
      </c>
      <c r="AQ189" s="33">
        <v>14.849449999999999</v>
      </c>
      <c r="AR189" s="33">
        <v>6.8610300000000004</v>
      </c>
      <c r="AS189" s="33">
        <v>7.2478699999999998</v>
      </c>
      <c r="AT189" s="40">
        <v>9.0411900000000003</v>
      </c>
      <c r="AU189" s="39">
        <v>17.017569999999999</v>
      </c>
      <c r="AV189" s="40">
        <v>24.993950000000002</v>
      </c>
      <c r="AX189" s="12"/>
      <c r="AY189" s="11" t="s">
        <v>13</v>
      </c>
      <c r="AZ189" s="33">
        <v>14.752890000000001</v>
      </c>
      <c r="BA189" s="33">
        <v>56.961069999999999</v>
      </c>
      <c r="BB189" s="33">
        <v>16.03293</v>
      </c>
      <c r="BC189" s="33">
        <v>21.163499999999999</v>
      </c>
      <c r="BD189" s="33">
        <v>20.712720000000001</v>
      </c>
      <c r="BE189" s="33">
        <v>28.164249999999999</v>
      </c>
      <c r="BF189" s="33">
        <v>26.100380000000001</v>
      </c>
      <c r="BG189" s="33">
        <v>21.776530000000001</v>
      </c>
      <c r="BH189" s="33">
        <v>10.88818</v>
      </c>
      <c r="BI189" s="33">
        <v>9.9046900000000004</v>
      </c>
      <c r="BJ189" s="40">
        <v>13.009779999999999</v>
      </c>
      <c r="BK189" s="39">
        <v>22.645710000000001</v>
      </c>
      <c r="BL189" s="40">
        <v>32.281649999999999</v>
      </c>
      <c r="BN189" s="12"/>
      <c r="BO189" s="11" t="s">
        <v>13</v>
      </c>
      <c r="BP189" s="33">
        <v>33.917439999999999</v>
      </c>
      <c r="BQ189" s="33">
        <v>81.26764</v>
      </c>
      <c r="BR189" s="33">
        <v>27.76145</v>
      </c>
      <c r="BS189" s="33">
        <v>31.525040000000001</v>
      </c>
      <c r="BT189" s="33">
        <v>34.768129999999999</v>
      </c>
      <c r="BU189" s="33">
        <v>47.804540000000003</v>
      </c>
      <c r="BV189" s="33">
        <v>46.583370000000002</v>
      </c>
      <c r="BW189" s="33">
        <v>32.7742</v>
      </c>
      <c r="BX189" s="33">
        <v>14.982760000000001</v>
      </c>
      <c r="BY189" s="33">
        <v>23.830220000000001</v>
      </c>
      <c r="BZ189" s="40">
        <v>24.524319999999999</v>
      </c>
      <c r="CA189" s="39">
        <v>37.521479999999997</v>
      </c>
      <c r="CB189" s="40">
        <v>50.518639999999998</v>
      </c>
    </row>
    <row r="190" spans="2:80" x14ac:dyDescent="0.35">
      <c r="B190" s="7" t="s">
        <v>19</v>
      </c>
      <c r="C190" s="11"/>
      <c r="D190" s="33">
        <v>75</v>
      </c>
      <c r="E190" s="33">
        <v>90</v>
      </c>
      <c r="F190" s="33">
        <v>175</v>
      </c>
      <c r="G190" s="33">
        <v>165</v>
      </c>
      <c r="H190" s="33">
        <v>100</v>
      </c>
      <c r="I190" s="33">
        <v>150</v>
      </c>
      <c r="J190" s="33">
        <v>180</v>
      </c>
      <c r="K190" s="33">
        <v>95</v>
      </c>
      <c r="L190" s="33">
        <v>75</v>
      </c>
      <c r="M190" s="33">
        <v>55</v>
      </c>
      <c r="N190" s="40">
        <v>82.627510000000001</v>
      </c>
      <c r="O190" s="39">
        <v>116</v>
      </c>
      <c r="P190" s="40">
        <v>149.37249</v>
      </c>
      <c r="R190" s="7" t="s">
        <v>19</v>
      </c>
      <c r="S190" s="11"/>
      <c r="T190" s="33">
        <v>95</v>
      </c>
      <c r="U190" s="33">
        <v>240</v>
      </c>
      <c r="V190" s="33">
        <v>575</v>
      </c>
      <c r="W190" s="33">
        <v>85</v>
      </c>
      <c r="X190" s="33">
        <v>105</v>
      </c>
      <c r="Y190" s="33">
        <v>150</v>
      </c>
      <c r="Z190" s="33">
        <v>100</v>
      </c>
      <c r="AA190" s="33">
        <v>205</v>
      </c>
      <c r="AB190" s="33">
        <v>125</v>
      </c>
      <c r="AC190" s="33">
        <v>150</v>
      </c>
      <c r="AD190" s="40">
        <v>78.180440000000004</v>
      </c>
      <c r="AE190" s="39">
        <v>183</v>
      </c>
      <c r="AF190" s="40">
        <v>287.81956000000002</v>
      </c>
      <c r="AH190" s="7" t="s">
        <v>19</v>
      </c>
      <c r="AI190" s="11"/>
      <c r="AJ190" s="33">
        <v>75</v>
      </c>
      <c r="AK190" s="33">
        <v>890</v>
      </c>
      <c r="AL190" s="33">
        <v>115</v>
      </c>
      <c r="AM190" s="33">
        <v>100</v>
      </c>
      <c r="AN190" s="33">
        <v>135</v>
      </c>
      <c r="AO190" s="33">
        <v>380</v>
      </c>
      <c r="AP190" s="33">
        <v>205</v>
      </c>
      <c r="AQ190" s="33">
        <v>215</v>
      </c>
      <c r="AR190" s="33">
        <v>65</v>
      </c>
      <c r="AS190" s="33">
        <v>150</v>
      </c>
      <c r="AT190" s="40">
        <v>55.26379</v>
      </c>
      <c r="AU190" s="39">
        <v>233</v>
      </c>
      <c r="AV190" s="40">
        <v>410.73621000000003</v>
      </c>
      <c r="AX190" s="7" t="s">
        <v>19</v>
      </c>
      <c r="AY190" s="11"/>
      <c r="AZ190" s="33">
        <v>105</v>
      </c>
      <c r="BA190" s="33">
        <v>390</v>
      </c>
      <c r="BB190" s="33">
        <v>535</v>
      </c>
      <c r="BC190" s="33">
        <v>95</v>
      </c>
      <c r="BD190" s="33">
        <v>115</v>
      </c>
      <c r="BE190" s="33">
        <v>270</v>
      </c>
      <c r="BF190" s="33">
        <v>130</v>
      </c>
      <c r="BG190" s="33">
        <v>190</v>
      </c>
      <c r="BH190" s="33">
        <v>105</v>
      </c>
      <c r="BI190" s="33">
        <v>255</v>
      </c>
      <c r="BJ190" s="40">
        <v>113.99619</v>
      </c>
      <c r="BK190" s="39">
        <v>219</v>
      </c>
      <c r="BL190" s="40">
        <v>324.00380999999999</v>
      </c>
      <c r="BN190" s="7" t="s">
        <v>19</v>
      </c>
      <c r="BO190" s="11"/>
      <c r="BP190" s="33">
        <v>145</v>
      </c>
      <c r="BQ190" s="33">
        <v>280</v>
      </c>
      <c r="BR190" s="33">
        <v>220</v>
      </c>
      <c r="BS190" s="33">
        <v>230</v>
      </c>
      <c r="BT190" s="33">
        <v>205</v>
      </c>
      <c r="BU190" s="33">
        <v>395</v>
      </c>
      <c r="BV190" s="33">
        <v>160</v>
      </c>
      <c r="BW190" s="33">
        <v>240</v>
      </c>
      <c r="BX190" s="33">
        <v>290</v>
      </c>
      <c r="BY190" s="33">
        <v>185</v>
      </c>
      <c r="BZ190" s="40">
        <v>182.73415</v>
      </c>
      <c r="CA190" s="39">
        <v>235</v>
      </c>
      <c r="CB190" s="40">
        <v>287.26585</v>
      </c>
    </row>
    <row r="191" spans="2:80" x14ac:dyDescent="0.35">
      <c r="B191" s="2" t="s">
        <v>4</v>
      </c>
      <c r="C191" s="3" t="s">
        <v>12</v>
      </c>
      <c r="D191" s="36">
        <v>15.46264</v>
      </c>
      <c r="E191" s="36">
        <v>17.200579999999999</v>
      </c>
      <c r="F191" s="36">
        <v>16.356449999999999</v>
      </c>
      <c r="G191" s="36">
        <v>17.69089</v>
      </c>
      <c r="H191" s="36">
        <v>20.238569999999999</v>
      </c>
      <c r="I191" s="36">
        <v>18.536860000000001</v>
      </c>
      <c r="J191" s="36">
        <v>16.748239999999999</v>
      </c>
      <c r="K191" s="36">
        <v>17.239159999999998</v>
      </c>
      <c r="L191" s="36">
        <v>19.005479999999999</v>
      </c>
      <c r="M191" s="36">
        <v>16.09845</v>
      </c>
      <c r="N191" s="37">
        <v>16.41826</v>
      </c>
      <c r="O191" s="38">
        <v>17.457730000000002</v>
      </c>
      <c r="P191" s="37">
        <v>18.497199999999999</v>
      </c>
      <c r="R191" s="2" t="s">
        <v>4</v>
      </c>
      <c r="S191" s="3" t="s">
        <v>12</v>
      </c>
      <c r="T191" s="36">
        <v>14.22245</v>
      </c>
      <c r="U191" s="36">
        <v>17.648029999999999</v>
      </c>
      <c r="V191" s="36">
        <v>16.40729</v>
      </c>
      <c r="W191" s="36">
        <v>17.397600000000001</v>
      </c>
      <c r="X191" s="36">
        <v>20.260280000000002</v>
      </c>
      <c r="Y191" s="36">
        <v>18.26943</v>
      </c>
      <c r="Z191" s="36">
        <v>18.144680000000001</v>
      </c>
      <c r="AA191" s="36">
        <v>17.607220000000002</v>
      </c>
      <c r="AB191" s="36">
        <v>18.4163</v>
      </c>
      <c r="AC191" s="36">
        <v>15.34578</v>
      </c>
      <c r="AD191" s="37">
        <v>16.157910000000001</v>
      </c>
      <c r="AE191" s="38">
        <v>17.37191</v>
      </c>
      <c r="AF191" s="37">
        <v>18.585899999999999</v>
      </c>
      <c r="AH191" s="2" t="s">
        <v>4</v>
      </c>
      <c r="AI191" s="3" t="s">
        <v>12</v>
      </c>
      <c r="AJ191" s="36">
        <v>14.715590000000001</v>
      </c>
      <c r="AK191" s="36">
        <v>18.0642</v>
      </c>
      <c r="AL191" s="36">
        <v>15.8307</v>
      </c>
      <c r="AM191" s="36">
        <v>17.662890000000001</v>
      </c>
      <c r="AN191" s="36">
        <v>21.66563</v>
      </c>
      <c r="AO191" s="36">
        <v>18.52027</v>
      </c>
      <c r="AP191" s="36">
        <v>18.940159999999999</v>
      </c>
      <c r="AQ191" s="36">
        <v>16.997319999999998</v>
      </c>
      <c r="AR191" s="36">
        <v>17.97992</v>
      </c>
      <c r="AS191" s="36">
        <v>15.276540000000001</v>
      </c>
      <c r="AT191" s="37">
        <v>16.120159999999998</v>
      </c>
      <c r="AU191" s="38">
        <v>17.56532</v>
      </c>
      <c r="AV191" s="37">
        <v>19.010480000000001</v>
      </c>
      <c r="AX191" s="2" t="s">
        <v>4</v>
      </c>
      <c r="AY191" s="3" t="s">
        <v>12</v>
      </c>
      <c r="AZ191" s="36">
        <v>20.618919999999999</v>
      </c>
      <c r="BA191" s="36">
        <v>17.718579999999999</v>
      </c>
      <c r="BB191" s="36">
        <v>18.02317</v>
      </c>
      <c r="BC191" s="36">
        <v>17.508780000000002</v>
      </c>
      <c r="BD191" s="36">
        <v>20.403790000000001</v>
      </c>
      <c r="BE191" s="36">
        <v>17.743320000000001</v>
      </c>
      <c r="BF191" s="36">
        <v>17.867249999999999</v>
      </c>
      <c r="BG191" s="36">
        <v>18.15466</v>
      </c>
      <c r="BH191" s="36">
        <v>17.099350000000001</v>
      </c>
      <c r="BI191" s="36">
        <v>15.079639999999999</v>
      </c>
      <c r="BJ191" s="37">
        <v>16.893249999999998</v>
      </c>
      <c r="BK191" s="38">
        <v>18.021750000000001</v>
      </c>
      <c r="BL191" s="37">
        <v>19.15024</v>
      </c>
      <c r="BN191" s="2" t="s">
        <v>4</v>
      </c>
      <c r="BO191" s="3" t="s">
        <v>12</v>
      </c>
      <c r="BP191" s="36">
        <v>24.48507</v>
      </c>
      <c r="BQ191" s="36">
        <v>23.304449999999999</v>
      </c>
      <c r="BR191" s="36">
        <v>18.984020000000001</v>
      </c>
      <c r="BS191" s="36">
        <v>17.469889999999999</v>
      </c>
      <c r="BT191" s="36">
        <v>20.81317</v>
      </c>
      <c r="BU191" s="36">
        <v>23.256070000000001</v>
      </c>
      <c r="BV191" s="36">
        <v>18.07845</v>
      </c>
      <c r="BW191" s="36">
        <v>23.487590000000001</v>
      </c>
      <c r="BX191" s="36">
        <v>17.938639999999999</v>
      </c>
      <c r="BY191" s="36">
        <v>22.051590000000001</v>
      </c>
      <c r="BZ191" s="37">
        <v>19.074850000000001</v>
      </c>
      <c r="CA191" s="38">
        <v>20.986899999999999</v>
      </c>
      <c r="CB191" s="37">
        <v>22.89894</v>
      </c>
    </row>
    <row r="192" spans="2:80" x14ac:dyDescent="0.35">
      <c r="B192" s="8"/>
      <c r="C192" s="11" t="s">
        <v>13</v>
      </c>
      <c r="D192" s="33">
        <v>11.080209999999999</v>
      </c>
      <c r="E192" s="33">
        <v>11.624269999999999</v>
      </c>
      <c r="F192" s="33">
        <v>11.10474</v>
      </c>
      <c r="G192" s="33">
        <v>11.00305</v>
      </c>
      <c r="H192" s="33">
        <v>11.38076</v>
      </c>
      <c r="I192" s="33">
        <v>11.607950000000001</v>
      </c>
      <c r="J192" s="33">
        <v>11.607340000000001</v>
      </c>
      <c r="K192" s="33">
        <v>11.603960000000001</v>
      </c>
      <c r="L192" s="33">
        <v>10.74058</v>
      </c>
      <c r="M192" s="33">
        <v>10.9815</v>
      </c>
      <c r="N192" s="34">
        <v>11.03796</v>
      </c>
      <c r="O192" s="39">
        <v>11.273440000000001</v>
      </c>
      <c r="P192" s="34">
        <v>11.50891</v>
      </c>
      <c r="R192" s="8"/>
      <c r="S192" s="11" t="s">
        <v>13</v>
      </c>
      <c r="T192" s="33">
        <v>11.16348</v>
      </c>
      <c r="U192" s="33">
        <v>12.26394</v>
      </c>
      <c r="V192" s="33">
        <v>11.10581</v>
      </c>
      <c r="W192" s="33">
        <v>11.459070000000001</v>
      </c>
      <c r="X192" s="33">
        <v>11.34839</v>
      </c>
      <c r="Y192" s="33">
        <v>11.424609999999999</v>
      </c>
      <c r="Z192" s="33">
        <v>11.775259999999999</v>
      </c>
      <c r="AA192" s="33">
        <v>11.917149999999999</v>
      </c>
      <c r="AB192" s="33">
        <v>10.872809999999999</v>
      </c>
      <c r="AC192" s="33">
        <v>11.125719999999999</v>
      </c>
      <c r="AD192" s="34">
        <v>11.14063</v>
      </c>
      <c r="AE192" s="39">
        <v>11.44562</v>
      </c>
      <c r="AF192" s="34">
        <v>11.75062</v>
      </c>
      <c r="AH192" s="8"/>
      <c r="AI192" s="11" t="s">
        <v>13</v>
      </c>
      <c r="AJ192" s="33">
        <v>12.889340000000001</v>
      </c>
      <c r="AK192" s="33">
        <v>13.25573</v>
      </c>
      <c r="AL192" s="33">
        <v>11.36387</v>
      </c>
      <c r="AM192" s="33">
        <v>11.58258</v>
      </c>
      <c r="AN192" s="33">
        <v>11.334720000000001</v>
      </c>
      <c r="AO192" s="33">
        <v>11.989269999999999</v>
      </c>
      <c r="AP192" s="33">
        <v>11.76413</v>
      </c>
      <c r="AQ192" s="33">
        <v>12.277139999999999</v>
      </c>
      <c r="AR192" s="33">
        <v>11.25281</v>
      </c>
      <c r="AS192" s="33">
        <v>11.404500000000001</v>
      </c>
      <c r="AT192" s="34">
        <v>11.41375</v>
      </c>
      <c r="AU192" s="39">
        <v>11.91141</v>
      </c>
      <c r="AV192" s="34">
        <v>12.40906</v>
      </c>
      <c r="AX192" s="8"/>
      <c r="AY192" s="11" t="s">
        <v>13</v>
      </c>
      <c r="AZ192" s="33">
        <v>14.20016</v>
      </c>
      <c r="BA192" s="33">
        <v>13.29219</v>
      </c>
      <c r="BB192" s="33">
        <v>12.65887</v>
      </c>
      <c r="BC192" s="33">
        <v>12.15592</v>
      </c>
      <c r="BD192" s="33">
        <v>11.90297</v>
      </c>
      <c r="BE192" s="33">
        <v>13.35079</v>
      </c>
      <c r="BF192" s="33">
        <v>12.02868</v>
      </c>
      <c r="BG192" s="33">
        <v>12.843159999999999</v>
      </c>
      <c r="BH192" s="33">
        <v>11.685499999999999</v>
      </c>
      <c r="BI192" s="33">
        <v>12.10121</v>
      </c>
      <c r="BJ192" s="34">
        <v>12.049910000000001</v>
      </c>
      <c r="BK192" s="39">
        <v>12.62194</v>
      </c>
      <c r="BL192" s="34">
        <v>13.19397</v>
      </c>
      <c r="BN192" s="8"/>
      <c r="BO192" s="11" t="s">
        <v>13</v>
      </c>
      <c r="BP192" s="33">
        <v>12.85942</v>
      </c>
      <c r="BQ192" s="33">
        <v>13.401059999999999</v>
      </c>
      <c r="BR192" s="33">
        <v>13.084490000000001</v>
      </c>
      <c r="BS192" s="33">
        <v>12.73207</v>
      </c>
      <c r="BT192" s="33">
        <v>12.08962</v>
      </c>
      <c r="BU192" s="33">
        <v>13.88876</v>
      </c>
      <c r="BV192" s="33">
        <v>13.79621</v>
      </c>
      <c r="BW192" s="33">
        <v>13.12116</v>
      </c>
      <c r="BX192" s="33">
        <v>12.501910000000001</v>
      </c>
      <c r="BY192" s="33">
        <v>13.457000000000001</v>
      </c>
      <c r="BZ192" s="34">
        <v>12.687340000000001</v>
      </c>
      <c r="CA192" s="39">
        <v>13.093170000000001</v>
      </c>
      <c r="CB192" s="34">
        <v>13.499000000000001</v>
      </c>
    </row>
    <row r="193" spans="2:80" x14ac:dyDescent="0.35">
      <c r="B193" s="2" t="s">
        <v>24</v>
      </c>
      <c r="C193" s="3" t="s">
        <v>12</v>
      </c>
      <c r="D193" s="36">
        <v>12.002280000000001</v>
      </c>
      <c r="E193" s="36">
        <v>8.0910200000000003</v>
      </c>
      <c r="F193" s="36">
        <v>13.39128</v>
      </c>
      <c r="G193" s="36">
        <v>13.68741</v>
      </c>
      <c r="H193" s="36">
        <v>14.108969999999999</v>
      </c>
      <c r="I193" s="36">
        <v>10.11472</v>
      </c>
      <c r="J193" s="36">
        <v>9.9359599999999997</v>
      </c>
      <c r="K193" s="36">
        <v>11.89198</v>
      </c>
      <c r="L193" s="36">
        <v>17.218530000000001</v>
      </c>
      <c r="M193" s="36">
        <v>13.26995</v>
      </c>
      <c r="N193" s="37">
        <v>10.5273</v>
      </c>
      <c r="O193" s="38">
        <v>12.37121</v>
      </c>
      <c r="P193" s="37">
        <v>14.215120000000001</v>
      </c>
      <c r="R193" s="2" t="s">
        <v>24</v>
      </c>
      <c r="S193" s="3" t="s">
        <v>12</v>
      </c>
      <c r="T193" s="36">
        <v>10.34853</v>
      </c>
      <c r="U193" s="36">
        <v>8.0552799999999998</v>
      </c>
      <c r="V193" s="36">
        <v>12.879849999999999</v>
      </c>
      <c r="W193" s="36">
        <v>11.277380000000001</v>
      </c>
      <c r="X193" s="36">
        <v>14.056940000000001</v>
      </c>
      <c r="Y193" s="36">
        <v>10.09008</v>
      </c>
      <c r="Z193" s="36">
        <v>9.3029600000000006</v>
      </c>
      <c r="AA193" s="36">
        <v>10.150270000000001</v>
      </c>
      <c r="AB193" s="36">
        <v>15.80053</v>
      </c>
      <c r="AC193" s="36">
        <v>11.29767</v>
      </c>
      <c r="AD193" s="37">
        <v>9.6645400000000006</v>
      </c>
      <c r="AE193" s="38">
        <v>11.325950000000001</v>
      </c>
      <c r="AF193" s="37">
        <v>12.987360000000001</v>
      </c>
      <c r="AH193" s="2" t="s">
        <v>24</v>
      </c>
      <c r="AI193" s="3" t="s">
        <v>12</v>
      </c>
      <c r="AJ193" s="36">
        <v>6.6083299999999996</v>
      </c>
      <c r="AK193" s="36">
        <v>7.5581300000000002</v>
      </c>
      <c r="AL193" s="36">
        <v>10.75544</v>
      </c>
      <c r="AM193" s="36">
        <v>10.44509</v>
      </c>
      <c r="AN193" s="36">
        <v>12.228579999999999</v>
      </c>
      <c r="AO193" s="36">
        <v>9.0693599999999996</v>
      </c>
      <c r="AP193" s="36">
        <v>8.9919899999999995</v>
      </c>
      <c r="AQ193" s="36">
        <v>9.0429300000000001</v>
      </c>
      <c r="AR193" s="36">
        <v>14.04069</v>
      </c>
      <c r="AS193" s="36">
        <v>10.6401</v>
      </c>
      <c r="AT193" s="37">
        <v>8.3800299999999996</v>
      </c>
      <c r="AU193" s="38">
        <v>9.9380600000000001</v>
      </c>
      <c r="AV193" s="37">
        <v>11.4961</v>
      </c>
      <c r="AX193" s="2" t="s">
        <v>24</v>
      </c>
      <c r="AY193" s="3" t="s">
        <v>12</v>
      </c>
      <c r="AZ193" s="36">
        <v>6.5542299999999996</v>
      </c>
      <c r="BA193" s="36">
        <v>7.2882600000000002</v>
      </c>
      <c r="BB193" s="36">
        <v>8.2341999999999995</v>
      </c>
      <c r="BC193" s="36">
        <v>9.5327800000000007</v>
      </c>
      <c r="BD193" s="36">
        <v>10.9781</v>
      </c>
      <c r="BE193" s="36">
        <v>7.04948</v>
      </c>
      <c r="BF193" s="36">
        <v>8.3077100000000002</v>
      </c>
      <c r="BG193" s="36">
        <v>7.6470399999999996</v>
      </c>
      <c r="BH193" s="36">
        <v>11.857390000000001</v>
      </c>
      <c r="BI193" s="36">
        <v>8.54772</v>
      </c>
      <c r="BJ193" s="37">
        <v>7.3705100000000003</v>
      </c>
      <c r="BK193" s="38">
        <v>8.5996900000000007</v>
      </c>
      <c r="BL193" s="37">
        <v>9.8288799999999998</v>
      </c>
      <c r="BN193" s="2" t="s">
        <v>24</v>
      </c>
      <c r="BO193" s="3" t="s">
        <v>12</v>
      </c>
      <c r="BP193" s="36">
        <v>6.5888299999999997</v>
      </c>
      <c r="BQ193" s="36">
        <v>6.9672499999999999</v>
      </c>
      <c r="BR193" s="36">
        <v>7.8542100000000001</v>
      </c>
      <c r="BS193" s="36">
        <v>8.9313599999999997</v>
      </c>
      <c r="BT193" s="36">
        <v>10.42604</v>
      </c>
      <c r="BU193" s="36">
        <v>6.5164299999999997</v>
      </c>
      <c r="BV193" s="36">
        <v>7.25406</v>
      </c>
      <c r="BW193" s="36">
        <v>7.0231199999999996</v>
      </c>
      <c r="BX193" s="36">
        <v>9.8265899999999995</v>
      </c>
      <c r="BY193" s="36">
        <v>7.0767100000000003</v>
      </c>
      <c r="BZ193" s="37">
        <v>6.8490900000000003</v>
      </c>
      <c r="CA193" s="38">
        <v>7.8464600000000004</v>
      </c>
      <c r="CB193" s="37">
        <v>8.8438300000000005</v>
      </c>
    </row>
    <row r="194" spans="2:80" x14ac:dyDescent="0.35">
      <c r="B194" s="8"/>
      <c r="C194" s="11" t="s">
        <v>13</v>
      </c>
      <c r="D194" s="33">
        <v>11.05158</v>
      </c>
      <c r="E194" s="33">
        <v>10.143509999999999</v>
      </c>
      <c r="F194" s="33">
        <v>11.3354</v>
      </c>
      <c r="G194" s="33">
        <v>11.573729999999999</v>
      </c>
      <c r="H194" s="33">
        <v>12.500690000000001</v>
      </c>
      <c r="I194" s="33">
        <v>11.34764</v>
      </c>
      <c r="J194" s="33">
        <v>10.99394</v>
      </c>
      <c r="K194" s="33">
        <v>11.660909999999999</v>
      </c>
      <c r="L194" s="33">
        <v>11.35388</v>
      </c>
      <c r="M194" s="33">
        <v>11.195959999999999</v>
      </c>
      <c r="N194" s="34">
        <v>10.892239999999999</v>
      </c>
      <c r="O194" s="39">
        <v>11.315720000000001</v>
      </c>
      <c r="P194" s="34">
        <v>11.7392</v>
      </c>
      <c r="R194" s="8"/>
      <c r="S194" s="11" t="s">
        <v>13</v>
      </c>
      <c r="T194" s="33">
        <v>10.646660000000001</v>
      </c>
      <c r="U194" s="33">
        <v>10.458740000000001</v>
      </c>
      <c r="V194" s="33">
        <v>11.324159999999999</v>
      </c>
      <c r="W194" s="33">
        <v>11.453799999999999</v>
      </c>
      <c r="X194" s="33">
        <v>12.47861</v>
      </c>
      <c r="Y194" s="33">
        <v>11.20801</v>
      </c>
      <c r="Z194" s="33">
        <v>10.980729999999999</v>
      </c>
      <c r="AA194" s="33">
        <v>11.35084</v>
      </c>
      <c r="AB194" s="33">
        <v>11.550689999999999</v>
      </c>
      <c r="AC194" s="33">
        <v>10.928559999999999</v>
      </c>
      <c r="AD194" s="34">
        <v>10.837440000000001</v>
      </c>
      <c r="AE194" s="39">
        <v>11.23808</v>
      </c>
      <c r="AF194" s="34">
        <v>11.638719999999999</v>
      </c>
      <c r="AH194" s="8"/>
      <c r="AI194" s="11" t="s">
        <v>13</v>
      </c>
      <c r="AJ194" s="33">
        <v>9.4443900000000003</v>
      </c>
      <c r="AK194" s="33">
        <v>10.54918</v>
      </c>
      <c r="AL194" s="33">
        <v>11.04499</v>
      </c>
      <c r="AM194" s="33">
        <v>11.327500000000001</v>
      </c>
      <c r="AN194" s="33">
        <v>12.53539</v>
      </c>
      <c r="AO194" s="33">
        <v>11.026009999999999</v>
      </c>
      <c r="AP194" s="33">
        <v>10.940300000000001</v>
      </c>
      <c r="AQ194" s="33">
        <v>10.985659999999999</v>
      </c>
      <c r="AR194" s="33">
        <v>11.81451</v>
      </c>
      <c r="AS194" s="33">
        <v>10.981070000000001</v>
      </c>
      <c r="AT194" s="34">
        <v>10.49484</v>
      </c>
      <c r="AU194" s="39">
        <v>11.0649</v>
      </c>
      <c r="AV194" s="34">
        <v>11.63495</v>
      </c>
      <c r="AX194" s="8"/>
      <c r="AY194" s="11" t="s">
        <v>13</v>
      </c>
      <c r="AZ194" s="33">
        <v>10.14818</v>
      </c>
      <c r="BA194" s="33">
        <v>10.329219999999999</v>
      </c>
      <c r="BB194" s="33">
        <v>10.73929</v>
      </c>
      <c r="BC194" s="33">
        <v>11.20388</v>
      </c>
      <c r="BD194" s="33">
        <v>12.145250000000001</v>
      </c>
      <c r="BE194" s="33">
        <v>10.13034</v>
      </c>
      <c r="BF194" s="33">
        <v>10.592969999999999</v>
      </c>
      <c r="BG194" s="33">
        <v>10.43563</v>
      </c>
      <c r="BH194" s="33">
        <v>11.68036</v>
      </c>
      <c r="BI194" s="33">
        <v>10.469939999999999</v>
      </c>
      <c r="BJ194" s="34">
        <v>10.30298</v>
      </c>
      <c r="BK194" s="39">
        <v>10.787509999999999</v>
      </c>
      <c r="BL194" s="34">
        <v>11.272040000000001</v>
      </c>
      <c r="BN194" s="8"/>
      <c r="BO194" s="11" t="s">
        <v>13</v>
      </c>
      <c r="BP194" s="33">
        <v>10.22654</v>
      </c>
      <c r="BQ194" s="33">
        <v>10.65108</v>
      </c>
      <c r="BR194" s="33">
        <v>10.76121</v>
      </c>
      <c r="BS194" s="33">
        <v>11.19346</v>
      </c>
      <c r="BT194" s="33">
        <v>12.10652</v>
      </c>
      <c r="BU194" s="33">
        <v>10.302070000000001</v>
      </c>
      <c r="BV194" s="33">
        <v>10.48869</v>
      </c>
      <c r="BW194" s="33">
        <v>10.64218</v>
      </c>
      <c r="BX194" s="33">
        <v>11.59421</v>
      </c>
      <c r="BY194" s="33">
        <v>10.618840000000001</v>
      </c>
      <c r="BZ194" s="34">
        <v>10.43106</v>
      </c>
      <c r="CA194" s="39">
        <v>10.85848</v>
      </c>
      <c r="CB194" s="34">
        <v>11.285909999999999</v>
      </c>
    </row>
    <row r="195" spans="2:80" x14ac:dyDescent="0.35">
      <c r="B195" s="2" t="s">
        <v>20</v>
      </c>
      <c r="C195" s="3" t="s">
        <v>12</v>
      </c>
      <c r="D195" s="36">
        <v>15.46264</v>
      </c>
      <c r="E195" s="36">
        <v>17.200579999999999</v>
      </c>
      <c r="F195" s="36">
        <v>16.356449999999999</v>
      </c>
      <c r="G195" s="36">
        <v>17.69089</v>
      </c>
      <c r="H195" s="36">
        <v>20.238569999999999</v>
      </c>
      <c r="I195" s="36">
        <v>18.536860000000001</v>
      </c>
      <c r="J195" s="36">
        <v>16.748239999999999</v>
      </c>
      <c r="K195" s="36">
        <v>17.239159999999998</v>
      </c>
      <c r="L195" s="36">
        <v>19.005479999999999</v>
      </c>
      <c r="M195" s="36">
        <v>16.09845</v>
      </c>
      <c r="N195" s="37">
        <v>16.41826</v>
      </c>
      <c r="O195" s="41">
        <v>17.457730000000002</v>
      </c>
      <c r="P195" s="37">
        <v>18.497199999999999</v>
      </c>
      <c r="R195" s="2" t="s">
        <v>20</v>
      </c>
      <c r="S195" s="3" t="s">
        <v>12</v>
      </c>
      <c r="T195" s="36">
        <v>14.22245</v>
      </c>
      <c r="U195" s="36">
        <v>17.648029999999999</v>
      </c>
      <c r="V195" s="36">
        <v>16.40729</v>
      </c>
      <c r="W195" s="36">
        <v>17.397600000000001</v>
      </c>
      <c r="X195" s="36">
        <v>20.260280000000002</v>
      </c>
      <c r="Y195" s="36">
        <v>18.26943</v>
      </c>
      <c r="Z195" s="36">
        <v>18.144680000000001</v>
      </c>
      <c r="AA195" s="36">
        <v>17.607220000000002</v>
      </c>
      <c r="AB195" s="36">
        <v>18.4163</v>
      </c>
      <c r="AC195" s="36">
        <v>15.34578</v>
      </c>
      <c r="AD195" s="37">
        <v>16.157910000000001</v>
      </c>
      <c r="AE195" s="41">
        <v>17.37191</v>
      </c>
      <c r="AF195" s="37">
        <v>18.585899999999999</v>
      </c>
      <c r="AH195" s="2" t="s">
        <v>20</v>
      </c>
      <c r="AI195" s="3" t="s">
        <v>12</v>
      </c>
      <c r="AJ195" s="36">
        <v>14.715590000000001</v>
      </c>
      <c r="AK195" s="36">
        <v>18.0642</v>
      </c>
      <c r="AL195" s="36">
        <v>15.8307</v>
      </c>
      <c r="AM195" s="36">
        <v>17.662890000000001</v>
      </c>
      <c r="AN195" s="36">
        <v>21.66563</v>
      </c>
      <c r="AO195" s="36">
        <v>18.52027</v>
      </c>
      <c r="AP195" s="36">
        <v>18.940159999999999</v>
      </c>
      <c r="AQ195" s="36">
        <v>16.997319999999998</v>
      </c>
      <c r="AR195" s="36">
        <v>17.97992</v>
      </c>
      <c r="AS195" s="36">
        <v>15.276540000000001</v>
      </c>
      <c r="AT195" s="37">
        <v>16.120159999999998</v>
      </c>
      <c r="AU195" s="41">
        <v>17.56532</v>
      </c>
      <c r="AV195" s="37">
        <v>19.010480000000001</v>
      </c>
      <c r="AX195" s="2" t="s">
        <v>20</v>
      </c>
      <c r="AY195" s="3" t="s">
        <v>12</v>
      </c>
      <c r="AZ195" s="36">
        <v>20.618919999999999</v>
      </c>
      <c r="BA195" s="36">
        <v>17.718579999999999</v>
      </c>
      <c r="BB195" s="36">
        <v>18.02317</v>
      </c>
      <c r="BC195" s="36">
        <v>17.508780000000002</v>
      </c>
      <c r="BD195" s="36">
        <v>20.403790000000001</v>
      </c>
      <c r="BE195" s="36">
        <v>17.743320000000001</v>
      </c>
      <c r="BF195" s="36">
        <v>17.867249999999999</v>
      </c>
      <c r="BG195" s="36">
        <v>18.15466</v>
      </c>
      <c r="BH195" s="36">
        <v>17.099350000000001</v>
      </c>
      <c r="BI195" s="36">
        <v>15.079639999999999</v>
      </c>
      <c r="BJ195" s="37">
        <v>16.893249999999998</v>
      </c>
      <c r="BK195" s="41">
        <v>18.021750000000001</v>
      </c>
      <c r="BL195" s="37">
        <v>19.15024</v>
      </c>
      <c r="BN195" s="2" t="s">
        <v>20</v>
      </c>
      <c r="BO195" s="3" t="s">
        <v>12</v>
      </c>
      <c r="BP195" s="36">
        <v>24.48507</v>
      </c>
      <c r="BQ195" s="36">
        <v>23.304449999999999</v>
      </c>
      <c r="BR195" s="36">
        <v>18.984020000000001</v>
      </c>
      <c r="BS195" s="36">
        <v>17.469889999999999</v>
      </c>
      <c r="BT195" s="36">
        <v>20.81317</v>
      </c>
      <c r="BU195" s="36">
        <v>23.256070000000001</v>
      </c>
      <c r="BV195" s="36">
        <v>18.07845</v>
      </c>
      <c r="BW195" s="36">
        <v>23.487590000000001</v>
      </c>
      <c r="BX195" s="36">
        <v>17.938639999999999</v>
      </c>
      <c r="BY195" s="36">
        <v>22.051590000000001</v>
      </c>
      <c r="BZ195" s="37">
        <v>19.074850000000001</v>
      </c>
      <c r="CA195" s="41">
        <v>20.986899999999999</v>
      </c>
      <c r="CB195" s="37">
        <v>22.89894</v>
      </c>
    </row>
    <row r="196" spans="2:80" x14ac:dyDescent="0.35">
      <c r="B196" s="8"/>
      <c r="C196" s="11" t="s">
        <v>13</v>
      </c>
      <c r="D196" s="33">
        <v>11.080209999999999</v>
      </c>
      <c r="E196" s="33">
        <v>11.624269999999999</v>
      </c>
      <c r="F196" s="33">
        <v>11.10474</v>
      </c>
      <c r="G196" s="33">
        <v>11.00305</v>
      </c>
      <c r="H196" s="33">
        <v>11.38076</v>
      </c>
      <c r="I196" s="33">
        <v>11.607950000000001</v>
      </c>
      <c r="J196" s="33">
        <v>11.607340000000001</v>
      </c>
      <c r="K196" s="33">
        <v>11.603960000000001</v>
      </c>
      <c r="L196" s="33">
        <v>10.74058</v>
      </c>
      <c r="M196" s="33">
        <v>10.9815</v>
      </c>
      <c r="N196" s="34">
        <v>11.03796</v>
      </c>
      <c r="O196" s="39">
        <v>11.273440000000001</v>
      </c>
      <c r="P196" s="34">
        <v>11.50891</v>
      </c>
      <c r="R196" s="8"/>
      <c r="S196" s="11" t="s">
        <v>13</v>
      </c>
      <c r="T196" s="33">
        <v>11.16348</v>
      </c>
      <c r="U196" s="33">
        <v>12.26394</v>
      </c>
      <c r="V196" s="33">
        <v>11.10581</v>
      </c>
      <c r="W196" s="33">
        <v>11.459070000000001</v>
      </c>
      <c r="X196" s="33">
        <v>11.34839</v>
      </c>
      <c r="Y196" s="33">
        <v>11.424609999999999</v>
      </c>
      <c r="Z196" s="33">
        <v>11.775259999999999</v>
      </c>
      <c r="AA196" s="33">
        <v>11.917149999999999</v>
      </c>
      <c r="AB196" s="33">
        <v>10.872809999999999</v>
      </c>
      <c r="AC196" s="33">
        <v>11.125719999999999</v>
      </c>
      <c r="AD196" s="34">
        <v>11.14063</v>
      </c>
      <c r="AE196" s="39">
        <v>11.44562</v>
      </c>
      <c r="AF196" s="34">
        <v>11.75062</v>
      </c>
      <c r="AH196" s="8"/>
      <c r="AI196" s="11" t="s">
        <v>13</v>
      </c>
      <c r="AJ196" s="33">
        <v>12.889340000000001</v>
      </c>
      <c r="AK196" s="33">
        <v>13.25573</v>
      </c>
      <c r="AL196" s="33">
        <v>11.36387</v>
      </c>
      <c r="AM196" s="33">
        <v>11.58258</v>
      </c>
      <c r="AN196" s="33">
        <v>11.334720000000001</v>
      </c>
      <c r="AO196" s="33">
        <v>11.989269999999999</v>
      </c>
      <c r="AP196" s="33">
        <v>11.76413</v>
      </c>
      <c r="AQ196" s="33">
        <v>12.277139999999999</v>
      </c>
      <c r="AR196" s="33">
        <v>11.25281</v>
      </c>
      <c r="AS196" s="33">
        <v>11.404500000000001</v>
      </c>
      <c r="AT196" s="34">
        <v>11.41375</v>
      </c>
      <c r="AU196" s="39">
        <v>11.91141</v>
      </c>
      <c r="AV196" s="34">
        <v>12.40906</v>
      </c>
      <c r="AX196" s="8"/>
      <c r="AY196" s="11" t="s">
        <v>13</v>
      </c>
      <c r="AZ196" s="33">
        <v>14.20016</v>
      </c>
      <c r="BA196" s="33">
        <v>13.29219</v>
      </c>
      <c r="BB196" s="33">
        <v>12.65887</v>
      </c>
      <c r="BC196" s="33">
        <v>12.15592</v>
      </c>
      <c r="BD196" s="33">
        <v>11.90297</v>
      </c>
      <c r="BE196" s="33">
        <v>13.35079</v>
      </c>
      <c r="BF196" s="33">
        <v>12.02868</v>
      </c>
      <c r="BG196" s="33">
        <v>12.843159999999999</v>
      </c>
      <c r="BH196" s="33">
        <v>11.685499999999999</v>
      </c>
      <c r="BI196" s="33">
        <v>12.10121</v>
      </c>
      <c r="BJ196" s="34">
        <v>12.049910000000001</v>
      </c>
      <c r="BK196" s="39">
        <v>12.62194</v>
      </c>
      <c r="BL196" s="34">
        <v>13.19397</v>
      </c>
      <c r="BN196" s="8"/>
      <c r="BO196" s="11" t="s">
        <v>13</v>
      </c>
      <c r="BP196" s="33">
        <v>12.85942</v>
      </c>
      <c r="BQ196" s="33">
        <v>13.401059999999999</v>
      </c>
      <c r="BR196" s="33">
        <v>13.084490000000001</v>
      </c>
      <c r="BS196" s="33">
        <v>12.73207</v>
      </c>
      <c r="BT196" s="33">
        <v>12.08962</v>
      </c>
      <c r="BU196" s="33">
        <v>13.88876</v>
      </c>
      <c r="BV196" s="33">
        <v>13.79621</v>
      </c>
      <c r="BW196" s="33">
        <v>13.12116</v>
      </c>
      <c r="BX196" s="33">
        <v>12.501910000000001</v>
      </c>
      <c r="BY196" s="33">
        <v>13.457000000000001</v>
      </c>
      <c r="BZ196" s="34">
        <v>12.687340000000001</v>
      </c>
      <c r="CA196" s="39">
        <v>13.093170000000001</v>
      </c>
      <c r="CB196" s="34">
        <v>13.499000000000001</v>
      </c>
    </row>
    <row r="197" spans="2:80" x14ac:dyDescent="0.35">
      <c r="B197" s="2" t="s">
        <v>21</v>
      </c>
      <c r="C197" s="3" t="s">
        <v>12</v>
      </c>
      <c r="D197" s="36">
        <v>2.7149899999999998</v>
      </c>
      <c r="E197" s="36">
        <v>2.55084</v>
      </c>
      <c r="F197" s="36">
        <v>2.74085</v>
      </c>
      <c r="G197" s="36">
        <v>2.5881599999999998</v>
      </c>
      <c r="H197" s="36">
        <v>2.5443899999999999</v>
      </c>
      <c r="I197" s="36">
        <v>2.5341800000000001</v>
      </c>
      <c r="J197" s="36">
        <v>2.59843</v>
      </c>
      <c r="K197" s="36">
        <v>2.5939700000000001</v>
      </c>
      <c r="L197" s="36">
        <v>2.6873900000000002</v>
      </c>
      <c r="M197" s="36">
        <v>2.7246199999999998</v>
      </c>
      <c r="N197" s="37">
        <v>2.5701000000000001</v>
      </c>
      <c r="O197" s="41">
        <v>2.62778</v>
      </c>
      <c r="P197" s="37">
        <v>2.68547</v>
      </c>
      <c r="R197" s="2" t="s">
        <v>21</v>
      </c>
      <c r="S197" s="3" t="s">
        <v>12</v>
      </c>
      <c r="T197" s="36">
        <v>2.65998</v>
      </c>
      <c r="U197" s="36">
        <v>2.5259</v>
      </c>
      <c r="V197" s="36">
        <v>2.6681599999999999</v>
      </c>
      <c r="W197" s="36">
        <v>2.5765500000000001</v>
      </c>
      <c r="X197" s="36">
        <v>2.5587399999999998</v>
      </c>
      <c r="Y197" s="36">
        <v>2.5284499999999999</v>
      </c>
      <c r="Z197" s="36">
        <v>2.5759599999999998</v>
      </c>
      <c r="AA197" s="36">
        <v>2.5966300000000002</v>
      </c>
      <c r="AB197" s="36">
        <v>2.6305399999999999</v>
      </c>
      <c r="AC197" s="36">
        <v>2.72688</v>
      </c>
      <c r="AD197" s="37">
        <v>2.5579999999999998</v>
      </c>
      <c r="AE197" s="41">
        <v>2.6047799999999999</v>
      </c>
      <c r="AF197" s="37">
        <v>2.6515599999999999</v>
      </c>
      <c r="AH197" s="2" t="s">
        <v>21</v>
      </c>
      <c r="AI197" s="3" t="s">
        <v>12</v>
      </c>
      <c r="AJ197" s="36">
        <v>2.5801400000000001</v>
      </c>
      <c r="AK197" s="36">
        <v>2.5225</v>
      </c>
      <c r="AL197" s="36">
        <v>2.5748799999999998</v>
      </c>
      <c r="AM197" s="36">
        <v>2.5278800000000001</v>
      </c>
      <c r="AN197" s="36">
        <v>2.5720800000000001</v>
      </c>
      <c r="AO197" s="36">
        <v>2.5466899999999999</v>
      </c>
      <c r="AP197" s="36">
        <v>2.5525600000000002</v>
      </c>
      <c r="AQ197" s="36">
        <v>2.53952</v>
      </c>
      <c r="AR197" s="36">
        <v>2.63205</v>
      </c>
      <c r="AS197" s="36">
        <v>2.5920299999999998</v>
      </c>
      <c r="AT197" s="37">
        <v>2.5402900000000002</v>
      </c>
      <c r="AU197" s="41">
        <v>2.5640299999999998</v>
      </c>
      <c r="AV197" s="37">
        <v>2.58778</v>
      </c>
      <c r="AX197" s="2" t="s">
        <v>21</v>
      </c>
      <c r="AY197" s="3" t="s">
        <v>12</v>
      </c>
      <c r="AZ197" s="36">
        <v>2.5322900000000002</v>
      </c>
      <c r="BA197" s="36">
        <v>2.5143300000000002</v>
      </c>
      <c r="BB197" s="36">
        <v>2.5804999999999998</v>
      </c>
      <c r="BC197" s="36">
        <v>2.5701399999999999</v>
      </c>
      <c r="BD197" s="36">
        <v>2.5483799999999999</v>
      </c>
      <c r="BE197" s="36">
        <v>2.5357500000000002</v>
      </c>
      <c r="BF197" s="36">
        <v>2.4536699999999998</v>
      </c>
      <c r="BG197" s="36">
        <v>2.5450400000000002</v>
      </c>
      <c r="BH197" s="36">
        <v>2.6012599999999999</v>
      </c>
      <c r="BI197" s="36">
        <v>2.6091799999999998</v>
      </c>
      <c r="BJ197" s="37">
        <v>2.5165799999999998</v>
      </c>
      <c r="BK197" s="41">
        <v>2.5490599999999999</v>
      </c>
      <c r="BL197" s="37">
        <v>2.5815299999999999</v>
      </c>
      <c r="BN197" s="2" t="s">
        <v>21</v>
      </c>
      <c r="BO197" s="3" t="s">
        <v>12</v>
      </c>
      <c r="BP197" s="36">
        <v>2.5441600000000002</v>
      </c>
      <c r="BQ197" s="36">
        <v>2.48712</v>
      </c>
      <c r="BR197" s="36">
        <v>2.5452699999999999</v>
      </c>
      <c r="BS197" s="36">
        <v>2.5303300000000002</v>
      </c>
      <c r="BT197" s="36">
        <v>2.5125500000000001</v>
      </c>
      <c r="BU197" s="36">
        <v>2.5034999999999998</v>
      </c>
      <c r="BV197" s="36">
        <v>2.54989</v>
      </c>
      <c r="BW197" s="36">
        <v>2.4963000000000002</v>
      </c>
      <c r="BX197" s="36">
        <v>2.52067</v>
      </c>
      <c r="BY197" s="36">
        <v>2.4881799999999998</v>
      </c>
      <c r="BZ197" s="37">
        <v>2.5006699999999999</v>
      </c>
      <c r="CA197" s="41">
        <v>2.5177999999999998</v>
      </c>
      <c r="CB197" s="37">
        <v>2.5349200000000001</v>
      </c>
    </row>
    <row r="198" spans="2:80" x14ac:dyDescent="0.35">
      <c r="B198" s="8"/>
      <c r="C198" s="11" t="s">
        <v>13</v>
      </c>
      <c r="D198" s="33">
        <v>1.43028</v>
      </c>
      <c r="E198" s="33">
        <v>1.4578899999999999</v>
      </c>
      <c r="F198" s="33">
        <v>1.43889</v>
      </c>
      <c r="G198" s="33">
        <v>1.42899</v>
      </c>
      <c r="H198" s="33">
        <v>1.44967</v>
      </c>
      <c r="I198" s="33">
        <v>1.4428099999999999</v>
      </c>
      <c r="J198" s="33">
        <v>1.45245</v>
      </c>
      <c r="K198" s="33">
        <v>1.45244</v>
      </c>
      <c r="L198" s="33">
        <v>1.40689</v>
      </c>
      <c r="M198" s="33">
        <v>1.4320200000000001</v>
      </c>
      <c r="N198" s="34">
        <v>1.4282999999999999</v>
      </c>
      <c r="O198" s="39">
        <v>1.43923</v>
      </c>
      <c r="P198" s="34">
        <v>1.45017</v>
      </c>
      <c r="R198" s="8"/>
      <c r="S198" s="11" t="s">
        <v>13</v>
      </c>
      <c r="T198" s="33">
        <v>1.44269</v>
      </c>
      <c r="U198" s="33">
        <v>1.45794</v>
      </c>
      <c r="V198" s="33">
        <v>1.4543200000000001</v>
      </c>
      <c r="W198" s="33">
        <v>1.4361699999999999</v>
      </c>
      <c r="X198" s="33">
        <v>1.4476199999999999</v>
      </c>
      <c r="Y198" s="33">
        <v>1.43526</v>
      </c>
      <c r="Z198" s="33">
        <v>1.4455899999999999</v>
      </c>
      <c r="AA198" s="33">
        <v>1.45228</v>
      </c>
      <c r="AB198" s="33">
        <v>1.4322999999999999</v>
      </c>
      <c r="AC198" s="33">
        <v>1.4398299999999999</v>
      </c>
      <c r="AD198" s="34">
        <v>1.4381999999999999</v>
      </c>
      <c r="AE198" s="39">
        <v>1.4443999999999999</v>
      </c>
      <c r="AF198" s="34">
        <v>1.4505999999999999</v>
      </c>
      <c r="AH198" s="8"/>
      <c r="AI198" s="11" t="s">
        <v>13</v>
      </c>
      <c r="AJ198" s="33">
        <v>1.4438899999999999</v>
      </c>
      <c r="AK198" s="33">
        <v>1.46343</v>
      </c>
      <c r="AL198" s="33">
        <v>1.4261999999999999</v>
      </c>
      <c r="AM198" s="33">
        <v>1.44055</v>
      </c>
      <c r="AN198" s="33">
        <v>1.44414</v>
      </c>
      <c r="AO198" s="33">
        <v>1.4428300000000001</v>
      </c>
      <c r="AP198" s="33">
        <v>1.43381</v>
      </c>
      <c r="AQ198" s="33">
        <v>1.44797</v>
      </c>
      <c r="AR198" s="33">
        <v>1.4175800000000001</v>
      </c>
      <c r="AS198" s="33">
        <v>1.4298999999999999</v>
      </c>
      <c r="AT198" s="34">
        <v>1.4298599999999999</v>
      </c>
      <c r="AU198" s="39">
        <v>1.43903</v>
      </c>
      <c r="AV198" s="34">
        <v>1.4481900000000001</v>
      </c>
      <c r="AX198" s="8"/>
      <c r="AY198" s="11" t="s">
        <v>13</v>
      </c>
      <c r="AZ198" s="33">
        <v>1.42466</v>
      </c>
      <c r="BA198" s="33">
        <v>1.4403900000000001</v>
      </c>
      <c r="BB198" s="33">
        <v>1.4433800000000001</v>
      </c>
      <c r="BC198" s="33">
        <v>1.4494800000000001</v>
      </c>
      <c r="BD198" s="33">
        <v>1.4837899999999999</v>
      </c>
      <c r="BE198" s="33">
        <v>1.43625</v>
      </c>
      <c r="BF198" s="33">
        <v>1.4458800000000001</v>
      </c>
      <c r="BG198" s="33">
        <v>1.43171</v>
      </c>
      <c r="BH198" s="33">
        <v>1.42218</v>
      </c>
      <c r="BI198" s="33">
        <v>1.4452499999999999</v>
      </c>
      <c r="BJ198" s="34">
        <v>1.4299900000000001</v>
      </c>
      <c r="BK198" s="39">
        <v>1.4422999999999999</v>
      </c>
      <c r="BL198" s="34">
        <v>1.4545999999999999</v>
      </c>
      <c r="BN198" s="8"/>
      <c r="BO198" s="11" t="s">
        <v>13</v>
      </c>
      <c r="BP198" s="33">
        <v>1.44963</v>
      </c>
      <c r="BQ198" s="33">
        <v>1.42919</v>
      </c>
      <c r="BR198" s="33">
        <v>1.4509399999999999</v>
      </c>
      <c r="BS198" s="33">
        <v>1.43821</v>
      </c>
      <c r="BT198" s="33">
        <v>1.4344699999999999</v>
      </c>
      <c r="BU198" s="33">
        <v>1.4332800000000001</v>
      </c>
      <c r="BV198" s="33">
        <v>1.4339</v>
      </c>
      <c r="BW198" s="33">
        <v>1.42672</v>
      </c>
      <c r="BX198" s="33">
        <v>1.4438599999999999</v>
      </c>
      <c r="BY198" s="33">
        <v>1.4334800000000001</v>
      </c>
      <c r="BZ198" s="34">
        <v>1.4314800000000001</v>
      </c>
      <c r="CA198" s="39">
        <v>1.43737</v>
      </c>
      <c r="CB198" s="34">
        <v>1.44326</v>
      </c>
    </row>
    <row r="199" spans="2:80" x14ac:dyDescent="0.35">
      <c r="B199" s="2" t="s">
        <v>5</v>
      </c>
      <c r="C199" s="3" t="s">
        <v>12</v>
      </c>
      <c r="D199" s="36">
        <v>89.122339999999994</v>
      </c>
      <c r="E199" s="36">
        <v>95.673860000000005</v>
      </c>
      <c r="F199" s="36">
        <v>89.019710000000003</v>
      </c>
      <c r="G199" s="36">
        <v>89.642960000000002</v>
      </c>
      <c r="H199" s="36">
        <v>90.307789999999997</v>
      </c>
      <c r="I199" s="36">
        <v>94.871970000000005</v>
      </c>
      <c r="J199" s="36">
        <v>91.381500000000003</v>
      </c>
      <c r="K199" s="36">
        <v>89.145769999999999</v>
      </c>
      <c r="L199" s="36">
        <v>88.389809999999997</v>
      </c>
      <c r="M199" s="36">
        <v>88.774690000000007</v>
      </c>
      <c r="N199" s="37">
        <v>88.776799999999994</v>
      </c>
      <c r="O199" s="38">
        <v>90.633039999999994</v>
      </c>
      <c r="P199" s="37">
        <v>92.489279999999994</v>
      </c>
      <c r="R199" s="2" t="s">
        <v>5</v>
      </c>
      <c r="S199" s="3" t="s">
        <v>12</v>
      </c>
      <c r="T199" s="36">
        <v>89.236580000000004</v>
      </c>
      <c r="U199" s="36">
        <v>98.976410000000001</v>
      </c>
      <c r="V199" s="36">
        <v>89.191429999999997</v>
      </c>
      <c r="W199" s="36">
        <v>91.276470000000003</v>
      </c>
      <c r="X199" s="36">
        <v>90.572580000000002</v>
      </c>
      <c r="Y199" s="36">
        <v>94.565860000000001</v>
      </c>
      <c r="Z199" s="36">
        <v>93.189679999999996</v>
      </c>
      <c r="AA199" s="36">
        <v>91.09478</v>
      </c>
      <c r="AB199" s="36">
        <v>88.640029999999996</v>
      </c>
      <c r="AC199" s="36">
        <v>89.215289999999996</v>
      </c>
      <c r="AD199" s="37">
        <v>89.296700000000001</v>
      </c>
      <c r="AE199" s="38">
        <v>91.595910000000003</v>
      </c>
      <c r="AF199" s="37">
        <v>93.895120000000006</v>
      </c>
      <c r="AH199" s="2" t="s">
        <v>5</v>
      </c>
      <c r="AI199" s="3" t="s">
        <v>12</v>
      </c>
      <c r="AJ199" s="36">
        <v>91.582989999999995</v>
      </c>
      <c r="AK199" s="36">
        <v>104.46656</v>
      </c>
      <c r="AL199" s="36">
        <v>89.75685</v>
      </c>
      <c r="AM199" s="36">
        <v>93.311629999999994</v>
      </c>
      <c r="AN199" s="36">
        <v>93.023600000000002</v>
      </c>
      <c r="AO199" s="36">
        <v>97.093389999999999</v>
      </c>
      <c r="AP199" s="36">
        <v>95.115470000000002</v>
      </c>
      <c r="AQ199" s="36">
        <v>91.566999999999993</v>
      </c>
      <c r="AR199" s="36">
        <v>89.00215</v>
      </c>
      <c r="AS199" s="36">
        <v>89.552490000000006</v>
      </c>
      <c r="AT199" s="37">
        <v>90.132540000000006</v>
      </c>
      <c r="AU199" s="38">
        <v>93.447209999999998</v>
      </c>
      <c r="AV199" s="37">
        <v>96.761880000000005</v>
      </c>
      <c r="AX199" s="2" t="s">
        <v>5</v>
      </c>
      <c r="AY199" s="3" t="s">
        <v>12</v>
      </c>
      <c r="AZ199" s="36">
        <v>94.948610000000002</v>
      </c>
      <c r="BA199" s="36">
        <v>109.14538</v>
      </c>
      <c r="BB199" s="36">
        <v>93.318899999999999</v>
      </c>
      <c r="BC199" s="36">
        <v>94.505080000000007</v>
      </c>
      <c r="BD199" s="36">
        <v>94.523349999999994</v>
      </c>
      <c r="BE199" s="36">
        <v>99.772019999999998</v>
      </c>
      <c r="BF199" s="36">
        <v>96.980649999999997</v>
      </c>
      <c r="BG199" s="36">
        <v>95.217820000000003</v>
      </c>
      <c r="BH199" s="36">
        <v>90.015960000000007</v>
      </c>
      <c r="BI199" s="36">
        <v>90.752629999999996</v>
      </c>
      <c r="BJ199" s="37">
        <v>92.039609999999996</v>
      </c>
      <c r="BK199" s="38">
        <v>95.918040000000005</v>
      </c>
      <c r="BL199" s="37">
        <v>99.796480000000003</v>
      </c>
      <c r="BN199" s="2" t="s">
        <v>5</v>
      </c>
      <c r="BO199" s="3" t="s">
        <v>12</v>
      </c>
      <c r="BP199" s="36">
        <v>105.15662</v>
      </c>
      <c r="BQ199" s="36">
        <v>121.77821</v>
      </c>
      <c r="BR199" s="36">
        <v>99.527500000000003</v>
      </c>
      <c r="BS199" s="36">
        <v>97.793840000000003</v>
      </c>
      <c r="BT199" s="36">
        <v>100.41746999999999</v>
      </c>
      <c r="BU199" s="36">
        <v>114.89655</v>
      </c>
      <c r="BV199" s="36">
        <v>105.26563</v>
      </c>
      <c r="BW199" s="36">
        <v>104.20778</v>
      </c>
      <c r="BX199" s="36">
        <v>91.839010000000002</v>
      </c>
      <c r="BY199" s="36">
        <v>99.854600000000005</v>
      </c>
      <c r="BZ199" s="37">
        <v>97.882850000000005</v>
      </c>
      <c r="CA199" s="38">
        <v>104.07371999999999</v>
      </c>
      <c r="CB199" s="37">
        <v>110.26459</v>
      </c>
    </row>
    <row r="200" spans="2:80" x14ac:dyDescent="0.35">
      <c r="B200" s="8"/>
      <c r="C200" s="11" t="s">
        <v>13</v>
      </c>
      <c r="D200" s="33">
        <v>42.980539999999998</v>
      </c>
      <c r="E200" s="33">
        <v>48.243769999999998</v>
      </c>
      <c r="F200" s="33">
        <v>43.684750000000001</v>
      </c>
      <c r="G200" s="33">
        <v>44.178870000000003</v>
      </c>
      <c r="H200" s="33">
        <v>44.344290000000001</v>
      </c>
      <c r="I200" s="33">
        <v>46.91583</v>
      </c>
      <c r="J200" s="33">
        <v>45.525579999999998</v>
      </c>
      <c r="K200" s="33">
        <v>44.774439999999998</v>
      </c>
      <c r="L200" s="33">
        <v>42.231430000000003</v>
      </c>
      <c r="M200" s="33">
        <v>42.524769999999997</v>
      </c>
      <c r="N200" s="34">
        <v>43.168410000000002</v>
      </c>
      <c r="O200" s="39">
        <v>44.540430000000001</v>
      </c>
      <c r="P200" s="34">
        <v>45.91245</v>
      </c>
      <c r="R200" s="8"/>
      <c r="S200" s="11" t="s">
        <v>13</v>
      </c>
      <c r="T200" s="33">
        <v>43.137340000000002</v>
      </c>
      <c r="U200" s="33">
        <v>51.475149999999999</v>
      </c>
      <c r="V200" s="33">
        <v>45.658329999999999</v>
      </c>
      <c r="W200" s="33">
        <v>45.57497</v>
      </c>
      <c r="X200" s="33">
        <v>44.745260000000002</v>
      </c>
      <c r="Y200" s="33">
        <v>46.724739999999997</v>
      </c>
      <c r="Z200" s="33">
        <v>46.78219</v>
      </c>
      <c r="AA200" s="33">
        <v>46.51491</v>
      </c>
      <c r="AB200" s="33">
        <v>42.599240000000002</v>
      </c>
      <c r="AC200" s="33">
        <v>43.159610000000001</v>
      </c>
      <c r="AD200" s="34">
        <v>43.79392</v>
      </c>
      <c r="AE200" s="39">
        <v>45.637169999999998</v>
      </c>
      <c r="AF200" s="34">
        <v>47.480429999999998</v>
      </c>
      <c r="AH200" s="8"/>
      <c r="AI200" s="11" t="s">
        <v>13</v>
      </c>
      <c r="AJ200" s="33">
        <v>45.100769999999997</v>
      </c>
      <c r="AK200" s="33">
        <v>59.292270000000002</v>
      </c>
      <c r="AL200" s="33">
        <v>44.442500000000003</v>
      </c>
      <c r="AM200" s="33">
        <v>47.410690000000002</v>
      </c>
      <c r="AN200" s="33">
        <v>46.786999999999999</v>
      </c>
      <c r="AO200" s="33">
        <v>49.370719999999999</v>
      </c>
      <c r="AP200" s="33">
        <v>48.672029999999999</v>
      </c>
      <c r="AQ200" s="33">
        <v>47.201619999999998</v>
      </c>
      <c r="AR200" s="33">
        <v>42.974089999999997</v>
      </c>
      <c r="AS200" s="33">
        <v>43.631489999999999</v>
      </c>
      <c r="AT200" s="34">
        <v>44.157989999999998</v>
      </c>
      <c r="AU200" s="39">
        <v>47.488320000000002</v>
      </c>
      <c r="AV200" s="34">
        <v>50.818649999999998</v>
      </c>
      <c r="AX200" s="8"/>
      <c r="AY200" s="11" t="s">
        <v>13</v>
      </c>
      <c r="AZ200" s="33">
        <v>47.743899999999996</v>
      </c>
      <c r="BA200" s="33">
        <v>62.874890000000001</v>
      </c>
      <c r="BB200" s="33">
        <v>48.85792</v>
      </c>
      <c r="BC200" s="33">
        <v>48.625279999999997</v>
      </c>
      <c r="BD200" s="33">
        <v>48.152419999999999</v>
      </c>
      <c r="BE200" s="33">
        <v>51.62435</v>
      </c>
      <c r="BF200" s="33">
        <v>50.536830000000002</v>
      </c>
      <c r="BG200" s="33">
        <v>50.509250000000002</v>
      </c>
      <c r="BH200" s="33">
        <v>44.070900000000002</v>
      </c>
      <c r="BI200" s="33">
        <v>45.032710000000002</v>
      </c>
      <c r="BJ200" s="34">
        <v>46.108350000000002</v>
      </c>
      <c r="BK200" s="39">
        <v>49.802840000000003</v>
      </c>
      <c r="BL200" s="34">
        <v>53.497340000000001</v>
      </c>
      <c r="BN200" s="8"/>
      <c r="BO200" s="11" t="s">
        <v>13</v>
      </c>
      <c r="BP200" s="33">
        <v>55.622990000000001</v>
      </c>
      <c r="BQ200" s="33">
        <v>74.116259999999997</v>
      </c>
      <c r="BR200" s="33">
        <v>52.83717</v>
      </c>
      <c r="BS200" s="33">
        <v>52.21705</v>
      </c>
      <c r="BT200" s="33">
        <v>53.701990000000002</v>
      </c>
      <c r="BU200" s="33">
        <v>63.068210000000001</v>
      </c>
      <c r="BV200" s="33">
        <v>58.270189999999999</v>
      </c>
      <c r="BW200" s="33">
        <v>57.916879999999999</v>
      </c>
      <c r="BX200" s="33">
        <v>46.044919999999998</v>
      </c>
      <c r="BY200" s="33">
        <v>51.775080000000003</v>
      </c>
      <c r="BZ200" s="34">
        <v>51.064900000000002</v>
      </c>
      <c r="CA200" s="39">
        <v>56.557070000000003</v>
      </c>
      <c r="CB200" s="34">
        <v>62.049250000000001</v>
      </c>
    </row>
    <row r="201" spans="2:80" x14ac:dyDescent="0.35">
      <c r="B201" s="2" t="s">
        <v>6</v>
      </c>
      <c r="C201" s="3" t="s">
        <v>12</v>
      </c>
      <c r="D201" s="36">
        <v>85.037180000000006</v>
      </c>
      <c r="E201" s="36">
        <v>85.329800000000006</v>
      </c>
      <c r="F201" s="36">
        <v>85.194540000000003</v>
      </c>
      <c r="G201" s="36">
        <v>85.506370000000004</v>
      </c>
      <c r="H201" s="36">
        <v>84.936760000000007</v>
      </c>
      <c r="I201" s="36">
        <v>85.920779999999993</v>
      </c>
      <c r="J201" s="36">
        <v>85.026809999999998</v>
      </c>
      <c r="K201" s="36">
        <v>84.399990000000003</v>
      </c>
      <c r="L201" s="36">
        <v>85.107709999999997</v>
      </c>
      <c r="M201" s="36">
        <v>85.351770000000002</v>
      </c>
      <c r="N201" s="37">
        <v>84.896630000000002</v>
      </c>
      <c r="O201" s="41">
        <v>85.181169999999995</v>
      </c>
      <c r="P201" s="37">
        <v>85.465710000000001</v>
      </c>
      <c r="R201" s="2" t="s">
        <v>6</v>
      </c>
      <c r="S201" s="3" t="s">
        <v>12</v>
      </c>
      <c r="T201" s="36">
        <v>85.040899999999993</v>
      </c>
      <c r="U201" s="36">
        <v>85.232640000000004</v>
      </c>
      <c r="V201" s="36">
        <v>85.175870000000003</v>
      </c>
      <c r="W201" s="36">
        <v>85.479420000000005</v>
      </c>
      <c r="X201" s="36">
        <v>84.936760000000007</v>
      </c>
      <c r="Y201" s="36">
        <v>85.97654</v>
      </c>
      <c r="Z201" s="36">
        <v>85.023719999999997</v>
      </c>
      <c r="AA201" s="36">
        <v>84.39837</v>
      </c>
      <c r="AB201" s="36">
        <v>85.082319999999996</v>
      </c>
      <c r="AC201" s="36">
        <v>85.361779999999996</v>
      </c>
      <c r="AD201" s="37">
        <v>84.880510000000001</v>
      </c>
      <c r="AE201" s="41">
        <v>85.170829999999995</v>
      </c>
      <c r="AF201" s="37">
        <v>85.461150000000004</v>
      </c>
      <c r="AH201" s="2" t="s">
        <v>6</v>
      </c>
      <c r="AI201" s="3" t="s">
        <v>12</v>
      </c>
      <c r="AJ201" s="36">
        <v>85.028499999999994</v>
      </c>
      <c r="AK201" s="36">
        <v>85.122330000000005</v>
      </c>
      <c r="AL201" s="36">
        <v>85.186109999999999</v>
      </c>
      <c r="AM201" s="36">
        <v>85.46754</v>
      </c>
      <c r="AN201" s="36">
        <v>84.915030000000002</v>
      </c>
      <c r="AO201" s="36">
        <v>85.885210000000001</v>
      </c>
      <c r="AP201" s="36">
        <v>85.013279999999995</v>
      </c>
      <c r="AQ201" s="36">
        <v>84.365200000000002</v>
      </c>
      <c r="AR201" s="36">
        <v>85.053139999999999</v>
      </c>
      <c r="AS201" s="36">
        <v>85.389830000000003</v>
      </c>
      <c r="AT201" s="37">
        <v>84.859049999999996</v>
      </c>
      <c r="AU201" s="41">
        <v>85.142619999999994</v>
      </c>
      <c r="AV201" s="37">
        <v>85.426180000000002</v>
      </c>
      <c r="AX201" s="2" t="s">
        <v>6</v>
      </c>
      <c r="AY201" s="3" t="s">
        <v>12</v>
      </c>
      <c r="AZ201" s="36">
        <v>84.966849999999994</v>
      </c>
      <c r="BA201" s="36">
        <v>84.980279999999993</v>
      </c>
      <c r="BB201" s="36">
        <v>85.109610000000004</v>
      </c>
      <c r="BC201" s="36">
        <v>85.417109999999994</v>
      </c>
      <c r="BD201" s="36">
        <v>84.919619999999995</v>
      </c>
      <c r="BE201" s="36">
        <v>85.802610000000001</v>
      </c>
      <c r="BF201" s="36">
        <v>84.929140000000004</v>
      </c>
      <c r="BG201" s="36">
        <v>84.349490000000003</v>
      </c>
      <c r="BH201" s="36">
        <v>84.992440000000002</v>
      </c>
      <c r="BI201" s="36">
        <v>85.384140000000002</v>
      </c>
      <c r="BJ201" s="37">
        <v>84.808970000000002</v>
      </c>
      <c r="BK201" s="41">
        <v>85.085130000000007</v>
      </c>
      <c r="BL201" s="37">
        <v>85.361289999999997</v>
      </c>
      <c r="BN201" s="2" t="s">
        <v>6</v>
      </c>
      <c r="BO201" s="3" t="s">
        <v>12</v>
      </c>
      <c r="BP201" s="36">
        <v>84.85436</v>
      </c>
      <c r="BQ201" s="36">
        <v>84.772059999999996</v>
      </c>
      <c r="BR201" s="36">
        <v>85.02422</v>
      </c>
      <c r="BS201" s="36">
        <v>85.258679999999998</v>
      </c>
      <c r="BT201" s="36">
        <v>84.832700000000003</v>
      </c>
      <c r="BU201" s="36">
        <v>85.537409999999994</v>
      </c>
      <c r="BV201" s="36">
        <v>84.73818</v>
      </c>
      <c r="BW201" s="36">
        <v>84.138090000000005</v>
      </c>
      <c r="BX201" s="36">
        <v>84.986419999999995</v>
      </c>
      <c r="BY201" s="36">
        <v>85.244110000000006</v>
      </c>
      <c r="BZ201" s="37">
        <v>84.667699999999996</v>
      </c>
      <c r="CA201" s="41">
        <v>84.93862</v>
      </c>
      <c r="CB201" s="37">
        <v>85.209540000000004</v>
      </c>
    </row>
    <row r="202" spans="2:80" x14ac:dyDescent="0.35">
      <c r="B202" s="8"/>
      <c r="C202" s="11" t="s">
        <v>13</v>
      </c>
      <c r="D202" s="33">
        <v>40.499099999999999</v>
      </c>
      <c r="E202" s="33">
        <v>40.902160000000002</v>
      </c>
      <c r="F202" s="33">
        <v>41.089039999999997</v>
      </c>
      <c r="G202" s="33">
        <v>41.556950000000001</v>
      </c>
      <c r="H202" s="33">
        <v>40.918489999999998</v>
      </c>
      <c r="I202" s="33">
        <v>40.301200000000001</v>
      </c>
      <c r="J202" s="33">
        <v>40.85821</v>
      </c>
      <c r="K202" s="33">
        <v>41.221829999999997</v>
      </c>
      <c r="L202" s="33">
        <v>40.624459999999999</v>
      </c>
      <c r="M202" s="33">
        <v>40.664149999999999</v>
      </c>
      <c r="N202" s="34">
        <v>40.601219999999998</v>
      </c>
      <c r="O202" s="39">
        <v>40.86356</v>
      </c>
      <c r="P202" s="34">
        <v>41.125900000000001</v>
      </c>
      <c r="R202" s="8"/>
      <c r="S202" s="11" t="s">
        <v>13</v>
      </c>
      <c r="T202" s="33">
        <v>40.500399999999999</v>
      </c>
      <c r="U202" s="33">
        <v>40.905140000000003</v>
      </c>
      <c r="V202" s="33">
        <v>41.093069999999997</v>
      </c>
      <c r="W202" s="33">
        <v>41.545699999999997</v>
      </c>
      <c r="X202" s="33">
        <v>40.918489999999998</v>
      </c>
      <c r="Y202" s="33">
        <v>40.297820000000002</v>
      </c>
      <c r="Z202" s="33">
        <v>40.893320000000003</v>
      </c>
      <c r="AA202" s="33">
        <v>41.17409</v>
      </c>
      <c r="AB202" s="33">
        <v>40.629649999999998</v>
      </c>
      <c r="AC202" s="33">
        <v>40.666310000000003</v>
      </c>
      <c r="AD202" s="34">
        <v>40.604970000000002</v>
      </c>
      <c r="AE202" s="39">
        <v>40.862400000000001</v>
      </c>
      <c r="AF202" s="34">
        <v>41.119819999999997</v>
      </c>
      <c r="AH202" s="8"/>
      <c r="AI202" s="11" t="s">
        <v>13</v>
      </c>
      <c r="AJ202" s="33">
        <v>40.501820000000002</v>
      </c>
      <c r="AK202" s="33">
        <v>40.939480000000003</v>
      </c>
      <c r="AL202" s="33">
        <v>41.108910000000002</v>
      </c>
      <c r="AM202" s="33">
        <v>41.591920000000002</v>
      </c>
      <c r="AN202" s="33">
        <v>40.89358</v>
      </c>
      <c r="AO202" s="33">
        <v>40.276029999999999</v>
      </c>
      <c r="AP202" s="33">
        <v>40.890700000000002</v>
      </c>
      <c r="AQ202" s="33">
        <v>41.236960000000003</v>
      </c>
      <c r="AR202" s="33">
        <v>40.585000000000001</v>
      </c>
      <c r="AS202" s="33">
        <v>40.670560000000002</v>
      </c>
      <c r="AT202" s="34">
        <v>40.594720000000002</v>
      </c>
      <c r="AU202" s="39">
        <v>40.869500000000002</v>
      </c>
      <c r="AV202" s="34">
        <v>41.144269999999999</v>
      </c>
      <c r="AX202" s="8"/>
      <c r="AY202" s="11" t="s">
        <v>13</v>
      </c>
      <c r="AZ202" s="33">
        <v>40.487810000000003</v>
      </c>
      <c r="BA202" s="33">
        <v>40.934179999999998</v>
      </c>
      <c r="BB202" s="33">
        <v>41.09554</v>
      </c>
      <c r="BC202" s="33">
        <v>41.578650000000003</v>
      </c>
      <c r="BD202" s="33">
        <v>40.904490000000003</v>
      </c>
      <c r="BE202" s="33">
        <v>40.2851</v>
      </c>
      <c r="BF202" s="33">
        <v>40.923520000000003</v>
      </c>
      <c r="BG202" s="33">
        <v>41.252360000000003</v>
      </c>
      <c r="BH202" s="33">
        <v>40.535080000000001</v>
      </c>
      <c r="BI202" s="33">
        <v>40.686010000000003</v>
      </c>
      <c r="BJ202" s="34">
        <v>40.592100000000002</v>
      </c>
      <c r="BK202" s="39">
        <v>40.868270000000003</v>
      </c>
      <c r="BL202" s="34">
        <v>41.144449999999999</v>
      </c>
      <c r="BN202" s="8"/>
      <c r="BO202" s="11" t="s">
        <v>13</v>
      </c>
      <c r="BP202" s="33">
        <v>40.483829999999998</v>
      </c>
      <c r="BQ202" s="33">
        <v>40.974550000000001</v>
      </c>
      <c r="BR202" s="33">
        <v>41.175159999999998</v>
      </c>
      <c r="BS202" s="33">
        <v>41.527329999999999</v>
      </c>
      <c r="BT202" s="33">
        <v>40.944420000000001</v>
      </c>
      <c r="BU202" s="33">
        <v>40.265279999999997</v>
      </c>
      <c r="BV202" s="33">
        <v>40.887129999999999</v>
      </c>
      <c r="BW202" s="33">
        <v>41.282470000000004</v>
      </c>
      <c r="BX202" s="33">
        <v>40.595059999999997</v>
      </c>
      <c r="BY202" s="33">
        <v>40.72739</v>
      </c>
      <c r="BZ202" s="34">
        <v>40.612299999999998</v>
      </c>
      <c r="CA202" s="39">
        <v>40.88626</v>
      </c>
      <c r="CB202" s="34">
        <v>41.160220000000002</v>
      </c>
    </row>
    <row r="203" spans="2:80" x14ac:dyDescent="0.35">
      <c r="B203" s="2" t="s">
        <v>22</v>
      </c>
      <c r="C203" s="3" t="s">
        <v>12</v>
      </c>
      <c r="D203" s="36">
        <v>1.47936</v>
      </c>
      <c r="E203" s="36">
        <v>1.55755</v>
      </c>
      <c r="F203" s="36">
        <v>1.4177200000000001</v>
      </c>
      <c r="G203" s="36">
        <v>1.41072</v>
      </c>
      <c r="H203" s="36">
        <v>1.35493</v>
      </c>
      <c r="I203" s="36">
        <v>1.50393</v>
      </c>
      <c r="J203" s="36">
        <v>1.5218499999999999</v>
      </c>
      <c r="K203" s="36">
        <v>1.44512</v>
      </c>
      <c r="L203" s="36">
        <v>1.30322</v>
      </c>
      <c r="M203" s="36">
        <v>1.42778</v>
      </c>
      <c r="N203" s="37">
        <v>1.38703</v>
      </c>
      <c r="O203" s="38">
        <v>1.4422200000000001</v>
      </c>
      <c r="P203" s="37">
        <v>1.4974099999999999</v>
      </c>
      <c r="R203" s="2" t="s">
        <v>22</v>
      </c>
      <c r="S203" s="3" t="s">
        <v>12</v>
      </c>
      <c r="T203" s="36">
        <v>1.42283</v>
      </c>
      <c r="U203" s="36">
        <v>1.4640599999999999</v>
      </c>
      <c r="V203" s="36">
        <v>1.36341</v>
      </c>
      <c r="W203" s="36">
        <v>1.39384</v>
      </c>
      <c r="X203" s="36">
        <v>1.2934099999999999</v>
      </c>
      <c r="Y203" s="36">
        <v>1.4161900000000001</v>
      </c>
      <c r="Z203" s="36">
        <v>1.44242</v>
      </c>
      <c r="AA203" s="36">
        <v>1.4169499999999999</v>
      </c>
      <c r="AB203" s="36">
        <v>1.28827</v>
      </c>
      <c r="AC203" s="36">
        <v>1.39638</v>
      </c>
      <c r="AD203" s="37">
        <v>1.34768</v>
      </c>
      <c r="AE203" s="38">
        <v>1.38978</v>
      </c>
      <c r="AF203" s="37">
        <v>1.43187</v>
      </c>
      <c r="AH203" s="2" t="s">
        <v>22</v>
      </c>
      <c r="AI203" s="3" t="s">
        <v>12</v>
      </c>
      <c r="AJ203" s="36">
        <v>1.37138</v>
      </c>
      <c r="AK203" s="36">
        <v>1.37409</v>
      </c>
      <c r="AL203" s="36">
        <v>1.3128</v>
      </c>
      <c r="AM203" s="36">
        <v>1.3246800000000001</v>
      </c>
      <c r="AN203" s="36">
        <v>1.2570300000000001</v>
      </c>
      <c r="AO203" s="36">
        <v>1.3655600000000001</v>
      </c>
      <c r="AP203" s="36">
        <v>1.35148</v>
      </c>
      <c r="AQ203" s="36">
        <v>1.3372200000000001</v>
      </c>
      <c r="AR203" s="36">
        <v>1.24898</v>
      </c>
      <c r="AS203" s="36">
        <v>1.3144</v>
      </c>
      <c r="AT203" s="37">
        <v>1.29403</v>
      </c>
      <c r="AU203" s="38">
        <v>1.32576</v>
      </c>
      <c r="AV203" s="37">
        <v>1.3574900000000001</v>
      </c>
      <c r="AX203" s="2" t="s">
        <v>22</v>
      </c>
      <c r="AY203" s="3" t="s">
        <v>12</v>
      </c>
      <c r="AZ203" s="36">
        <v>1.2685599999999999</v>
      </c>
      <c r="BA203" s="36">
        <v>1.2630699999999999</v>
      </c>
      <c r="BB203" s="36">
        <v>1.24851</v>
      </c>
      <c r="BC203" s="36">
        <v>1.2417899999999999</v>
      </c>
      <c r="BD203" s="36">
        <v>1.2052</v>
      </c>
      <c r="BE203" s="36">
        <v>1.2818499999999999</v>
      </c>
      <c r="BF203" s="36">
        <v>1.2643200000000001</v>
      </c>
      <c r="BG203" s="36">
        <v>1.25997</v>
      </c>
      <c r="BH203" s="36">
        <v>1.2016500000000001</v>
      </c>
      <c r="BI203" s="36">
        <v>1.2458800000000001</v>
      </c>
      <c r="BJ203" s="37">
        <v>1.22926</v>
      </c>
      <c r="BK203" s="38">
        <v>1.2480800000000001</v>
      </c>
      <c r="BL203" s="37">
        <v>1.2668999999999999</v>
      </c>
      <c r="BN203" s="2" t="s">
        <v>22</v>
      </c>
      <c r="BO203" s="3" t="s">
        <v>12</v>
      </c>
      <c r="BP203" s="36">
        <v>1.17458</v>
      </c>
      <c r="BQ203" s="36">
        <v>1.1718200000000001</v>
      </c>
      <c r="BR203" s="36">
        <v>1.1504099999999999</v>
      </c>
      <c r="BS203" s="36">
        <v>1.1491499999999999</v>
      </c>
      <c r="BT203" s="36">
        <v>1.11809</v>
      </c>
      <c r="BU203" s="36">
        <v>1.1836100000000001</v>
      </c>
      <c r="BV203" s="36">
        <v>1.1629700000000001</v>
      </c>
      <c r="BW203" s="36">
        <v>1.1739999999999999</v>
      </c>
      <c r="BX203" s="36">
        <v>1.1289899999999999</v>
      </c>
      <c r="BY203" s="36">
        <v>1.16482</v>
      </c>
      <c r="BZ203" s="37">
        <v>1.14273</v>
      </c>
      <c r="CA203" s="38">
        <v>1.15784</v>
      </c>
      <c r="CB203" s="37">
        <v>1.17296</v>
      </c>
    </row>
    <row r="204" spans="2:80" x14ac:dyDescent="0.35">
      <c r="B204" s="8"/>
      <c r="C204" s="11" t="s">
        <v>13</v>
      </c>
      <c r="D204" s="33">
        <v>1.0124500000000001</v>
      </c>
      <c r="E204" s="33">
        <v>1.1817800000000001</v>
      </c>
      <c r="F204" s="33">
        <v>0.99666999999999994</v>
      </c>
      <c r="G204" s="33">
        <v>1.0149999999999999</v>
      </c>
      <c r="H204" s="33">
        <v>1.00135</v>
      </c>
      <c r="I204" s="33">
        <v>1.14703</v>
      </c>
      <c r="J204" s="33">
        <v>1.0690500000000001</v>
      </c>
      <c r="K204" s="33">
        <v>1.01474</v>
      </c>
      <c r="L204" s="33">
        <v>0.98694999999999999</v>
      </c>
      <c r="M204" s="33">
        <v>0.97309999999999997</v>
      </c>
      <c r="N204" s="34">
        <v>0.98917999999999995</v>
      </c>
      <c r="O204" s="39">
        <v>1.0398099999999999</v>
      </c>
      <c r="P204" s="34">
        <v>1.0904400000000001</v>
      </c>
      <c r="R204" s="8"/>
      <c r="S204" s="11" t="s">
        <v>13</v>
      </c>
      <c r="T204" s="33">
        <v>0.94238</v>
      </c>
      <c r="U204" s="33">
        <v>1.2465599999999999</v>
      </c>
      <c r="V204" s="33">
        <v>0.95818000000000003</v>
      </c>
      <c r="W204" s="33">
        <v>1.00705</v>
      </c>
      <c r="X204" s="33">
        <v>0.98978999999999995</v>
      </c>
      <c r="Y204" s="33">
        <v>1.0488</v>
      </c>
      <c r="Z204" s="33">
        <v>1.05477</v>
      </c>
      <c r="AA204" s="33">
        <v>1.0213000000000001</v>
      </c>
      <c r="AB204" s="33">
        <v>0.95740000000000003</v>
      </c>
      <c r="AC204" s="33">
        <v>0.92354999999999998</v>
      </c>
      <c r="AD204" s="34">
        <v>0.94869999999999999</v>
      </c>
      <c r="AE204" s="39">
        <v>1.01498</v>
      </c>
      <c r="AF204" s="34">
        <v>1.08125</v>
      </c>
      <c r="AH204" s="8"/>
      <c r="AI204" s="11" t="s">
        <v>13</v>
      </c>
      <c r="AJ204" s="33">
        <v>0.93667999999999996</v>
      </c>
      <c r="AK204" s="33">
        <v>1.2659400000000001</v>
      </c>
      <c r="AL204" s="33">
        <v>0.90069999999999995</v>
      </c>
      <c r="AM204" s="33">
        <v>1.00664</v>
      </c>
      <c r="AN204" s="33">
        <v>1.01901</v>
      </c>
      <c r="AO204" s="33">
        <v>1.1564099999999999</v>
      </c>
      <c r="AP204" s="33">
        <v>1.0826100000000001</v>
      </c>
      <c r="AQ204" s="33">
        <v>0.98792000000000002</v>
      </c>
      <c r="AR204" s="33">
        <v>0.90059999999999996</v>
      </c>
      <c r="AS204" s="33">
        <v>0.86934999999999996</v>
      </c>
      <c r="AT204" s="34">
        <v>0.92279999999999995</v>
      </c>
      <c r="AU204" s="39">
        <v>1.0125900000000001</v>
      </c>
      <c r="AV204" s="34">
        <v>1.1023700000000001</v>
      </c>
      <c r="AX204" s="8"/>
      <c r="AY204" s="11" t="s">
        <v>13</v>
      </c>
      <c r="AZ204" s="33">
        <v>1.03298</v>
      </c>
      <c r="BA204" s="33">
        <v>1.1662699999999999</v>
      </c>
      <c r="BB204" s="33">
        <v>0.98341000000000001</v>
      </c>
      <c r="BC204" s="33">
        <v>0.97996000000000005</v>
      </c>
      <c r="BD204" s="33">
        <v>0.97921999999999998</v>
      </c>
      <c r="BE204" s="33">
        <v>1.13992</v>
      </c>
      <c r="BF204" s="33">
        <v>1.05097</v>
      </c>
      <c r="BG204" s="33">
        <v>1.0395300000000001</v>
      </c>
      <c r="BH204" s="33">
        <v>0.88068999999999997</v>
      </c>
      <c r="BI204" s="33">
        <v>0.87</v>
      </c>
      <c r="BJ204" s="34">
        <v>0.94352000000000003</v>
      </c>
      <c r="BK204" s="39">
        <v>1.0123</v>
      </c>
      <c r="BL204" s="34">
        <v>1.08107</v>
      </c>
      <c r="BN204" s="8"/>
      <c r="BO204" s="11" t="s">
        <v>13</v>
      </c>
      <c r="BP204" s="33">
        <v>1.08975</v>
      </c>
      <c r="BQ204" s="33">
        <v>1.1577599999999999</v>
      </c>
      <c r="BR204" s="33">
        <v>1.01773</v>
      </c>
      <c r="BS204" s="33">
        <v>0.94064000000000003</v>
      </c>
      <c r="BT204" s="33">
        <v>0.99055000000000004</v>
      </c>
      <c r="BU204" s="33">
        <v>1.16256</v>
      </c>
      <c r="BV204" s="33">
        <v>0.99822999999999995</v>
      </c>
      <c r="BW204" s="33">
        <v>1.10633</v>
      </c>
      <c r="BX204" s="33">
        <v>0.87387000000000004</v>
      </c>
      <c r="BY204" s="33">
        <v>1.05444</v>
      </c>
      <c r="BZ204" s="34">
        <v>0.97253999999999996</v>
      </c>
      <c r="CA204" s="39">
        <v>1.0391900000000001</v>
      </c>
      <c r="CB204" s="34">
        <v>1.1058300000000001</v>
      </c>
    </row>
    <row r="205" spans="2:80" x14ac:dyDescent="0.35">
      <c r="B205" s="2" t="s">
        <v>23</v>
      </c>
      <c r="C205" s="3" t="s">
        <v>12</v>
      </c>
      <c r="D205" s="36">
        <v>0.98965999999999998</v>
      </c>
      <c r="E205" s="36">
        <v>0.64366000000000001</v>
      </c>
      <c r="F205" s="36">
        <v>1.1204400000000001</v>
      </c>
      <c r="G205" s="36">
        <v>1.1564700000000001</v>
      </c>
      <c r="H205" s="36">
        <v>1.2197499999999999</v>
      </c>
      <c r="I205" s="36">
        <v>0.84814999999999996</v>
      </c>
      <c r="J205" s="36">
        <v>0.79210000000000003</v>
      </c>
      <c r="K205" s="36">
        <v>0.96919</v>
      </c>
      <c r="L205" s="36">
        <v>1.50505</v>
      </c>
      <c r="M205" s="36">
        <v>1.11914</v>
      </c>
      <c r="N205" s="37">
        <v>0.86153000000000002</v>
      </c>
      <c r="O205" s="38">
        <v>1.0363599999999999</v>
      </c>
      <c r="P205" s="37">
        <v>1.21119</v>
      </c>
      <c r="R205" s="2" t="s">
        <v>23</v>
      </c>
      <c r="S205" s="3" t="s">
        <v>12</v>
      </c>
      <c r="T205" s="36">
        <v>0.82299</v>
      </c>
      <c r="U205" s="36">
        <v>0.61687000000000003</v>
      </c>
      <c r="V205" s="36">
        <v>1.0629200000000001</v>
      </c>
      <c r="W205" s="36">
        <v>0.92208000000000001</v>
      </c>
      <c r="X205" s="36">
        <v>1.2079299999999999</v>
      </c>
      <c r="Y205" s="36">
        <v>0.84169000000000005</v>
      </c>
      <c r="Z205" s="36">
        <v>0.73850000000000005</v>
      </c>
      <c r="AA205" s="36">
        <v>0.80330000000000001</v>
      </c>
      <c r="AB205" s="36">
        <v>1.36084</v>
      </c>
      <c r="AC205" s="36">
        <v>0.92667999999999995</v>
      </c>
      <c r="AD205" s="37">
        <v>0.77032</v>
      </c>
      <c r="AE205" s="38">
        <v>0.93037999999999998</v>
      </c>
      <c r="AF205" s="37">
        <v>1.0904400000000001</v>
      </c>
      <c r="AH205" s="2" t="s">
        <v>23</v>
      </c>
      <c r="AI205" s="3" t="s">
        <v>12</v>
      </c>
      <c r="AJ205" s="36">
        <v>0.49088999999999999</v>
      </c>
      <c r="AK205" s="36">
        <v>0.55122000000000004</v>
      </c>
      <c r="AL205" s="36">
        <v>0.85777999999999999</v>
      </c>
      <c r="AM205" s="36">
        <v>0.83796999999999999</v>
      </c>
      <c r="AN205" s="36">
        <v>1.02677</v>
      </c>
      <c r="AO205" s="36">
        <v>0.72133999999999998</v>
      </c>
      <c r="AP205" s="36">
        <v>0.70616000000000001</v>
      </c>
      <c r="AQ205" s="36">
        <v>0.68994</v>
      </c>
      <c r="AR205" s="36">
        <v>1.18584</v>
      </c>
      <c r="AS205" s="36">
        <v>0.85475000000000001</v>
      </c>
      <c r="AT205" s="37">
        <v>0.64298</v>
      </c>
      <c r="AU205" s="38">
        <v>0.79227000000000003</v>
      </c>
      <c r="AV205" s="37">
        <v>0.94155</v>
      </c>
      <c r="AX205" s="2" t="s">
        <v>23</v>
      </c>
      <c r="AY205" s="3" t="s">
        <v>12</v>
      </c>
      <c r="AZ205" s="36">
        <v>0.46566000000000002</v>
      </c>
      <c r="BA205" s="36">
        <v>0.52405000000000002</v>
      </c>
      <c r="BB205" s="36">
        <v>0.61965999999999999</v>
      </c>
      <c r="BC205" s="36">
        <v>0.73629</v>
      </c>
      <c r="BD205" s="36">
        <v>0.90168000000000004</v>
      </c>
      <c r="BE205" s="36">
        <v>0.51944999999999997</v>
      </c>
      <c r="BF205" s="36">
        <v>0.62177000000000004</v>
      </c>
      <c r="BG205" s="36">
        <v>0.55454000000000003</v>
      </c>
      <c r="BH205" s="36">
        <v>0.96894999999999998</v>
      </c>
      <c r="BI205" s="36">
        <v>0.65375000000000005</v>
      </c>
      <c r="BJ205" s="37">
        <v>0.53741000000000005</v>
      </c>
      <c r="BK205" s="38">
        <v>0.65658000000000005</v>
      </c>
      <c r="BL205" s="37">
        <v>0.77576000000000001</v>
      </c>
      <c r="BN205" s="2" t="s">
        <v>23</v>
      </c>
      <c r="BO205" s="3" t="s">
        <v>12</v>
      </c>
      <c r="BP205" s="36">
        <v>0.46706999999999999</v>
      </c>
      <c r="BQ205" s="36">
        <v>0.48736000000000002</v>
      </c>
      <c r="BR205" s="36">
        <v>0.57372000000000001</v>
      </c>
      <c r="BS205" s="36">
        <v>0.66556000000000004</v>
      </c>
      <c r="BT205" s="36">
        <v>0.84267999999999998</v>
      </c>
      <c r="BU205" s="36">
        <v>0.46371000000000001</v>
      </c>
      <c r="BV205" s="36">
        <v>0.51121000000000005</v>
      </c>
      <c r="BW205" s="36">
        <v>0.48635</v>
      </c>
      <c r="BX205" s="36">
        <v>0.76268000000000002</v>
      </c>
      <c r="BY205" s="36">
        <v>0.50263999999999998</v>
      </c>
      <c r="BZ205" s="37">
        <v>0.47976000000000002</v>
      </c>
      <c r="CA205" s="38">
        <v>0.57630000000000003</v>
      </c>
      <c r="CB205" s="37">
        <v>0.67283999999999999</v>
      </c>
    </row>
    <row r="206" spans="2:80" x14ac:dyDescent="0.35">
      <c r="B206" s="8"/>
      <c r="C206" s="11" t="s">
        <v>13</v>
      </c>
      <c r="D206" s="33">
        <v>0.86009000000000002</v>
      </c>
      <c r="E206" s="33">
        <v>0.70093000000000005</v>
      </c>
      <c r="F206" s="33">
        <v>0.92791000000000001</v>
      </c>
      <c r="G206" s="33">
        <v>0.95538999999999996</v>
      </c>
      <c r="H206" s="33">
        <v>1.1186100000000001</v>
      </c>
      <c r="I206" s="33">
        <v>0.90464999999999995</v>
      </c>
      <c r="J206" s="33">
        <v>0.80303999999999998</v>
      </c>
      <c r="K206" s="33">
        <v>0.92103000000000002</v>
      </c>
      <c r="L206" s="33">
        <v>1.02159</v>
      </c>
      <c r="M206" s="33">
        <v>0.93774000000000002</v>
      </c>
      <c r="N206" s="34">
        <v>0.83365999999999996</v>
      </c>
      <c r="O206" s="39">
        <v>0.91510000000000002</v>
      </c>
      <c r="P206" s="34">
        <v>0.99653999999999998</v>
      </c>
      <c r="R206" s="8"/>
      <c r="S206" s="11" t="s">
        <v>13</v>
      </c>
      <c r="T206" s="33">
        <v>0.76527000000000001</v>
      </c>
      <c r="U206" s="33">
        <v>0.67069999999999996</v>
      </c>
      <c r="V206" s="33">
        <v>0.88929999999999998</v>
      </c>
      <c r="W206" s="33">
        <v>0.88785999999999998</v>
      </c>
      <c r="X206" s="33">
        <v>1.1051800000000001</v>
      </c>
      <c r="Y206" s="33">
        <v>0.88753000000000004</v>
      </c>
      <c r="Z206" s="33">
        <v>0.78895999999999999</v>
      </c>
      <c r="AA206" s="33">
        <v>0.82055</v>
      </c>
      <c r="AB206" s="33">
        <v>1.00143</v>
      </c>
      <c r="AC206" s="33">
        <v>0.86555000000000004</v>
      </c>
      <c r="AD206" s="34">
        <v>0.78119000000000005</v>
      </c>
      <c r="AE206" s="39">
        <v>0.86822999999999995</v>
      </c>
      <c r="AF206" s="34">
        <v>0.95528000000000002</v>
      </c>
      <c r="AH206" s="8"/>
      <c r="AI206" s="11" t="s">
        <v>13</v>
      </c>
      <c r="AJ206" s="33">
        <v>0.54823</v>
      </c>
      <c r="AK206" s="33">
        <v>0.61089000000000004</v>
      </c>
      <c r="AL206" s="33">
        <v>0.80903999999999998</v>
      </c>
      <c r="AM206" s="33">
        <v>0.84194000000000002</v>
      </c>
      <c r="AN206" s="33">
        <v>1.06189</v>
      </c>
      <c r="AO206" s="33">
        <v>0.78544000000000003</v>
      </c>
      <c r="AP206" s="33">
        <v>0.75663999999999998</v>
      </c>
      <c r="AQ206" s="33">
        <v>0.73938999999999999</v>
      </c>
      <c r="AR206" s="33">
        <v>0.98936000000000002</v>
      </c>
      <c r="AS206" s="33">
        <v>0.82721</v>
      </c>
      <c r="AT206" s="34">
        <v>0.68725999999999998</v>
      </c>
      <c r="AU206" s="39">
        <v>0.79700000000000004</v>
      </c>
      <c r="AV206" s="34">
        <v>0.90674999999999994</v>
      </c>
      <c r="AX206" s="8"/>
      <c r="AY206" s="11" t="s">
        <v>13</v>
      </c>
      <c r="AZ206" s="33">
        <v>0.54747999999999997</v>
      </c>
      <c r="BA206" s="33">
        <v>0.57472000000000001</v>
      </c>
      <c r="BB206" s="33">
        <v>0.68593999999999999</v>
      </c>
      <c r="BC206" s="33">
        <v>0.76854</v>
      </c>
      <c r="BD206" s="33">
        <v>0.98185999999999996</v>
      </c>
      <c r="BE206" s="33">
        <v>0.58047000000000004</v>
      </c>
      <c r="BF206" s="33">
        <v>0.66034999999999999</v>
      </c>
      <c r="BG206" s="33">
        <v>0.60397999999999996</v>
      </c>
      <c r="BH206" s="33">
        <v>0.92318999999999996</v>
      </c>
      <c r="BI206" s="33">
        <v>0.66452999999999995</v>
      </c>
      <c r="BJ206" s="34">
        <v>0.59262000000000004</v>
      </c>
      <c r="BK206" s="39">
        <v>0.69911000000000001</v>
      </c>
      <c r="BL206" s="34">
        <v>0.80559000000000003</v>
      </c>
      <c r="BN206" s="8"/>
      <c r="BO206" s="11" t="s">
        <v>13</v>
      </c>
      <c r="BP206" s="33">
        <v>0.54964999999999997</v>
      </c>
      <c r="BQ206" s="33">
        <v>0.58152999999999999</v>
      </c>
      <c r="BR206" s="33">
        <v>0.63254999999999995</v>
      </c>
      <c r="BS206" s="33">
        <v>0.70125999999999999</v>
      </c>
      <c r="BT206" s="33">
        <v>0.96818000000000004</v>
      </c>
      <c r="BU206" s="33">
        <v>0.54518999999999995</v>
      </c>
      <c r="BV206" s="33">
        <v>0.56208000000000002</v>
      </c>
      <c r="BW206" s="33">
        <v>0.58004999999999995</v>
      </c>
      <c r="BX206" s="33">
        <v>0.82762999999999998</v>
      </c>
      <c r="BY206" s="33">
        <v>0.58308000000000004</v>
      </c>
      <c r="BZ206" s="34">
        <v>0.55239000000000005</v>
      </c>
      <c r="CA206" s="39">
        <v>0.65312000000000003</v>
      </c>
      <c r="CB206" s="34">
        <v>0.75385000000000002</v>
      </c>
    </row>
    <row r="207" spans="2:80" x14ac:dyDescent="0.35">
      <c r="B207" s="2" t="s">
        <v>25</v>
      </c>
      <c r="C207" s="3" t="s">
        <v>12</v>
      </c>
      <c r="D207" s="36">
        <v>1.23143</v>
      </c>
      <c r="E207" s="36">
        <v>1.2280899999999999</v>
      </c>
      <c r="F207" s="36">
        <v>1.3346100000000001</v>
      </c>
      <c r="G207" s="36">
        <v>1.4584999999999999</v>
      </c>
      <c r="H207" s="36">
        <v>1.7082599999999999</v>
      </c>
      <c r="I207" s="36">
        <v>1.47115</v>
      </c>
      <c r="J207" s="36">
        <v>1.2452099999999999</v>
      </c>
      <c r="K207" s="36">
        <v>1.34829</v>
      </c>
      <c r="L207" s="36">
        <v>1.6464700000000001</v>
      </c>
      <c r="M207" s="36">
        <v>1.32626</v>
      </c>
      <c r="N207" s="37">
        <v>1.27858</v>
      </c>
      <c r="O207" s="41">
        <v>1.3998299999999999</v>
      </c>
      <c r="P207" s="37">
        <v>1.5210699999999999</v>
      </c>
      <c r="R207" s="2" t="s">
        <v>25</v>
      </c>
      <c r="S207" s="3" t="s">
        <v>12</v>
      </c>
      <c r="T207" s="36">
        <v>1.07345</v>
      </c>
      <c r="U207" s="36">
        <v>1.1876100000000001</v>
      </c>
      <c r="V207" s="36">
        <v>1.31176</v>
      </c>
      <c r="W207" s="36">
        <v>1.35277</v>
      </c>
      <c r="X207" s="36">
        <v>1.6988099999999999</v>
      </c>
      <c r="Y207" s="36">
        <v>1.43706</v>
      </c>
      <c r="Z207" s="36">
        <v>1.3175600000000001</v>
      </c>
      <c r="AA207" s="36">
        <v>1.29809</v>
      </c>
      <c r="AB207" s="36">
        <v>1.5653699999999999</v>
      </c>
      <c r="AC207" s="36">
        <v>1.2032</v>
      </c>
      <c r="AD207" s="37">
        <v>1.2129000000000001</v>
      </c>
      <c r="AE207" s="41">
        <v>1.34457</v>
      </c>
      <c r="AF207" s="37">
        <v>1.47624</v>
      </c>
      <c r="AH207" s="2" t="s">
        <v>25</v>
      </c>
      <c r="AI207" s="3" t="s">
        <v>12</v>
      </c>
      <c r="AJ207" s="36">
        <v>0.87819000000000003</v>
      </c>
      <c r="AK207" s="36">
        <v>1.0944100000000001</v>
      </c>
      <c r="AL207" s="36">
        <v>1.19303</v>
      </c>
      <c r="AM207" s="36">
        <v>1.33033</v>
      </c>
      <c r="AN207" s="36">
        <v>1.74142</v>
      </c>
      <c r="AO207" s="36">
        <v>1.3385100000000001</v>
      </c>
      <c r="AP207" s="36">
        <v>1.3477699999999999</v>
      </c>
      <c r="AQ207" s="36">
        <v>1.1677599999999999</v>
      </c>
      <c r="AR207" s="36">
        <v>1.4820800000000001</v>
      </c>
      <c r="AS207" s="36">
        <v>1.1606700000000001</v>
      </c>
      <c r="AT207" s="37">
        <v>1.1057999999999999</v>
      </c>
      <c r="AU207" s="41">
        <v>1.27342</v>
      </c>
      <c r="AV207" s="37">
        <v>1.44103</v>
      </c>
      <c r="AX207" s="2" t="s">
        <v>25</v>
      </c>
      <c r="AY207" s="3" t="s">
        <v>12</v>
      </c>
      <c r="AZ207" s="36">
        <v>1.0899000000000001</v>
      </c>
      <c r="BA207" s="36">
        <v>1.03959</v>
      </c>
      <c r="BB207" s="36">
        <v>1.17154</v>
      </c>
      <c r="BC207" s="36">
        <v>1.23288</v>
      </c>
      <c r="BD207" s="36">
        <v>1.58538</v>
      </c>
      <c r="BE207" s="36">
        <v>1.05505</v>
      </c>
      <c r="BF207" s="36">
        <v>1.17489</v>
      </c>
      <c r="BG207" s="36">
        <v>1.0973200000000001</v>
      </c>
      <c r="BH207" s="36">
        <v>1.3390500000000001</v>
      </c>
      <c r="BI207" s="36">
        <v>1.02671</v>
      </c>
      <c r="BJ207" s="37">
        <v>1.05819</v>
      </c>
      <c r="BK207" s="41">
        <v>1.18123</v>
      </c>
      <c r="BL207" s="37">
        <v>1.30427</v>
      </c>
      <c r="BN207" s="2" t="s">
        <v>25</v>
      </c>
      <c r="BO207" s="3" t="s">
        <v>12</v>
      </c>
      <c r="BP207" s="36">
        <v>1.2719400000000001</v>
      </c>
      <c r="BQ207" s="36">
        <v>1.2333700000000001</v>
      </c>
      <c r="BR207" s="36">
        <v>1.1635899999999999</v>
      </c>
      <c r="BS207" s="36">
        <v>1.1545000000000001</v>
      </c>
      <c r="BT207" s="36">
        <v>1.5728200000000001</v>
      </c>
      <c r="BU207" s="36">
        <v>1.2076800000000001</v>
      </c>
      <c r="BV207" s="36">
        <v>1.01383</v>
      </c>
      <c r="BW207" s="36">
        <v>1.23909</v>
      </c>
      <c r="BX207" s="36">
        <v>1.2793000000000001</v>
      </c>
      <c r="BY207" s="36">
        <v>1.21862</v>
      </c>
      <c r="BZ207" s="37">
        <v>1.1346000000000001</v>
      </c>
      <c r="CA207" s="41">
        <v>1.2354700000000001</v>
      </c>
      <c r="CB207" s="37">
        <v>1.3363499999999999</v>
      </c>
    </row>
    <row r="208" spans="2:80" x14ac:dyDescent="0.35">
      <c r="B208" s="8"/>
      <c r="C208" s="11" t="s">
        <v>13</v>
      </c>
      <c r="D208" s="33">
        <v>0.88295999999999997</v>
      </c>
      <c r="E208" s="33">
        <v>0.82043999999999995</v>
      </c>
      <c r="F208" s="33">
        <v>0.93532000000000004</v>
      </c>
      <c r="G208" s="33">
        <v>0.93805000000000005</v>
      </c>
      <c r="H208" s="33">
        <v>1.0952900000000001</v>
      </c>
      <c r="I208" s="33">
        <v>0.96919</v>
      </c>
      <c r="J208" s="33">
        <v>0.87894000000000005</v>
      </c>
      <c r="K208" s="33">
        <v>0.95608000000000004</v>
      </c>
      <c r="L208" s="33">
        <v>0.99134</v>
      </c>
      <c r="M208" s="33">
        <v>0.94774999999999998</v>
      </c>
      <c r="N208" s="34">
        <v>0.88865000000000005</v>
      </c>
      <c r="O208" s="39">
        <v>0.94154000000000004</v>
      </c>
      <c r="P208" s="34">
        <v>0.99441999999999997</v>
      </c>
      <c r="R208" s="8"/>
      <c r="S208" s="11" t="s">
        <v>13</v>
      </c>
      <c r="T208" s="33">
        <v>0.81772</v>
      </c>
      <c r="U208" s="33">
        <v>0.79766999999999999</v>
      </c>
      <c r="V208" s="33">
        <v>0.89636000000000005</v>
      </c>
      <c r="W208" s="33">
        <v>0.92581999999999998</v>
      </c>
      <c r="X208" s="33">
        <v>1.0802499999999999</v>
      </c>
      <c r="Y208" s="33">
        <v>0.95318999999999998</v>
      </c>
      <c r="Z208" s="33">
        <v>0.88665000000000005</v>
      </c>
      <c r="AA208" s="33">
        <v>0.89241999999999999</v>
      </c>
      <c r="AB208" s="33">
        <v>0.96921000000000002</v>
      </c>
      <c r="AC208" s="33">
        <v>0.91720000000000002</v>
      </c>
      <c r="AD208" s="34">
        <v>0.85687000000000002</v>
      </c>
      <c r="AE208" s="39">
        <v>0.91364999999999996</v>
      </c>
      <c r="AF208" s="34">
        <v>0.97041999999999995</v>
      </c>
      <c r="AH208" s="8"/>
      <c r="AI208" s="11" t="s">
        <v>13</v>
      </c>
      <c r="AJ208" s="33">
        <v>0.76751999999999998</v>
      </c>
      <c r="AK208" s="33">
        <v>0.78512999999999999</v>
      </c>
      <c r="AL208" s="33">
        <v>0.85834999999999995</v>
      </c>
      <c r="AM208" s="33">
        <v>0.89588999999999996</v>
      </c>
      <c r="AN208" s="33">
        <v>1.0728</v>
      </c>
      <c r="AO208" s="33">
        <v>0.89414000000000005</v>
      </c>
      <c r="AP208" s="33">
        <v>0.84077000000000002</v>
      </c>
      <c r="AQ208" s="33">
        <v>0.85995999999999995</v>
      </c>
      <c r="AR208" s="33">
        <v>0.97799000000000003</v>
      </c>
      <c r="AS208" s="33">
        <v>0.89093999999999995</v>
      </c>
      <c r="AT208" s="34">
        <v>0.82072000000000001</v>
      </c>
      <c r="AU208" s="39">
        <v>0.88434999999999997</v>
      </c>
      <c r="AV208" s="34">
        <v>0.94798000000000004</v>
      </c>
      <c r="AX208" s="8"/>
      <c r="AY208" s="11" t="s">
        <v>13</v>
      </c>
      <c r="AZ208" s="33">
        <v>0.83176000000000005</v>
      </c>
      <c r="BA208" s="33">
        <v>0.75219999999999998</v>
      </c>
      <c r="BB208" s="33">
        <v>0.85002999999999995</v>
      </c>
      <c r="BC208" s="33">
        <v>0.86463000000000001</v>
      </c>
      <c r="BD208" s="33">
        <v>1.0502100000000001</v>
      </c>
      <c r="BE208" s="33">
        <v>0.78800000000000003</v>
      </c>
      <c r="BF208" s="33">
        <v>0.76137999999999995</v>
      </c>
      <c r="BG208" s="33">
        <v>0.76600000000000001</v>
      </c>
      <c r="BH208" s="33">
        <v>0.96314999999999995</v>
      </c>
      <c r="BI208" s="33">
        <v>0.77951000000000004</v>
      </c>
      <c r="BJ208" s="34">
        <v>0.77081999999999995</v>
      </c>
      <c r="BK208" s="39">
        <v>0.84069000000000005</v>
      </c>
      <c r="BL208" s="34">
        <v>0.91054999999999997</v>
      </c>
      <c r="BN208" s="8"/>
      <c r="BO208" s="11" t="s">
        <v>13</v>
      </c>
      <c r="BP208" s="33">
        <v>0.80540999999999996</v>
      </c>
      <c r="BQ208" s="33">
        <v>0.83684000000000003</v>
      </c>
      <c r="BR208" s="33">
        <v>0.79086000000000001</v>
      </c>
      <c r="BS208" s="33">
        <v>0.81598999999999999</v>
      </c>
      <c r="BT208" s="33">
        <v>1.08162</v>
      </c>
      <c r="BU208" s="33">
        <v>0.81708000000000003</v>
      </c>
      <c r="BV208" s="33">
        <v>0.76014999999999999</v>
      </c>
      <c r="BW208" s="33">
        <v>0.82767000000000002</v>
      </c>
      <c r="BX208" s="33">
        <v>0.94186999999999999</v>
      </c>
      <c r="BY208" s="33">
        <v>0.79522000000000004</v>
      </c>
      <c r="BZ208" s="34">
        <v>0.77920999999999996</v>
      </c>
      <c r="CA208" s="39">
        <v>0.84726999999999997</v>
      </c>
      <c r="CB208" s="34">
        <v>0.91532999999999998</v>
      </c>
    </row>
    <row r="209" spans="2:80" x14ac:dyDescent="0.35">
      <c r="B209" s="2" t="s">
        <v>26</v>
      </c>
      <c r="C209" s="3" t="s">
        <v>12</v>
      </c>
      <c r="D209" s="36">
        <v>0.34076000000000001</v>
      </c>
      <c r="E209" s="36">
        <v>0.28822999999999999</v>
      </c>
      <c r="F209" s="36">
        <v>0.35119</v>
      </c>
      <c r="G209" s="36">
        <v>0.31912000000000001</v>
      </c>
      <c r="H209" s="36">
        <v>0.29809000000000002</v>
      </c>
      <c r="I209" s="36">
        <v>0.28742000000000001</v>
      </c>
      <c r="J209" s="36">
        <v>0.30404999999999999</v>
      </c>
      <c r="K209" s="36">
        <v>0.30997999999999998</v>
      </c>
      <c r="L209" s="36">
        <v>0.35508000000000001</v>
      </c>
      <c r="M209" s="36">
        <v>0.34695999999999999</v>
      </c>
      <c r="N209" s="37">
        <v>0.30120999999999998</v>
      </c>
      <c r="O209" s="41">
        <v>0.32008999999999999</v>
      </c>
      <c r="P209" s="37">
        <v>0.33895999999999998</v>
      </c>
      <c r="R209" s="2" t="s">
        <v>26</v>
      </c>
      <c r="S209" s="3" t="s">
        <v>12</v>
      </c>
      <c r="T209" s="36">
        <v>0.32590000000000002</v>
      </c>
      <c r="U209" s="36">
        <v>0.28788000000000002</v>
      </c>
      <c r="V209" s="36">
        <v>0.34255000000000002</v>
      </c>
      <c r="W209" s="36">
        <v>0.30978</v>
      </c>
      <c r="X209" s="36">
        <v>0.29805999999999999</v>
      </c>
      <c r="Y209" s="36">
        <v>0.29127999999999998</v>
      </c>
      <c r="Z209" s="36">
        <v>0.29792999999999997</v>
      </c>
      <c r="AA209" s="36">
        <v>0.30209999999999998</v>
      </c>
      <c r="AB209" s="36">
        <v>0.33107999999999999</v>
      </c>
      <c r="AC209" s="36">
        <v>0.34121000000000001</v>
      </c>
      <c r="AD209" s="37">
        <v>0.29799999999999999</v>
      </c>
      <c r="AE209" s="41">
        <v>0.31278</v>
      </c>
      <c r="AF209" s="37">
        <v>0.32756000000000002</v>
      </c>
      <c r="AH209" s="2" t="s">
        <v>26</v>
      </c>
      <c r="AI209" s="3" t="s">
        <v>12</v>
      </c>
      <c r="AJ209" s="36">
        <v>0.29844999999999999</v>
      </c>
      <c r="AK209" s="36">
        <v>0.29087000000000002</v>
      </c>
      <c r="AL209" s="36">
        <v>0.31740000000000002</v>
      </c>
      <c r="AM209" s="36">
        <v>0.2979</v>
      </c>
      <c r="AN209" s="36">
        <v>0.29548999999999997</v>
      </c>
      <c r="AO209" s="36">
        <v>0.29538999999999999</v>
      </c>
      <c r="AP209" s="36">
        <v>0.29085</v>
      </c>
      <c r="AQ209" s="36">
        <v>0.29929</v>
      </c>
      <c r="AR209" s="36">
        <v>0.32786999999999999</v>
      </c>
      <c r="AS209" s="36">
        <v>0.32372000000000001</v>
      </c>
      <c r="AT209" s="37">
        <v>0.29383999999999999</v>
      </c>
      <c r="AU209" s="41">
        <v>0.30371999999999999</v>
      </c>
      <c r="AV209" s="37">
        <v>0.31361</v>
      </c>
      <c r="AX209" s="2" t="s">
        <v>26</v>
      </c>
      <c r="AY209" s="3" t="s">
        <v>12</v>
      </c>
      <c r="AZ209" s="36">
        <v>0.28715000000000002</v>
      </c>
      <c r="BA209" s="36">
        <v>0.28809000000000001</v>
      </c>
      <c r="BB209" s="36">
        <v>0.30092000000000002</v>
      </c>
      <c r="BC209" s="36">
        <v>0.30280000000000001</v>
      </c>
      <c r="BD209" s="36">
        <v>0.29022999999999999</v>
      </c>
      <c r="BE209" s="36">
        <v>0.29337999999999997</v>
      </c>
      <c r="BF209" s="36">
        <v>0.28305000000000002</v>
      </c>
      <c r="BG209" s="36">
        <v>0.29099000000000003</v>
      </c>
      <c r="BH209" s="36">
        <v>0.31544</v>
      </c>
      <c r="BI209" s="36">
        <v>0.31468000000000002</v>
      </c>
      <c r="BJ209" s="37">
        <v>0.28853000000000001</v>
      </c>
      <c r="BK209" s="41">
        <v>0.29666999999999999</v>
      </c>
      <c r="BL209" s="37">
        <v>0.30481999999999998</v>
      </c>
      <c r="BN209" s="2" t="s">
        <v>26</v>
      </c>
      <c r="BO209" s="3" t="s">
        <v>12</v>
      </c>
      <c r="BP209" s="36">
        <v>0.28516000000000002</v>
      </c>
      <c r="BQ209" s="36">
        <v>0.28278999999999999</v>
      </c>
      <c r="BR209" s="36">
        <v>0.29235</v>
      </c>
      <c r="BS209" s="36">
        <v>0.29902000000000001</v>
      </c>
      <c r="BT209" s="36">
        <v>0.28642000000000001</v>
      </c>
      <c r="BU209" s="36">
        <v>0.28536</v>
      </c>
      <c r="BV209" s="36">
        <v>0.29277999999999998</v>
      </c>
      <c r="BW209" s="36">
        <v>0.27939000000000003</v>
      </c>
      <c r="BX209" s="36">
        <v>0.2974</v>
      </c>
      <c r="BY209" s="36">
        <v>0.28325</v>
      </c>
      <c r="BZ209" s="37">
        <v>0.28366999999999998</v>
      </c>
      <c r="CA209" s="41">
        <v>0.28838999999999998</v>
      </c>
      <c r="CB209" s="37">
        <v>0.29310999999999998</v>
      </c>
    </row>
    <row r="210" spans="2:80" x14ac:dyDescent="0.35">
      <c r="B210" s="8"/>
      <c r="C210" s="11" t="s">
        <v>13</v>
      </c>
      <c r="D210" s="33">
        <v>0.23419000000000001</v>
      </c>
      <c r="E210" s="33">
        <v>0.21601999999999999</v>
      </c>
      <c r="F210" s="33">
        <v>0.23446</v>
      </c>
      <c r="G210" s="33">
        <v>0.22295000000000001</v>
      </c>
      <c r="H210" s="33">
        <v>0.22134000000000001</v>
      </c>
      <c r="I210" s="33">
        <v>0.21395</v>
      </c>
      <c r="J210" s="33">
        <v>0.21918000000000001</v>
      </c>
      <c r="K210" s="33">
        <v>0.22237000000000001</v>
      </c>
      <c r="L210" s="33">
        <v>0.23194000000000001</v>
      </c>
      <c r="M210" s="33">
        <v>0.22982</v>
      </c>
      <c r="N210" s="34">
        <v>0.21926000000000001</v>
      </c>
      <c r="O210" s="39">
        <v>0.22461999999999999</v>
      </c>
      <c r="P210" s="34">
        <v>0.22997999999999999</v>
      </c>
      <c r="R210" s="8"/>
      <c r="S210" s="11" t="s">
        <v>13</v>
      </c>
      <c r="T210" s="33">
        <v>0.22195999999999999</v>
      </c>
      <c r="U210" s="33">
        <v>0.21535000000000001</v>
      </c>
      <c r="V210" s="33">
        <v>0.23693</v>
      </c>
      <c r="W210" s="33">
        <v>0.22758</v>
      </c>
      <c r="X210" s="33">
        <v>0.21890999999999999</v>
      </c>
      <c r="Y210" s="33">
        <v>0.21290999999999999</v>
      </c>
      <c r="Z210" s="33">
        <v>0.22073000000000001</v>
      </c>
      <c r="AA210" s="33">
        <v>0.22228000000000001</v>
      </c>
      <c r="AB210" s="33">
        <v>0.22697000000000001</v>
      </c>
      <c r="AC210" s="33">
        <v>0.22267000000000001</v>
      </c>
      <c r="AD210" s="34">
        <v>0.21778</v>
      </c>
      <c r="AE210" s="39">
        <v>0.22262999999999999</v>
      </c>
      <c r="AF210" s="34">
        <v>0.22747000000000001</v>
      </c>
      <c r="AH210" s="8"/>
      <c r="AI210" s="11" t="s">
        <v>13</v>
      </c>
      <c r="AJ210" s="33">
        <v>0.21360000000000001</v>
      </c>
      <c r="AK210" s="33">
        <v>0.2177</v>
      </c>
      <c r="AL210" s="33">
        <v>0.221</v>
      </c>
      <c r="AM210" s="33">
        <v>0.22009999999999999</v>
      </c>
      <c r="AN210" s="33">
        <v>0.21537999999999999</v>
      </c>
      <c r="AO210" s="33">
        <v>0.21584</v>
      </c>
      <c r="AP210" s="33">
        <v>0.21578</v>
      </c>
      <c r="AQ210" s="33">
        <v>0.22306999999999999</v>
      </c>
      <c r="AR210" s="33">
        <v>0.23099</v>
      </c>
      <c r="AS210" s="33">
        <v>0.22305</v>
      </c>
      <c r="AT210" s="34">
        <v>0.21593999999999999</v>
      </c>
      <c r="AU210" s="39">
        <v>0.21965000000000001</v>
      </c>
      <c r="AV210" s="34">
        <v>0.22336</v>
      </c>
      <c r="AX210" s="8"/>
      <c r="AY210" s="11" t="s">
        <v>13</v>
      </c>
      <c r="AZ210" s="33">
        <v>0.21052999999999999</v>
      </c>
      <c r="BA210" s="33">
        <v>0.21259</v>
      </c>
      <c r="BB210" s="33">
        <v>0.21784000000000001</v>
      </c>
      <c r="BC210" s="33">
        <v>0.22469</v>
      </c>
      <c r="BD210" s="33">
        <v>0.21887000000000001</v>
      </c>
      <c r="BE210" s="33">
        <v>0.21185000000000001</v>
      </c>
      <c r="BF210" s="33">
        <v>0.21453</v>
      </c>
      <c r="BG210" s="33">
        <v>0.21096000000000001</v>
      </c>
      <c r="BH210" s="33">
        <v>0.22409000000000001</v>
      </c>
      <c r="BI210" s="33">
        <v>0.22184000000000001</v>
      </c>
      <c r="BJ210" s="34">
        <v>0.21288000000000001</v>
      </c>
      <c r="BK210" s="39">
        <v>0.21678</v>
      </c>
      <c r="BL210" s="34">
        <v>0.22067999999999999</v>
      </c>
      <c r="BN210" s="8"/>
      <c r="BO210" s="11" t="s">
        <v>13</v>
      </c>
      <c r="BP210" s="33">
        <v>0.21043999999999999</v>
      </c>
      <c r="BQ210" s="33">
        <v>0.21073</v>
      </c>
      <c r="BR210" s="33">
        <v>0.21792</v>
      </c>
      <c r="BS210" s="33">
        <v>0.21840999999999999</v>
      </c>
      <c r="BT210" s="33">
        <v>0.21127000000000001</v>
      </c>
      <c r="BU210" s="33">
        <v>0.20963000000000001</v>
      </c>
      <c r="BV210" s="33">
        <v>0.21121000000000001</v>
      </c>
      <c r="BW210" s="33">
        <v>0.20494000000000001</v>
      </c>
      <c r="BX210" s="33">
        <v>0.21459</v>
      </c>
      <c r="BY210" s="33">
        <v>0.21254000000000001</v>
      </c>
      <c r="BZ210" s="34">
        <v>0.20931</v>
      </c>
      <c r="CA210" s="39">
        <v>0.21217</v>
      </c>
      <c r="CB210" s="34">
        <v>0.21501999999999999</v>
      </c>
    </row>
    <row r="211" spans="2:80" x14ac:dyDescent="0.35">
      <c r="B211" s="2" t="s">
        <v>27</v>
      </c>
      <c r="C211" s="3" t="s">
        <v>12</v>
      </c>
      <c r="D211" s="36">
        <v>1.6161399999999999</v>
      </c>
      <c r="E211" s="36">
        <v>8.1428399999999996</v>
      </c>
      <c r="F211" s="36">
        <v>1.28701</v>
      </c>
      <c r="G211" s="36">
        <v>1.5693999999999999</v>
      </c>
      <c r="H211" s="36">
        <v>2.7963399999999998</v>
      </c>
      <c r="I211" s="36">
        <v>6.5991099999999996</v>
      </c>
      <c r="J211" s="36">
        <v>4.0407299999999999</v>
      </c>
      <c r="K211" s="36">
        <v>2.3314699999999999</v>
      </c>
      <c r="L211" s="36">
        <v>0.47382999999999997</v>
      </c>
      <c r="M211" s="36">
        <v>0.87599000000000005</v>
      </c>
      <c r="N211" s="37">
        <v>1.1456200000000001</v>
      </c>
      <c r="O211" s="38">
        <v>2.97329</v>
      </c>
      <c r="P211" s="37">
        <v>4.8009500000000003</v>
      </c>
      <c r="R211" s="2" t="s">
        <v>27</v>
      </c>
      <c r="S211" s="3" t="s">
        <v>12</v>
      </c>
      <c r="T211" s="36">
        <v>1.94987</v>
      </c>
      <c r="U211" s="36">
        <v>11.662850000000001</v>
      </c>
      <c r="V211" s="36">
        <v>1.5892299999999999</v>
      </c>
      <c r="W211" s="36">
        <v>3.4811299999999998</v>
      </c>
      <c r="X211" s="36">
        <v>3.1344799999999999</v>
      </c>
      <c r="Y211" s="36">
        <v>6.3314399999999997</v>
      </c>
      <c r="Z211" s="36">
        <v>5.9850500000000002</v>
      </c>
      <c r="AA211" s="36">
        <v>4.4761499999999996</v>
      </c>
      <c r="AB211" s="36">
        <v>0.90859999999999996</v>
      </c>
      <c r="AC211" s="36">
        <v>1.5304599999999999</v>
      </c>
      <c r="AD211" s="37">
        <v>1.78216</v>
      </c>
      <c r="AE211" s="38">
        <v>4.1049300000000004</v>
      </c>
      <c r="AF211" s="37">
        <v>6.4276900000000001</v>
      </c>
      <c r="AH211" s="2" t="s">
        <v>27</v>
      </c>
      <c r="AI211" s="3" t="s">
        <v>12</v>
      </c>
      <c r="AJ211" s="36">
        <v>4.6922199999999998</v>
      </c>
      <c r="AK211" s="36">
        <v>17.41892</v>
      </c>
      <c r="AL211" s="36">
        <v>2.4001700000000001</v>
      </c>
      <c r="AM211" s="36">
        <v>5.6814299999999998</v>
      </c>
      <c r="AN211" s="36">
        <v>5.82477</v>
      </c>
      <c r="AO211" s="36">
        <v>9.1212700000000009</v>
      </c>
      <c r="AP211" s="36">
        <v>8.0445399999999996</v>
      </c>
      <c r="AQ211" s="36">
        <v>5.1746299999999996</v>
      </c>
      <c r="AR211" s="36">
        <v>1.5141899999999999</v>
      </c>
      <c r="AS211" s="36">
        <v>1.9935099999999999</v>
      </c>
      <c r="AT211" s="37">
        <v>2.85168</v>
      </c>
      <c r="AU211" s="38">
        <v>6.1865699999999997</v>
      </c>
      <c r="AV211" s="37">
        <v>9.5214599999999994</v>
      </c>
      <c r="AX211" s="2" t="s">
        <v>27</v>
      </c>
      <c r="AY211" s="3" t="s">
        <v>12</v>
      </c>
      <c r="AZ211" s="36">
        <v>8.2475400000000008</v>
      </c>
      <c r="BA211" s="36">
        <v>22.377980000000001</v>
      </c>
      <c r="BB211" s="36">
        <v>6.3411099999999996</v>
      </c>
      <c r="BC211" s="36">
        <v>7.10989</v>
      </c>
      <c r="BD211" s="36">
        <v>7.4968500000000002</v>
      </c>
      <c r="BE211" s="36">
        <v>12.16811</v>
      </c>
      <c r="BF211" s="36">
        <v>10.165430000000001</v>
      </c>
      <c r="BG211" s="36">
        <v>9.0538299999999996</v>
      </c>
      <c r="BH211" s="36">
        <v>2.8529200000000001</v>
      </c>
      <c r="BI211" s="36">
        <v>3.4688599999999998</v>
      </c>
      <c r="BJ211" s="37">
        <v>4.9946799999999998</v>
      </c>
      <c r="BK211" s="38">
        <v>8.9282500000000002</v>
      </c>
      <c r="BL211" s="37">
        <v>12.861829999999999</v>
      </c>
      <c r="BN211" s="2" t="s">
        <v>27</v>
      </c>
      <c r="BO211" s="3" t="s">
        <v>12</v>
      </c>
      <c r="BP211" s="36">
        <v>18.660620000000002</v>
      </c>
      <c r="BQ211" s="36">
        <v>35.346960000000003</v>
      </c>
      <c r="BR211" s="36">
        <v>12.77914</v>
      </c>
      <c r="BS211" s="36">
        <v>10.72045</v>
      </c>
      <c r="BT211" s="36">
        <v>13.624000000000001</v>
      </c>
      <c r="BU211" s="36">
        <v>27.711819999999999</v>
      </c>
      <c r="BV211" s="36">
        <v>18.853280000000002</v>
      </c>
      <c r="BW211" s="36">
        <v>18.40934</v>
      </c>
      <c r="BX211" s="36">
        <v>4.9609300000000003</v>
      </c>
      <c r="BY211" s="36">
        <v>12.94303</v>
      </c>
      <c r="BZ211" s="37">
        <v>11.146990000000001</v>
      </c>
      <c r="CA211" s="38">
        <v>17.400960000000001</v>
      </c>
      <c r="CB211" s="37">
        <v>23.65493</v>
      </c>
    </row>
    <row r="212" spans="2:80" x14ac:dyDescent="0.35">
      <c r="B212" s="8"/>
      <c r="C212" s="11" t="s">
        <v>13</v>
      </c>
      <c r="D212" s="33">
        <v>3.84294</v>
      </c>
      <c r="E212" s="33">
        <v>10.586180000000001</v>
      </c>
      <c r="F212" s="33">
        <v>4.6167699999999998</v>
      </c>
      <c r="G212" s="33">
        <v>4.2691100000000004</v>
      </c>
      <c r="H212" s="33">
        <v>5.4025600000000003</v>
      </c>
      <c r="I212" s="33">
        <v>9.8853200000000001</v>
      </c>
      <c r="J212" s="33">
        <v>7.2324099999999998</v>
      </c>
      <c r="K212" s="33">
        <v>5.3139599999999998</v>
      </c>
      <c r="L212" s="33">
        <v>1.97533</v>
      </c>
      <c r="M212" s="33">
        <v>2.4352</v>
      </c>
      <c r="N212" s="34">
        <v>3.4914499999999999</v>
      </c>
      <c r="O212" s="39">
        <v>5.5559799999999999</v>
      </c>
      <c r="P212" s="34">
        <v>7.6204999999999998</v>
      </c>
      <c r="R212" s="8"/>
      <c r="S212" s="11" t="s">
        <v>13</v>
      </c>
      <c r="T212" s="33">
        <v>4.1137600000000001</v>
      </c>
      <c r="U212" s="33">
        <v>14.947139999999999</v>
      </c>
      <c r="V212" s="33">
        <v>11.367789999999999</v>
      </c>
      <c r="W212" s="33">
        <v>6.2059499999999996</v>
      </c>
      <c r="X212" s="33">
        <v>6.2459899999999999</v>
      </c>
      <c r="Y212" s="33">
        <v>9.7600499999999997</v>
      </c>
      <c r="Z212" s="33">
        <v>8.5316500000000008</v>
      </c>
      <c r="AA212" s="33">
        <v>8.1013599999999997</v>
      </c>
      <c r="AB212" s="33">
        <v>3.1840600000000001</v>
      </c>
      <c r="AC212" s="33">
        <v>3.9069799999999999</v>
      </c>
      <c r="AD212" s="34">
        <v>4.9919000000000002</v>
      </c>
      <c r="AE212" s="39">
        <v>7.6364700000000001</v>
      </c>
      <c r="AF212" s="34">
        <v>10.28105</v>
      </c>
      <c r="AH212" s="8"/>
      <c r="AI212" s="11" t="s">
        <v>13</v>
      </c>
      <c r="AJ212" s="33">
        <v>5.6640600000000001</v>
      </c>
      <c r="AK212" s="33">
        <v>25.97785</v>
      </c>
      <c r="AL212" s="33">
        <v>4.9483100000000002</v>
      </c>
      <c r="AM212" s="33">
        <v>9.0350999999999999</v>
      </c>
      <c r="AN212" s="33">
        <v>8.7917000000000005</v>
      </c>
      <c r="AO212" s="33">
        <v>13.176640000000001</v>
      </c>
      <c r="AP212" s="33">
        <v>10.99785</v>
      </c>
      <c r="AQ212" s="33">
        <v>8.7538300000000007</v>
      </c>
      <c r="AR212" s="33">
        <v>3.69861</v>
      </c>
      <c r="AS212" s="33">
        <v>4.8676500000000003</v>
      </c>
      <c r="AT212" s="34">
        <v>4.9491899999999998</v>
      </c>
      <c r="AU212" s="39">
        <v>9.5911600000000004</v>
      </c>
      <c r="AV212" s="34">
        <v>14.233129999999999</v>
      </c>
      <c r="AX212" s="8"/>
      <c r="AY212" s="11" t="s">
        <v>13</v>
      </c>
      <c r="AZ212" s="33">
        <v>8.3796599999999994</v>
      </c>
      <c r="BA212" s="33">
        <v>28.941199999999998</v>
      </c>
      <c r="BB212" s="33">
        <v>12.755559999999999</v>
      </c>
      <c r="BC212" s="33">
        <v>10.74769</v>
      </c>
      <c r="BD212" s="33">
        <v>10.636480000000001</v>
      </c>
      <c r="BE212" s="33">
        <v>15.26055</v>
      </c>
      <c r="BF212" s="33">
        <v>13.43436</v>
      </c>
      <c r="BG212" s="33">
        <v>12.41207</v>
      </c>
      <c r="BH212" s="33">
        <v>5.8458199999999998</v>
      </c>
      <c r="BI212" s="33">
        <v>6.9616499999999997</v>
      </c>
      <c r="BJ212" s="34">
        <v>7.90585</v>
      </c>
      <c r="BK212" s="39">
        <v>12.537509999999999</v>
      </c>
      <c r="BL212" s="34">
        <v>17.169160000000002</v>
      </c>
      <c r="BN212" s="8"/>
      <c r="BO212" s="11" t="s">
        <v>13</v>
      </c>
      <c r="BP212" s="33">
        <v>18.021940000000001</v>
      </c>
      <c r="BQ212" s="33">
        <v>40.465020000000003</v>
      </c>
      <c r="BR212" s="33">
        <v>15.172180000000001</v>
      </c>
      <c r="BS212" s="33">
        <v>15.946529999999999</v>
      </c>
      <c r="BT212" s="33">
        <v>17.713450000000002</v>
      </c>
      <c r="BU212" s="33">
        <v>26.101849999999999</v>
      </c>
      <c r="BV212" s="33">
        <v>23.105160000000001</v>
      </c>
      <c r="BW212" s="33">
        <v>19.128579999999999</v>
      </c>
      <c r="BX212" s="33">
        <v>8.6085200000000004</v>
      </c>
      <c r="BY212" s="33">
        <v>13.294140000000001</v>
      </c>
      <c r="BZ212" s="34">
        <v>13.494949999999999</v>
      </c>
      <c r="CA212" s="39">
        <v>19.755739999999999</v>
      </c>
      <c r="CB212" s="34">
        <v>26.01652</v>
      </c>
    </row>
    <row r="213" spans="2:80" x14ac:dyDescent="0.35">
      <c r="B213" s="2" t="s">
        <v>7</v>
      </c>
      <c r="C213" s="3" t="s">
        <v>12</v>
      </c>
      <c r="D213" s="36">
        <v>5.9537199999999997</v>
      </c>
      <c r="E213" s="36">
        <v>13.0951</v>
      </c>
      <c r="F213" s="36">
        <v>5.9097600000000003</v>
      </c>
      <c r="G213" s="36">
        <v>5.9204100000000004</v>
      </c>
      <c r="H213" s="36">
        <v>8.0721399999999992</v>
      </c>
      <c r="I213" s="36">
        <v>12.5388</v>
      </c>
      <c r="J213" s="36">
        <v>8.3930199999999999</v>
      </c>
      <c r="K213" s="36">
        <v>6.38558</v>
      </c>
      <c r="L213" s="36">
        <v>4.3268899999999997</v>
      </c>
      <c r="M213" s="36">
        <v>4.1418900000000001</v>
      </c>
      <c r="N213" s="37">
        <v>5.2393599999999996</v>
      </c>
      <c r="O213" s="41">
        <v>7.4737299999999998</v>
      </c>
      <c r="P213" s="37">
        <v>9.7081</v>
      </c>
      <c r="R213" s="2" t="s">
        <v>7</v>
      </c>
      <c r="S213" s="3" t="s">
        <v>12</v>
      </c>
      <c r="T213" s="36">
        <v>5.8197599999999996</v>
      </c>
      <c r="U213" s="36">
        <v>18.385449999999999</v>
      </c>
      <c r="V213" s="36">
        <v>6.1899600000000001</v>
      </c>
      <c r="W213" s="36">
        <v>8.4300999999999995</v>
      </c>
      <c r="X213" s="36">
        <v>8.9443900000000003</v>
      </c>
      <c r="Y213" s="36">
        <v>12.18473</v>
      </c>
      <c r="Z213" s="36">
        <v>10.538629999999999</v>
      </c>
      <c r="AA213" s="36">
        <v>9.0103500000000007</v>
      </c>
      <c r="AB213" s="36">
        <v>5.4832299999999998</v>
      </c>
      <c r="AC213" s="36">
        <v>4.77081</v>
      </c>
      <c r="AD213" s="37">
        <v>6.0634800000000002</v>
      </c>
      <c r="AE213" s="41">
        <v>8.9757400000000001</v>
      </c>
      <c r="AF213" s="37">
        <v>11.888</v>
      </c>
      <c r="AH213" s="2" t="s">
        <v>7</v>
      </c>
      <c r="AI213" s="3" t="s">
        <v>12</v>
      </c>
      <c r="AJ213" s="36">
        <v>7.0236099999999997</v>
      </c>
      <c r="AK213" s="36">
        <v>25.76792</v>
      </c>
      <c r="AL213" s="36">
        <v>6.2688800000000002</v>
      </c>
      <c r="AM213" s="36">
        <v>11.913410000000001</v>
      </c>
      <c r="AN213" s="36">
        <v>11.784990000000001</v>
      </c>
      <c r="AO213" s="36">
        <v>15.416449999999999</v>
      </c>
      <c r="AP213" s="36">
        <v>13.251760000000001</v>
      </c>
      <c r="AQ213" s="36">
        <v>9.4053299999999993</v>
      </c>
      <c r="AR213" s="36">
        <v>5.8995199999999999</v>
      </c>
      <c r="AS213" s="36">
        <v>5.4539099999999996</v>
      </c>
      <c r="AT213" s="37">
        <v>6.8146000000000004</v>
      </c>
      <c r="AU213" s="41">
        <v>11.218579999999999</v>
      </c>
      <c r="AV213" s="37">
        <v>15.62256</v>
      </c>
      <c r="AX213" s="2" t="s">
        <v>7</v>
      </c>
      <c r="AY213" s="3" t="s">
        <v>12</v>
      </c>
      <c r="AZ213" s="36">
        <v>10.606009999999999</v>
      </c>
      <c r="BA213" s="36">
        <v>32.620330000000003</v>
      </c>
      <c r="BB213" s="36">
        <v>10.00347</v>
      </c>
      <c r="BC213" s="36">
        <v>13.31645</v>
      </c>
      <c r="BD213" s="36">
        <v>14.20154</v>
      </c>
      <c r="BE213" s="36">
        <v>17.304110000000001</v>
      </c>
      <c r="BF213" s="36">
        <v>16.390499999999999</v>
      </c>
      <c r="BG213" s="36">
        <v>13.449949999999999</v>
      </c>
      <c r="BH213" s="36">
        <v>7.8905200000000004</v>
      </c>
      <c r="BI213" s="36">
        <v>6.6225899999999998</v>
      </c>
      <c r="BJ213" s="37">
        <v>9.0013400000000008</v>
      </c>
      <c r="BK213" s="41">
        <v>14.240550000000001</v>
      </c>
      <c r="BL213" s="37">
        <v>19.479749999999999</v>
      </c>
      <c r="BN213" s="2" t="s">
        <v>7</v>
      </c>
      <c r="BO213" s="3" t="s">
        <v>12</v>
      </c>
      <c r="BP213" s="36">
        <v>22.878029999999999</v>
      </c>
      <c r="BQ213" s="36">
        <v>45.040129999999998</v>
      </c>
      <c r="BR213" s="36">
        <v>18.87482</v>
      </c>
      <c r="BS213" s="36">
        <v>18.757200000000001</v>
      </c>
      <c r="BT213" s="36">
        <v>24.003530000000001</v>
      </c>
      <c r="BU213" s="36">
        <v>34.355069999999998</v>
      </c>
      <c r="BV213" s="36">
        <v>27.046720000000001</v>
      </c>
      <c r="BW213" s="36">
        <v>23.470890000000001</v>
      </c>
      <c r="BX213" s="36">
        <v>9.4288699999999999</v>
      </c>
      <c r="BY213" s="36">
        <v>16.90897</v>
      </c>
      <c r="BZ213" s="37">
        <v>17.01521</v>
      </c>
      <c r="CA213" s="41">
        <v>24.076419999999999</v>
      </c>
      <c r="CB213" s="37">
        <v>31.137630000000001</v>
      </c>
    </row>
    <row r="214" spans="2:80" x14ac:dyDescent="0.35">
      <c r="B214" s="8"/>
      <c r="C214" s="11" t="s">
        <v>13</v>
      </c>
      <c r="D214" s="33">
        <v>5.3460200000000002</v>
      </c>
      <c r="E214" s="33">
        <v>10.74118</v>
      </c>
      <c r="F214" s="33">
        <v>8.3996499999999994</v>
      </c>
      <c r="G214" s="33">
        <v>6.55694</v>
      </c>
      <c r="H214" s="33">
        <v>6.4551100000000003</v>
      </c>
      <c r="I214" s="33">
        <v>10.545030000000001</v>
      </c>
      <c r="J214" s="33">
        <v>8.4923300000000008</v>
      </c>
      <c r="K214" s="33">
        <v>7.1730400000000003</v>
      </c>
      <c r="L214" s="33">
        <v>4.3543099999999999</v>
      </c>
      <c r="M214" s="33">
        <v>3.80951</v>
      </c>
      <c r="N214" s="34">
        <v>5.4872699999999996</v>
      </c>
      <c r="O214" s="39">
        <v>7.1873100000000001</v>
      </c>
      <c r="P214" s="34">
        <v>8.8873499999999996</v>
      </c>
      <c r="R214" s="8"/>
      <c r="S214" s="11" t="s">
        <v>13</v>
      </c>
      <c r="T214" s="33">
        <v>5.2903900000000004</v>
      </c>
      <c r="U214" s="33">
        <v>15.1195</v>
      </c>
      <c r="V214" s="33">
        <v>21.791070000000001</v>
      </c>
      <c r="W214" s="33">
        <v>7.1796199999999999</v>
      </c>
      <c r="X214" s="33">
        <v>7.7043900000000001</v>
      </c>
      <c r="Y214" s="33">
        <v>10.58311</v>
      </c>
      <c r="Z214" s="33">
        <v>8.9543499999999998</v>
      </c>
      <c r="AA214" s="33">
        <v>9.5530200000000001</v>
      </c>
      <c r="AB214" s="33">
        <v>6.0082399999999998</v>
      </c>
      <c r="AC214" s="33">
        <v>5.6677999999999997</v>
      </c>
      <c r="AD214" s="34">
        <v>6.11822</v>
      </c>
      <c r="AE214" s="39">
        <v>9.7851499999999998</v>
      </c>
      <c r="AF214" s="34">
        <v>13.45208</v>
      </c>
      <c r="AH214" s="8"/>
      <c r="AI214" s="11" t="s">
        <v>13</v>
      </c>
      <c r="AJ214" s="33">
        <v>5.6255600000000001</v>
      </c>
      <c r="AK214" s="33">
        <v>27.985209999999999</v>
      </c>
      <c r="AL214" s="33">
        <v>6.3008499999999996</v>
      </c>
      <c r="AM214" s="33">
        <v>9.8454300000000003</v>
      </c>
      <c r="AN214" s="33">
        <v>9.2813999999999997</v>
      </c>
      <c r="AO214" s="33">
        <v>14.0144</v>
      </c>
      <c r="AP214" s="33">
        <v>11.41229</v>
      </c>
      <c r="AQ214" s="33">
        <v>9.9744399999999995</v>
      </c>
      <c r="AR214" s="33">
        <v>5.2370799999999997</v>
      </c>
      <c r="AS214" s="33">
        <v>6.7786499999999998</v>
      </c>
      <c r="AT214" s="34">
        <v>5.8540200000000002</v>
      </c>
      <c r="AU214" s="39">
        <v>10.645530000000001</v>
      </c>
      <c r="AV214" s="34">
        <v>15.43704</v>
      </c>
      <c r="AX214" s="8"/>
      <c r="AY214" s="11" t="s">
        <v>13</v>
      </c>
      <c r="AZ214" s="33">
        <v>8.0798799999999993</v>
      </c>
      <c r="BA214" s="33">
        <v>29.78</v>
      </c>
      <c r="BB214" s="33">
        <v>14.83372</v>
      </c>
      <c r="BC214" s="33">
        <v>11.56288</v>
      </c>
      <c r="BD214" s="33">
        <v>10.913209999999999</v>
      </c>
      <c r="BE214" s="33">
        <v>15.56625</v>
      </c>
      <c r="BF214" s="33">
        <v>13.74675</v>
      </c>
      <c r="BG214" s="33">
        <v>13.028269999999999</v>
      </c>
      <c r="BH214" s="33">
        <v>7.4004899999999996</v>
      </c>
      <c r="BI214" s="33">
        <v>8.4640799999999992</v>
      </c>
      <c r="BJ214" s="34">
        <v>8.7295599999999993</v>
      </c>
      <c r="BK214" s="39">
        <v>13.33755</v>
      </c>
      <c r="BL214" s="34">
        <v>17.945550000000001</v>
      </c>
      <c r="BN214" s="8"/>
      <c r="BO214" s="11" t="s">
        <v>13</v>
      </c>
      <c r="BP214" s="33">
        <v>17.369769999999999</v>
      </c>
      <c r="BQ214" s="33">
        <v>40.61853</v>
      </c>
      <c r="BR214" s="33">
        <v>14.99813</v>
      </c>
      <c r="BS214" s="33">
        <v>17.151630000000001</v>
      </c>
      <c r="BT214" s="33">
        <v>17.425999999999998</v>
      </c>
      <c r="BU214" s="33">
        <v>24.827490000000001</v>
      </c>
      <c r="BV214" s="33">
        <v>23.32912</v>
      </c>
      <c r="BW214" s="33">
        <v>18.646889999999999</v>
      </c>
      <c r="BX214" s="33">
        <v>9.9358500000000003</v>
      </c>
      <c r="BY214" s="33">
        <v>12.79954</v>
      </c>
      <c r="BZ214" s="34">
        <v>13.583320000000001</v>
      </c>
      <c r="CA214" s="39">
        <v>19.710290000000001</v>
      </c>
      <c r="CB214" s="34">
        <v>25.83727</v>
      </c>
    </row>
    <row r="215" spans="2:80" x14ac:dyDescent="0.35">
      <c r="B215" s="2" t="s">
        <v>28</v>
      </c>
      <c r="C215" s="3" t="s">
        <v>12</v>
      </c>
      <c r="D215" s="36">
        <v>99.918679999999995</v>
      </c>
      <c r="E215" s="36">
        <v>100.26251999999999</v>
      </c>
      <c r="F215" s="36">
        <v>100.10357999999999</v>
      </c>
      <c r="G215" s="36">
        <v>100.46998000000001</v>
      </c>
      <c r="H215" s="36">
        <v>99.800690000000003</v>
      </c>
      <c r="I215" s="36">
        <v>100.95690999999999</v>
      </c>
      <c r="J215" s="36">
        <v>99.906509999999997</v>
      </c>
      <c r="K215" s="36">
        <v>99.169989999999999</v>
      </c>
      <c r="L215" s="36">
        <v>100.00156</v>
      </c>
      <c r="M215" s="36">
        <v>100.28833</v>
      </c>
      <c r="N215" s="37">
        <v>99.753550000000004</v>
      </c>
      <c r="O215" s="38">
        <v>100.08788</v>
      </c>
      <c r="P215" s="37">
        <v>100.42221000000001</v>
      </c>
      <c r="R215" s="2" t="s">
        <v>28</v>
      </c>
      <c r="S215" s="3" t="s">
        <v>12</v>
      </c>
      <c r="T215" s="36">
        <v>99.923050000000003</v>
      </c>
      <c r="U215" s="36">
        <v>100.14834999999999</v>
      </c>
      <c r="V215" s="36">
        <v>100.08163999999999</v>
      </c>
      <c r="W215" s="36">
        <v>100.43831</v>
      </c>
      <c r="X215" s="36">
        <v>99.800690000000003</v>
      </c>
      <c r="Y215" s="36">
        <v>101.02243</v>
      </c>
      <c r="Z215" s="36">
        <v>99.902869999999993</v>
      </c>
      <c r="AA215" s="36">
        <v>99.168090000000007</v>
      </c>
      <c r="AB215" s="36">
        <v>99.971729999999994</v>
      </c>
      <c r="AC215" s="36">
        <v>100.30009</v>
      </c>
      <c r="AD215" s="37">
        <v>99.7346</v>
      </c>
      <c r="AE215" s="38">
        <v>100.07572999999999</v>
      </c>
      <c r="AF215" s="37">
        <v>100.41685</v>
      </c>
      <c r="AH215" s="2" t="s">
        <v>28</v>
      </c>
      <c r="AI215" s="3" t="s">
        <v>12</v>
      </c>
      <c r="AJ215" s="36">
        <v>99.90849</v>
      </c>
      <c r="AK215" s="36">
        <v>100.01873000000001</v>
      </c>
      <c r="AL215" s="36">
        <v>100.09368000000001</v>
      </c>
      <c r="AM215" s="36">
        <v>100.42435999999999</v>
      </c>
      <c r="AN215" s="36">
        <v>99.775170000000003</v>
      </c>
      <c r="AO215" s="36">
        <v>100.91512</v>
      </c>
      <c r="AP215" s="36">
        <v>99.890600000000006</v>
      </c>
      <c r="AQ215" s="36">
        <v>99.129109999999997</v>
      </c>
      <c r="AR215" s="36">
        <v>99.937439999999995</v>
      </c>
      <c r="AS215" s="36">
        <v>100.33305</v>
      </c>
      <c r="AT215" s="37">
        <v>99.709389999999999</v>
      </c>
      <c r="AU215" s="38">
        <v>100.04258</v>
      </c>
      <c r="AV215" s="37">
        <v>100.37576</v>
      </c>
      <c r="AX215" s="2" t="s">
        <v>28</v>
      </c>
      <c r="AY215" s="3" t="s">
        <v>12</v>
      </c>
      <c r="AZ215" s="36">
        <v>99.83605</v>
      </c>
      <c r="BA215" s="36">
        <v>99.851830000000007</v>
      </c>
      <c r="BB215" s="36">
        <v>100.00379</v>
      </c>
      <c r="BC215" s="36">
        <v>100.3651</v>
      </c>
      <c r="BD215" s="36">
        <v>99.780559999999994</v>
      </c>
      <c r="BE215" s="36">
        <v>100.81806</v>
      </c>
      <c r="BF215" s="36">
        <v>99.791740000000004</v>
      </c>
      <c r="BG215" s="36">
        <v>99.110650000000007</v>
      </c>
      <c r="BH215" s="36">
        <v>99.866110000000006</v>
      </c>
      <c r="BI215" s="36">
        <v>100.32637</v>
      </c>
      <c r="BJ215" s="37">
        <v>99.650540000000007</v>
      </c>
      <c r="BK215" s="38">
        <v>99.975030000000004</v>
      </c>
      <c r="BL215" s="37">
        <v>100.29951</v>
      </c>
      <c r="BN215" s="2" t="s">
        <v>28</v>
      </c>
      <c r="BO215" s="3" t="s">
        <v>12</v>
      </c>
      <c r="BP215" s="36">
        <v>99.703869999999995</v>
      </c>
      <c r="BQ215" s="36">
        <v>99.607169999999996</v>
      </c>
      <c r="BR215" s="36">
        <v>99.903459999999995</v>
      </c>
      <c r="BS215" s="36">
        <v>100.17895</v>
      </c>
      <c r="BT215" s="36">
        <v>99.678420000000003</v>
      </c>
      <c r="BU215" s="36">
        <v>100.50645</v>
      </c>
      <c r="BV215" s="36">
        <v>99.567359999999994</v>
      </c>
      <c r="BW215" s="36">
        <v>98.862250000000003</v>
      </c>
      <c r="BX215" s="36">
        <v>99.859039999999993</v>
      </c>
      <c r="BY215" s="36">
        <v>100.16182000000001</v>
      </c>
      <c r="BZ215" s="37">
        <v>99.484549999999999</v>
      </c>
      <c r="CA215" s="38">
        <v>99.802880000000002</v>
      </c>
      <c r="CB215" s="37">
        <v>100.12121</v>
      </c>
    </row>
    <row r="216" spans="2:80" x14ac:dyDescent="0.35">
      <c r="B216" s="8"/>
      <c r="C216" s="11" t="s">
        <v>13</v>
      </c>
      <c r="D216" s="33">
        <v>47.586449999999999</v>
      </c>
      <c r="E216" s="33">
        <v>48.060029999999998</v>
      </c>
      <c r="F216" s="33">
        <v>48.279620000000001</v>
      </c>
      <c r="G216" s="33">
        <v>48.829410000000003</v>
      </c>
      <c r="H216" s="33">
        <v>48.079230000000003</v>
      </c>
      <c r="I216" s="33">
        <v>47.353909999999999</v>
      </c>
      <c r="J216" s="33">
        <v>48.008400000000002</v>
      </c>
      <c r="K216" s="33">
        <v>48.435650000000003</v>
      </c>
      <c r="L216" s="33">
        <v>47.733739999999997</v>
      </c>
      <c r="M216" s="33">
        <v>47.780380000000001</v>
      </c>
      <c r="N216" s="34">
        <v>47.706440000000001</v>
      </c>
      <c r="O216" s="39">
        <v>48.014679999999998</v>
      </c>
      <c r="P216" s="34">
        <v>48.322929999999999</v>
      </c>
      <c r="R216" s="8"/>
      <c r="S216" s="11" t="s">
        <v>13</v>
      </c>
      <c r="T216" s="33">
        <v>47.587969999999999</v>
      </c>
      <c r="U216" s="33">
        <v>48.06353</v>
      </c>
      <c r="V216" s="33">
        <v>48.28436</v>
      </c>
      <c r="W216" s="33">
        <v>48.816200000000002</v>
      </c>
      <c r="X216" s="33">
        <v>48.079230000000003</v>
      </c>
      <c r="Y216" s="33">
        <v>47.349939999999997</v>
      </c>
      <c r="Z216" s="33">
        <v>48.04965</v>
      </c>
      <c r="AA216" s="33">
        <v>48.379559999999998</v>
      </c>
      <c r="AB216" s="33">
        <v>47.739840000000001</v>
      </c>
      <c r="AC216" s="33">
        <v>47.782910000000001</v>
      </c>
      <c r="AD216" s="34">
        <v>47.710850000000001</v>
      </c>
      <c r="AE216" s="39">
        <v>48.01332</v>
      </c>
      <c r="AF216" s="34">
        <v>48.31579</v>
      </c>
      <c r="AH216" s="8"/>
      <c r="AI216" s="11" t="s">
        <v>13</v>
      </c>
      <c r="AJ216" s="33">
        <v>47.589640000000003</v>
      </c>
      <c r="AK216" s="33">
        <v>48.10389</v>
      </c>
      <c r="AL216" s="33">
        <v>48.302970000000002</v>
      </c>
      <c r="AM216" s="33">
        <v>48.8705</v>
      </c>
      <c r="AN216" s="33">
        <v>48.049959999999999</v>
      </c>
      <c r="AO216" s="33">
        <v>47.324330000000003</v>
      </c>
      <c r="AP216" s="33">
        <v>48.046570000000003</v>
      </c>
      <c r="AQ216" s="33">
        <v>48.453429999999997</v>
      </c>
      <c r="AR216" s="33">
        <v>47.687379999999997</v>
      </c>
      <c r="AS216" s="33">
        <v>47.7879</v>
      </c>
      <c r="AT216" s="34">
        <v>47.698790000000002</v>
      </c>
      <c r="AU216" s="39">
        <v>48.021659999999997</v>
      </c>
      <c r="AV216" s="34">
        <v>48.344520000000003</v>
      </c>
      <c r="AX216" s="8"/>
      <c r="AY216" s="11" t="s">
        <v>13</v>
      </c>
      <c r="AZ216" s="33">
        <v>47.573180000000001</v>
      </c>
      <c r="BA216" s="33">
        <v>48.097659999999998</v>
      </c>
      <c r="BB216" s="33">
        <v>48.287260000000003</v>
      </c>
      <c r="BC216" s="33">
        <v>48.854909999999997</v>
      </c>
      <c r="BD216" s="33">
        <v>48.062779999999997</v>
      </c>
      <c r="BE216" s="33">
        <v>47.334989999999998</v>
      </c>
      <c r="BF216" s="33">
        <v>48.085140000000003</v>
      </c>
      <c r="BG216" s="33">
        <v>48.471519999999998</v>
      </c>
      <c r="BH216" s="33">
        <v>47.628720000000001</v>
      </c>
      <c r="BI216" s="33">
        <v>47.806060000000002</v>
      </c>
      <c r="BJ216" s="34">
        <v>47.695720000000001</v>
      </c>
      <c r="BK216" s="39">
        <v>48.020220000000002</v>
      </c>
      <c r="BL216" s="34">
        <v>48.344729999999998</v>
      </c>
      <c r="BN216" s="8"/>
      <c r="BO216" s="11" t="s">
        <v>13</v>
      </c>
      <c r="BP216" s="33">
        <v>47.568510000000003</v>
      </c>
      <c r="BQ216" s="33">
        <v>48.145099999999999</v>
      </c>
      <c r="BR216" s="33">
        <v>48.38082</v>
      </c>
      <c r="BS216" s="33">
        <v>48.794609999999999</v>
      </c>
      <c r="BT216" s="33">
        <v>48.109699999999997</v>
      </c>
      <c r="BU216" s="33">
        <v>47.311700000000002</v>
      </c>
      <c r="BV216" s="33">
        <v>48.042369999999998</v>
      </c>
      <c r="BW216" s="33">
        <v>48.506900000000002</v>
      </c>
      <c r="BX216" s="33">
        <v>47.699190000000002</v>
      </c>
      <c r="BY216" s="33">
        <v>47.854680000000002</v>
      </c>
      <c r="BZ216" s="34">
        <v>47.719450000000002</v>
      </c>
      <c r="CA216" s="39">
        <v>48.041359999999997</v>
      </c>
      <c r="CB216" s="34">
        <v>48.363259999999997</v>
      </c>
    </row>
    <row r="217" spans="2:80" x14ac:dyDescent="0.35">
      <c r="B217" s="2" t="s">
        <v>8</v>
      </c>
      <c r="C217" s="3" t="s">
        <v>12</v>
      </c>
      <c r="D217" s="36">
        <v>10.79635</v>
      </c>
      <c r="E217" s="36">
        <v>4.58866</v>
      </c>
      <c r="F217" s="36">
        <v>11.083869999999999</v>
      </c>
      <c r="G217" s="36">
        <v>10.827030000000001</v>
      </c>
      <c r="H217" s="36">
        <v>9.4929100000000002</v>
      </c>
      <c r="I217" s="36">
        <v>6.0849399999999996</v>
      </c>
      <c r="J217" s="36">
        <v>8.52501</v>
      </c>
      <c r="K217" s="36">
        <v>10.02422</v>
      </c>
      <c r="L217" s="36">
        <v>11.611750000000001</v>
      </c>
      <c r="M217" s="36">
        <v>11.51365</v>
      </c>
      <c r="N217" s="37">
        <v>7.74451</v>
      </c>
      <c r="O217" s="38">
        <v>9.4548400000000008</v>
      </c>
      <c r="P217" s="37">
        <v>11.16516</v>
      </c>
      <c r="R217" s="2" t="s">
        <v>8</v>
      </c>
      <c r="S217" s="3" t="s">
        <v>12</v>
      </c>
      <c r="T217" s="36">
        <v>10.68647</v>
      </c>
      <c r="U217" s="36">
        <v>1.17194</v>
      </c>
      <c r="V217" s="36">
        <v>10.89021</v>
      </c>
      <c r="W217" s="36">
        <v>9.1618499999999994</v>
      </c>
      <c r="X217" s="36">
        <v>9.2281099999999991</v>
      </c>
      <c r="Y217" s="36">
        <v>6.4565799999999998</v>
      </c>
      <c r="Z217" s="36">
        <v>6.71319</v>
      </c>
      <c r="AA217" s="36">
        <v>8.0732999999999997</v>
      </c>
      <c r="AB217" s="36">
        <v>11.3317</v>
      </c>
      <c r="AC217" s="36">
        <v>11.08479</v>
      </c>
      <c r="AD217" s="37">
        <v>6.2506199999999996</v>
      </c>
      <c r="AE217" s="38">
        <v>8.4798100000000005</v>
      </c>
      <c r="AF217" s="37">
        <v>10.709009999999999</v>
      </c>
      <c r="AH217" s="2" t="s">
        <v>8</v>
      </c>
      <c r="AI217" s="3" t="s">
        <v>12</v>
      </c>
      <c r="AJ217" s="36">
        <v>8.3254999999999999</v>
      </c>
      <c r="AK217" s="36">
        <v>-4.4478200000000001</v>
      </c>
      <c r="AL217" s="36">
        <v>10.336830000000001</v>
      </c>
      <c r="AM217" s="36">
        <v>7.11273</v>
      </c>
      <c r="AN217" s="36">
        <v>6.7515700000000001</v>
      </c>
      <c r="AO217" s="36">
        <v>3.8217400000000001</v>
      </c>
      <c r="AP217" s="36">
        <v>4.7751299999999999</v>
      </c>
      <c r="AQ217" s="36">
        <v>7.5621200000000002</v>
      </c>
      <c r="AR217" s="36">
        <v>10.93529</v>
      </c>
      <c r="AS217" s="36">
        <v>10.780570000000001</v>
      </c>
      <c r="AT217" s="37">
        <v>3.3302100000000001</v>
      </c>
      <c r="AU217" s="38">
        <v>6.5953600000000003</v>
      </c>
      <c r="AV217" s="37">
        <v>9.8605199999999993</v>
      </c>
      <c r="AX217" s="2" t="s">
        <v>8</v>
      </c>
      <c r="AY217" s="3" t="s">
        <v>12</v>
      </c>
      <c r="AZ217" s="36">
        <v>4.8874300000000002</v>
      </c>
      <c r="BA217" s="36">
        <v>-9.2935499999999998</v>
      </c>
      <c r="BB217" s="36">
        <v>6.6848900000000002</v>
      </c>
      <c r="BC217" s="36">
        <v>5.8600199999999996</v>
      </c>
      <c r="BD217" s="36">
        <v>5.2572099999999997</v>
      </c>
      <c r="BE217" s="36">
        <v>1.0460400000000001</v>
      </c>
      <c r="BF217" s="36">
        <v>2.81108</v>
      </c>
      <c r="BG217" s="36">
        <v>3.89283</v>
      </c>
      <c r="BH217" s="36">
        <v>9.8501600000000007</v>
      </c>
      <c r="BI217" s="36">
        <v>9.5737400000000008</v>
      </c>
      <c r="BJ217" s="37">
        <v>0.17433000000000001</v>
      </c>
      <c r="BK217" s="38">
        <v>4.0569800000000003</v>
      </c>
      <c r="BL217" s="37">
        <v>7.9396399999999998</v>
      </c>
      <c r="BN217" s="2" t="s">
        <v>8</v>
      </c>
      <c r="BO217" s="3" t="s">
        <v>12</v>
      </c>
      <c r="BP217" s="36">
        <v>-5.45275</v>
      </c>
      <c r="BQ217" s="36">
        <v>-22.171029999999998</v>
      </c>
      <c r="BR217" s="36">
        <v>0.37597000000000003</v>
      </c>
      <c r="BS217" s="36">
        <v>2.3851</v>
      </c>
      <c r="BT217" s="36">
        <v>-0.73904999999999998</v>
      </c>
      <c r="BU217" s="36">
        <v>-14.3901</v>
      </c>
      <c r="BV217" s="36">
        <v>-5.6982699999999999</v>
      </c>
      <c r="BW217" s="36">
        <v>-5.3455300000000001</v>
      </c>
      <c r="BX217" s="36">
        <v>8.0200200000000006</v>
      </c>
      <c r="BY217" s="36">
        <v>0.30723</v>
      </c>
      <c r="BZ217" s="37">
        <v>-10.47841</v>
      </c>
      <c r="CA217" s="38">
        <v>-4.2708399999999997</v>
      </c>
      <c r="CB217" s="37">
        <v>1.9367300000000001</v>
      </c>
    </row>
    <row r="218" spans="2:80" x14ac:dyDescent="0.35">
      <c r="B218" s="8"/>
      <c r="C218" s="11" t="s">
        <v>13</v>
      </c>
      <c r="D218" s="33">
        <v>5.8180899999999998</v>
      </c>
      <c r="E218" s="33">
        <v>8.5139800000000001</v>
      </c>
      <c r="F218" s="33">
        <v>6.4023700000000003</v>
      </c>
      <c r="G218" s="33">
        <v>6.1108500000000001</v>
      </c>
      <c r="H218" s="33">
        <v>5.9948199999999998</v>
      </c>
      <c r="I218" s="33">
        <v>8.1415500000000005</v>
      </c>
      <c r="J218" s="33">
        <v>6.7518500000000001</v>
      </c>
      <c r="K218" s="33">
        <v>5.9249700000000001</v>
      </c>
      <c r="L218" s="33">
        <v>5.8447199999999997</v>
      </c>
      <c r="M218" s="33">
        <v>5.7272600000000002</v>
      </c>
      <c r="N218" s="34">
        <v>5.80586</v>
      </c>
      <c r="O218" s="39">
        <v>6.5230499999999996</v>
      </c>
      <c r="P218" s="34">
        <v>7.2402300000000004</v>
      </c>
      <c r="R218" s="8"/>
      <c r="S218" s="11" t="s">
        <v>13</v>
      </c>
      <c r="T218" s="33">
        <v>5.8277299999999999</v>
      </c>
      <c r="U218" s="33">
        <v>12.04139</v>
      </c>
      <c r="V218" s="33">
        <v>11.72969</v>
      </c>
      <c r="W218" s="33">
        <v>6.2255799999999999</v>
      </c>
      <c r="X218" s="33">
        <v>6.3495699999999999</v>
      </c>
      <c r="Y218" s="33">
        <v>8.1047200000000004</v>
      </c>
      <c r="Z218" s="33">
        <v>7.0266700000000002</v>
      </c>
      <c r="AA218" s="33">
        <v>7.1194899999999999</v>
      </c>
      <c r="AB218" s="33">
        <v>5.9801500000000001</v>
      </c>
      <c r="AC218" s="33">
        <v>5.87418</v>
      </c>
      <c r="AD218" s="34">
        <v>5.9455900000000002</v>
      </c>
      <c r="AE218" s="39">
        <v>7.6279199999999996</v>
      </c>
      <c r="AF218" s="34">
        <v>9.3102499999999999</v>
      </c>
      <c r="AH218" s="8"/>
      <c r="AI218" s="11" t="s">
        <v>13</v>
      </c>
      <c r="AJ218" s="33">
        <v>4.9153000000000002</v>
      </c>
      <c r="AK218" s="33">
        <v>22.86581</v>
      </c>
      <c r="AL218" s="33">
        <v>5.7447100000000004</v>
      </c>
      <c r="AM218" s="33">
        <v>7.71021</v>
      </c>
      <c r="AN218" s="33">
        <v>7.1791200000000002</v>
      </c>
      <c r="AO218" s="33">
        <v>10.609959999999999</v>
      </c>
      <c r="AP218" s="33">
        <v>8.5478699999999996</v>
      </c>
      <c r="AQ218" s="33">
        <v>7.3485199999999997</v>
      </c>
      <c r="AR218" s="33">
        <v>5.7476500000000001</v>
      </c>
      <c r="AS218" s="33">
        <v>6.0989899999999997</v>
      </c>
      <c r="AT218" s="34">
        <v>4.9219600000000003</v>
      </c>
      <c r="AU218" s="39">
        <v>8.6768099999999997</v>
      </c>
      <c r="AV218" s="34">
        <v>12.431660000000001</v>
      </c>
      <c r="AX218" s="8"/>
      <c r="AY218" s="11" t="s">
        <v>13</v>
      </c>
      <c r="AZ218" s="33">
        <v>5.1386700000000003</v>
      </c>
      <c r="BA218" s="33">
        <v>25.18111</v>
      </c>
      <c r="BB218" s="33">
        <v>11.182539999999999</v>
      </c>
      <c r="BC218" s="33">
        <v>8.8466799999999992</v>
      </c>
      <c r="BD218" s="33">
        <v>8.3149999999999995</v>
      </c>
      <c r="BE218" s="33">
        <v>12.00478</v>
      </c>
      <c r="BF218" s="33">
        <v>10.52299</v>
      </c>
      <c r="BG218" s="33">
        <v>9.3955400000000004</v>
      </c>
      <c r="BH218" s="33">
        <v>6.2577299999999996</v>
      </c>
      <c r="BI218" s="33">
        <v>6.7561999999999998</v>
      </c>
      <c r="BJ218" s="34">
        <v>6.3168699999999998</v>
      </c>
      <c r="BK218" s="39">
        <v>10.36012</v>
      </c>
      <c r="BL218" s="34">
        <v>14.40338</v>
      </c>
      <c r="BN218" s="8"/>
      <c r="BO218" s="11" t="s">
        <v>13</v>
      </c>
      <c r="BP218" s="33">
        <v>13.41262</v>
      </c>
      <c r="BQ218" s="33">
        <v>36.077640000000002</v>
      </c>
      <c r="BR218" s="33">
        <v>11.514110000000001</v>
      </c>
      <c r="BS218" s="33">
        <v>13.25192</v>
      </c>
      <c r="BT218" s="33">
        <v>14.21359</v>
      </c>
      <c r="BU218" s="33">
        <v>20.907710000000002</v>
      </c>
      <c r="BV218" s="33">
        <v>19.42482</v>
      </c>
      <c r="BW218" s="33">
        <v>14.032400000000001</v>
      </c>
      <c r="BX218" s="33">
        <v>7.4870700000000001</v>
      </c>
      <c r="BY218" s="33">
        <v>9.1179100000000002</v>
      </c>
      <c r="BZ218" s="34">
        <v>10.102740000000001</v>
      </c>
      <c r="CA218" s="39">
        <v>15.94398</v>
      </c>
      <c r="CB218" s="34">
        <v>21.785219999999999</v>
      </c>
    </row>
    <row r="219" spans="2:80" x14ac:dyDescent="0.35">
      <c r="B219" s="13" t="s">
        <v>9</v>
      </c>
      <c r="C219" s="14"/>
      <c r="D219" s="43">
        <v>36.51099</v>
      </c>
      <c r="E219" s="43">
        <v>38.754719999999999</v>
      </c>
      <c r="F219" s="43">
        <v>39.561959999999999</v>
      </c>
      <c r="G219" s="43">
        <v>40.182609999999997</v>
      </c>
      <c r="H219" s="43">
        <v>36.869480000000003</v>
      </c>
      <c r="I219" s="43">
        <v>31.399360000000001</v>
      </c>
      <c r="J219" s="43">
        <v>33.548450000000003</v>
      </c>
      <c r="K219" s="43">
        <v>40.934069999999998</v>
      </c>
      <c r="L219" s="43">
        <v>37.692680000000003</v>
      </c>
      <c r="M219" s="43">
        <v>38.464019999999998</v>
      </c>
      <c r="N219" s="44">
        <v>35.260890000000003</v>
      </c>
      <c r="O219" s="45">
        <v>37.391829999999999</v>
      </c>
      <c r="P219" s="44">
        <v>39.522770000000001</v>
      </c>
      <c r="R219" s="13" t="s">
        <v>9</v>
      </c>
      <c r="S219" s="14"/>
      <c r="T219" s="43">
        <v>36.523470000000003</v>
      </c>
      <c r="U219" s="43">
        <v>34.780819999999999</v>
      </c>
      <c r="V219" s="43">
        <v>38.024549999999998</v>
      </c>
      <c r="W219" s="43">
        <v>40.092469999999999</v>
      </c>
      <c r="X219" s="43">
        <v>37.126840000000001</v>
      </c>
      <c r="Y219" s="43">
        <v>32.327480000000001</v>
      </c>
      <c r="Z219" s="43">
        <v>32.332859999999997</v>
      </c>
      <c r="AA219" s="43">
        <v>40.904310000000002</v>
      </c>
      <c r="AB219" s="43">
        <v>37.740569999999998</v>
      </c>
      <c r="AC219" s="43">
        <v>38.115259999999999</v>
      </c>
      <c r="AD219" s="44">
        <v>34.717970000000001</v>
      </c>
      <c r="AE219" s="45">
        <v>36.796860000000002</v>
      </c>
      <c r="AF219" s="44">
        <v>38.87576</v>
      </c>
      <c r="AH219" s="13" t="s">
        <v>9</v>
      </c>
      <c r="AI219" s="14"/>
      <c r="AJ219" s="43">
        <v>31.821619999999999</v>
      </c>
      <c r="AK219" s="43">
        <v>32.06729</v>
      </c>
      <c r="AL219" s="43">
        <v>36.729799999999997</v>
      </c>
      <c r="AM219" s="43">
        <v>40.574640000000002</v>
      </c>
      <c r="AN219" s="43">
        <v>37.034050000000001</v>
      </c>
      <c r="AO219" s="43">
        <v>32.478670000000001</v>
      </c>
      <c r="AP219" s="43">
        <v>35.936819999999997</v>
      </c>
      <c r="AQ219" s="43">
        <v>34.53313</v>
      </c>
      <c r="AR219" s="43">
        <v>37.847670000000001</v>
      </c>
      <c r="AS219" s="43">
        <v>36.317520000000002</v>
      </c>
      <c r="AT219" s="44">
        <v>33.520020000000002</v>
      </c>
      <c r="AU219" s="45">
        <v>35.534120000000001</v>
      </c>
      <c r="AV219" s="44">
        <v>37.548220000000001</v>
      </c>
      <c r="AX219" s="13" t="s">
        <v>9</v>
      </c>
      <c r="AY219" s="14"/>
      <c r="AZ219" s="43">
        <v>31.287279999999999</v>
      </c>
      <c r="BA219" s="43">
        <v>33.303539999999998</v>
      </c>
      <c r="BB219" s="43">
        <v>30.29909</v>
      </c>
      <c r="BC219" s="43">
        <v>31.47841</v>
      </c>
      <c r="BD219" s="43">
        <v>37.182580000000002</v>
      </c>
      <c r="BE219" s="43">
        <v>33.1706</v>
      </c>
      <c r="BF219" s="43">
        <v>34.446350000000002</v>
      </c>
      <c r="BG219" s="43">
        <v>31.894860000000001</v>
      </c>
      <c r="BH219" s="43">
        <v>39.044330000000002</v>
      </c>
      <c r="BI219" s="43">
        <v>38.958489999999998</v>
      </c>
      <c r="BJ219" s="44">
        <v>31.803889999999999</v>
      </c>
      <c r="BK219" s="45">
        <v>34.106549999999999</v>
      </c>
      <c r="BL219" s="44">
        <v>36.409219999999998</v>
      </c>
      <c r="BN219" s="13" t="s">
        <v>9</v>
      </c>
      <c r="BO219" s="14"/>
      <c r="BP219" s="43">
        <v>19.535959999999999</v>
      </c>
      <c r="BQ219" s="43">
        <v>22.501329999999999</v>
      </c>
      <c r="BR219" s="43">
        <v>32.922580000000004</v>
      </c>
      <c r="BS219" s="43">
        <v>33.893639999999998</v>
      </c>
      <c r="BT219" s="43">
        <v>32.736400000000003</v>
      </c>
      <c r="BU219" s="43">
        <v>20.199310000000001</v>
      </c>
      <c r="BV219" s="43">
        <v>32.437750000000001</v>
      </c>
      <c r="BW219" s="43">
        <v>22.599920000000001</v>
      </c>
      <c r="BX219" s="43">
        <v>35.83531</v>
      </c>
      <c r="BY219" s="43">
        <v>31.18573</v>
      </c>
      <c r="BZ219" s="44">
        <v>23.841729999999998</v>
      </c>
      <c r="CA219" s="45">
        <v>28.384789999999999</v>
      </c>
      <c r="CB219" s="44">
        <v>32.927860000000003</v>
      </c>
    </row>
    <row r="220" spans="2:80" x14ac:dyDescent="0.35">
      <c r="B220" s="13" t="s">
        <v>10</v>
      </c>
      <c r="C220" s="16"/>
      <c r="D220" s="43">
        <v>-38.695830000000001</v>
      </c>
      <c r="E220" s="43">
        <v>-57.555889999999998</v>
      </c>
      <c r="F220" s="43">
        <v>-187.42457999999999</v>
      </c>
      <c r="G220" s="43">
        <v>-126.99517</v>
      </c>
      <c r="H220" s="43">
        <v>-54.552399999999999</v>
      </c>
      <c r="I220" s="43">
        <v>-124.74359</v>
      </c>
      <c r="J220" s="43">
        <v>-153.59488999999999</v>
      </c>
      <c r="K220" s="43">
        <v>-70.061890000000005</v>
      </c>
      <c r="L220" s="43">
        <v>-40.787480000000002</v>
      </c>
      <c r="M220" s="43">
        <v>-21.26848</v>
      </c>
      <c r="N220" s="46">
        <v>-127.84684</v>
      </c>
      <c r="O220" s="45">
        <v>-87.568020000000004</v>
      </c>
      <c r="P220" s="46">
        <v>-47.289200000000001</v>
      </c>
      <c r="R220" s="13" t="s">
        <v>10</v>
      </c>
      <c r="S220" s="16"/>
      <c r="T220" s="43">
        <v>-60.175260000000002</v>
      </c>
      <c r="U220" s="43">
        <v>-222.58144999999999</v>
      </c>
      <c r="V220" s="43">
        <v>-732.98798999999997</v>
      </c>
      <c r="W220" s="43">
        <v>-41.435369999999999</v>
      </c>
      <c r="X220" s="43">
        <v>-76.899199999999993</v>
      </c>
      <c r="Y220" s="43">
        <v>-121.56588000000001</v>
      </c>
      <c r="Z220" s="43">
        <v>-64.592280000000002</v>
      </c>
      <c r="AA220" s="43">
        <v>-204.62303</v>
      </c>
      <c r="AB220" s="43">
        <v>-95.639269999999996</v>
      </c>
      <c r="AC220" s="43">
        <v>-135.66628</v>
      </c>
      <c r="AD220" s="46">
        <v>-322.21611999999999</v>
      </c>
      <c r="AE220" s="45">
        <v>-175.61660000000001</v>
      </c>
      <c r="AF220" s="46">
        <v>-29.01708</v>
      </c>
      <c r="AH220" s="13" t="s">
        <v>10</v>
      </c>
      <c r="AI220" s="16"/>
      <c r="AJ220" s="43">
        <v>-39.523829999999997</v>
      </c>
      <c r="AK220" s="43">
        <v>-1045.8839599999999</v>
      </c>
      <c r="AL220" s="43">
        <v>-83.029129999999995</v>
      </c>
      <c r="AM220" s="43">
        <v>-73.127359999999996</v>
      </c>
      <c r="AN220" s="43">
        <v>-85.856489999999994</v>
      </c>
      <c r="AO220" s="43">
        <v>-382.0933</v>
      </c>
      <c r="AP220" s="43">
        <v>-179.76718</v>
      </c>
      <c r="AQ220" s="43">
        <v>-199.85831999999999</v>
      </c>
      <c r="AR220" s="43">
        <v>-28.993680000000001</v>
      </c>
      <c r="AS220" s="43">
        <v>-135.45294999999999</v>
      </c>
      <c r="AT220" s="46">
        <v>-444.48951</v>
      </c>
      <c r="AU220" s="45">
        <v>-225.35862</v>
      </c>
      <c r="AV220" s="46">
        <v>-6.2277300000000002</v>
      </c>
      <c r="AX220" s="13" t="s">
        <v>10</v>
      </c>
      <c r="AY220" s="16"/>
      <c r="AZ220" s="43">
        <v>-54.75459</v>
      </c>
      <c r="BA220" s="43">
        <v>-432.02488</v>
      </c>
      <c r="BB220" s="43">
        <v>-678.00333999999998</v>
      </c>
      <c r="BC220" s="43">
        <v>-54.799819999999997</v>
      </c>
      <c r="BD220" s="43">
        <v>-71.493769999999998</v>
      </c>
      <c r="BE220" s="43">
        <v>-258.90262999999999</v>
      </c>
      <c r="BF220" s="43">
        <v>-77.751450000000006</v>
      </c>
      <c r="BG220" s="43">
        <v>-171.49302</v>
      </c>
      <c r="BH220" s="43">
        <v>-73.678560000000004</v>
      </c>
      <c r="BI220" s="43">
        <v>-263.62569000000002</v>
      </c>
      <c r="BJ220" s="46">
        <v>-360.32159999999999</v>
      </c>
      <c r="BK220" s="45">
        <v>-213.65278000000001</v>
      </c>
      <c r="BL220" s="46">
        <v>-66.983949999999993</v>
      </c>
      <c r="BN220" s="13" t="s">
        <v>10</v>
      </c>
      <c r="BO220" s="16"/>
      <c r="BP220" s="43">
        <v>-108.0975</v>
      </c>
      <c r="BQ220" s="43">
        <v>-261.72651999999999</v>
      </c>
      <c r="BR220" s="43">
        <v>-217.79363000000001</v>
      </c>
      <c r="BS220" s="43">
        <v>-196.08260000000001</v>
      </c>
      <c r="BT220" s="43">
        <v>-175.93559999999999</v>
      </c>
      <c r="BU220" s="43">
        <v>-378.11336999999997</v>
      </c>
      <c r="BV220" s="43">
        <v>-128.61292</v>
      </c>
      <c r="BW220" s="43">
        <v>-241.02784</v>
      </c>
      <c r="BX220" s="43">
        <v>-278.88749999999999</v>
      </c>
      <c r="BY220" s="43">
        <v>-177.95667</v>
      </c>
      <c r="BZ220" s="46">
        <v>-272.68763999999999</v>
      </c>
      <c r="CA220" s="45">
        <v>-216.42341999999999</v>
      </c>
      <c r="CB220" s="46">
        <v>-160.15919</v>
      </c>
    </row>
    <row r="221" spans="2:80" x14ac:dyDescent="0.35">
      <c r="B221" s="7" t="s">
        <v>11</v>
      </c>
      <c r="C221" s="8"/>
      <c r="D221" s="33">
        <v>56875.147689999998</v>
      </c>
      <c r="E221" s="33">
        <v>24558.48676</v>
      </c>
      <c r="F221" s="33">
        <v>58733.446360000002</v>
      </c>
      <c r="G221" s="33">
        <v>57426.54262</v>
      </c>
      <c r="H221" s="33">
        <v>49571.957479999997</v>
      </c>
      <c r="I221" s="33">
        <v>31471.29996</v>
      </c>
      <c r="J221" s="33">
        <v>45242.235079999999</v>
      </c>
      <c r="K221" s="33">
        <v>52988.044139999998</v>
      </c>
      <c r="L221" s="33">
        <v>60334.657899999998</v>
      </c>
      <c r="M221" s="33">
        <v>60699.939570000002</v>
      </c>
      <c r="N221" s="34">
        <v>40799.285660000001</v>
      </c>
      <c r="O221" s="35">
        <v>49790.175750000002</v>
      </c>
      <c r="P221" s="34">
        <v>58781.065849999999</v>
      </c>
      <c r="R221" s="7" t="s">
        <v>11</v>
      </c>
      <c r="S221" s="8"/>
      <c r="T221" s="33">
        <v>56264.250690000001</v>
      </c>
      <c r="U221" s="33">
        <v>6249.9482200000002</v>
      </c>
      <c r="V221" s="33">
        <v>57729.014799999997</v>
      </c>
      <c r="W221" s="33">
        <v>48566.966789999999</v>
      </c>
      <c r="X221" s="33">
        <v>48189.19528</v>
      </c>
      <c r="Y221" s="33">
        <v>33399.868399999999</v>
      </c>
      <c r="Z221" s="33">
        <v>35485.91229</v>
      </c>
      <c r="AA221" s="33">
        <v>42610.900509999999</v>
      </c>
      <c r="AB221" s="33">
        <v>58879.508869999998</v>
      </c>
      <c r="AC221" s="33">
        <v>58361.430310000003</v>
      </c>
      <c r="AD221" s="34">
        <v>32859.946519999998</v>
      </c>
      <c r="AE221" s="35">
        <v>44573.699619999999</v>
      </c>
      <c r="AF221" s="34">
        <v>56287.452709999998</v>
      </c>
      <c r="AH221" s="7" t="s">
        <v>11</v>
      </c>
      <c r="AI221" s="8"/>
      <c r="AJ221" s="33">
        <v>43667.221610000001</v>
      </c>
      <c r="AK221" s="33">
        <v>-23528.990399999999</v>
      </c>
      <c r="AL221" s="33">
        <v>54671.483939999998</v>
      </c>
      <c r="AM221" s="33">
        <v>37555.214749999999</v>
      </c>
      <c r="AN221" s="33">
        <v>35243.196170000003</v>
      </c>
      <c r="AO221" s="33">
        <v>19701.060119999998</v>
      </c>
      <c r="AP221" s="33">
        <v>25179.270130000001</v>
      </c>
      <c r="AQ221" s="33">
        <v>39859.912060000002</v>
      </c>
      <c r="AR221" s="33">
        <v>56622.913560000001</v>
      </c>
      <c r="AS221" s="33">
        <v>56716.567069999997</v>
      </c>
      <c r="AT221" s="34">
        <v>17398.52736</v>
      </c>
      <c r="AU221" s="35">
        <v>34568.784899999999</v>
      </c>
      <c r="AV221" s="34">
        <v>51739.042439999997</v>
      </c>
      <c r="AX221" s="7" t="s">
        <v>11</v>
      </c>
      <c r="AY221" s="8"/>
      <c r="AZ221" s="33">
        <v>25561.28341</v>
      </c>
      <c r="BA221" s="33">
        <v>-48837.584239999996</v>
      </c>
      <c r="BB221" s="33">
        <v>35149.152260000003</v>
      </c>
      <c r="BC221" s="33">
        <v>30753.387910000001</v>
      </c>
      <c r="BD221" s="33">
        <v>27426.840489999999</v>
      </c>
      <c r="BE221" s="33">
        <v>5374.5675099999999</v>
      </c>
      <c r="BF221" s="33">
        <v>14721.64314</v>
      </c>
      <c r="BG221" s="33">
        <v>20413.975709999999</v>
      </c>
      <c r="BH221" s="33">
        <v>50945.01341</v>
      </c>
      <c r="BI221" s="33">
        <v>50300.410389999997</v>
      </c>
      <c r="BJ221" s="34">
        <v>845.87771999999995</v>
      </c>
      <c r="BK221" s="35">
        <v>21180.868999999999</v>
      </c>
      <c r="BL221" s="34">
        <v>41515.860269999997</v>
      </c>
      <c r="BN221" s="7" t="s">
        <v>11</v>
      </c>
      <c r="BO221" s="8"/>
      <c r="BP221" s="33">
        <v>-28070.76067</v>
      </c>
      <c r="BQ221" s="33">
        <v>-114557.727</v>
      </c>
      <c r="BR221" s="33">
        <v>1955.79061</v>
      </c>
      <c r="BS221" s="33">
        <v>12452.62319</v>
      </c>
      <c r="BT221" s="33">
        <v>-3816.4732800000002</v>
      </c>
      <c r="BU221" s="33">
        <v>-72929.019639999999</v>
      </c>
      <c r="BV221" s="33">
        <v>-29494.264360000001</v>
      </c>
      <c r="BW221" s="33">
        <v>-27663.09333</v>
      </c>
      <c r="BX221" s="33">
        <v>41415.407749999998</v>
      </c>
      <c r="BY221" s="33">
        <v>1595.43517</v>
      </c>
      <c r="BZ221" s="34">
        <v>-53861.125260000001</v>
      </c>
      <c r="CA221" s="35">
        <v>-21911.208149999999</v>
      </c>
      <c r="CB221" s="34">
        <v>10038.70895</v>
      </c>
    </row>
    <row r="222" spans="2:80" x14ac:dyDescent="0.35">
      <c r="B222" s="2" t="s">
        <v>29</v>
      </c>
      <c r="C222" s="3" t="s">
        <v>12</v>
      </c>
      <c r="D222" s="36">
        <v>32.446300000000001</v>
      </c>
      <c r="E222" s="36">
        <v>36.436990000000002</v>
      </c>
      <c r="F222" s="36">
        <v>30.732880000000002</v>
      </c>
      <c r="G222" s="36">
        <v>30.518630000000002</v>
      </c>
      <c r="H222" s="36">
        <v>29.3874</v>
      </c>
      <c r="I222" s="36">
        <v>33.543559999999999</v>
      </c>
      <c r="J222" s="36">
        <v>34.176160000000003</v>
      </c>
      <c r="K222" s="36">
        <v>32.220550000000003</v>
      </c>
      <c r="L222" s="36">
        <v>27.347950000000001</v>
      </c>
      <c r="M222" s="36">
        <v>30.941099999999999</v>
      </c>
      <c r="N222" s="37">
        <v>29.929220000000001</v>
      </c>
      <c r="O222" s="38">
        <v>31.77515</v>
      </c>
      <c r="P222" s="37">
        <v>33.621079999999999</v>
      </c>
      <c r="R222" s="2" t="s">
        <v>29</v>
      </c>
      <c r="S222" s="3" t="s">
        <v>12</v>
      </c>
      <c r="T222" s="36">
        <v>31.548490000000001</v>
      </c>
      <c r="U222" s="36">
        <v>34.276159999999997</v>
      </c>
      <c r="V222" s="36">
        <v>29.62575</v>
      </c>
      <c r="W222" s="36">
        <v>30.846579999999999</v>
      </c>
      <c r="X222" s="36">
        <v>28.171779999999998</v>
      </c>
      <c r="Y222" s="36">
        <v>31.431229999999999</v>
      </c>
      <c r="Z222" s="36">
        <v>32.679729999999999</v>
      </c>
      <c r="AA222" s="36">
        <v>32.215890000000002</v>
      </c>
      <c r="AB222" s="36">
        <v>27.307670000000002</v>
      </c>
      <c r="AC222" s="36">
        <v>30.661919999999999</v>
      </c>
      <c r="AD222" s="37">
        <v>29.386990000000001</v>
      </c>
      <c r="AE222" s="38">
        <v>30.876519999999999</v>
      </c>
      <c r="AF222" s="37">
        <v>32.366050000000001</v>
      </c>
      <c r="AH222" s="2" t="s">
        <v>29</v>
      </c>
      <c r="AI222" s="3" t="s">
        <v>12</v>
      </c>
      <c r="AJ222" s="36">
        <v>31.28274</v>
      </c>
      <c r="AK222" s="36">
        <v>32.16986</v>
      </c>
      <c r="AL222" s="36">
        <v>29.103560000000002</v>
      </c>
      <c r="AM222" s="36">
        <v>29.542739999999998</v>
      </c>
      <c r="AN222" s="36">
        <v>27.709589999999999</v>
      </c>
      <c r="AO222" s="36">
        <v>30.546849999999999</v>
      </c>
      <c r="AP222" s="36">
        <v>30.947399999999998</v>
      </c>
      <c r="AQ222" s="36">
        <v>30.494250000000001</v>
      </c>
      <c r="AR222" s="36">
        <v>26.886849999999999</v>
      </c>
      <c r="AS222" s="36">
        <v>29.048220000000001</v>
      </c>
      <c r="AT222" s="37">
        <v>28.601800000000001</v>
      </c>
      <c r="AU222" s="38">
        <v>29.773209999999999</v>
      </c>
      <c r="AV222" s="37">
        <v>30.944610000000001</v>
      </c>
      <c r="AX222" s="2" t="s">
        <v>29</v>
      </c>
      <c r="AY222" s="3" t="s">
        <v>12</v>
      </c>
      <c r="AZ222" s="36">
        <v>29.09479</v>
      </c>
      <c r="BA222" s="36">
        <v>29.076709999999999</v>
      </c>
      <c r="BB222" s="36">
        <v>28.20795</v>
      </c>
      <c r="BC222" s="36">
        <v>27.654250000000001</v>
      </c>
      <c r="BD222" s="36">
        <v>26.977810000000002</v>
      </c>
      <c r="BE222" s="36">
        <v>28.590409999999999</v>
      </c>
      <c r="BF222" s="36">
        <v>28.78904</v>
      </c>
      <c r="BG222" s="36">
        <v>29.176439999999999</v>
      </c>
      <c r="BH222" s="36">
        <v>26.211780000000001</v>
      </c>
      <c r="BI222" s="36">
        <v>27.95233</v>
      </c>
      <c r="BJ222" s="37">
        <v>27.465</v>
      </c>
      <c r="BK222" s="38">
        <v>28.17315</v>
      </c>
      <c r="BL222" s="37">
        <v>28.881309999999999</v>
      </c>
      <c r="BN222" s="2" t="s">
        <v>29</v>
      </c>
      <c r="BO222" s="3" t="s">
        <v>12</v>
      </c>
      <c r="BP222" s="36">
        <v>26.939450000000001</v>
      </c>
      <c r="BQ222" s="36">
        <v>27.001639999999998</v>
      </c>
      <c r="BR222" s="36">
        <v>25.873699999999999</v>
      </c>
      <c r="BS222" s="36">
        <v>25.7011</v>
      </c>
      <c r="BT222" s="36">
        <v>24.922190000000001</v>
      </c>
      <c r="BU222" s="36">
        <v>26.55808</v>
      </c>
      <c r="BV222" s="36">
        <v>26.38438</v>
      </c>
      <c r="BW222" s="36">
        <v>27.328489999999999</v>
      </c>
      <c r="BX222" s="36">
        <v>24.926300000000001</v>
      </c>
      <c r="BY222" s="36">
        <v>26.24164</v>
      </c>
      <c r="BZ222" s="37">
        <v>25.592279999999999</v>
      </c>
      <c r="CA222" s="38">
        <v>26.1877</v>
      </c>
      <c r="CB222" s="37">
        <v>26.783110000000001</v>
      </c>
    </row>
    <row r="223" spans="2:80" x14ac:dyDescent="0.35">
      <c r="B223" s="12"/>
      <c r="C223" s="11" t="s">
        <v>13</v>
      </c>
      <c r="D223" s="33">
        <v>6.2277800000000001</v>
      </c>
      <c r="E223" s="33">
        <v>5.4295</v>
      </c>
      <c r="F223" s="33">
        <v>6.77806</v>
      </c>
      <c r="G223" s="33">
        <v>6.9153200000000004</v>
      </c>
      <c r="H223" s="33">
        <v>9.4331399999999999</v>
      </c>
      <c r="I223" s="33">
        <v>7.2026199999999996</v>
      </c>
      <c r="J223" s="33">
        <v>5.6586400000000001</v>
      </c>
      <c r="K223" s="33">
        <v>7.0696199999999996</v>
      </c>
      <c r="L223" s="33">
        <v>7.54671</v>
      </c>
      <c r="M223" s="33">
        <v>6.7330399999999999</v>
      </c>
      <c r="N223" s="40">
        <v>6.1031399999999998</v>
      </c>
      <c r="O223" s="39">
        <v>6.8994400000000002</v>
      </c>
      <c r="P223" s="40">
        <v>7.6957500000000003</v>
      </c>
      <c r="R223" s="12"/>
      <c r="S223" s="11" t="s">
        <v>13</v>
      </c>
      <c r="T223" s="33">
        <v>5.1080899999999998</v>
      </c>
      <c r="U223" s="33">
        <v>4.5031999999999996</v>
      </c>
      <c r="V223" s="33">
        <v>5.37148</v>
      </c>
      <c r="W223" s="33">
        <v>5.8830600000000004</v>
      </c>
      <c r="X223" s="33">
        <v>8.4514600000000009</v>
      </c>
      <c r="Y223" s="33">
        <v>6.0470600000000001</v>
      </c>
      <c r="Z223" s="33">
        <v>4.8604200000000004</v>
      </c>
      <c r="AA223" s="33">
        <v>5.4744200000000003</v>
      </c>
      <c r="AB223" s="33">
        <v>6.5354999999999999</v>
      </c>
      <c r="AC223" s="33">
        <v>5.3765799999999997</v>
      </c>
      <c r="AD223" s="40">
        <v>4.9654499999999997</v>
      </c>
      <c r="AE223" s="39">
        <v>5.7611299999999996</v>
      </c>
      <c r="AF223" s="40">
        <v>6.5568099999999996</v>
      </c>
      <c r="AH223" s="12"/>
      <c r="AI223" s="11" t="s">
        <v>13</v>
      </c>
      <c r="AJ223" s="33">
        <v>3.1864499999999998</v>
      </c>
      <c r="AK223" s="33">
        <v>3.3899400000000002</v>
      </c>
      <c r="AL223" s="33">
        <v>4.2187099999999997</v>
      </c>
      <c r="AM223" s="33">
        <v>4.88178</v>
      </c>
      <c r="AN223" s="33">
        <v>6.9532699999999998</v>
      </c>
      <c r="AO223" s="33">
        <v>4.39628</v>
      </c>
      <c r="AP223" s="33">
        <v>4.35663</v>
      </c>
      <c r="AQ223" s="33">
        <v>4.3455000000000004</v>
      </c>
      <c r="AR223" s="33">
        <v>5.90097</v>
      </c>
      <c r="AS223" s="33">
        <v>4.4640899999999997</v>
      </c>
      <c r="AT223" s="40">
        <v>3.8149500000000001</v>
      </c>
      <c r="AU223" s="39">
        <v>4.6093599999999997</v>
      </c>
      <c r="AV223" s="40">
        <v>5.4037699999999997</v>
      </c>
      <c r="AX223" s="12"/>
      <c r="AY223" s="11" t="s">
        <v>13</v>
      </c>
      <c r="AZ223" s="33">
        <v>3.0021499999999999</v>
      </c>
      <c r="BA223" s="33">
        <v>2.9914299999999998</v>
      </c>
      <c r="BB223" s="33">
        <v>3.5500799999999999</v>
      </c>
      <c r="BC223" s="33">
        <v>3.6941099999999998</v>
      </c>
      <c r="BD223" s="33">
        <v>5.7702900000000001</v>
      </c>
      <c r="BE223" s="33">
        <v>2.9816199999999999</v>
      </c>
      <c r="BF223" s="33">
        <v>3.1568000000000001</v>
      </c>
      <c r="BG223" s="33">
        <v>3.13042</v>
      </c>
      <c r="BH223" s="33">
        <v>4.7644599999999997</v>
      </c>
      <c r="BI223" s="33">
        <v>3.3181799999999999</v>
      </c>
      <c r="BJ223" s="40">
        <v>2.9755699999999998</v>
      </c>
      <c r="BK223" s="39">
        <v>3.6359499999999998</v>
      </c>
      <c r="BL223" s="40">
        <v>4.2963399999999998</v>
      </c>
      <c r="BN223" s="12"/>
      <c r="BO223" s="11" t="s">
        <v>13</v>
      </c>
      <c r="BP223" s="33">
        <v>3.1854800000000001</v>
      </c>
      <c r="BQ223" s="33">
        <v>3</v>
      </c>
      <c r="BR223" s="33">
        <v>2.8730600000000002</v>
      </c>
      <c r="BS223" s="33">
        <v>3.0654499999999998</v>
      </c>
      <c r="BT223" s="33">
        <v>4.8877199999999998</v>
      </c>
      <c r="BU223" s="33">
        <v>2.7608899999999998</v>
      </c>
      <c r="BV223" s="33">
        <v>2.9797400000000001</v>
      </c>
      <c r="BW223" s="33">
        <v>2.8067000000000002</v>
      </c>
      <c r="BX223" s="33">
        <v>3.5583300000000002</v>
      </c>
      <c r="BY223" s="33">
        <v>2.7190300000000001</v>
      </c>
      <c r="BZ223" s="40">
        <v>2.7208800000000002</v>
      </c>
      <c r="CA223" s="39">
        <v>3.18364</v>
      </c>
      <c r="CB223" s="40">
        <v>3.6463899999999998</v>
      </c>
    </row>
    <row r="224" spans="2:80" x14ac:dyDescent="0.35">
      <c r="B224" s="7" t="s">
        <v>31</v>
      </c>
      <c r="C224" s="8"/>
      <c r="D224" s="33">
        <v>48</v>
      </c>
      <c r="E224" s="33">
        <v>53</v>
      </c>
      <c r="F224" s="33">
        <v>47</v>
      </c>
      <c r="G224" s="33">
        <v>45</v>
      </c>
      <c r="H224" s="33">
        <v>51</v>
      </c>
      <c r="I224" s="33">
        <v>47</v>
      </c>
      <c r="J224" s="33">
        <v>49</v>
      </c>
      <c r="K224" s="33">
        <v>46</v>
      </c>
      <c r="L224" s="33">
        <v>42</v>
      </c>
      <c r="M224" s="33">
        <v>46</v>
      </c>
      <c r="N224" s="34">
        <v>45.183700000000002</v>
      </c>
      <c r="O224" s="39">
        <v>47.4</v>
      </c>
      <c r="P224" s="34">
        <v>49.616300000000003</v>
      </c>
      <c r="R224" s="7" t="s">
        <v>31</v>
      </c>
      <c r="S224" s="8"/>
      <c r="T224" s="33">
        <v>47</v>
      </c>
      <c r="U224" s="33">
        <v>48</v>
      </c>
      <c r="V224" s="33">
        <v>43</v>
      </c>
      <c r="W224" s="33">
        <v>43</v>
      </c>
      <c r="X224" s="33">
        <v>44</v>
      </c>
      <c r="Y224" s="33">
        <v>45</v>
      </c>
      <c r="Z224" s="33">
        <v>46</v>
      </c>
      <c r="AA224" s="33">
        <v>44</v>
      </c>
      <c r="AB224" s="33">
        <v>39</v>
      </c>
      <c r="AC224" s="33">
        <v>43</v>
      </c>
      <c r="AD224" s="34">
        <v>42.3904</v>
      </c>
      <c r="AE224" s="39">
        <v>44.2</v>
      </c>
      <c r="AF224" s="34">
        <v>46.009599999999999</v>
      </c>
      <c r="AH224" s="7" t="s">
        <v>31</v>
      </c>
      <c r="AI224" s="8"/>
      <c r="AJ224" s="33">
        <v>41</v>
      </c>
      <c r="AK224" s="33">
        <v>42</v>
      </c>
      <c r="AL224" s="33">
        <v>40</v>
      </c>
      <c r="AM224" s="33">
        <v>41</v>
      </c>
      <c r="AN224" s="33">
        <v>40</v>
      </c>
      <c r="AO224" s="33">
        <v>45</v>
      </c>
      <c r="AP224" s="33">
        <v>42</v>
      </c>
      <c r="AQ224" s="33">
        <v>42</v>
      </c>
      <c r="AR224" s="33">
        <v>39</v>
      </c>
      <c r="AS224" s="33">
        <v>39</v>
      </c>
      <c r="AT224" s="34">
        <v>39.818199999999997</v>
      </c>
      <c r="AU224" s="39">
        <v>41.1</v>
      </c>
      <c r="AV224" s="34">
        <v>42.381799999999998</v>
      </c>
      <c r="AX224" s="7" t="s">
        <v>31</v>
      </c>
      <c r="AY224" s="8"/>
      <c r="AZ224" s="33">
        <v>40</v>
      </c>
      <c r="BA224" s="33">
        <v>38</v>
      </c>
      <c r="BB224" s="33">
        <v>38</v>
      </c>
      <c r="BC224" s="33">
        <v>38</v>
      </c>
      <c r="BD224" s="33">
        <v>39</v>
      </c>
      <c r="BE224" s="33">
        <v>38</v>
      </c>
      <c r="BF224" s="33">
        <v>40</v>
      </c>
      <c r="BG224" s="33">
        <v>40</v>
      </c>
      <c r="BH224" s="33">
        <v>39</v>
      </c>
      <c r="BI224" s="33">
        <v>37</v>
      </c>
      <c r="BJ224" s="34">
        <v>37.942239999999998</v>
      </c>
      <c r="BK224" s="39">
        <v>38.700000000000003</v>
      </c>
      <c r="BL224" s="34">
        <v>39.45776</v>
      </c>
      <c r="BN224" s="7" t="s">
        <v>31</v>
      </c>
      <c r="BO224" s="8"/>
      <c r="BP224" s="33">
        <v>37</v>
      </c>
      <c r="BQ224" s="33">
        <v>36</v>
      </c>
      <c r="BR224" s="33">
        <v>37</v>
      </c>
      <c r="BS224" s="33">
        <v>36</v>
      </c>
      <c r="BT224" s="33">
        <v>37</v>
      </c>
      <c r="BU224" s="33">
        <v>36</v>
      </c>
      <c r="BV224" s="33">
        <v>39</v>
      </c>
      <c r="BW224" s="33">
        <v>36</v>
      </c>
      <c r="BX224" s="33">
        <v>34</v>
      </c>
      <c r="BY224" s="33">
        <v>35</v>
      </c>
      <c r="BZ224" s="34">
        <v>35.34328</v>
      </c>
      <c r="CA224" s="39">
        <v>36.299999999999997</v>
      </c>
      <c r="CB224" s="34">
        <v>37.256720000000001</v>
      </c>
    </row>
    <row r="225" spans="2:80" x14ac:dyDescent="0.35">
      <c r="B225" s="13" t="s">
        <v>34</v>
      </c>
      <c r="C225" s="14"/>
      <c r="D225" s="43">
        <v>5</v>
      </c>
      <c r="E225" s="43">
        <v>14</v>
      </c>
      <c r="F225" s="43">
        <v>5</v>
      </c>
      <c r="G225" s="43">
        <v>5</v>
      </c>
      <c r="H225" s="43">
        <v>3</v>
      </c>
      <c r="I225" s="43">
        <v>9</v>
      </c>
      <c r="J225" s="43">
        <v>11</v>
      </c>
      <c r="K225" s="43">
        <v>3</v>
      </c>
      <c r="L225" s="43">
        <v>1</v>
      </c>
      <c r="M225" s="43">
        <v>4</v>
      </c>
      <c r="N225" s="44">
        <v>3.0992999999999999</v>
      </c>
      <c r="O225" s="45">
        <v>6</v>
      </c>
      <c r="P225" s="44">
        <v>8.9007000000000005</v>
      </c>
      <c r="R225" s="13" t="s">
        <v>34</v>
      </c>
      <c r="S225" s="14"/>
      <c r="T225" s="43">
        <v>5</v>
      </c>
      <c r="U225" s="43">
        <v>14</v>
      </c>
      <c r="V225" s="43">
        <v>7</v>
      </c>
      <c r="W225" s="43">
        <v>5</v>
      </c>
      <c r="X225" s="43">
        <v>3</v>
      </c>
      <c r="Y225" s="43">
        <v>9</v>
      </c>
      <c r="Z225" s="43">
        <v>11</v>
      </c>
      <c r="AA225" s="43">
        <v>2</v>
      </c>
      <c r="AB225" s="43">
        <v>1</v>
      </c>
      <c r="AC225" s="43">
        <v>4</v>
      </c>
      <c r="AD225" s="44">
        <v>3.13246</v>
      </c>
      <c r="AE225" s="45">
        <v>6.1</v>
      </c>
      <c r="AF225" s="44">
        <v>9.0675399999999993</v>
      </c>
      <c r="AH225" s="13" t="s">
        <v>34</v>
      </c>
      <c r="AI225" s="14"/>
      <c r="AJ225" s="43">
        <v>23</v>
      </c>
      <c r="AK225" s="43">
        <v>21</v>
      </c>
      <c r="AL225" s="43">
        <v>9</v>
      </c>
      <c r="AM225" s="43">
        <v>5</v>
      </c>
      <c r="AN225" s="43">
        <v>3</v>
      </c>
      <c r="AO225" s="43">
        <v>12</v>
      </c>
      <c r="AP225" s="43">
        <v>13</v>
      </c>
      <c r="AQ225" s="43">
        <v>5</v>
      </c>
      <c r="AR225" s="43">
        <v>1</v>
      </c>
      <c r="AS225" s="43">
        <v>7</v>
      </c>
      <c r="AT225" s="44">
        <v>4.6063999999999998</v>
      </c>
      <c r="AU225" s="45">
        <v>9.9</v>
      </c>
      <c r="AV225" s="44">
        <v>15.1936</v>
      </c>
      <c r="AX225" s="13" t="s">
        <v>34</v>
      </c>
      <c r="AY225" s="14"/>
      <c r="AZ225" s="43">
        <v>21</v>
      </c>
      <c r="BA225" s="43">
        <v>20</v>
      </c>
      <c r="BB225" s="43">
        <v>10</v>
      </c>
      <c r="BC225" s="43">
        <v>7</v>
      </c>
      <c r="BD225" s="43">
        <v>3</v>
      </c>
      <c r="BE225" s="43">
        <v>20</v>
      </c>
      <c r="BF225" s="43">
        <v>17</v>
      </c>
      <c r="BG225" s="43">
        <v>21</v>
      </c>
      <c r="BH225" s="43">
        <v>2</v>
      </c>
      <c r="BI225" s="43">
        <v>14</v>
      </c>
      <c r="BJ225" s="44">
        <v>8.1338699999999999</v>
      </c>
      <c r="BK225" s="45">
        <v>13.5</v>
      </c>
      <c r="BL225" s="44">
        <v>18.866129999999998</v>
      </c>
      <c r="BN225" s="13" t="s">
        <v>34</v>
      </c>
      <c r="BO225" s="14"/>
      <c r="BP225" s="43">
        <v>17</v>
      </c>
      <c r="BQ225" s="43">
        <v>18</v>
      </c>
      <c r="BR225" s="43">
        <v>15</v>
      </c>
      <c r="BS225" s="43">
        <v>14</v>
      </c>
      <c r="BT225" s="43">
        <v>4</v>
      </c>
      <c r="BU225" s="43">
        <v>18</v>
      </c>
      <c r="BV225" s="43">
        <v>18</v>
      </c>
      <c r="BW225" s="43">
        <v>19</v>
      </c>
      <c r="BX225" s="43">
        <v>6</v>
      </c>
      <c r="BY225" s="43">
        <v>18</v>
      </c>
      <c r="BZ225" s="44">
        <v>10.86941</v>
      </c>
      <c r="CA225" s="45">
        <v>14.7</v>
      </c>
      <c r="CB225" s="44">
        <v>18.53059</v>
      </c>
    </row>
    <row r="226" spans="2:80" x14ac:dyDescent="0.35">
      <c r="B226" s="2" t="s">
        <v>30</v>
      </c>
      <c r="C226" s="3" t="s">
        <v>12</v>
      </c>
      <c r="D226" s="36">
        <v>94.372200000000007</v>
      </c>
      <c r="E226" s="36">
        <v>99.869</v>
      </c>
      <c r="F226" s="36">
        <v>90.235460000000003</v>
      </c>
      <c r="G226" s="36">
        <v>88.395600000000002</v>
      </c>
      <c r="H226" s="36">
        <v>85.665400000000005</v>
      </c>
      <c r="I226" s="36">
        <v>95.295950000000005</v>
      </c>
      <c r="J226" s="36">
        <v>99.103080000000006</v>
      </c>
      <c r="K226" s="36">
        <v>93.307879999999997</v>
      </c>
      <c r="L226" s="36">
        <v>81.929519999999997</v>
      </c>
      <c r="M226" s="36">
        <v>90.50676</v>
      </c>
      <c r="N226" s="37">
        <v>87.805719999999994</v>
      </c>
      <c r="O226" s="38">
        <v>91.868080000000006</v>
      </c>
      <c r="P226" s="37">
        <v>95.930449999999993</v>
      </c>
      <c r="R226" s="2" t="s">
        <v>30</v>
      </c>
      <c r="S226" s="3" t="s">
        <v>12</v>
      </c>
      <c r="T226" s="36">
        <v>89.62903</v>
      </c>
      <c r="U226" s="36">
        <v>90.977469999999997</v>
      </c>
      <c r="V226" s="36">
        <v>86.643780000000007</v>
      </c>
      <c r="W226" s="36">
        <v>85.826430000000002</v>
      </c>
      <c r="X226" s="36">
        <v>80.903670000000005</v>
      </c>
      <c r="Y226" s="36">
        <v>88.64076</v>
      </c>
      <c r="Z226" s="36">
        <v>91.781819999999996</v>
      </c>
      <c r="AA226" s="36">
        <v>89.16583</v>
      </c>
      <c r="AB226" s="36">
        <v>80.363889999999998</v>
      </c>
      <c r="AC226" s="36">
        <v>87.370270000000005</v>
      </c>
      <c r="AD226" s="37">
        <v>84.353200000000001</v>
      </c>
      <c r="AE226" s="38">
        <v>87.130290000000002</v>
      </c>
      <c r="AF226" s="37">
        <v>89.907380000000003</v>
      </c>
      <c r="AH226" s="2" t="s">
        <v>30</v>
      </c>
      <c r="AI226" s="3" t="s">
        <v>12</v>
      </c>
      <c r="AJ226" s="36">
        <v>84.380899999999997</v>
      </c>
      <c r="AK226" s="36">
        <v>83.473529999999997</v>
      </c>
      <c r="AL226" s="36">
        <v>82.241010000000003</v>
      </c>
      <c r="AM226" s="36">
        <v>80.14134</v>
      </c>
      <c r="AN226" s="36">
        <v>77.303049999999999</v>
      </c>
      <c r="AO226" s="36">
        <v>83.413340000000005</v>
      </c>
      <c r="AP226" s="36">
        <v>83.864689999999996</v>
      </c>
      <c r="AQ226" s="36">
        <v>83.10248</v>
      </c>
      <c r="AR226" s="36">
        <v>77.017840000000007</v>
      </c>
      <c r="AS226" s="36">
        <v>80.998379999999997</v>
      </c>
      <c r="AT226" s="37">
        <v>79.682029999999997</v>
      </c>
      <c r="AU226" s="38">
        <v>81.59366</v>
      </c>
      <c r="AV226" s="37">
        <v>83.505279999999999</v>
      </c>
      <c r="AX226" s="2" t="s">
        <v>30</v>
      </c>
      <c r="AY226" s="3" t="s">
        <v>12</v>
      </c>
      <c r="AZ226" s="36">
        <v>75.232110000000006</v>
      </c>
      <c r="BA226" s="36">
        <v>75.824709999999996</v>
      </c>
      <c r="BB226" s="36">
        <v>74.944109999999995</v>
      </c>
      <c r="BC226" s="36">
        <v>74.22672</v>
      </c>
      <c r="BD226" s="36">
        <v>72.319419999999994</v>
      </c>
      <c r="BE226" s="36">
        <v>76.209299999999999</v>
      </c>
      <c r="BF226" s="36">
        <v>76.714460000000003</v>
      </c>
      <c r="BG226" s="36">
        <v>75.688090000000003</v>
      </c>
      <c r="BH226" s="36">
        <v>72.972769999999997</v>
      </c>
      <c r="BI226" s="36">
        <v>75.800210000000007</v>
      </c>
      <c r="BJ226" s="37">
        <v>73.977519999999998</v>
      </c>
      <c r="BK226" s="38">
        <v>74.993189999999998</v>
      </c>
      <c r="BL226" s="37">
        <v>76.008870000000002</v>
      </c>
      <c r="BN226" s="2" t="s">
        <v>30</v>
      </c>
      <c r="BO226" s="3" t="s">
        <v>12</v>
      </c>
      <c r="BP226" s="36">
        <v>66.818920000000006</v>
      </c>
      <c r="BQ226" s="36">
        <v>67.932140000000004</v>
      </c>
      <c r="BR226" s="36">
        <v>67.737009999999998</v>
      </c>
      <c r="BS226" s="36">
        <v>67.809489999999997</v>
      </c>
      <c r="BT226" s="36">
        <v>65.481110000000001</v>
      </c>
      <c r="BU226" s="36">
        <v>68.156959999999998</v>
      </c>
      <c r="BV226" s="36">
        <v>68.524879999999996</v>
      </c>
      <c r="BW226" s="36">
        <v>68.125770000000003</v>
      </c>
      <c r="BX226" s="36">
        <v>67.249350000000007</v>
      </c>
      <c r="BY226" s="36">
        <v>67.313460000000006</v>
      </c>
      <c r="BZ226" s="37">
        <v>66.890979999999999</v>
      </c>
      <c r="CA226" s="38">
        <v>67.51491</v>
      </c>
      <c r="CB226" s="37">
        <v>68.138840000000002</v>
      </c>
    </row>
    <row r="227" spans="2:80" x14ac:dyDescent="0.35">
      <c r="B227" s="8"/>
      <c r="C227" s="11" t="s">
        <v>13</v>
      </c>
      <c r="D227" s="33">
        <v>17.227360000000001</v>
      </c>
      <c r="E227" s="33">
        <v>10.641170000000001</v>
      </c>
      <c r="F227" s="33">
        <v>19.51632</v>
      </c>
      <c r="G227" s="33">
        <v>17.90943</v>
      </c>
      <c r="H227" s="33">
        <v>26.035419999999998</v>
      </c>
      <c r="I227" s="33">
        <v>17.486229999999999</v>
      </c>
      <c r="J227" s="33">
        <v>14.350540000000001</v>
      </c>
      <c r="K227" s="33">
        <v>19.053629999999998</v>
      </c>
      <c r="L227" s="33">
        <v>22.768439999999998</v>
      </c>
      <c r="M227" s="33">
        <v>19.497599999999998</v>
      </c>
      <c r="N227" s="34">
        <v>15.439349999999999</v>
      </c>
      <c r="O227" s="39">
        <v>18.448609999999999</v>
      </c>
      <c r="P227" s="34">
        <v>21.457879999999999</v>
      </c>
      <c r="R227" s="8"/>
      <c r="S227" s="11" t="s">
        <v>13</v>
      </c>
      <c r="T227" s="33">
        <v>14.02272</v>
      </c>
      <c r="U227" s="33">
        <v>9.6991800000000001</v>
      </c>
      <c r="V227" s="33">
        <v>15.10206</v>
      </c>
      <c r="W227" s="33">
        <v>14.551069999999999</v>
      </c>
      <c r="X227" s="33">
        <v>22.80753</v>
      </c>
      <c r="Y227" s="33">
        <v>14.395569999999999</v>
      </c>
      <c r="Z227" s="33">
        <v>11.40706</v>
      </c>
      <c r="AA227" s="33">
        <v>13.8789</v>
      </c>
      <c r="AB227" s="33">
        <v>18.91208</v>
      </c>
      <c r="AC227" s="33">
        <v>15.10835</v>
      </c>
      <c r="AD227" s="34">
        <v>12.37576</v>
      </c>
      <c r="AE227" s="39">
        <v>14.98845</v>
      </c>
      <c r="AF227" s="34">
        <v>17.601140000000001</v>
      </c>
      <c r="AH227" s="8"/>
      <c r="AI227" s="11" t="s">
        <v>13</v>
      </c>
      <c r="AJ227" s="33">
        <v>9.1078600000000005</v>
      </c>
      <c r="AK227" s="33">
        <v>8.1667699999999996</v>
      </c>
      <c r="AL227" s="33">
        <v>11.06141</v>
      </c>
      <c r="AM227" s="33">
        <v>11.58179</v>
      </c>
      <c r="AN227" s="33">
        <v>17.993639999999999</v>
      </c>
      <c r="AO227" s="33">
        <v>10.45905</v>
      </c>
      <c r="AP227" s="33">
        <v>9.7466299999999997</v>
      </c>
      <c r="AQ227" s="33">
        <v>11.220330000000001</v>
      </c>
      <c r="AR227" s="33">
        <v>16.187069999999999</v>
      </c>
      <c r="AS227" s="33">
        <v>12.39204</v>
      </c>
      <c r="AT227" s="34">
        <v>9.5888799999999996</v>
      </c>
      <c r="AU227" s="39">
        <v>11.79166</v>
      </c>
      <c r="AV227" s="34">
        <v>13.994440000000001</v>
      </c>
      <c r="AX227" s="8"/>
      <c r="AY227" s="11" t="s">
        <v>13</v>
      </c>
      <c r="AZ227" s="33">
        <v>8.3232300000000006</v>
      </c>
      <c r="BA227" s="33">
        <v>7.7570600000000001</v>
      </c>
      <c r="BB227" s="33">
        <v>8.9120600000000003</v>
      </c>
      <c r="BC227" s="33">
        <v>9.1892200000000006</v>
      </c>
      <c r="BD227" s="33">
        <v>13.73841</v>
      </c>
      <c r="BE227" s="33">
        <v>7.8255100000000004</v>
      </c>
      <c r="BF227" s="33">
        <v>8.0891199999999994</v>
      </c>
      <c r="BG227" s="33">
        <v>7.4215299999999997</v>
      </c>
      <c r="BH227" s="33">
        <v>12.12238</v>
      </c>
      <c r="BI227" s="33">
        <v>8.1781100000000002</v>
      </c>
      <c r="BJ227" s="34">
        <v>7.6593600000000004</v>
      </c>
      <c r="BK227" s="39">
        <v>9.1556599999999992</v>
      </c>
      <c r="BL227" s="34">
        <v>10.65197</v>
      </c>
      <c r="BN227" s="8"/>
      <c r="BO227" s="11" t="s">
        <v>13</v>
      </c>
      <c r="BP227" s="33">
        <v>7.5569899999999999</v>
      </c>
      <c r="BQ227" s="33">
        <v>7.1583199999999998</v>
      </c>
      <c r="BR227" s="33">
        <v>7.5646199999999997</v>
      </c>
      <c r="BS227" s="33">
        <v>7.4565400000000004</v>
      </c>
      <c r="BT227" s="33">
        <v>11.26768</v>
      </c>
      <c r="BU227" s="33">
        <v>7.1378500000000003</v>
      </c>
      <c r="BV227" s="33">
        <v>7.19299</v>
      </c>
      <c r="BW227" s="33">
        <v>7.2733499999999998</v>
      </c>
      <c r="BX227" s="33">
        <v>8.9781200000000005</v>
      </c>
      <c r="BY227" s="33">
        <v>7.5448399999999998</v>
      </c>
      <c r="BZ227" s="34">
        <v>6.98726</v>
      </c>
      <c r="CA227" s="39">
        <v>7.9131299999999998</v>
      </c>
      <c r="CB227" s="34">
        <v>8.8389900000000008</v>
      </c>
    </row>
    <row r="228" spans="2:80" x14ac:dyDescent="0.35">
      <c r="B228" s="13" t="s">
        <v>32</v>
      </c>
      <c r="C228" s="14"/>
      <c r="D228" s="43">
        <v>127.61978999999999</v>
      </c>
      <c r="E228" s="43">
        <v>126.85093000000001</v>
      </c>
      <c r="F228" s="43">
        <v>126.50781000000001</v>
      </c>
      <c r="G228" s="43">
        <v>122.29214</v>
      </c>
      <c r="H228" s="43">
        <v>133.27929</v>
      </c>
      <c r="I228" s="43">
        <v>125.99498</v>
      </c>
      <c r="J228" s="43">
        <v>129.03334000000001</v>
      </c>
      <c r="K228" s="43">
        <v>133.01277999999999</v>
      </c>
      <c r="L228" s="43">
        <v>125.08804000000001</v>
      </c>
      <c r="M228" s="43">
        <v>126.87061</v>
      </c>
      <c r="N228" s="44">
        <v>125.23602</v>
      </c>
      <c r="O228" s="45">
        <v>127.65497000000001</v>
      </c>
      <c r="P228" s="44">
        <v>130.07391999999999</v>
      </c>
      <c r="R228" s="13" t="s">
        <v>32</v>
      </c>
      <c r="S228" s="14"/>
      <c r="T228" s="43">
        <v>118.53967</v>
      </c>
      <c r="U228" s="43">
        <v>117.31937000000001</v>
      </c>
      <c r="V228" s="43">
        <v>115.04962999999999</v>
      </c>
      <c r="W228" s="43">
        <v>118.44625000000001</v>
      </c>
      <c r="X228" s="43">
        <v>119.10833</v>
      </c>
      <c r="Y228" s="43">
        <v>121.50691999999999</v>
      </c>
      <c r="Z228" s="43">
        <v>118.37354999999999</v>
      </c>
      <c r="AA228" s="43">
        <v>120.26770999999999</v>
      </c>
      <c r="AB228" s="43">
        <v>115.07849</v>
      </c>
      <c r="AC228" s="43">
        <v>119.31632999999999</v>
      </c>
      <c r="AD228" s="44">
        <v>116.83407</v>
      </c>
      <c r="AE228" s="45">
        <v>118.30062</v>
      </c>
      <c r="AF228" s="44">
        <v>119.76718</v>
      </c>
      <c r="AH228" s="13" t="s">
        <v>32</v>
      </c>
      <c r="AI228" s="14"/>
      <c r="AJ228" s="43">
        <v>111.33662</v>
      </c>
      <c r="AK228" s="43">
        <v>110.09574000000001</v>
      </c>
      <c r="AL228" s="43">
        <v>108.45522</v>
      </c>
      <c r="AM228" s="43">
        <v>105.60194</v>
      </c>
      <c r="AN228" s="43">
        <v>110.41377</v>
      </c>
      <c r="AO228" s="43">
        <v>109.2381</v>
      </c>
      <c r="AP228" s="43">
        <v>110.27383</v>
      </c>
      <c r="AQ228" s="43">
        <v>110.74048000000001</v>
      </c>
      <c r="AR228" s="43">
        <v>111.76255999999999</v>
      </c>
      <c r="AS228" s="43">
        <v>107.27002</v>
      </c>
      <c r="AT228" s="44">
        <v>108.14613</v>
      </c>
      <c r="AU228" s="45">
        <v>109.51882999999999</v>
      </c>
      <c r="AV228" s="44">
        <v>110.89153</v>
      </c>
      <c r="AX228" s="13" t="s">
        <v>32</v>
      </c>
      <c r="AY228" s="14"/>
      <c r="AZ228" s="43">
        <v>102.18955</v>
      </c>
      <c r="BA228" s="43">
        <v>100.86453</v>
      </c>
      <c r="BB228" s="43">
        <v>102.27583</v>
      </c>
      <c r="BC228" s="43">
        <v>98.853250000000003</v>
      </c>
      <c r="BD228" s="43">
        <v>98.438069999999996</v>
      </c>
      <c r="BE228" s="43">
        <v>96.914500000000004</v>
      </c>
      <c r="BF228" s="43">
        <v>102.87173</v>
      </c>
      <c r="BG228" s="43">
        <v>99.881280000000004</v>
      </c>
      <c r="BH228" s="43">
        <v>96.397199999999998</v>
      </c>
      <c r="BI228" s="43">
        <v>102.11489</v>
      </c>
      <c r="BJ228" s="44">
        <v>98.400069999999999</v>
      </c>
      <c r="BK228" s="45">
        <v>100.08008</v>
      </c>
      <c r="BL228" s="44">
        <v>101.76009000000001</v>
      </c>
      <c r="BN228" s="13" t="s">
        <v>32</v>
      </c>
      <c r="BO228" s="14"/>
      <c r="BP228" s="43">
        <v>93.61703</v>
      </c>
      <c r="BQ228" s="43">
        <v>91.303629999999998</v>
      </c>
      <c r="BR228" s="43">
        <v>90.383470000000003</v>
      </c>
      <c r="BS228" s="43">
        <v>90.741320000000002</v>
      </c>
      <c r="BT228" s="43">
        <v>89.602649999999997</v>
      </c>
      <c r="BU228" s="43">
        <v>92.807490000000001</v>
      </c>
      <c r="BV228" s="43">
        <v>91.380610000000004</v>
      </c>
      <c r="BW228" s="43">
        <v>90.517880000000005</v>
      </c>
      <c r="BX228" s="43">
        <v>95.501289999999997</v>
      </c>
      <c r="BY228" s="43">
        <v>89.861949999999993</v>
      </c>
      <c r="BZ228" s="44">
        <v>90.238349999999997</v>
      </c>
      <c r="CA228" s="45">
        <v>91.571730000000002</v>
      </c>
      <c r="CB228" s="44">
        <v>92.905119999999997</v>
      </c>
    </row>
    <row r="229" spans="2:80" x14ac:dyDescent="0.35">
      <c r="B229" s="13" t="s">
        <v>33</v>
      </c>
      <c r="C229" s="16"/>
      <c r="D229" s="43">
        <v>7.5519400000000001</v>
      </c>
      <c r="E229" s="43">
        <v>38.055909999999997</v>
      </c>
      <c r="F229" s="43">
        <v>10.76657</v>
      </c>
      <c r="G229" s="43">
        <v>16.222560000000001</v>
      </c>
      <c r="H229" s="43">
        <v>8.0031999999999996</v>
      </c>
      <c r="I229" s="43">
        <v>29.081520000000001</v>
      </c>
      <c r="J229" s="43">
        <v>29.556899999999999</v>
      </c>
      <c r="K229" s="43">
        <v>11.92413</v>
      </c>
      <c r="L229" s="43">
        <v>2.94048</v>
      </c>
      <c r="M229" s="43">
        <v>7.3741099999999999</v>
      </c>
      <c r="N229" s="46">
        <v>7.6656899999999997</v>
      </c>
      <c r="O229" s="45">
        <v>16.147729999999999</v>
      </c>
      <c r="P229" s="46">
        <v>24.629770000000001</v>
      </c>
      <c r="R229" s="13" t="s">
        <v>33</v>
      </c>
      <c r="S229" s="16"/>
      <c r="T229" s="43">
        <v>7.9633099999999999</v>
      </c>
      <c r="U229" s="43">
        <v>41.03145</v>
      </c>
      <c r="V229" s="43">
        <v>23.018219999999999</v>
      </c>
      <c r="W229" s="43">
        <v>13.10568</v>
      </c>
      <c r="X229" s="43">
        <v>8.0031999999999996</v>
      </c>
      <c r="Y229" s="43">
        <v>30.44285</v>
      </c>
      <c r="Z229" s="43">
        <v>34.159590000000001</v>
      </c>
      <c r="AA229" s="43">
        <v>9.8643099999999997</v>
      </c>
      <c r="AB229" s="43">
        <v>2.94048</v>
      </c>
      <c r="AC229" s="43">
        <v>9.5282699999999991</v>
      </c>
      <c r="AD229" s="46">
        <v>8.5853800000000007</v>
      </c>
      <c r="AE229" s="45">
        <v>18.005739999999999</v>
      </c>
      <c r="AF229" s="46">
        <v>27.426089999999999</v>
      </c>
      <c r="AH229" s="13" t="s">
        <v>33</v>
      </c>
      <c r="AI229" s="16"/>
      <c r="AJ229" s="43">
        <v>53.33164</v>
      </c>
      <c r="AK229" s="43">
        <v>55.646630000000002</v>
      </c>
      <c r="AL229" s="43">
        <v>29.073180000000001</v>
      </c>
      <c r="AM229" s="43">
        <v>13.10568</v>
      </c>
      <c r="AN229" s="43">
        <v>8.0031999999999996</v>
      </c>
      <c r="AO229" s="43">
        <v>30.339120000000001</v>
      </c>
      <c r="AP229" s="43">
        <v>36.258540000000004</v>
      </c>
      <c r="AQ229" s="43">
        <v>13.44791</v>
      </c>
      <c r="AR229" s="43">
        <v>2.94048</v>
      </c>
      <c r="AS229" s="43">
        <v>15.924110000000001</v>
      </c>
      <c r="AT229" s="46">
        <v>12.66051</v>
      </c>
      <c r="AU229" s="45">
        <v>25.80705</v>
      </c>
      <c r="AV229" s="46">
        <v>38.953589999999998</v>
      </c>
      <c r="AX229" s="13" t="s">
        <v>33</v>
      </c>
      <c r="AY229" s="16"/>
      <c r="AZ229" s="43">
        <v>43.248489999999997</v>
      </c>
      <c r="BA229" s="43">
        <v>52.953209999999999</v>
      </c>
      <c r="BB229" s="43">
        <v>29.294799999999999</v>
      </c>
      <c r="BC229" s="43">
        <v>15.57258</v>
      </c>
      <c r="BD229" s="43">
        <v>9.2943800000000003</v>
      </c>
      <c r="BE229" s="43">
        <v>46.65596</v>
      </c>
      <c r="BF229" s="43">
        <v>47.588459999999998</v>
      </c>
      <c r="BG229" s="43">
        <v>46.25779</v>
      </c>
      <c r="BH229" s="43">
        <v>6.9886200000000001</v>
      </c>
      <c r="BI229" s="43">
        <v>39.352269999999997</v>
      </c>
      <c r="BJ229" s="46">
        <v>21.401599999999998</v>
      </c>
      <c r="BK229" s="45">
        <v>33.720649999999999</v>
      </c>
      <c r="BL229" s="46">
        <v>46.039709999999999</v>
      </c>
      <c r="BN229" s="13" t="s">
        <v>33</v>
      </c>
      <c r="BO229" s="16"/>
      <c r="BP229" s="43">
        <v>38.739130000000003</v>
      </c>
      <c r="BQ229" s="43">
        <v>44.781030000000001</v>
      </c>
      <c r="BR229" s="43">
        <v>40.1982</v>
      </c>
      <c r="BS229" s="43">
        <v>41.248550000000002</v>
      </c>
      <c r="BT229" s="43">
        <v>9.7355300000000007</v>
      </c>
      <c r="BU229" s="43">
        <v>43.085410000000003</v>
      </c>
      <c r="BV229" s="43">
        <v>39.785670000000003</v>
      </c>
      <c r="BW229" s="43">
        <v>39.008899999999997</v>
      </c>
      <c r="BX229" s="43">
        <v>18.159269999999999</v>
      </c>
      <c r="BY229" s="43">
        <v>39.726559999999999</v>
      </c>
      <c r="BZ229" s="46">
        <v>27.11074</v>
      </c>
      <c r="CA229" s="45">
        <v>35.446829999999999</v>
      </c>
      <c r="CB229" s="46">
        <v>43.782910000000001</v>
      </c>
    </row>
    <row r="230" spans="2:80" x14ac:dyDescent="0.35">
      <c r="B230" s="2" t="s">
        <v>37</v>
      </c>
      <c r="C230" s="3" t="s">
        <v>12</v>
      </c>
      <c r="D230" s="36">
        <v>130.58041</v>
      </c>
      <c r="E230" s="36">
        <v>135.72708</v>
      </c>
      <c r="F230" s="36">
        <v>125.12193000000001</v>
      </c>
      <c r="G230" s="36">
        <v>124.28921</v>
      </c>
      <c r="H230" s="36">
        <v>116.62918999999999</v>
      </c>
      <c r="I230" s="36">
        <v>129.00039000000001</v>
      </c>
      <c r="J230" s="36">
        <v>132.46209999999999</v>
      </c>
      <c r="K230" s="36">
        <v>127.23524999999999</v>
      </c>
      <c r="L230" s="36">
        <v>114.55705</v>
      </c>
      <c r="M230" s="36">
        <v>125.96272999999999</v>
      </c>
      <c r="N230" s="37">
        <v>121.44726</v>
      </c>
      <c r="O230" s="38">
        <v>126.15653</v>
      </c>
      <c r="P230" s="37">
        <v>130.86581000000001</v>
      </c>
      <c r="R230" s="2" t="s">
        <v>37</v>
      </c>
      <c r="S230" s="3" t="s">
        <v>12</v>
      </c>
      <c r="T230" s="36">
        <v>124.60229</v>
      </c>
      <c r="U230" s="36">
        <v>126.59002</v>
      </c>
      <c r="V230" s="36">
        <v>119.94338</v>
      </c>
      <c r="W230" s="36">
        <v>120.83009</v>
      </c>
      <c r="X230" s="36">
        <v>111.09896000000001</v>
      </c>
      <c r="Y230" s="36">
        <v>121.61754000000001</v>
      </c>
      <c r="Z230" s="36">
        <v>124.35823000000001</v>
      </c>
      <c r="AA230" s="36">
        <v>123.25288999999999</v>
      </c>
      <c r="AB230" s="36">
        <v>112.76711</v>
      </c>
      <c r="AC230" s="36">
        <v>121.94086</v>
      </c>
      <c r="AD230" s="37">
        <v>117.10061</v>
      </c>
      <c r="AE230" s="38">
        <v>120.70014</v>
      </c>
      <c r="AF230" s="37">
        <v>124.29966</v>
      </c>
      <c r="AH230" s="2" t="s">
        <v>37</v>
      </c>
      <c r="AI230" s="3" t="s">
        <v>12</v>
      </c>
      <c r="AJ230" s="36">
        <v>117.72069999999999</v>
      </c>
      <c r="AK230" s="36">
        <v>117.68217</v>
      </c>
      <c r="AL230" s="36">
        <v>114.31527</v>
      </c>
      <c r="AM230" s="36">
        <v>114.10204</v>
      </c>
      <c r="AN230" s="36">
        <v>107.05515</v>
      </c>
      <c r="AO230" s="36">
        <v>115.65997</v>
      </c>
      <c r="AP230" s="36">
        <v>115.70546</v>
      </c>
      <c r="AQ230" s="36">
        <v>115.26174</v>
      </c>
      <c r="AR230" s="36">
        <v>108.1207</v>
      </c>
      <c r="AS230" s="36">
        <v>114.16712</v>
      </c>
      <c r="AT230" s="37">
        <v>111.39348</v>
      </c>
      <c r="AU230" s="38">
        <v>113.97902999999999</v>
      </c>
      <c r="AV230" s="37">
        <v>116.56459</v>
      </c>
      <c r="AX230" s="2" t="s">
        <v>37</v>
      </c>
      <c r="AY230" s="3" t="s">
        <v>12</v>
      </c>
      <c r="AZ230" s="36">
        <v>107.64812999999999</v>
      </c>
      <c r="BA230" s="36">
        <v>107.67973000000001</v>
      </c>
      <c r="BB230" s="36">
        <v>106.55475</v>
      </c>
      <c r="BC230" s="36">
        <v>106.20502999999999</v>
      </c>
      <c r="BD230" s="36">
        <v>101.68304000000001</v>
      </c>
      <c r="BE230" s="36">
        <v>107.47841</v>
      </c>
      <c r="BF230" s="36">
        <v>107.48990000000001</v>
      </c>
      <c r="BG230" s="36">
        <v>107.47427999999999</v>
      </c>
      <c r="BH230" s="36">
        <v>102.68584</v>
      </c>
      <c r="BI230" s="36">
        <v>107.12512</v>
      </c>
      <c r="BJ230" s="37">
        <v>104.63994</v>
      </c>
      <c r="BK230" s="38">
        <v>106.20242</v>
      </c>
      <c r="BL230" s="37">
        <v>107.7649</v>
      </c>
      <c r="BN230" s="2" t="s">
        <v>37</v>
      </c>
      <c r="BO230" s="3" t="s">
        <v>12</v>
      </c>
      <c r="BP230" s="36">
        <v>97.598070000000007</v>
      </c>
      <c r="BQ230" s="36">
        <v>97.734170000000006</v>
      </c>
      <c r="BR230" s="36">
        <v>97.6036</v>
      </c>
      <c r="BS230" s="36">
        <v>97.271690000000007</v>
      </c>
      <c r="BT230" s="36">
        <v>93.433989999999994</v>
      </c>
      <c r="BU230" s="36">
        <v>97.808340000000001</v>
      </c>
      <c r="BV230" s="36">
        <v>97.550430000000006</v>
      </c>
      <c r="BW230" s="36">
        <v>97.698589999999996</v>
      </c>
      <c r="BX230" s="36">
        <v>96.000100000000003</v>
      </c>
      <c r="BY230" s="36">
        <v>97.451340000000002</v>
      </c>
      <c r="BZ230" s="37">
        <v>96.04074</v>
      </c>
      <c r="CA230" s="38">
        <v>97.015029999999996</v>
      </c>
      <c r="CB230" s="37">
        <v>97.989329999999995</v>
      </c>
    </row>
    <row r="231" spans="2:80" x14ac:dyDescent="0.35">
      <c r="B231" s="8"/>
      <c r="C231" s="11" t="s">
        <v>13</v>
      </c>
      <c r="D231" s="33">
        <v>18.861190000000001</v>
      </c>
      <c r="E231" s="33">
        <v>8.5508900000000008</v>
      </c>
      <c r="F231" s="33">
        <v>23.517029999999998</v>
      </c>
      <c r="G231" s="33">
        <v>22.904620000000001</v>
      </c>
      <c r="H231" s="33">
        <v>31.964970000000001</v>
      </c>
      <c r="I231" s="33">
        <v>19.95449</v>
      </c>
      <c r="J231" s="33">
        <v>14.35727</v>
      </c>
      <c r="K231" s="33">
        <v>22.349640000000001</v>
      </c>
      <c r="L231" s="33">
        <v>28.928550000000001</v>
      </c>
      <c r="M231" s="33">
        <v>23.459859999999999</v>
      </c>
      <c r="N231" s="34">
        <v>16.696200000000001</v>
      </c>
      <c r="O231" s="39">
        <v>21.484850000000002</v>
      </c>
      <c r="P231" s="34">
        <v>26.273499999999999</v>
      </c>
      <c r="R231" s="8"/>
      <c r="S231" s="11" t="s">
        <v>13</v>
      </c>
      <c r="T231" s="33">
        <v>13.538069999999999</v>
      </c>
      <c r="U231" s="33">
        <v>6.2527600000000003</v>
      </c>
      <c r="V231" s="33">
        <v>17.10867</v>
      </c>
      <c r="W231" s="33">
        <v>17.168140000000001</v>
      </c>
      <c r="X231" s="33">
        <v>28.072890000000001</v>
      </c>
      <c r="Y231" s="33">
        <v>15.97897</v>
      </c>
      <c r="Z231" s="33">
        <v>10.47064</v>
      </c>
      <c r="AA231" s="33">
        <v>15.07123</v>
      </c>
      <c r="AB231" s="33">
        <v>23.96078</v>
      </c>
      <c r="AC231" s="33">
        <v>16.712959999999999</v>
      </c>
      <c r="AD231" s="34">
        <v>12.01853</v>
      </c>
      <c r="AE231" s="39">
        <v>16.433509999999998</v>
      </c>
      <c r="AF231" s="34">
        <v>20.848490000000002</v>
      </c>
      <c r="AH231" s="8"/>
      <c r="AI231" s="11" t="s">
        <v>13</v>
      </c>
      <c r="AJ231" s="33">
        <v>2.09185</v>
      </c>
      <c r="AK231" s="33">
        <v>2.1272799999999998</v>
      </c>
      <c r="AL231" s="33">
        <v>11.01052</v>
      </c>
      <c r="AM231" s="33">
        <v>12.52018</v>
      </c>
      <c r="AN231" s="33">
        <v>21.423770000000001</v>
      </c>
      <c r="AO231" s="33">
        <v>8.8549399999999991</v>
      </c>
      <c r="AP231" s="33">
        <v>7.8683500000000004</v>
      </c>
      <c r="AQ231" s="33">
        <v>10.31715</v>
      </c>
      <c r="AR231" s="33">
        <v>19.66065</v>
      </c>
      <c r="AS231" s="33">
        <v>12.555759999999999</v>
      </c>
      <c r="AT231" s="34">
        <v>6.3121299999999998</v>
      </c>
      <c r="AU231" s="39">
        <v>10.84304</v>
      </c>
      <c r="AV231" s="34">
        <v>15.37396</v>
      </c>
      <c r="AX231" s="8"/>
      <c r="AY231" s="11" t="s">
        <v>13</v>
      </c>
      <c r="AZ231" s="33">
        <v>2.0902599999999998</v>
      </c>
      <c r="BA231" s="33">
        <v>2.1122700000000001</v>
      </c>
      <c r="BB231" s="33">
        <v>6.4259700000000004</v>
      </c>
      <c r="BC231" s="33">
        <v>7.6654299999999997</v>
      </c>
      <c r="BD231" s="33">
        <v>15.96139</v>
      </c>
      <c r="BE231" s="33">
        <v>2.3209599999999999</v>
      </c>
      <c r="BF231" s="33">
        <v>2.5931099999999998</v>
      </c>
      <c r="BG231" s="33">
        <v>2.4577399999999998</v>
      </c>
      <c r="BH231" s="33">
        <v>13.67093</v>
      </c>
      <c r="BI231" s="33">
        <v>4.3120500000000002</v>
      </c>
      <c r="BJ231" s="34">
        <v>2.3296399999999999</v>
      </c>
      <c r="BK231" s="39">
        <v>5.9610099999999999</v>
      </c>
      <c r="BL231" s="34">
        <v>9.5923800000000004</v>
      </c>
      <c r="BN231" s="8"/>
      <c r="BO231" s="11" t="s">
        <v>13</v>
      </c>
      <c r="BP231" s="33">
        <v>2.24526</v>
      </c>
      <c r="BQ231" s="33">
        <v>1.9550099999999999</v>
      </c>
      <c r="BR231" s="33">
        <v>2.3599600000000001</v>
      </c>
      <c r="BS231" s="33">
        <v>3.3553899999999999</v>
      </c>
      <c r="BT231" s="33">
        <v>12.541729999999999</v>
      </c>
      <c r="BU231" s="33">
        <v>1.9013199999999999</v>
      </c>
      <c r="BV231" s="33">
        <v>2.29074</v>
      </c>
      <c r="BW231" s="33">
        <v>2.00027</v>
      </c>
      <c r="BX231" s="33">
        <v>7.9913499999999997</v>
      </c>
      <c r="BY231" s="33">
        <v>2.31053</v>
      </c>
      <c r="BZ231" s="34">
        <v>1.3568800000000001</v>
      </c>
      <c r="CA231" s="39">
        <v>3.8951600000000002</v>
      </c>
      <c r="CB231" s="34">
        <v>6.4334300000000004</v>
      </c>
    </row>
    <row r="232" spans="2:80" x14ac:dyDescent="0.35">
      <c r="B232" s="2" t="s">
        <v>35</v>
      </c>
      <c r="C232" s="3" t="s">
        <v>12</v>
      </c>
      <c r="D232" s="36">
        <v>11.45425</v>
      </c>
      <c r="E232" s="36">
        <v>38.666029999999999</v>
      </c>
      <c r="F232" s="36">
        <v>9.40822</v>
      </c>
      <c r="G232" s="36">
        <v>10.43863</v>
      </c>
      <c r="H232" s="36">
        <v>14.987120000000001</v>
      </c>
      <c r="I232" s="36">
        <v>31.15644</v>
      </c>
      <c r="J232" s="36">
        <v>21.371780000000001</v>
      </c>
      <c r="K232" s="36">
        <v>14.43726</v>
      </c>
      <c r="L232" s="36">
        <v>4.1742499999999998</v>
      </c>
      <c r="M232" s="36">
        <v>8.5230099999999993</v>
      </c>
      <c r="N232" s="37">
        <v>8.6824899999999996</v>
      </c>
      <c r="O232" s="38">
        <v>16.4617</v>
      </c>
      <c r="P232" s="37">
        <v>24.24091</v>
      </c>
      <c r="R232" s="2" t="s">
        <v>35</v>
      </c>
      <c r="S232" s="3" t="s">
        <v>12</v>
      </c>
      <c r="T232" s="36">
        <v>15.830959999999999</v>
      </c>
      <c r="U232" s="36">
        <v>53.20438</v>
      </c>
      <c r="V232" s="36">
        <v>11.897259999999999</v>
      </c>
      <c r="W232" s="36">
        <v>20.08822</v>
      </c>
      <c r="X232" s="36">
        <v>17.307950000000002</v>
      </c>
      <c r="Y232" s="36">
        <v>32.140819999999998</v>
      </c>
      <c r="Z232" s="36">
        <v>30.773150000000001</v>
      </c>
      <c r="AA232" s="36">
        <v>24.536709999999999</v>
      </c>
      <c r="AB232" s="36">
        <v>7.6945199999999998</v>
      </c>
      <c r="AC232" s="36">
        <v>13.70082</v>
      </c>
      <c r="AD232" s="37">
        <v>13.19759</v>
      </c>
      <c r="AE232" s="38">
        <v>22.717479999999998</v>
      </c>
      <c r="AF232" s="37">
        <v>32.237369999999999</v>
      </c>
      <c r="AH232" s="2" t="s">
        <v>35</v>
      </c>
      <c r="AI232" s="3" t="s">
        <v>12</v>
      </c>
      <c r="AJ232" s="36">
        <v>30.757529999999999</v>
      </c>
      <c r="AK232" s="36">
        <v>75.625479999999996</v>
      </c>
      <c r="AL232" s="36">
        <v>18.35699</v>
      </c>
      <c r="AM232" s="36">
        <v>30.10575</v>
      </c>
      <c r="AN232" s="36">
        <v>29.57836</v>
      </c>
      <c r="AO232" s="36">
        <v>44.154789999999998</v>
      </c>
      <c r="AP232" s="36">
        <v>39.950960000000002</v>
      </c>
      <c r="AQ232" s="36">
        <v>29.984110000000001</v>
      </c>
      <c r="AR232" s="36">
        <v>12.5937</v>
      </c>
      <c r="AS232" s="36">
        <v>17.66384</v>
      </c>
      <c r="AT232" s="37">
        <v>20.059670000000001</v>
      </c>
      <c r="AU232" s="38">
        <v>32.87715</v>
      </c>
      <c r="AV232" s="37">
        <v>45.694629999999997</v>
      </c>
      <c r="AX232" s="2" t="s">
        <v>35</v>
      </c>
      <c r="AY232" s="3" t="s">
        <v>12</v>
      </c>
      <c r="AZ232" s="36">
        <v>45.135890000000003</v>
      </c>
      <c r="BA232" s="36">
        <v>97.729590000000002</v>
      </c>
      <c r="BB232" s="36">
        <v>36.115340000000003</v>
      </c>
      <c r="BC232" s="36">
        <v>38.187399999999997</v>
      </c>
      <c r="BD232" s="36">
        <v>37.732599999999998</v>
      </c>
      <c r="BE232" s="36">
        <v>59.526580000000003</v>
      </c>
      <c r="BF232" s="36">
        <v>50.750959999999999</v>
      </c>
      <c r="BG232" s="36">
        <v>46.713149999999999</v>
      </c>
      <c r="BH232" s="36">
        <v>20.90438</v>
      </c>
      <c r="BI232" s="36">
        <v>26.584109999999999</v>
      </c>
      <c r="BJ232" s="37">
        <v>30.639849999999999</v>
      </c>
      <c r="BK232" s="38">
        <v>45.938000000000002</v>
      </c>
      <c r="BL232" s="37">
        <v>61.236150000000002</v>
      </c>
      <c r="BN232" s="2" t="s">
        <v>35</v>
      </c>
      <c r="BO232" s="3" t="s">
        <v>12</v>
      </c>
      <c r="BP232" s="36">
        <v>84.219729999999998</v>
      </c>
      <c r="BQ232" s="36">
        <v>147.01041000000001</v>
      </c>
      <c r="BR232" s="36">
        <v>62.020269999999996</v>
      </c>
      <c r="BS232" s="36">
        <v>53.473970000000001</v>
      </c>
      <c r="BT232" s="36">
        <v>61.216990000000003</v>
      </c>
      <c r="BU232" s="36">
        <v>116.51918000000001</v>
      </c>
      <c r="BV232" s="36">
        <v>86.108490000000003</v>
      </c>
      <c r="BW232" s="36">
        <v>82.257260000000002</v>
      </c>
      <c r="BX232" s="36">
        <v>31.934249999999999</v>
      </c>
      <c r="BY232" s="36">
        <v>63.685479999999998</v>
      </c>
      <c r="BZ232" s="37">
        <v>55.208060000000003</v>
      </c>
      <c r="CA232" s="38">
        <v>78.8446</v>
      </c>
      <c r="CB232" s="37">
        <v>102.48114</v>
      </c>
    </row>
    <row r="233" spans="2:80" x14ac:dyDescent="0.35">
      <c r="B233" s="8"/>
      <c r="C233" s="11" t="s">
        <v>13</v>
      </c>
      <c r="D233" s="33">
        <v>12.06188</v>
      </c>
      <c r="E233" s="33">
        <v>27.245249999999999</v>
      </c>
      <c r="F233" s="33">
        <v>10.64029</v>
      </c>
      <c r="G233" s="33">
        <v>12.33033</v>
      </c>
      <c r="H233" s="33">
        <v>17.486039999999999</v>
      </c>
      <c r="I233" s="33">
        <v>26.625869999999999</v>
      </c>
      <c r="J233" s="33">
        <v>18.502890000000001</v>
      </c>
      <c r="K233" s="33">
        <v>13.23878</v>
      </c>
      <c r="L233" s="33">
        <v>6.5940000000000003</v>
      </c>
      <c r="M233" s="33">
        <v>8.7462599999999995</v>
      </c>
      <c r="N233" s="34">
        <v>10.28922</v>
      </c>
      <c r="O233" s="39">
        <v>15.347160000000001</v>
      </c>
      <c r="P233" s="34">
        <v>20.405090000000001</v>
      </c>
      <c r="R233" s="8"/>
      <c r="S233" s="11" t="s">
        <v>13</v>
      </c>
      <c r="T233" s="33">
        <v>12.01573</v>
      </c>
      <c r="U233" s="33">
        <v>34.755159999999997</v>
      </c>
      <c r="V233" s="33">
        <v>11.267289999999999</v>
      </c>
      <c r="W233" s="33">
        <v>17.968779999999999</v>
      </c>
      <c r="X233" s="33">
        <v>19.469190000000001</v>
      </c>
      <c r="Y233" s="33">
        <v>27.039439999999999</v>
      </c>
      <c r="Z233" s="33">
        <v>23.03463</v>
      </c>
      <c r="AA233" s="33">
        <v>18.507349999999999</v>
      </c>
      <c r="AB233" s="33">
        <v>10.07615</v>
      </c>
      <c r="AC233" s="33">
        <v>10.39888</v>
      </c>
      <c r="AD233" s="34">
        <v>12.66236</v>
      </c>
      <c r="AE233" s="39">
        <v>18.45326</v>
      </c>
      <c r="AF233" s="34">
        <v>24.24417</v>
      </c>
      <c r="AH233" s="8"/>
      <c r="AI233" s="11" t="s">
        <v>13</v>
      </c>
      <c r="AJ233" s="33">
        <v>11.72921</v>
      </c>
      <c r="AK233" s="33">
        <v>45.98724</v>
      </c>
      <c r="AL233" s="33">
        <v>13.145339999999999</v>
      </c>
      <c r="AM233" s="33">
        <v>24.634409999999999</v>
      </c>
      <c r="AN233" s="33">
        <v>25.6572</v>
      </c>
      <c r="AO233" s="33">
        <v>29.396429999999999</v>
      </c>
      <c r="AP233" s="33">
        <v>27.029209999999999</v>
      </c>
      <c r="AQ233" s="33">
        <v>18.271850000000001</v>
      </c>
      <c r="AR233" s="33">
        <v>12.951700000000001</v>
      </c>
      <c r="AS233" s="33">
        <v>11.66966</v>
      </c>
      <c r="AT233" s="34">
        <v>14.276770000000001</v>
      </c>
      <c r="AU233" s="39">
        <v>22.047219999999999</v>
      </c>
      <c r="AV233" s="34">
        <v>29.81767</v>
      </c>
      <c r="AX233" s="8"/>
      <c r="AY233" s="11" t="s">
        <v>13</v>
      </c>
      <c r="AZ233" s="33">
        <v>12.791980000000001</v>
      </c>
      <c r="BA233" s="33">
        <v>59.528350000000003</v>
      </c>
      <c r="BB233" s="33">
        <v>16.848949999999999</v>
      </c>
      <c r="BC233" s="33">
        <v>27.36636</v>
      </c>
      <c r="BD233" s="33">
        <v>28.836020000000001</v>
      </c>
      <c r="BE233" s="33">
        <v>31.126760000000001</v>
      </c>
      <c r="BF233" s="33">
        <v>31.95909</v>
      </c>
      <c r="BG233" s="33">
        <v>22.416620000000002</v>
      </c>
      <c r="BH233" s="33">
        <v>17.722840000000001</v>
      </c>
      <c r="BI233" s="33">
        <v>12.514200000000001</v>
      </c>
      <c r="BJ233" s="34">
        <v>16.230709999999998</v>
      </c>
      <c r="BK233" s="39">
        <v>26.11112</v>
      </c>
      <c r="BL233" s="34">
        <v>35.991520000000001</v>
      </c>
      <c r="BN233" s="8"/>
      <c r="BO233" s="11" t="s">
        <v>13</v>
      </c>
      <c r="BP233" s="33">
        <v>29.42493</v>
      </c>
      <c r="BQ233" s="33">
        <v>75.39846</v>
      </c>
      <c r="BR233" s="33">
        <v>28.013349999999999</v>
      </c>
      <c r="BS233" s="33">
        <v>37.724020000000003</v>
      </c>
      <c r="BT233" s="33">
        <v>41.4758</v>
      </c>
      <c r="BU233" s="33">
        <v>33.215479999999999</v>
      </c>
      <c r="BV233" s="33">
        <v>50.193550000000002</v>
      </c>
      <c r="BW233" s="33">
        <v>22.181080000000001</v>
      </c>
      <c r="BX233" s="33">
        <v>19.72486</v>
      </c>
      <c r="BY233" s="33">
        <v>21.254090000000001</v>
      </c>
      <c r="BZ233" s="34">
        <v>23.762409999999999</v>
      </c>
      <c r="CA233" s="39">
        <v>35.86056</v>
      </c>
      <c r="CB233" s="34">
        <v>47.958710000000004</v>
      </c>
    </row>
    <row r="234" spans="2:80" x14ac:dyDescent="0.35">
      <c r="B234" s="13" t="s">
        <v>36</v>
      </c>
      <c r="C234" s="14"/>
      <c r="D234" s="43">
        <v>55</v>
      </c>
      <c r="E234" s="43">
        <v>94</v>
      </c>
      <c r="F234" s="43">
        <v>44</v>
      </c>
      <c r="G234" s="43">
        <v>46</v>
      </c>
      <c r="H234" s="43">
        <v>62</v>
      </c>
      <c r="I234" s="43">
        <v>102</v>
      </c>
      <c r="J234" s="43">
        <v>69</v>
      </c>
      <c r="K234" s="43">
        <v>54</v>
      </c>
      <c r="L234" s="43">
        <v>28</v>
      </c>
      <c r="M234" s="43">
        <v>31</v>
      </c>
      <c r="N234" s="44">
        <v>41.042819999999999</v>
      </c>
      <c r="O234" s="45">
        <v>58.5</v>
      </c>
      <c r="P234" s="44">
        <v>75.957179999999994</v>
      </c>
      <c r="R234" s="13" t="s">
        <v>36</v>
      </c>
      <c r="S234" s="14"/>
      <c r="T234" s="43">
        <v>57</v>
      </c>
      <c r="U234" s="43">
        <v>114</v>
      </c>
      <c r="V234" s="43">
        <v>46</v>
      </c>
      <c r="W234" s="43">
        <v>64</v>
      </c>
      <c r="X234" s="43">
        <v>66</v>
      </c>
      <c r="Y234" s="43">
        <v>103</v>
      </c>
      <c r="Z234" s="43">
        <v>78</v>
      </c>
      <c r="AA234" s="43">
        <v>71</v>
      </c>
      <c r="AB234" s="43">
        <v>40</v>
      </c>
      <c r="AC234" s="43">
        <v>38</v>
      </c>
      <c r="AD234" s="44">
        <v>49.60698</v>
      </c>
      <c r="AE234" s="45">
        <v>67.7</v>
      </c>
      <c r="AF234" s="44">
        <v>85.793019999999999</v>
      </c>
      <c r="AH234" s="13" t="s">
        <v>36</v>
      </c>
      <c r="AI234" s="14"/>
      <c r="AJ234" s="43">
        <v>57</v>
      </c>
      <c r="AK234" s="43">
        <v>157</v>
      </c>
      <c r="AL234" s="43">
        <v>53</v>
      </c>
      <c r="AM234" s="43">
        <v>83</v>
      </c>
      <c r="AN234" s="43">
        <v>85</v>
      </c>
      <c r="AO234" s="43">
        <v>122</v>
      </c>
      <c r="AP234" s="43">
        <v>93</v>
      </c>
      <c r="AQ234" s="43">
        <v>73</v>
      </c>
      <c r="AR234" s="43">
        <v>50</v>
      </c>
      <c r="AS234" s="43">
        <v>45</v>
      </c>
      <c r="AT234" s="44">
        <v>56.458869999999997</v>
      </c>
      <c r="AU234" s="45">
        <v>81.8</v>
      </c>
      <c r="AV234" s="44">
        <v>107.14113</v>
      </c>
      <c r="AX234" s="13" t="s">
        <v>36</v>
      </c>
      <c r="AY234" s="14"/>
      <c r="AZ234" s="43">
        <v>76</v>
      </c>
      <c r="BA234" s="43">
        <v>208</v>
      </c>
      <c r="BB234" s="43">
        <v>73</v>
      </c>
      <c r="BC234" s="43">
        <v>107</v>
      </c>
      <c r="BD234" s="43">
        <v>97</v>
      </c>
      <c r="BE234" s="43">
        <v>146</v>
      </c>
      <c r="BF234" s="43">
        <v>105</v>
      </c>
      <c r="BG234" s="43">
        <v>98</v>
      </c>
      <c r="BH234" s="43">
        <v>67</v>
      </c>
      <c r="BI234" s="43">
        <v>54</v>
      </c>
      <c r="BJ234" s="44">
        <v>70.861850000000004</v>
      </c>
      <c r="BK234" s="45">
        <v>103.1</v>
      </c>
      <c r="BL234" s="44">
        <v>135.33815000000001</v>
      </c>
      <c r="BN234" s="13" t="s">
        <v>36</v>
      </c>
      <c r="BO234" s="14"/>
      <c r="BP234" s="43">
        <v>131</v>
      </c>
      <c r="BQ234" s="43">
        <v>276</v>
      </c>
      <c r="BR234" s="43">
        <v>119</v>
      </c>
      <c r="BS234" s="43">
        <v>149</v>
      </c>
      <c r="BT234" s="43">
        <v>120</v>
      </c>
      <c r="BU234" s="43">
        <v>222</v>
      </c>
      <c r="BV234" s="43">
        <v>172</v>
      </c>
      <c r="BW234" s="43">
        <v>133</v>
      </c>
      <c r="BX234" s="43">
        <v>83</v>
      </c>
      <c r="BY234" s="43">
        <v>111</v>
      </c>
      <c r="BZ234" s="44">
        <v>110.27392</v>
      </c>
      <c r="CA234" s="45">
        <v>151.6</v>
      </c>
      <c r="CB234" s="44">
        <v>192.92608000000001</v>
      </c>
    </row>
    <row r="235" spans="2:80" x14ac:dyDescent="0.35">
      <c r="B235" s="13" t="s">
        <v>38</v>
      </c>
      <c r="C235" s="14"/>
      <c r="D235" s="43">
        <v>0</v>
      </c>
      <c r="E235" s="43">
        <v>0</v>
      </c>
      <c r="F235" s="43">
        <v>0</v>
      </c>
      <c r="G235" s="43">
        <v>0</v>
      </c>
      <c r="H235" s="43">
        <v>0</v>
      </c>
      <c r="I235" s="43">
        <v>0</v>
      </c>
      <c r="J235" s="43">
        <v>0</v>
      </c>
      <c r="K235" s="43">
        <v>0</v>
      </c>
      <c r="L235" s="43">
        <v>0</v>
      </c>
      <c r="M235" s="43">
        <v>0</v>
      </c>
      <c r="N235" s="44">
        <v>0</v>
      </c>
      <c r="O235" s="45">
        <v>0</v>
      </c>
      <c r="P235" s="44">
        <v>0</v>
      </c>
      <c r="R235" s="13" t="s">
        <v>38</v>
      </c>
      <c r="S235" s="14"/>
      <c r="T235" s="43">
        <v>0</v>
      </c>
      <c r="U235" s="43">
        <v>0</v>
      </c>
      <c r="V235" s="43">
        <v>0</v>
      </c>
      <c r="W235" s="43">
        <v>0</v>
      </c>
      <c r="X235" s="43">
        <v>0</v>
      </c>
      <c r="Y235" s="43">
        <v>0</v>
      </c>
      <c r="Z235" s="43">
        <v>0</v>
      </c>
      <c r="AA235" s="43">
        <v>0</v>
      </c>
      <c r="AB235" s="43">
        <v>0</v>
      </c>
      <c r="AC235" s="43">
        <v>0</v>
      </c>
      <c r="AD235" s="44">
        <v>0</v>
      </c>
      <c r="AE235" s="45">
        <v>0</v>
      </c>
      <c r="AF235" s="44">
        <v>0</v>
      </c>
      <c r="AH235" s="13" t="s">
        <v>38</v>
      </c>
      <c r="AI235" s="14"/>
      <c r="AJ235" s="43">
        <v>0</v>
      </c>
      <c r="AK235" s="43">
        <v>0</v>
      </c>
      <c r="AL235" s="43">
        <v>0</v>
      </c>
      <c r="AM235" s="43">
        <v>0</v>
      </c>
      <c r="AN235" s="43">
        <v>0</v>
      </c>
      <c r="AO235" s="43">
        <v>0</v>
      </c>
      <c r="AP235" s="43">
        <v>0</v>
      </c>
      <c r="AQ235" s="43">
        <v>0</v>
      </c>
      <c r="AR235" s="43">
        <v>0</v>
      </c>
      <c r="AS235" s="43">
        <v>0</v>
      </c>
      <c r="AT235" s="44">
        <v>0</v>
      </c>
      <c r="AU235" s="45">
        <v>0</v>
      </c>
      <c r="AV235" s="44">
        <v>0</v>
      </c>
      <c r="AX235" s="13" t="s">
        <v>38</v>
      </c>
      <c r="AY235" s="14"/>
      <c r="AZ235" s="43">
        <v>13</v>
      </c>
      <c r="BA235" s="43">
        <v>1</v>
      </c>
      <c r="BB235" s="43">
        <v>0</v>
      </c>
      <c r="BC235" s="43">
        <v>0</v>
      </c>
      <c r="BD235" s="43">
        <v>0</v>
      </c>
      <c r="BE235" s="43">
        <v>0</v>
      </c>
      <c r="BF235" s="43">
        <v>0</v>
      </c>
      <c r="BG235" s="43">
        <v>0</v>
      </c>
      <c r="BH235" s="43">
        <v>0</v>
      </c>
      <c r="BI235" s="43">
        <v>0</v>
      </c>
      <c r="BJ235" s="44">
        <v>-1.5241199999999999</v>
      </c>
      <c r="BK235" s="45">
        <v>1.4</v>
      </c>
      <c r="BL235" s="44">
        <v>4.3241199999999997</v>
      </c>
      <c r="BN235" s="13" t="s">
        <v>38</v>
      </c>
      <c r="BO235" s="14"/>
      <c r="BP235" s="43">
        <v>27</v>
      </c>
      <c r="BQ235" s="43">
        <v>22</v>
      </c>
      <c r="BR235" s="43">
        <v>0</v>
      </c>
      <c r="BS235" s="43">
        <v>0</v>
      </c>
      <c r="BT235" s="43">
        <v>0</v>
      </c>
      <c r="BU235" s="43">
        <v>67</v>
      </c>
      <c r="BV235" s="43">
        <v>2</v>
      </c>
      <c r="BW235" s="43">
        <v>37</v>
      </c>
      <c r="BX235" s="43">
        <v>0</v>
      </c>
      <c r="BY235" s="43">
        <v>3</v>
      </c>
      <c r="BZ235" s="44">
        <v>-0.34969</v>
      </c>
      <c r="CA235" s="45">
        <v>15.8</v>
      </c>
      <c r="CB235" s="44">
        <v>31.94969</v>
      </c>
    </row>
    <row r="236" spans="2:80" x14ac:dyDescent="0.35">
      <c r="B236" s="2" t="s">
        <v>39</v>
      </c>
      <c r="C236" s="3" t="s">
        <v>12</v>
      </c>
      <c r="D236" s="36">
        <v>53.396540000000002</v>
      </c>
      <c r="E236" s="36">
        <v>176.06631999999999</v>
      </c>
      <c r="F236" s="36">
        <v>46.186050000000002</v>
      </c>
      <c r="G236" s="36">
        <v>50.068950000000001</v>
      </c>
      <c r="H236" s="36">
        <v>69.414330000000007</v>
      </c>
      <c r="I236" s="36">
        <v>144.69587999999999</v>
      </c>
      <c r="J236" s="36">
        <v>99.957400000000007</v>
      </c>
      <c r="K236" s="36">
        <v>68.562399999999997</v>
      </c>
      <c r="L236" s="36">
        <v>20.69763</v>
      </c>
      <c r="M236" s="36">
        <v>40.376260000000002</v>
      </c>
      <c r="N236" s="37">
        <v>41.74098</v>
      </c>
      <c r="O236" s="38">
        <v>76.942179999999993</v>
      </c>
      <c r="P236" s="37">
        <v>112.14337999999999</v>
      </c>
      <c r="R236" s="2" t="s">
        <v>39</v>
      </c>
      <c r="S236" s="3" t="s">
        <v>12</v>
      </c>
      <c r="T236" s="36">
        <v>73.248199999999997</v>
      </c>
      <c r="U236" s="36">
        <v>242.90973</v>
      </c>
      <c r="V236" s="36">
        <v>59.60098</v>
      </c>
      <c r="W236" s="36">
        <v>95.179199999999994</v>
      </c>
      <c r="X236" s="36">
        <v>80.922560000000004</v>
      </c>
      <c r="Y236" s="36">
        <v>148.27589</v>
      </c>
      <c r="Z236" s="36">
        <v>140.54378</v>
      </c>
      <c r="AA236" s="36">
        <v>114.67193</v>
      </c>
      <c r="AB236" s="36">
        <v>36.80294</v>
      </c>
      <c r="AC236" s="36">
        <v>64.612809999999996</v>
      </c>
      <c r="AD236" s="37">
        <v>62.843490000000003</v>
      </c>
      <c r="AE236" s="38">
        <v>105.6768</v>
      </c>
      <c r="AF236" s="37">
        <v>148.51011</v>
      </c>
      <c r="AH236" s="2" t="s">
        <v>39</v>
      </c>
      <c r="AI236" s="3" t="s">
        <v>12</v>
      </c>
      <c r="AJ236" s="36">
        <v>138.77153000000001</v>
      </c>
      <c r="AK236" s="36">
        <v>348.05036000000001</v>
      </c>
      <c r="AL236" s="36">
        <v>87.972970000000004</v>
      </c>
      <c r="AM236" s="36">
        <v>139.91756000000001</v>
      </c>
      <c r="AN236" s="36">
        <v>135.09455</v>
      </c>
      <c r="AO236" s="36">
        <v>205.90727999999999</v>
      </c>
      <c r="AP236" s="36">
        <v>183.00241</v>
      </c>
      <c r="AQ236" s="36">
        <v>138.92701</v>
      </c>
      <c r="AR236" s="36">
        <v>59.882460000000002</v>
      </c>
      <c r="AS236" s="36">
        <v>83.445740000000001</v>
      </c>
      <c r="AT236" s="37">
        <v>93.515090000000001</v>
      </c>
      <c r="AU236" s="38">
        <v>152.09719000000001</v>
      </c>
      <c r="AV236" s="37">
        <v>210.67928000000001</v>
      </c>
      <c r="AX236" s="2" t="s">
        <v>39</v>
      </c>
      <c r="AY236" s="3" t="s">
        <v>12</v>
      </c>
      <c r="AZ236" s="36">
        <v>204.93406999999999</v>
      </c>
      <c r="BA236" s="36">
        <v>440.30482999999998</v>
      </c>
      <c r="BB236" s="36">
        <v>168.76649</v>
      </c>
      <c r="BC236" s="36">
        <v>175.49245999999999</v>
      </c>
      <c r="BD236" s="36">
        <v>172.30744999999999</v>
      </c>
      <c r="BE236" s="36">
        <v>271.17129999999997</v>
      </c>
      <c r="BF236" s="36">
        <v>230.62409</v>
      </c>
      <c r="BG236" s="36">
        <v>214.35221000000001</v>
      </c>
      <c r="BH236" s="36">
        <v>96.968230000000005</v>
      </c>
      <c r="BI236" s="36">
        <v>123.81112</v>
      </c>
      <c r="BJ236" s="37">
        <v>141.69209000000001</v>
      </c>
      <c r="BK236" s="38">
        <v>209.87323000000001</v>
      </c>
      <c r="BL236" s="37">
        <v>278.05435999999997</v>
      </c>
      <c r="BN236" s="2" t="s">
        <v>39</v>
      </c>
      <c r="BO236" s="3" t="s">
        <v>12</v>
      </c>
      <c r="BP236" s="36">
        <v>374.07618000000002</v>
      </c>
      <c r="BQ236" s="36">
        <v>661.77851999999996</v>
      </c>
      <c r="BR236" s="36">
        <v>279.50880999999998</v>
      </c>
      <c r="BS236" s="36">
        <v>245.15045000000001</v>
      </c>
      <c r="BT236" s="36">
        <v>275.63112999999998</v>
      </c>
      <c r="BU236" s="36">
        <v>524.31804</v>
      </c>
      <c r="BV236" s="36">
        <v>383.75339000000002</v>
      </c>
      <c r="BW236" s="36">
        <v>373.71604000000002</v>
      </c>
      <c r="BX236" s="36">
        <v>146.70832999999999</v>
      </c>
      <c r="BY236" s="36">
        <v>287.19945999999999</v>
      </c>
      <c r="BZ236" s="37">
        <v>249.52448000000001</v>
      </c>
      <c r="CA236" s="38">
        <v>355.18403999999998</v>
      </c>
      <c r="CB236" s="37">
        <v>460.84359000000001</v>
      </c>
    </row>
    <row r="237" spans="2:80" x14ac:dyDescent="0.35">
      <c r="B237" s="8"/>
      <c r="C237" s="11" t="s">
        <v>13</v>
      </c>
      <c r="D237" s="33">
        <v>53.630670000000002</v>
      </c>
      <c r="E237" s="33">
        <v>123.16323</v>
      </c>
      <c r="F237" s="33">
        <v>50.725569999999998</v>
      </c>
      <c r="G237" s="33">
        <v>58.011499999999998</v>
      </c>
      <c r="H237" s="33">
        <v>78.900859999999994</v>
      </c>
      <c r="I237" s="33">
        <v>122.10794</v>
      </c>
      <c r="J237" s="33">
        <v>84.005799999999994</v>
      </c>
      <c r="K237" s="33">
        <v>60.410809999999998</v>
      </c>
      <c r="L237" s="33">
        <v>31.563970000000001</v>
      </c>
      <c r="M237" s="33">
        <v>39.889279999999999</v>
      </c>
      <c r="N237" s="34">
        <v>47.526290000000003</v>
      </c>
      <c r="O237" s="39">
        <v>70.240960000000001</v>
      </c>
      <c r="P237" s="34">
        <v>92.955629999999999</v>
      </c>
      <c r="R237" s="8"/>
      <c r="S237" s="11" t="s">
        <v>13</v>
      </c>
      <c r="T237" s="33">
        <v>53.408670000000001</v>
      </c>
      <c r="U237" s="33">
        <v>157.88847000000001</v>
      </c>
      <c r="V237" s="33">
        <v>53.852499999999999</v>
      </c>
      <c r="W237" s="33">
        <v>83.240210000000005</v>
      </c>
      <c r="X237" s="33">
        <v>88.618530000000007</v>
      </c>
      <c r="Y237" s="33">
        <v>122.61805</v>
      </c>
      <c r="Z237" s="33">
        <v>102.15136</v>
      </c>
      <c r="AA237" s="33">
        <v>84.509569999999997</v>
      </c>
      <c r="AB237" s="33">
        <v>46.707479999999997</v>
      </c>
      <c r="AC237" s="33">
        <v>47.358130000000003</v>
      </c>
      <c r="AD237" s="34">
        <v>58.046300000000002</v>
      </c>
      <c r="AE237" s="39">
        <v>84.035300000000007</v>
      </c>
      <c r="AF237" s="34">
        <v>110.02428999999999</v>
      </c>
      <c r="AH237" s="8"/>
      <c r="AI237" s="11" t="s">
        <v>13</v>
      </c>
      <c r="AJ237" s="33">
        <v>50.047080000000001</v>
      </c>
      <c r="AK237" s="33">
        <v>209.34935999999999</v>
      </c>
      <c r="AL237" s="33">
        <v>62.66263</v>
      </c>
      <c r="AM237" s="33">
        <v>112.43452000000001</v>
      </c>
      <c r="AN237" s="33">
        <v>114.72333</v>
      </c>
      <c r="AO237" s="33">
        <v>136.56618</v>
      </c>
      <c r="AP237" s="33">
        <v>120.61511</v>
      </c>
      <c r="AQ237" s="33">
        <v>83.227010000000007</v>
      </c>
      <c r="AR237" s="33">
        <v>59.073439999999998</v>
      </c>
      <c r="AS237" s="33">
        <v>52.232509999999998</v>
      </c>
      <c r="AT237" s="34">
        <v>64.552530000000004</v>
      </c>
      <c r="AU237" s="39">
        <v>100.09312</v>
      </c>
      <c r="AV237" s="34">
        <v>135.63371000000001</v>
      </c>
      <c r="AX237" s="8"/>
      <c r="AY237" s="11" t="s">
        <v>13</v>
      </c>
      <c r="AZ237" s="33">
        <v>54.039169999999999</v>
      </c>
      <c r="BA237" s="33">
        <v>263.44385</v>
      </c>
      <c r="BB237" s="33">
        <v>77.488870000000006</v>
      </c>
      <c r="BC237" s="33">
        <v>122.43415</v>
      </c>
      <c r="BD237" s="33">
        <v>129.27148</v>
      </c>
      <c r="BE237" s="33">
        <v>142.82458</v>
      </c>
      <c r="BF237" s="33">
        <v>141.39549</v>
      </c>
      <c r="BG237" s="33">
        <v>103.11054</v>
      </c>
      <c r="BH237" s="33">
        <v>78.489630000000005</v>
      </c>
      <c r="BI237" s="33">
        <v>55.707889999999999</v>
      </c>
      <c r="BJ237" s="34">
        <v>72.955169999999995</v>
      </c>
      <c r="BK237" s="39">
        <v>116.82056</v>
      </c>
      <c r="BL237" s="34">
        <v>160.68595999999999</v>
      </c>
      <c r="BN237" s="8"/>
      <c r="BO237" s="11" t="s">
        <v>13</v>
      </c>
      <c r="BP237" s="33">
        <v>126.75646</v>
      </c>
      <c r="BQ237" s="33">
        <v>340.52129000000002</v>
      </c>
      <c r="BR237" s="33">
        <v>123.91345</v>
      </c>
      <c r="BS237" s="33">
        <v>166.50527</v>
      </c>
      <c r="BT237" s="33">
        <v>184.92993000000001</v>
      </c>
      <c r="BU237" s="33">
        <v>158.04192</v>
      </c>
      <c r="BV237" s="33">
        <v>219.09326999999999</v>
      </c>
      <c r="BW237" s="33">
        <v>97.736630000000005</v>
      </c>
      <c r="BX237" s="33">
        <v>88.141549999999995</v>
      </c>
      <c r="BY237" s="33">
        <v>92.032570000000007</v>
      </c>
      <c r="BZ237" s="34">
        <v>104.97141999999999</v>
      </c>
      <c r="CA237" s="39">
        <v>159.76723000000001</v>
      </c>
      <c r="CB237" s="34">
        <v>214.56305</v>
      </c>
    </row>
    <row r="238" spans="2:80" x14ac:dyDescent="0.35">
      <c r="B238" s="13" t="s">
        <v>40</v>
      </c>
      <c r="C238" s="14"/>
      <c r="D238" s="43">
        <v>228.23858999999999</v>
      </c>
      <c r="E238" s="43">
        <v>432.11959000000002</v>
      </c>
      <c r="F238" s="43">
        <v>219.10603</v>
      </c>
      <c r="G238" s="43">
        <v>227.97628</v>
      </c>
      <c r="H238" s="43">
        <v>261.26949999999999</v>
      </c>
      <c r="I238" s="43">
        <v>480.04543000000001</v>
      </c>
      <c r="J238" s="43">
        <v>309.63215000000002</v>
      </c>
      <c r="K238" s="43">
        <v>248.6688</v>
      </c>
      <c r="L238" s="43">
        <v>124.23826</v>
      </c>
      <c r="M238" s="43">
        <v>156.68752000000001</v>
      </c>
      <c r="N238" s="44">
        <v>188.76199</v>
      </c>
      <c r="O238" s="45">
        <v>268.79820999999998</v>
      </c>
      <c r="P238" s="44">
        <v>348.83443999999997</v>
      </c>
      <c r="R238" s="13" t="s">
        <v>40</v>
      </c>
      <c r="S238" s="14"/>
      <c r="T238" s="43">
        <v>243.50406000000001</v>
      </c>
      <c r="U238" s="43">
        <v>524.11297999999999</v>
      </c>
      <c r="V238" s="43">
        <v>230.11013</v>
      </c>
      <c r="W238" s="43">
        <v>292.32382999999999</v>
      </c>
      <c r="X238" s="43">
        <v>306.27888000000002</v>
      </c>
      <c r="Y238" s="43">
        <v>472.86801000000003</v>
      </c>
      <c r="Z238" s="43">
        <v>353.41919000000001</v>
      </c>
      <c r="AA238" s="43">
        <v>335.31035000000003</v>
      </c>
      <c r="AB238" s="43">
        <v>175.01944</v>
      </c>
      <c r="AC238" s="43">
        <v>175.13505000000001</v>
      </c>
      <c r="AD238" s="44">
        <v>227.38009</v>
      </c>
      <c r="AE238" s="45">
        <v>310.80819000000002</v>
      </c>
      <c r="AF238" s="44">
        <v>394.23630000000003</v>
      </c>
      <c r="AH238" s="13" t="s">
        <v>40</v>
      </c>
      <c r="AI238" s="14"/>
      <c r="AJ238" s="43">
        <v>261.47568999999999</v>
      </c>
      <c r="AK238" s="43">
        <v>705.80348000000004</v>
      </c>
      <c r="AL238" s="43">
        <v>253.93843000000001</v>
      </c>
      <c r="AM238" s="43">
        <v>398.28852999999998</v>
      </c>
      <c r="AN238" s="43">
        <v>380.78832999999997</v>
      </c>
      <c r="AO238" s="43">
        <v>582.13449000000003</v>
      </c>
      <c r="AP238" s="43">
        <v>410.36144000000002</v>
      </c>
      <c r="AQ238" s="43">
        <v>357.23651999999998</v>
      </c>
      <c r="AR238" s="43">
        <v>208.11966000000001</v>
      </c>
      <c r="AS238" s="43">
        <v>201.51884000000001</v>
      </c>
      <c r="AT238" s="44">
        <v>259.16793000000001</v>
      </c>
      <c r="AU238" s="45">
        <v>375.96654000000001</v>
      </c>
      <c r="AV238" s="44">
        <v>492.76515000000001</v>
      </c>
      <c r="AX238" s="13" t="s">
        <v>40</v>
      </c>
      <c r="AY238" s="14"/>
      <c r="AZ238" s="43">
        <v>333.17102</v>
      </c>
      <c r="BA238" s="43">
        <v>903.75120000000004</v>
      </c>
      <c r="BB238" s="43">
        <v>325.51817999999997</v>
      </c>
      <c r="BC238" s="43">
        <v>440.32619999999997</v>
      </c>
      <c r="BD238" s="43">
        <v>406.55628999999999</v>
      </c>
      <c r="BE238" s="43">
        <v>677.23056999999994</v>
      </c>
      <c r="BF238" s="43">
        <v>476.07339000000002</v>
      </c>
      <c r="BG238" s="43">
        <v>461.39422000000002</v>
      </c>
      <c r="BH238" s="43">
        <v>287.83715999999998</v>
      </c>
      <c r="BI238" s="43">
        <v>248.80947</v>
      </c>
      <c r="BJ238" s="44">
        <v>313.82920000000001</v>
      </c>
      <c r="BK238" s="45">
        <v>456.06677000000002</v>
      </c>
      <c r="BL238" s="44">
        <v>598.30434000000002</v>
      </c>
      <c r="BN238" s="13" t="s">
        <v>40</v>
      </c>
      <c r="BO238" s="14"/>
      <c r="BP238" s="43">
        <v>581.32012999999995</v>
      </c>
      <c r="BQ238" s="43">
        <v>1241.6467500000001</v>
      </c>
      <c r="BR238" s="43">
        <v>535.16102000000001</v>
      </c>
      <c r="BS238" s="43">
        <v>601.58423000000005</v>
      </c>
      <c r="BT238" s="43">
        <v>529.53648999999996</v>
      </c>
      <c r="BU238" s="43">
        <v>1008.7808</v>
      </c>
      <c r="BV238" s="43">
        <v>744.92861000000005</v>
      </c>
      <c r="BW238" s="43">
        <v>589.94336999999996</v>
      </c>
      <c r="BX238" s="43">
        <v>359.41248999999999</v>
      </c>
      <c r="BY238" s="43">
        <v>488.96821999999997</v>
      </c>
      <c r="BZ238" s="44">
        <v>478.39055000000002</v>
      </c>
      <c r="CA238" s="45">
        <v>668.12820999999997</v>
      </c>
      <c r="CB238" s="44">
        <v>857.86586999999997</v>
      </c>
    </row>
    <row r="239" spans="2:80" x14ac:dyDescent="0.35">
      <c r="B239" s="7" t="s">
        <v>41</v>
      </c>
      <c r="C239" s="8"/>
      <c r="D239" s="33">
        <v>0</v>
      </c>
      <c r="E239" s="33">
        <v>0</v>
      </c>
      <c r="F239" s="33">
        <v>0</v>
      </c>
      <c r="G239" s="33">
        <v>0</v>
      </c>
      <c r="H239" s="33">
        <v>0</v>
      </c>
      <c r="I239" s="33">
        <v>0</v>
      </c>
      <c r="J239" s="33">
        <v>0</v>
      </c>
      <c r="K239" s="33">
        <v>0</v>
      </c>
      <c r="L239" s="33">
        <v>0</v>
      </c>
      <c r="M239" s="33">
        <v>0</v>
      </c>
      <c r="N239" s="34">
        <v>0</v>
      </c>
      <c r="O239" s="39">
        <v>0</v>
      </c>
      <c r="P239" s="34">
        <v>0</v>
      </c>
      <c r="R239" s="7" t="s">
        <v>41</v>
      </c>
      <c r="S239" s="8"/>
      <c r="T239" s="33">
        <v>0</v>
      </c>
      <c r="U239" s="33">
        <v>0</v>
      </c>
      <c r="V239" s="33">
        <v>0</v>
      </c>
      <c r="W239" s="33">
        <v>0</v>
      </c>
      <c r="X239" s="33">
        <v>0</v>
      </c>
      <c r="Y239" s="33">
        <v>0</v>
      </c>
      <c r="Z239" s="33">
        <v>0</v>
      </c>
      <c r="AA239" s="33">
        <v>0</v>
      </c>
      <c r="AB239" s="33">
        <v>0</v>
      </c>
      <c r="AC239" s="33">
        <v>0</v>
      </c>
      <c r="AD239" s="34">
        <v>0</v>
      </c>
      <c r="AE239" s="39">
        <v>0</v>
      </c>
      <c r="AF239" s="34">
        <v>0</v>
      </c>
      <c r="AH239" s="7" t="s">
        <v>41</v>
      </c>
      <c r="AI239" s="8"/>
      <c r="AJ239" s="33">
        <v>0</v>
      </c>
      <c r="AK239" s="33">
        <v>0</v>
      </c>
      <c r="AL239" s="33">
        <v>0</v>
      </c>
      <c r="AM239" s="33">
        <v>0</v>
      </c>
      <c r="AN239" s="33">
        <v>0</v>
      </c>
      <c r="AO239" s="33">
        <v>0</v>
      </c>
      <c r="AP239" s="33">
        <v>0</v>
      </c>
      <c r="AQ239" s="33">
        <v>0</v>
      </c>
      <c r="AR239" s="33">
        <v>0</v>
      </c>
      <c r="AS239" s="33">
        <v>0</v>
      </c>
      <c r="AT239" s="34">
        <v>0</v>
      </c>
      <c r="AU239" s="39">
        <v>0</v>
      </c>
      <c r="AV239" s="34">
        <v>0</v>
      </c>
      <c r="AX239" s="7" t="s">
        <v>41</v>
      </c>
      <c r="AY239" s="8"/>
      <c r="AZ239" s="33">
        <v>57.303519999999999</v>
      </c>
      <c r="BA239" s="33">
        <v>5.8715400000000004</v>
      </c>
      <c r="BB239" s="33">
        <v>0</v>
      </c>
      <c r="BC239" s="33">
        <v>0</v>
      </c>
      <c r="BD239" s="33">
        <v>0</v>
      </c>
      <c r="BE239" s="33">
        <v>0</v>
      </c>
      <c r="BF239" s="33">
        <v>0</v>
      </c>
      <c r="BG239" s="33">
        <v>0</v>
      </c>
      <c r="BH239" s="33">
        <v>0</v>
      </c>
      <c r="BI239" s="33">
        <v>0</v>
      </c>
      <c r="BJ239" s="34">
        <v>-6.5647799999999998</v>
      </c>
      <c r="BK239" s="39">
        <v>6.3175100000000004</v>
      </c>
      <c r="BL239" s="34">
        <v>19.19979</v>
      </c>
      <c r="BN239" s="7" t="s">
        <v>41</v>
      </c>
      <c r="BO239" s="8"/>
      <c r="BP239" s="33">
        <v>130.63808</v>
      </c>
      <c r="BQ239" s="33">
        <v>104.82252</v>
      </c>
      <c r="BR239" s="33">
        <v>0</v>
      </c>
      <c r="BS239" s="33">
        <v>0</v>
      </c>
      <c r="BT239" s="33">
        <v>0</v>
      </c>
      <c r="BU239" s="33">
        <v>296.99052999999998</v>
      </c>
      <c r="BV239" s="33">
        <v>15.338760000000001</v>
      </c>
      <c r="BW239" s="33">
        <v>147.16927999999999</v>
      </c>
      <c r="BX239" s="33">
        <v>0</v>
      </c>
      <c r="BY239" s="33">
        <v>11.13463</v>
      </c>
      <c r="BZ239" s="34">
        <v>-0.29014000000000001</v>
      </c>
      <c r="CA239" s="39">
        <v>70.609380000000002</v>
      </c>
      <c r="CB239" s="34">
        <v>141.50890000000001</v>
      </c>
    </row>
    <row r="240" spans="2:80" x14ac:dyDescent="0.35">
      <c r="B240" s="2" t="s">
        <v>42</v>
      </c>
      <c r="C240" s="3" t="s">
        <v>12</v>
      </c>
      <c r="D240" s="36">
        <v>5.4077200000000003</v>
      </c>
      <c r="E240" s="36">
        <v>6.0728299999999997</v>
      </c>
      <c r="F240" s="36">
        <v>5.1221500000000004</v>
      </c>
      <c r="G240" s="36">
        <v>5.0864399999999996</v>
      </c>
      <c r="H240" s="36">
        <v>4.8978999999999999</v>
      </c>
      <c r="I240" s="36">
        <v>5.5905899999999997</v>
      </c>
      <c r="J240" s="36">
        <v>5.6960300000000004</v>
      </c>
      <c r="K240" s="36">
        <v>5.3700900000000003</v>
      </c>
      <c r="L240" s="36">
        <v>4.5579900000000002</v>
      </c>
      <c r="M240" s="36">
        <v>5.1568500000000004</v>
      </c>
      <c r="N240" s="37">
        <v>4.9882</v>
      </c>
      <c r="O240" s="41">
        <v>5.2958600000000002</v>
      </c>
      <c r="P240" s="37">
        <v>5.60351</v>
      </c>
      <c r="R240" s="2" t="s">
        <v>42</v>
      </c>
      <c r="S240" s="3" t="s">
        <v>12</v>
      </c>
      <c r="T240" s="36">
        <v>5.2580799999999996</v>
      </c>
      <c r="U240" s="36">
        <v>5.7126900000000003</v>
      </c>
      <c r="V240" s="36">
        <v>4.9376300000000004</v>
      </c>
      <c r="W240" s="36">
        <v>5.1410999999999998</v>
      </c>
      <c r="X240" s="36">
        <v>4.6952999999999996</v>
      </c>
      <c r="Y240" s="36">
        <v>5.2385400000000004</v>
      </c>
      <c r="Z240" s="36">
        <v>5.4466200000000002</v>
      </c>
      <c r="AA240" s="36">
        <v>5.3693200000000001</v>
      </c>
      <c r="AB240" s="36">
        <v>4.5512800000000002</v>
      </c>
      <c r="AC240" s="36">
        <v>5.1103199999999998</v>
      </c>
      <c r="AD240" s="37">
        <v>4.8978299999999999</v>
      </c>
      <c r="AE240" s="41">
        <v>5.1460900000000001</v>
      </c>
      <c r="AF240" s="37">
        <v>5.3943399999999997</v>
      </c>
      <c r="AH240" s="2" t="s">
        <v>42</v>
      </c>
      <c r="AI240" s="3" t="s">
        <v>12</v>
      </c>
      <c r="AJ240" s="36">
        <v>5.2137900000000004</v>
      </c>
      <c r="AK240" s="36">
        <v>5.3616400000000004</v>
      </c>
      <c r="AL240" s="36">
        <v>4.8505900000000004</v>
      </c>
      <c r="AM240" s="36">
        <v>4.9237900000000003</v>
      </c>
      <c r="AN240" s="36">
        <v>4.6182600000000003</v>
      </c>
      <c r="AO240" s="36">
        <v>5.0911400000000002</v>
      </c>
      <c r="AP240" s="36">
        <v>5.1578999999999997</v>
      </c>
      <c r="AQ240" s="36">
        <v>5.0823700000000001</v>
      </c>
      <c r="AR240" s="36">
        <v>4.4811399999999999</v>
      </c>
      <c r="AS240" s="36">
        <v>4.8413700000000004</v>
      </c>
      <c r="AT240" s="37">
        <v>4.7669699999999997</v>
      </c>
      <c r="AU240" s="41">
        <v>4.9622000000000002</v>
      </c>
      <c r="AV240" s="37">
        <v>5.1574400000000002</v>
      </c>
      <c r="AX240" s="2" t="s">
        <v>42</v>
      </c>
      <c r="AY240" s="3" t="s">
        <v>12</v>
      </c>
      <c r="AZ240" s="36">
        <v>4.8491299999999997</v>
      </c>
      <c r="BA240" s="36">
        <v>4.84612</v>
      </c>
      <c r="BB240" s="36">
        <v>4.7013199999999999</v>
      </c>
      <c r="BC240" s="36">
        <v>4.6090400000000002</v>
      </c>
      <c r="BD240" s="36">
        <v>4.4962999999999997</v>
      </c>
      <c r="BE240" s="36">
        <v>4.7650699999999997</v>
      </c>
      <c r="BF240" s="36">
        <v>4.7981699999999998</v>
      </c>
      <c r="BG240" s="36">
        <v>4.8627399999999996</v>
      </c>
      <c r="BH240" s="36">
        <v>4.3686299999999996</v>
      </c>
      <c r="BI240" s="36">
        <v>4.6587199999999998</v>
      </c>
      <c r="BJ240" s="37">
        <v>4.5774999999999997</v>
      </c>
      <c r="BK240" s="41">
        <v>4.6955299999999998</v>
      </c>
      <c r="BL240" s="37">
        <v>4.8135500000000002</v>
      </c>
      <c r="BN240" s="2" t="s">
        <v>42</v>
      </c>
      <c r="BO240" s="3" t="s">
        <v>12</v>
      </c>
      <c r="BP240" s="36">
        <v>4.4899100000000001</v>
      </c>
      <c r="BQ240" s="36">
        <v>4.5002700000000004</v>
      </c>
      <c r="BR240" s="36">
        <v>4.3122800000000003</v>
      </c>
      <c r="BS240" s="36">
        <v>4.2835200000000002</v>
      </c>
      <c r="BT240" s="36">
        <v>4.1536999999999997</v>
      </c>
      <c r="BU240" s="36">
        <v>4.4263500000000002</v>
      </c>
      <c r="BV240" s="36">
        <v>4.3974000000000002</v>
      </c>
      <c r="BW240" s="36">
        <v>4.5547500000000003</v>
      </c>
      <c r="BX240" s="36">
        <v>4.1543799999999997</v>
      </c>
      <c r="BY240" s="36">
        <v>4.3736100000000002</v>
      </c>
      <c r="BZ240" s="37">
        <v>4.2653800000000004</v>
      </c>
      <c r="CA240" s="41">
        <v>4.3646200000000004</v>
      </c>
      <c r="CB240" s="37">
        <v>4.4638499999999999</v>
      </c>
    </row>
    <row r="241" spans="2:80" x14ac:dyDescent="0.35">
      <c r="B241" s="8"/>
      <c r="C241" s="11" t="s">
        <v>13</v>
      </c>
      <c r="D241" s="33">
        <v>1.03796</v>
      </c>
      <c r="E241" s="33">
        <v>0.90491999999999995</v>
      </c>
      <c r="F241" s="33">
        <v>1.12968</v>
      </c>
      <c r="G241" s="33">
        <v>1.15255</v>
      </c>
      <c r="H241" s="33">
        <v>1.57219</v>
      </c>
      <c r="I241" s="33">
        <v>1.20044</v>
      </c>
      <c r="J241" s="33">
        <v>0.94311</v>
      </c>
      <c r="K241" s="33">
        <v>1.1782699999999999</v>
      </c>
      <c r="L241" s="33">
        <v>1.25779</v>
      </c>
      <c r="M241" s="33">
        <v>1.1221699999999999</v>
      </c>
      <c r="N241" s="34">
        <v>1.01719</v>
      </c>
      <c r="O241" s="39">
        <v>1.14991</v>
      </c>
      <c r="P241" s="34">
        <v>1.2826200000000001</v>
      </c>
      <c r="R241" s="8"/>
      <c r="S241" s="11" t="s">
        <v>13</v>
      </c>
      <c r="T241" s="33">
        <v>0.85135000000000005</v>
      </c>
      <c r="U241" s="33">
        <v>0.75053000000000003</v>
      </c>
      <c r="V241" s="33">
        <v>0.89524999999999999</v>
      </c>
      <c r="W241" s="33">
        <v>0.98050999999999999</v>
      </c>
      <c r="X241" s="33">
        <v>1.4085799999999999</v>
      </c>
      <c r="Y241" s="33">
        <v>1.0078400000000001</v>
      </c>
      <c r="Z241" s="33">
        <v>0.81006999999999996</v>
      </c>
      <c r="AA241" s="33">
        <v>0.91239999999999999</v>
      </c>
      <c r="AB241" s="33">
        <v>1.0892500000000001</v>
      </c>
      <c r="AC241" s="33">
        <v>0.89610000000000001</v>
      </c>
      <c r="AD241" s="34">
        <v>0.82757000000000003</v>
      </c>
      <c r="AE241" s="39">
        <v>0.96018999999999999</v>
      </c>
      <c r="AF241" s="34">
        <v>1.0928</v>
      </c>
      <c r="AH241" s="8"/>
      <c r="AI241" s="11" t="s">
        <v>13</v>
      </c>
      <c r="AJ241" s="33">
        <v>0.53108</v>
      </c>
      <c r="AK241" s="33">
        <v>0.56498999999999999</v>
      </c>
      <c r="AL241" s="33">
        <v>0.70311999999999997</v>
      </c>
      <c r="AM241" s="33">
        <v>0.81362999999999996</v>
      </c>
      <c r="AN241" s="33">
        <v>1.1588799999999999</v>
      </c>
      <c r="AO241" s="33">
        <v>0.73270999999999997</v>
      </c>
      <c r="AP241" s="33">
        <v>0.72611000000000003</v>
      </c>
      <c r="AQ241" s="33">
        <v>0.72424999999999995</v>
      </c>
      <c r="AR241" s="33">
        <v>0.98348999999999998</v>
      </c>
      <c r="AS241" s="33">
        <v>0.74400999999999995</v>
      </c>
      <c r="AT241" s="34">
        <v>0.63583000000000001</v>
      </c>
      <c r="AU241" s="39">
        <v>0.76822999999999997</v>
      </c>
      <c r="AV241" s="34">
        <v>0.90063000000000004</v>
      </c>
      <c r="AX241" s="8"/>
      <c r="AY241" s="11" t="s">
        <v>13</v>
      </c>
      <c r="AZ241" s="33">
        <v>0.50036000000000003</v>
      </c>
      <c r="BA241" s="33">
        <v>0.49857000000000001</v>
      </c>
      <c r="BB241" s="33">
        <v>0.59167999999999998</v>
      </c>
      <c r="BC241" s="33">
        <v>0.61568999999999996</v>
      </c>
      <c r="BD241" s="33">
        <v>0.96170999999999995</v>
      </c>
      <c r="BE241" s="33">
        <v>0.49693999999999999</v>
      </c>
      <c r="BF241" s="33">
        <v>0.52612999999999999</v>
      </c>
      <c r="BG241" s="33">
        <v>0.52173999999999998</v>
      </c>
      <c r="BH241" s="33">
        <v>0.79408000000000001</v>
      </c>
      <c r="BI241" s="33">
        <v>0.55303000000000002</v>
      </c>
      <c r="BJ241" s="34">
        <v>0.49592999999999998</v>
      </c>
      <c r="BK241" s="39">
        <v>0.60599000000000003</v>
      </c>
      <c r="BL241" s="34">
        <v>0.71606000000000003</v>
      </c>
      <c r="BN241" s="8"/>
      <c r="BO241" s="11" t="s">
        <v>13</v>
      </c>
      <c r="BP241" s="33">
        <v>0.53090999999999999</v>
      </c>
      <c r="BQ241" s="33">
        <v>0.5</v>
      </c>
      <c r="BR241" s="33">
        <v>0.47883999999999999</v>
      </c>
      <c r="BS241" s="33">
        <v>0.51090999999999998</v>
      </c>
      <c r="BT241" s="33">
        <v>0.81462000000000001</v>
      </c>
      <c r="BU241" s="33">
        <v>0.46015</v>
      </c>
      <c r="BV241" s="33">
        <v>0.49662000000000001</v>
      </c>
      <c r="BW241" s="33">
        <v>0.46777999999999997</v>
      </c>
      <c r="BX241" s="33">
        <v>0.59304999999999997</v>
      </c>
      <c r="BY241" s="33">
        <v>0.45317000000000002</v>
      </c>
      <c r="BZ241" s="34">
        <v>0.45347999999999999</v>
      </c>
      <c r="CA241" s="39">
        <v>0.53061000000000003</v>
      </c>
      <c r="CB241" s="34">
        <v>0.60772999999999999</v>
      </c>
    </row>
    <row r="242" spans="2:80" x14ac:dyDescent="0.35">
      <c r="B242" s="2" t="s">
        <v>43</v>
      </c>
      <c r="C242" s="3" t="s">
        <v>12</v>
      </c>
      <c r="D242" s="36">
        <v>5.9696899999999999</v>
      </c>
      <c r="E242" s="36">
        <v>6.48752</v>
      </c>
      <c r="F242" s="36">
        <v>5.6568300000000002</v>
      </c>
      <c r="G242" s="36">
        <v>5.6764000000000001</v>
      </c>
      <c r="H242" s="36">
        <v>5.4319600000000001</v>
      </c>
      <c r="I242" s="36">
        <v>6.0165499999999996</v>
      </c>
      <c r="J242" s="36">
        <v>6.2221700000000002</v>
      </c>
      <c r="K242" s="36">
        <v>5.9431000000000003</v>
      </c>
      <c r="L242" s="36">
        <v>5.2090300000000003</v>
      </c>
      <c r="M242" s="36">
        <v>5.7451499999999998</v>
      </c>
      <c r="N242" s="37">
        <v>5.5684399999999998</v>
      </c>
      <c r="O242" s="41">
        <v>5.8358400000000001</v>
      </c>
      <c r="P242" s="37">
        <v>6.1032400000000004</v>
      </c>
      <c r="R242" s="2" t="s">
        <v>43</v>
      </c>
      <c r="S242" s="3" t="s">
        <v>12</v>
      </c>
      <c r="T242" s="36">
        <v>5.7643300000000002</v>
      </c>
      <c r="U242" s="36">
        <v>6.0357099999999999</v>
      </c>
      <c r="V242" s="36">
        <v>5.4455799999999996</v>
      </c>
      <c r="W242" s="36">
        <v>5.6293300000000004</v>
      </c>
      <c r="X242" s="36">
        <v>5.1875200000000001</v>
      </c>
      <c r="Y242" s="36">
        <v>5.6896500000000003</v>
      </c>
      <c r="Z242" s="36">
        <v>5.8299099999999999</v>
      </c>
      <c r="AA242" s="36">
        <v>5.8752399999999998</v>
      </c>
      <c r="AB242" s="36">
        <v>5.1995199999999997</v>
      </c>
      <c r="AC242" s="36">
        <v>5.6572300000000002</v>
      </c>
      <c r="AD242" s="37">
        <v>5.43161</v>
      </c>
      <c r="AE242" s="41">
        <v>5.6314000000000002</v>
      </c>
      <c r="AF242" s="37">
        <v>5.8311999999999999</v>
      </c>
      <c r="AH242" s="2" t="s">
        <v>43</v>
      </c>
      <c r="AI242" s="3" t="s">
        <v>12</v>
      </c>
      <c r="AJ242" s="36">
        <v>5.60473</v>
      </c>
      <c r="AK242" s="36">
        <v>5.6244899999999998</v>
      </c>
      <c r="AL242" s="36">
        <v>5.3029200000000003</v>
      </c>
      <c r="AM242" s="36">
        <v>5.3690699999999998</v>
      </c>
      <c r="AN242" s="36">
        <v>5.0817300000000003</v>
      </c>
      <c r="AO242" s="36">
        <v>5.48949</v>
      </c>
      <c r="AP242" s="36">
        <v>5.4944100000000002</v>
      </c>
      <c r="AQ242" s="36">
        <v>5.56569</v>
      </c>
      <c r="AR242" s="36">
        <v>5.06853</v>
      </c>
      <c r="AS242" s="36">
        <v>5.3690800000000003</v>
      </c>
      <c r="AT242" s="37">
        <v>5.25413</v>
      </c>
      <c r="AU242" s="41">
        <v>5.3970099999999999</v>
      </c>
      <c r="AV242" s="37">
        <v>5.5399000000000003</v>
      </c>
      <c r="AX242" s="2" t="s">
        <v>43</v>
      </c>
      <c r="AY242" s="3" t="s">
        <v>12</v>
      </c>
      <c r="AZ242" s="36">
        <v>5.13</v>
      </c>
      <c r="BA242" s="36">
        <v>5.1525299999999996</v>
      </c>
      <c r="BB242" s="36">
        <v>5.06182</v>
      </c>
      <c r="BC242" s="36">
        <v>5.04087</v>
      </c>
      <c r="BD242" s="36">
        <v>4.8607100000000001</v>
      </c>
      <c r="BE242" s="36">
        <v>5.0836199999999998</v>
      </c>
      <c r="BF242" s="36">
        <v>5.1345900000000002</v>
      </c>
      <c r="BG242" s="36">
        <v>5.2092099999999997</v>
      </c>
      <c r="BH242" s="36">
        <v>4.8901899999999996</v>
      </c>
      <c r="BI242" s="36">
        <v>5.0398500000000004</v>
      </c>
      <c r="BJ242" s="37">
        <v>4.9808399999999997</v>
      </c>
      <c r="BK242" s="41">
        <v>5.0603400000000001</v>
      </c>
      <c r="BL242" s="37">
        <v>5.1398400000000004</v>
      </c>
      <c r="BN242" s="2" t="s">
        <v>43</v>
      </c>
      <c r="BO242" s="3" t="s">
        <v>12</v>
      </c>
      <c r="BP242" s="36">
        <v>4.7286799999999998</v>
      </c>
      <c r="BQ242" s="36">
        <v>4.7196800000000003</v>
      </c>
      <c r="BR242" s="36">
        <v>4.6552600000000002</v>
      </c>
      <c r="BS242" s="36">
        <v>4.6639600000000003</v>
      </c>
      <c r="BT242" s="36">
        <v>4.5013899999999998</v>
      </c>
      <c r="BU242" s="36">
        <v>4.6464499999999997</v>
      </c>
      <c r="BV242" s="36">
        <v>4.6889799999999999</v>
      </c>
      <c r="BW242" s="36">
        <v>4.8494200000000003</v>
      </c>
      <c r="BX242" s="36">
        <v>4.6370699999999996</v>
      </c>
      <c r="BY242" s="36">
        <v>4.7245699999999999</v>
      </c>
      <c r="BZ242" s="37">
        <v>4.6182699999999999</v>
      </c>
      <c r="CA242" s="41">
        <v>4.68154</v>
      </c>
      <c r="CB242" s="37">
        <v>4.7448199999999998</v>
      </c>
    </row>
    <row r="243" spans="2:80" x14ac:dyDescent="0.35">
      <c r="B243" s="8"/>
      <c r="C243" s="11" t="s">
        <v>13</v>
      </c>
      <c r="D243" s="33">
        <v>1.13266</v>
      </c>
      <c r="E243" s="33">
        <v>0.93596000000000001</v>
      </c>
      <c r="F243" s="33">
        <v>1.2760899999999999</v>
      </c>
      <c r="G243" s="33">
        <v>1.27776</v>
      </c>
      <c r="H243" s="33">
        <v>1.6309400000000001</v>
      </c>
      <c r="I243" s="33">
        <v>1.22461</v>
      </c>
      <c r="J243" s="33">
        <v>1.0376799999999999</v>
      </c>
      <c r="K243" s="33">
        <v>1.31471</v>
      </c>
      <c r="L243" s="33">
        <v>1.4109799999999999</v>
      </c>
      <c r="M243" s="33">
        <v>1.2653000000000001</v>
      </c>
      <c r="N243" s="34">
        <v>1.11266</v>
      </c>
      <c r="O243" s="39">
        <v>1.2506699999999999</v>
      </c>
      <c r="P243" s="34">
        <v>1.3886799999999999</v>
      </c>
      <c r="R243" s="8"/>
      <c r="S243" s="11" t="s">
        <v>13</v>
      </c>
      <c r="T243" s="33">
        <v>0.95193000000000005</v>
      </c>
      <c r="U243" s="33">
        <v>0.84523999999999999</v>
      </c>
      <c r="V243" s="33">
        <v>1.05484</v>
      </c>
      <c r="W243" s="33">
        <v>1.08724</v>
      </c>
      <c r="X243" s="33">
        <v>1.4682599999999999</v>
      </c>
      <c r="Y243" s="33">
        <v>1.0668800000000001</v>
      </c>
      <c r="Z243" s="33">
        <v>0.89371</v>
      </c>
      <c r="AA243" s="33">
        <v>1.0613900000000001</v>
      </c>
      <c r="AB243" s="33">
        <v>1.24823</v>
      </c>
      <c r="AC243" s="33">
        <v>1.0672900000000001</v>
      </c>
      <c r="AD243" s="34">
        <v>0.94691000000000003</v>
      </c>
      <c r="AE243" s="39">
        <v>1.0745</v>
      </c>
      <c r="AF243" s="34">
        <v>1.2020900000000001</v>
      </c>
      <c r="AH243" s="8"/>
      <c r="AI243" s="11" t="s">
        <v>13</v>
      </c>
      <c r="AJ243" s="33">
        <v>0.67706</v>
      </c>
      <c r="AK243" s="33">
        <v>0.70023999999999997</v>
      </c>
      <c r="AL243" s="33">
        <v>0.84164000000000005</v>
      </c>
      <c r="AM243" s="33">
        <v>0.91710999999999998</v>
      </c>
      <c r="AN243" s="33">
        <v>1.2306900000000001</v>
      </c>
      <c r="AO243" s="33">
        <v>0.84491000000000005</v>
      </c>
      <c r="AP243" s="33">
        <v>0.82035000000000002</v>
      </c>
      <c r="AQ243" s="33">
        <v>0.89620999999999995</v>
      </c>
      <c r="AR243" s="33">
        <v>1.0952500000000001</v>
      </c>
      <c r="AS243" s="33">
        <v>0.91735999999999995</v>
      </c>
      <c r="AT243" s="34">
        <v>0.77483000000000002</v>
      </c>
      <c r="AU243" s="39">
        <v>0.89407999999999999</v>
      </c>
      <c r="AV243" s="34">
        <v>1.0133300000000001</v>
      </c>
      <c r="AX243" s="8"/>
      <c r="AY243" s="11" t="s">
        <v>13</v>
      </c>
      <c r="AZ243" s="33">
        <v>0.67534000000000005</v>
      </c>
      <c r="BA243" s="33">
        <v>0.67276000000000002</v>
      </c>
      <c r="BB243" s="33">
        <v>0.72482999999999997</v>
      </c>
      <c r="BC243" s="33">
        <v>0.75160000000000005</v>
      </c>
      <c r="BD243" s="33">
        <v>1.01169</v>
      </c>
      <c r="BE243" s="33">
        <v>0.68883000000000005</v>
      </c>
      <c r="BF243" s="33">
        <v>0.68400000000000005</v>
      </c>
      <c r="BG243" s="33">
        <v>0.68879999999999997</v>
      </c>
      <c r="BH243" s="33">
        <v>0.91786000000000001</v>
      </c>
      <c r="BI243" s="33">
        <v>0.69979999999999998</v>
      </c>
      <c r="BJ243" s="34">
        <v>0.66786999999999996</v>
      </c>
      <c r="BK243" s="39">
        <v>0.75155000000000005</v>
      </c>
      <c r="BL243" s="34">
        <v>0.83523000000000003</v>
      </c>
      <c r="BN243" s="8"/>
      <c r="BO243" s="11" t="s">
        <v>13</v>
      </c>
      <c r="BP243" s="33">
        <v>0.61334</v>
      </c>
      <c r="BQ243" s="33">
        <v>0.63046000000000002</v>
      </c>
      <c r="BR243" s="33">
        <v>0.62539</v>
      </c>
      <c r="BS243" s="33">
        <v>0.65212999999999999</v>
      </c>
      <c r="BT243" s="33">
        <v>0.88695000000000002</v>
      </c>
      <c r="BU243" s="33">
        <v>0.62253000000000003</v>
      </c>
      <c r="BV243" s="33">
        <v>0.63790999999999998</v>
      </c>
      <c r="BW243" s="33">
        <v>0.63241999999999998</v>
      </c>
      <c r="BX243" s="33">
        <v>0.72853000000000001</v>
      </c>
      <c r="BY243" s="33">
        <v>0.65512000000000004</v>
      </c>
      <c r="BZ243" s="34">
        <v>0.60887999999999998</v>
      </c>
      <c r="CA243" s="39">
        <v>0.66847999999999996</v>
      </c>
      <c r="CB243" s="34">
        <v>0.72806999999999999</v>
      </c>
    </row>
    <row r="244" spans="2:80" x14ac:dyDescent="0.35">
      <c r="B244" s="2" t="s">
        <v>44</v>
      </c>
      <c r="D244" s="36">
        <v>88.427319999999995</v>
      </c>
      <c r="E244" s="36">
        <v>90.56559</v>
      </c>
      <c r="F244" s="36">
        <v>91.380350000000007</v>
      </c>
      <c r="G244" s="36">
        <v>88.770820000000001</v>
      </c>
      <c r="H244" s="36">
        <v>89.763930000000002</v>
      </c>
      <c r="I244" s="36">
        <v>91.273880000000005</v>
      </c>
      <c r="J244" s="36">
        <v>91.472059999999999</v>
      </c>
      <c r="K244" s="36">
        <v>90.754509999999996</v>
      </c>
      <c r="L244" s="36">
        <v>85.820859999999996</v>
      </c>
      <c r="M244" s="36">
        <v>89.644289999999998</v>
      </c>
      <c r="N244" s="37">
        <v>88.531009999999995</v>
      </c>
      <c r="O244" s="47">
        <v>89.787360000000007</v>
      </c>
      <c r="P244" s="37">
        <v>91.043710000000004</v>
      </c>
      <c r="R244" s="2" t="s">
        <v>44</v>
      </c>
      <c r="T244" s="36">
        <v>88.520669999999996</v>
      </c>
      <c r="U244" s="36">
        <v>89.988879999999995</v>
      </c>
      <c r="V244" s="36">
        <v>91.368139999999997</v>
      </c>
      <c r="W244" s="36">
        <v>88.71678</v>
      </c>
      <c r="X244" s="36">
        <v>89.823530000000005</v>
      </c>
      <c r="Y244" s="36">
        <v>91.390410000000003</v>
      </c>
      <c r="Z244" s="36">
        <v>91.318259999999995</v>
      </c>
      <c r="AA244" s="36">
        <v>90.793319999999994</v>
      </c>
      <c r="AB244" s="36">
        <v>85.931830000000005</v>
      </c>
      <c r="AC244" s="36">
        <v>89.612949999999998</v>
      </c>
      <c r="AD244" s="37">
        <v>88.528459999999995</v>
      </c>
      <c r="AE244" s="47">
        <v>89.746480000000005</v>
      </c>
      <c r="AF244" s="37">
        <v>90.964500000000001</v>
      </c>
      <c r="AH244" s="2" t="s">
        <v>44</v>
      </c>
      <c r="AJ244" s="36">
        <v>88.208749999999995</v>
      </c>
      <c r="AK244" s="36">
        <v>89.180499999999995</v>
      </c>
      <c r="AL244" s="36">
        <v>91.229810000000001</v>
      </c>
      <c r="AM244" s="36">
        <v>88.358289999999997</v>
      </c>
      <c r="AN244" s="36">
        <v>89.832579999999993</v>
      </c>
      <c r="AO244" s="36">
        <v>91.215969999999999</v>
      </c>
      <c r="AP244" s="36">
        <v>90.80547</v>
      </c>
      <c r="AQ244" s="36">
        <v>90.593469999999996</v>
      </c>
      <c r="AR244" s="36">
        <v>85.837490000000003</v>
      </c>
      <c r="AS244" s="36">
        <v>89.45729</v>
      </c>
      <c r="AT244" s="37">
        <v>88.269620000000003</v>
      </c>
      <c r="AU244" s="47">
        <v>89.471959999999996</v>
      </c>
      <c r="AV244" s="37">
        <v>90.674310000000006</v>
      </c>
      <c r="AX244" s="2" t="s">
        <v>44</v>
      </c>
      <c r="AZ244" s="36">
        <v>87.794849999999997</v>
      </c>
      <c r="BA244" s="36">
        <v>88.500780000000006</v>
      </c>
      <c r="BB244" s="36">
        <v>90.561660000000003</v>
      </c>
      <c r="BC244" s="36">
        <v>87.896389999999997</v>
      </c>
      <c r="BD244" s="36">
        <v>89.795649999999995</v>
      </c>
      <c r="BE244" s="36">
        <v>90.665809999999993</v>
      </c>
      <c r="BF244" s="36">
        <v>90.277270000000001</v>
      </c>
      <c r="BG244" s="36">
        <v>90.556439999999995</v>
      </c>
      <c r="BH244" s="36">
        <v>85.910030000000006</v>
      </c>
      <c r="BI244" s="36">
        <v>89.234780000000001</v>
      </c>
      <c r="BJ244" s="37">
        <v>87.993889999999993</v>
      </c>
      <c r="BK244" s="47">
        <v>89.119370000000004</v>
      </c>
      <c r="BL244" s="37">
        <v>90.244839999999996</v>
      </c>
      <c r="BN244" s="2" t="s">
        <v>44</v>
      </c>
      <c r="BP244" s="36">
        <v>86.741100000000003</v>
      </c>
      <c r="BQ244" s="36">
        <v>87.352699999999999</v>
      </c>
      <c r="BR244" s="36">
        <v>89.347340000000003</v>
      </c>
      <c r="BS244" s="36">
        <v>87.295739999999995</v>
      </c>
      <c r="BT244" s="36">
        <v>88.745490000000004</v>
      </c>
      <c r="BU244" s="36">
        <v>89.693290000000005</v>
      </c>
      <c r="BV244" s="36">
        <v>89.367729999999995</v>
      </c>
      <c r="BW244" s="36">
        <v>89.514960000000002</v>
      </c>
      <c r="BX244" s="36">
        <v>85.620909999999995</v>
      </c>
      <c r="BY244" s="36">
        <v>88.1006</v>
      </c>
      <c r="BZ244" s="37">
        <v>87.187479999999994</v>
      </c>
      <c r="CA244" s="47">
        <v>88.177989999999994</v>
      </c>
      <c r="CB244" s="37">
        <v>89.168490000000006</v>
      </c>
    </row>
    <row r="245" spans="2:80" x14ac:dyDescent="0.35">
      <c r="B245" s="2" t="s">
        <v>45</v>
      </c>
      <c r="D245" s="36">
        <v>89.560100000000006</v>
      </c>
      <c r="E245" s="36">
        <v>93.688770000000005</v>
      </c>
      <c r="F245" s="36">
        <v>88.775459999999995</v>
      </c>
      <c r="G245" s="36">
        <v>88.730320000000006</v>
      </c>
      <c r="H245" s="36">
        <v>88.285989999999998</v>
      </c>
      <c r="I245" s="36">
        <v>92.349310000000003</v>
      </c>
      <c r="J245" s="36">
        <v>90.713629999999995</v>
      </c>
      <c r="K245" s="36">
        <v>88.636759999999995</v>
      </c>
      <c r="L245" s="36">
        <v>87.643349999999998</v>
      </c>
      <c r="M245" s="36">
        <v>86.439250000000001</v>
      </c>
      <c r="N245" s="37">
        <v>87.913510000000002</v>
      </c>
      <c r="O245" s="47">
        <v>89.482290000000006</v>
      </c>
      <c r="P245" s="37">
        <v>91.051069999999996</v>
      </c>
      <c r="R245" s="2" t="s">
        <v>45</v>
      </c>
      <c r="T245" s="36">
        <v>89.612080000000006</v>
      </c>
      <c r="U245" s="36">
        <v>93.271140000000003</v>
      </c>
      <c r="V245" s="36">
        <v>88.817059999999998</v>
      </c>
      <c r="W245" s="36">
        <v>88.715680000000006</v>
      </c>
      <c r="X245" s="36">
        <v>88.248919999999998</v>
      </c>
      <c r="Y245" s="36">
        <v>92.499309999999994</v>
      </c>
      <c r="Z245" s="36">
        <v>90.439400000000006</v>
      </c>
      <c r="AA245" s="36">
        <v>88.649979999999999</v>
      </c>
      <c r="AB245" s="36">
        <v>87.677019999999999</v>
      </c>
      <c r="AC245" s="36">
        <v>86.397499999999994</v>
      </c>
      <c r="AD245" s="37">
        <v>87.917559999999995</v>
      </c>
      <c r="AE245" s="47">
        <v>89.432810000000003</v>
      </c>
      <c r="AF245" s="37">
        <v>90.948059999999998</v>
      </c>
      <c r="AH245" s="2" t="s">
        <v>45</v>
      </c>
      <c r="AJ245" s="36">
        <v>89.270020000000002</v>
      </c>
      <c r="AK245" s="36">
        <v>92.559190000000001</v>
      </c>
      <c r="AL245" s="36">
        <v>88.649619999999999</v>
      </c>
      <c r="AM245" s="36">
        <v>88.349530000000001</v>
      </c>
      <c r="AN245" s="36">
        <v>88.207239999999999</v>
      </c>
      <c r="AO245" s="36">
        <v>92.412800000000004</v>
      </c>
      <c r="AP245" s="36">
        <v>90.084130000000002</v>
      </c>
      <c r="AQ245" s="36">
        <v>88.313959999999994</v>
      </c>
      <c r="AR245" s="36">
        <v>87.609650000000002</v>
      </c>
      <c r="AS245" s="36">
        <v>86.295150000000007</v>
      </c>
      <c r="AT245" s="37">
        <v>87.741519999999994</v>
      </c>
      <c r="AU245" s="47">
        <v>89.175129999999996</v>
      </c>
      <c r="AV245" s="37">
        <v>90.608739999999997</v>
      </c>
      <c r="AX245" s="2" t="s">
        <v>45</v>
      </c>
      <c r="AZ245" s="36">
        <v>88.883229999999998</v>
      </c>
      <c r="BA245" s="36">
        <v>91.387799999999999</v>
      </c>
      <c r="BB245" s="36">
        <v>87.927660000000003</v>
      </c>
      <c r="BC245" s="36">
        <v>87.693359999999998</v>
      </c>
      <c r="BD245" s="36">
        <v>88.136309999999995</v>
      </c>
      <c r="BE245" s="36">
        <v>91.853840000000005</v>
      </c>
      <c r="BF245" s="36">
        <v>89.366460000000004</v>
      </c>
      <c r="BG245" s="36">
        <v>88.081630000000004</v>
      </c>
      <c r="BH245" s="36">
        <v>87.486919999999998</v>
      </c>
      <c r="BI245" s="36">
        <v>86.064220000000006</v>
      </c>
      <c r="BJ245" s="37">
        <v>87.418009999999995</v>
      </c>
      <c r="BK245" s="47">
        <v>88.688140000000004</v>
      </c>
      <c r="BL245" s="37">
        <v>89.958269999999999</v>
      </c>
      <c r="BN245" s="2" t="s">
        <v>45</v>
      </c>
      <c r="BP245" s="36">
        <v>87.38597</v>
      </c>
      <c r="BQ245" s="36">
        <v>90.259870000000006</v>
      </c>
      <c r="BR245" s="36">
        <v>87.061859999999996</v>
      </c>
      <c r="BS245" s="36">
        <v>87.124520000000004</v>
      </c>
      <c r="BT245" s="36">
        <v>87.329149999999998</v>
      </c>
      <c r="BU245" s="36">
        <v>90.449870000000004</v>
      </c>
      <c r="BV245" s="36">
        <v>88.456530000000001</v>
      </c>
      <c r="BW245" s="36">
        <v>86.638549999999995</v>
      </c>
      <c r="BX245" s="36">
        <v>87.442239999999998</v>
      </c>
      <c r="BY245" s="36">
        <v>84.828389999999999</v>
      </c>
      <c r="BZ245" s="37">
        <v>86.503119999999996</v>
      </c>
      <c r="CA245" s="47">
        <v>87.697699999999998</v>
      </c>
      <c r="CB245" s="37">
        <v>88.89228</v>
      </c>
    </row>
    <row r="246" spans="2:80" x14ac:dyDescent="0.35">
      <c r="B246" s="2" t="s">
        <v>46</v>
      </c>
      <c r="D246" s="36">
        <v>89.411900000000003</v>
      </c>
      <c r="E246" s="36">
        <v>90.749380000000002</v>
      </c>
      <c r="F246" s="36">
        <v>90.067139999999995</v>
      </c>
      <c r="G246" s="36">
        <v>90.671350000000004</v>
      </c>
      <c r="H246" s="36">
        <v>87.411810000000003</v>
      </c>
      <c r="I246" s="36">
        <v>89.917649999999995</v>
      </c>
      <c r="J246" s="36">
        <v>89.585400000000007</v>
      </c>
      <c r="K246" s="36">
        <v>89.850089999999994</v>
      </c>
      <c r="L246" s="36">
        <v>88.743960000000001</v>
      </c>
      <c r="M246" s="36">
        <v>89.511369999999999</v>
      </c>
      <c r="N246" s="37">
        <v>88.900360000000006</v>
      </c>
      <c r="O246" s="47">
        <v>89.591999999999999</v>
      </c>
      <c r="P246" s="37">
        <v>90.283649999999994</v>
      </c>
      <c r="R246" s="2" t="s">
        <v>46</v>
      </c>
      <c r="T246" s="36">
        <v>89.402299999999997</v>
      </c>
      <c r="U246" s="36">
        <v>90.431560000000005</v>
      </c>
      <c r="V246" s="36">
        <v>89.990279999999998</v>
      </c>
      <c r="W246" s="36">
        <v>90.553139999999999</v>
      </c>
      <c r="X246" s="36">
        <v>87.420400000000001</v>
      </c>
      <c r="Y246" s="36">
        <v>89.788219999999995</v>
      </c>
      <c r="Z246" s="36">
        <v>89.269480000000001</v>
      </c>
      <c r="AA246" s="36">
        <v>89.837469999999996</v>
      </c>
      <c r="AB246" s="36">
        <v>88.932280000000006</v>
      </c>
      <c r="AC246" s="36">
        <v>89.359229999999997</v>
      </c>
      <c r="AD246" s="37">
        <v>88.861149999999995</v>
      </c>
      <c r="AE246" s="47">
        <v>89.498440000000002</v>
      </c>
      <c r="AF246" s="37">
        <v>90.135720000000006</v>
      </c>
      <c r="AH246" s="2" t="s">
        <v>46</v>
      </c>
      <c r="AJ246" s="36">
        <v>89.242729999999995</v>
      </c>
      <c r="AK246" s="36">
        <v>89.503680000000003</v>
      </c>
      <c r="AL246" s="36">
        <v>89.91301</v>
      </c>
      <c r="AM246" s="36">
        <v>90.133049999999997</v>
      </c>
      <c r="AN246" s="36">
        <v>87.475319999999996</v>
      </c>
      <c r="AO246" s="36">
        <v>89.617199999999997</v>
      </c>
      <c r="AP246" s="36">
        <v>88.999639999999999</v>
      </c>
      <c r="AQ246" s="36">
        <v>89.406080000000003</v>
      </c>
      <c r="AR246" s="36">
        <v>88.667190000000005</v>
      </c>
      <c r="AS246" s="36">
        <v>89.337339999999998</v>
      </c>
      <c r="AT246" s="37">
        <v>88.696460000000002</v>
      </c>
      <c r="AU246" s="47">
        <v>89.229519999999994</v>
      </c>
      <c r="AV246" s="37">
        <v>89.762590000000003</v>
      </c>
      <c r="AX246" s="2" t="s">
        <v>46</v>
      </c>
      <c r="AZ246" s="36">
        <v>88.857960000000006</v>
      </c>
      <c r="BA246" s="36">
        <v>88.744470000000007</v>
      </c>
      <c r="BB246" s="36">
        <v>89.304810000000003</v>
      </c>
      <c r="BC246" s="36">
        <v>89.557379999999995</v>
      </c>
      <c r="BD246" s="36">
        <v>87.356840000000005</v>
      </c>
      <c r="BE246" s="36">
        <v>89.157830000000004</v>
      </c>
      <c r="BF246" s="36">
        <v>88.383229999999998</v>
      </c>
      <c r="BG246" s="36">
        <v>89.094669999999994</v>
      </c>
      <c r="BH246" s="36">
        <v>88.580690000000004</v>
      </c>
      <c r="BI246" s="36">
        <v>89.165279999999996</v>
      </c>
      <c r="BJ246" s="37">
        <v>88.375290000000007</v>
      </c>
      <c r="BK246" s="47">
        <v>88.820310000000006</v>
      </c>
      <c r="BL246" s="37">
        <v>89.265339999999995</v>
      </c>
      <c r="BN246" s="2" t="s">
        <v>46</v>
      </c>
      <c r="BP246" s="36">
        <v>87.606930000000006</v>
      </c>
      <c r="BQ246" s="36">
        <v>87.490080000000006</v>
      </c>
      <c r="BR246" s="36">
        <v>88.421210000000002</v>
      </c>
      <c r="BS246" s="36">
        <v>88.800359999999998</v>
      </c>
      <c r="BT246" s="36">
        <v>86.405429999999996</v>
      </c>
      <c r="BU246" s="36">
        <v>87.851219999999998</v>
      </c>
      <c r="BV246" s="36">
        <v>87.403379999999999</v>
      </c>
      <c r="BW246" s="36">
        <v>88.020960000000002</v>
      </c>
      <c r="BX246" s="36">
        <v>88.522440000000003</v>
      </c>
      <c r="BY246" s="36">
        <v>88.176789999999997</v>
      </c>
      <c r="BZ246" s="37">
        <v>87.376099999999994</v>
      </c>
      <c r="CA246" s="47">
        <v>87.869879999999995</v>
      </c>
      <c r="CB246" s="37">
        <v>88.363650000000007</v>
      </c>
    </row>
    <row r="247" spans="2:80" x14ac:dyDescent="0.35">
      <c r="B247" s="2" t="s">
        <v>47</v>
      </c>
      <c r="D247" s="36">
        <v>87.326830000000001</v>
      </c>
      <c r="E247" s="36">
        <v>90.570120000000003</v>
      </c>
      <c r="F247" s="36">
        <v>88.014480000000006</v>
      </c>
      <c r="G247" s="36">
        <v>90.128590000000003</v>
      </c>
      <c r="H247" s="36">
        <v>85.678650000000005</v>
      </c>
      <c r="I247" s="36">
        <v>86.573729999999998</v>
      </c>
      <c r="J247" s="36">
        <v>89.221220000000002</v>
      </c>
      <c r="K247" s="36">
        <v>86.981740000000002</v>
      </c>
      <c r="L247" s="36">
        <v>87.342969999999994</v>
      </c>
      <c r="M247" s="36">
        <v>89.264219999999995</v>
      </c>
      <c r="N247" s="37">
        <v>86.955640000000002</v>
      </c>
      <c r="O247" s="47">
        <v>88.110249999999994</v>
      </c>
      <c r="P247" s="37">
        <v>89.264870000000002</v>
      </c>
      <c r="R247" s="2" t="s">
        <v>47</v>
      </c>
      <c r="T247" s="36">
        <v>87.281289999999998</v>
      </c>
      <c r="U247" s="36">
        <v>90.002390000000005</v>
      </c>
      <c r="V247" s="36">
        <v>88.038409999999999</v>
      </c>
      <c r="W247" s="36">
        <v>89.976759999999999</v>
      </c>
      <c r="X247" s="36">
        <v>85.686570000000003</v>
      </c>
      <c r="Y247" s="36">
        <v>86.710400000000007</v>
      </c>
      <c r="Z247" s="36">
        <v>88.883610000000004</v>
      </c>
      <c r="AA247" s="36">
        <v>86.993600000000001</v>
      </c>
      <c r="AB247" s="36">
        <v>87.51764</v>
      </c>
      <c r="AC247" s="36">
        <v>89.136679999999998</v>
      </c>
      <c r="AD247" s="37">
        <v>86.989909999999995</v>
      </c>
      <c r="AE247" s="47">
        <v>88.022729999999996</v>
      </c>
      <c r="AF247" s="37">
        <v>89.05556</v>
      </c>
      <c r="AH247" s="2" t="s">
        <v>47</v>
      </c>
      <c r="AJ247" s="36">
        <v>87.124200000000002</v>
      </c>
      <c r="AK247" s="36">
        <v>89.153679999999994</v>
      </c>
      <c r="AL247" s="36">
        <v>87.834069999999997</v>
      </c>
      <c r="AM247" s="36">
        <v>89.590779999999995</v>
      </c>
      <c r="AN247" s="36">
        <v>85.706140000000005</v>
      </c>
      <c r="AO247" s="36">
        <v>86.228250000000003</v>
      </c>
      <c r="AP247" s="36">
        <v>88.598439999999997</v>
      </c>
      <c r="AQ247" s="36">
        <v>86.77637</v>
      </c>
      <c r="AR247" s="36">
        <v>87.176209999999998</v>
      </c>
      <c r="AS247" s="36">
        <v>89.164919999999995</v>
      </c>
      <c r="AT247" s="37">
        <v>86.77422</v>
      </c>
      <c r="AU247" s="47">
        <v>87.735309999999998</v>
      </c>
      <c r="AV247" s="37">
        <v>88.696399999999997</v>
      </c>
      <c r="AX247" s="2" t="s">
        <v>47</v>
      </c>
      <c r="AZ247" s="36">
        <v>86.856719999999996</v>
      </c>
      <c r="BA247" s="36">
        <v>88.393109999999993</v>
      </c>
      <c r="BB247" s="36">
        <v>87.506259999999997</v>
      </c>
      <c r="BC247" s="36">
        <v>89.121600000000001</v>
      </c>
      <c r="BD247" s="36">
        <v>85.637929999999997</v>
      </c>
      <c r="BE247" s="36">
        <v>85.669749999999993</v>
      </c>
      <c r="BF247" s="36">
        <v>88.175470000000004</v>
      </c>
      <c r="BG247" s="36">
        <v>86.538510000000002</v>
      </c>
      <c r="BH247" s="36">
        <v>87.065669999999997</v>
      </c>
      <c r="BI247" s="36">
        <v>88.967709999999997</v>
      </c>
      <c r="BJ247" s="37">
        <v>86.492639999999994</v>
      </c>
      <c r="BK247" s="47">
        <v>87.393270000000001</v>
      </c>
      <c r="BL247" s="37">
        <v>88.293909999999997</v>
      </c>
      <c r="BN247" s="2" t="s">
        <v>47</v>
      </c>
      <c r="BP247" s="36">
        <v>85.430620000000005</v>
      </c>
      <c r="BQ247" s="36">
        <v>86.897959999999998</v>
      </c>
      <c r="BR247" s="36">
        <v>86.709490000000002</v>
      </c>
      <c r="BS247" s="36">
        <v>88.143600000000006</v>
      </c>
      <c r="BT247" s="36">
        <v>84.655649999999994</v>
      </c>
      <c r="BU247" s="36">
        <v>84.384519999999995</v>
      </c>
      <c r="BV247" s="36">
        <v>86.940790000000007</v>
      </c>
      <c r="BW247" s="36">
        <v>85.293239999999997</v>
      </c>
      <c r="BX247" s="36">
        <v>87.091549999999998</v>
      </c>
      <c r="BY247" s="36">
        <v>87.748090000000005</v>
      </c>
      <c r="BZ247" s="37">
        <v>85.400210000000001</v>
      </c>
      <c r="CA247" s="47">
        <v>86.329549999999998</v>
      </c>
      <c r="CB247" s="37">
        <v>87.258899999999997</v>
      </c>
    </row>
    <row r="248" spans="2:80" x14ac:dyDescent="0.35">
      <c r="B248" s="2" t="s">
        <v>48</v>
      </c>
      <c r="D248" s="36">
        <v>91.509730000000005</v>
      </c>
      <c r="E248" s="36">
        <v>90.611170000000001</v>
      </c>
      <c r="F248" s="36">
        <v>87.863339999999994</v>
      </c>
      <c r="G248" s="36">
        <v>88.812029999999993</v>
      </c>
      <c r="H248" s="36">
        <v>87.617549999999994</v>
      </c>
      <c r="I248" s="36">
        <v>87.834559999999996</v>
      </c>
      <c r="J248" s="36">
        <v>88.047849999999997</v>
      </c>
      <c r="K248" s="36">
        <v>87.129149999999996</v>
      </c>
      <c r="L248" s="36">
        <v>89.157730000000001</v>
      </c>
      <c r="M248" s="36">
        <v>92.680049999999994</v>
      </c>
      <c r="N248" s="37">
        <v>87.792230000000004</v>
      </c>
      <c r="O248" s="47">
        <v>89.126320000000007</v>
      </c>
      <c r="P248" s="37">
        <v>90.460409999999996</v>
      </c>
      <c r="R248" s="2" t="s">
        <v>48</v>
      </c>
      <c r="T248" s="36">
        <v>91.443910000000002</v>
      </c>
      <c r="U248" s="36">
        <v>90.106939999999994</v>
      </c>
      <c r="V248" s="36">
        <v>87.854089999999999</v>
      </c>
      <c r="W248" s="36">
        <v>88.648539999999997</v>
      </c>
      <c r="X248" s="36">
        <v>87.628349999999998</v>
      </c>
      <c r="Y248" s="36">
        <v>87.674639999999997</v>
      </c>
      <c r="Z248" s="36">
        <v>87.824160000000006</v>
      </c>
      <c r="AA248" s="36">
        <v>87.196920000000006</v>
      </c>
      <c r="AB248" s="36">
        <v>89.193839999999994</v>
      </c>
      <c r="AC248" s="36">
        <v>92.590199999999996</v>
      </c>
      <c r="AD248" s="37">
        <v>87.713880000000003</v>
      </c>
      <c r="AE248" s="47">
        <v>89.016159999999999</v>
      </c>
      <c r="AF248" s="37">
        <v>90.318439999999995</v>
      </c>
      <c r="AH248" s="2" t="s">
        <v>48</v>
      </c>
      <c r="AJ248" s="36">
        <v>91.09384</v>
      </c>
      <c r="AK248" s="36">
        <v>89.241439999999997</v>
      </c>
      <c r="AL248" s="36">
        <v>87.608000000000004</v>
      </c>
      <c r="AM248" s="36">
        <v>88.396860000000004</v>
      </c>
      <c r="AN248" s="36">
        <v>87.635660000000001</v>
      </c>
      <c r="AO248" s="36">
        <v>87.409220000000005</v>
      </c>
      <c r="AP248" s="36">
        <v>87.558490000000006</v>
      </c>
      <c r="AQ248" s="36">
        <v>86.892750000000007</v>
      </c>
      <c r="AR248" s="36">
        <v>88.897199999999998</v>
      </c>
      <c r="AS248" s="36">
        <v>92.531289999999998</v>
      </c>
      <c r="AT248" s="37">
        <v>87.433930000000004</v>
      </c>
      <c r="AU248" s="47">
        <v>88.726479999999995</v>
      </c>
      <c r="AV248" s="37">
        <v>90.019030000000001</v>
      </c>
      <c r="AX248" s="2" t="s">
        <v>48</v>
      </c>
      <c r="AZ248" s="36">
        <v>90.674400000000006</v>
      </c>
      <c r="BA248" s="36">
        <v>88.690070000000006</v>
      </c>
      <c r="BB248" s="36">
        <v>86.972329999999999</v>
      </c>
      <c r="BC248" s="36">
        <v>87.802409999999995</v>
      </c>
      <c r="BD248" s="36">
        <v>87.579269999999994</v>
      </c>
      <c r="BE248" s="36">
        <v>87.153880000000001</v>
      </c>
      <c r="BF248" s="36">
        <v>87.259780000000006</v>
      </c>
      <c r="BG248" s="36">
        <v>86.585049999999995</v>
      </c>
      <c r="BH248" s="36">
        <v>88.759720000000002</v>
      </c>
      <c r="BI248" s="36">
        <v>92.380960000000002</v>
      </c>
      <c r="BJ248" s="37">
        <v>87.070099999999996</v>
      </c>
      <c r="BK248" s="47">
        <v>88.38579</v>
      </c>
      <c r="BL248" s="37">
        <v>89.701480000000004</v>
      </c>
      <c r="BN248" s="2" t="s">
        <v>48</v>
      </c>
      <c r="BP248" s="36">
        <v>89.28443</v>
      </c>
      <c r="BQ248" s="36">
        <v>86.926349999999999</v>
      </c>
      <c r="BR248" s="36">
        <v>86.003060000000005</v>
      </c>
      <c r="BS248" s="36">
        <v>86.97663</v>
      </c>
      <c r="BT248" s="36">
        <v>86.674580000000006</v>
      </c>
      <c r="BU248" s="36">
        <v>85.941929999999999</v>
      </c>
      <c r="BV248" s="36">
        <v>86.346350000000001</v>
      </c>
      <c r="BW248" s="36">
        <v>85.408339999999995</v>
      </c>
      <c r="BX248" s="36">
        <v>88.713040000000007</v>
      </c>
      <c r="BY248" s="36">
        <v>91.073120000000003</v>
      </c>
      <c r="BZ248" s="37">
        <v>86.055009999999996</v>
      </c>
      <c r="CA248" s="47">
        <v>87.334779999999995</v>
      </c>
      <c r="CB248" s="37">
        <v>88.614549999999994</v>
      </c>
    </row>
    <row r="249" spans="2:80" x14ac:dyDescent="0.35">
      <c r="B249" s="7" t="s">
        <v>49</v>
      </c>
      <c r="C249" s="8"/>
      <c r="D249" s="33">
        <v>89.844160000000002</v>
      </c>
      <c r="E249" s="33">
        <v>88.943439999999995</v>
      </c>
      <c r="F249" s="33">
        <v>90.242630000000005</v>
      </c>
      <c r="G249" s="33">
        <v>91.066239999999993</v>
      </c>
      <c r="H249" s="33">
        <v>87.582369999999997</v>
      </c>
      <c r="I249" s="33">
        <v>88.007720000000006</v>
      </c>
      <c r="J249" s="33">
        <v>88.512200000000007</v>
      </c>
      <c r="K249" s="33">
        <v>90.143389999999997</v>
      </c>
      <c r="L249" s="33">
        <v>87.858800000000002</v>
      </c>
      <c r="M249" s="33">
        <v>88.850260000000006</v>
      </c>
      <c r="N249" s="34">
        <v>88.269469999999998</v>
      </c>
      <c r="O249" s="48">
        <v>89.105119999999999</v>
      </c>
      <c r="P249" s="34">
        <v>89.940770000000001</v>
      </c>
      <c r="R249" s="7" t="s">
        <v>49</v>
      </c>
      <c r="S249" s="8"/>
      <c r="T249" s="33">
        <v>89.771979999999999</v>
      </c>
      <c r="U249" s="33">
        <v>88.346469999999997</v>
      </c>
      <c r="V249" s="33">
        <v>90.242159999999998</v>
      </c>
      <c r="W249" s="33">
        <v>90.954629999999995</v>
      </c>
      <c r="X249" s="33">
        <v>87.562430000000006</v>
      </c>
      <c r="Y249" s="33">
        <v>87.898229999999998</v>
      </c>
      <c r="Z249" s="33">
        <v>88.270570000000006</v>
      </c>
      <c r="AA249" s="33">
        <v>90.117679999999993</v>
      </c>
      <c r="AB249" s="33">
        <v>88.144900000000007</v>
      </c>
      <c r="AC249" s="33">
        <v>88.824240000000003</v>
      </c>
      <c r="AD249" s="34">
        <v>88.180210000000002</v>
      </c>
      <c r="AE249" s="48">
        <v>89.013329999999996</v>
      </c>
      <c r="AF249" s="34">
        <v>89.846450000000004</v>
      </c>
      <c r="AH249" s="7" t="s">
        <v>49</v>
      </c>
      <c r="AI249" s="8"/>
      <c r="AJ249" s="33">
        <v>89.462969999999999</v>
      </c>
      <c r="AK249" s="33">
        <v>87.494219999999999</v>
      </c>
      <c r="AL249" s="33">
        <v>90.007019999999997</v>
      </c>
      <c r="AM249" s="33">
        <v>90.679050000000004</v>
      </c>
      <c r="AN249" s="33">
        <v>87.545060000000007</v>
      </c>
      <c r="AO249" s="33">
        <v>87.892960000000002</v>
      </c>
      <c r="AP249" s="33">
        <v>87.888270000000006</v>
      </c>
      <c r="AQ249" s="33">
        <v>89.843890000000002</v>
      </c>
      <c r="AR249" s="33">
        <v>87.865499999999997</v>
      </c>
      <c r="AS249" s="33">
        <v>88.834109999999995</v>
      </c>
      <c r="AT249" s="34">
        <v>87.915019999999998</v>
      </c>
      <c r="AU249" s="48">
        <v>88.751310000000004</v>
      </c>
      <c r="AV249" s="34">
        <v>89.587590000000006</v>
      </c>
      <c r="AX249" s="7" t="s">
        <v>49</v>
      </c>
      <c r="AY249" s="8"/>
      <c r="AZ249" s="33">
        <v>89.135649999999998</v>
      </c>
      <c r="BA249" s="33">
        <v>86.777169999999998</v>
      </c>
      <c r="BB249" s="33">
        <v>89.360659999999996</v>
      </c>
      <c r="BC249" s="33">
        <v>90.035920000000004</v>
      </c>
      <c r="BD249" s="33">
        <v>87.446539999999999</v>
      </c>
      <c r="BE249" s="33">
        <v>87.389709999999994</v>
      </c>
      <c r="BF249" s="33">
        <v>87.122709999999998</v>
      </c>
      <c r="BG249" s="33">
        <v>89.665139999999994</v>
      </c>
      <c r="BH249" s="33">
        <v>87.763480000000001</v>
      </c>
      <c r="BI249" s="33">
        <v>88.577520000000007</v>
      </c>
      <c r="BJ249" s="34">
        <v>87.490549999999999</v>
      </c>
      <c r="BK249" s="48">
        <v>88.327449999999999</v>
      </c>
      <c r="BL249" s="34">
        <v>89.164349999999999</v>
      </c>
      <c r="BN249" s="7" t="s">
        <v>49</v>
      </c>
      <c r="BO249" s="8"/>
      <c r="BP249" s="33">
        <v>87.531400000000005</v>
      </c>
      <c r="BQ249" s="33">
        <v>85.300229999999999</v>
      </c>
      <c r="BR249" s="33">
        <v>88.387609999999995</v>
      </c>
      <c r="BS249" s="33">
        <v>89.268990000000002</v>
      </c>
      <c r="BT249" s="33">
        <v>86.424660000000003</v>
      </c>
      <c r="BU249" s="33">
        <v>86.325270000000003</v>
      </c>
      <c r="BV249" s="33">
        <v>86.396829999999994</v>
      </c>
      <c r="BW249" s="33">
        <v>88.141570000000002</v>
      </c>
      <c r="BX249" s="33">
        <v>87.572339999999997</v>
      </c>
      <c r="BY249" s="33">
        <v>87.552980000000005</v>
      </c>
      <c r="BZ249" s="34">
        <v>86.44753</v>
      </c>
      <c r="CA249" s="48">
        <v>87.290189999999996</v>
      </c>
      <c r="CB249" s="34">
        <v>88.132850000000005</v>
      </c>
    </row>
    <row r="250" spans="2:80" x14ac:dyDescent="0.35">
      <c r="B250" s="2" t="s">
        <v>52</v>
      </c>
      <c r="C250" s="3" t="s">
        <v>12</v>
      </c>
      <c r="D250" s="36">
        <v>4.0851600000000001</v>
      </c>
      <c r="E250" s="36">
        <v>10.344060000000001</v>
      </c>
      <c r="F250" s="36">
        <v>3.82517</v>
      </c>
      <c r="G250" s="36">
        <v>4.13659</v>
      </c>
      <c r="H250" s="36">
        <v>5.3710300000000002</v>
      </c>
      <c r="I250" s="36">
        <v>8.9512</v>
      </c>
      <c r="J250" s="36">
        <v>6.3546800000000001</v>
      </c>
      <c r="K250" s="36">
        <v>4.7457799999999999</v>
      </c>
      <c r="L250" s="36">
        <v>3.2820999999999998</v>
      </c>
      <c r="M250" s="36">
        <v>3.4229099999999999</v>
      </c>
      <c r="N250" s="37">
        <v>3.7231299999999998</v>
      </c>
      <c r="O250" s="38">
        <v>5.4518700000000004</v>
      </c>
      <c r="P250" s="37">
        <v>7.1806099999999997</v>
      </c>
      <c r="R250" s="2" t="s">
        <v>52</v>
      </c>
      <c r="S250" s="3" t="s">
        <v>12</v>
      </c>
      <c r="T250" s="36">
        <v>4.1956899999999999</v>
      </c>
      <c r="U250" s="36">
        <v>13.74377</v>
      </c>
      <c r="V250" s="36">
        <v>4.0155599999999998</v>
      </c>
      <c r="W250" s="36">
        <v>5.7970499999999996</v>
      </c>
      <c r="X250" s="36">
        <v>5.6358199999999998</v>
      </c>
      <c r="Y250" s="36">
        <v>8.5893200000000007</v>
      </c>
      <c r="Z250" s="36">
        <v>8.1659600000000001</v>
      </c>
      <c r="AA250" s="36">
        <v>6.6964100000000002</v>
      </c>
      <c r="AB250" s="36">
        <v>3.5577100000000002</v>
      </c>
      <c r="AC250" s="36">
        <v>3.8535200000000001</v>
      </c>
      <c r="AD250" s="37">
        <v>4.1886200000000002</v>
      </c>
      <c r="AE250" s="38">
        <v>6.4250800000000003</v>
      </c>
      <c r="AF250" s="37">
        <v>8.6615500000000001</v>
      </c>
      <c r="AH250" s="2" t="s">
        <v>52</v>
      </c>
      <c r="AI250" s="3" t="s">
        <v>12</v>
      </c>
      <c r="AJ250" s="36">
        <v>6.5544900000000004</v>
      </c>
      <c r="AK250" s="36">
        <v>19.34423</v>
      </c>
      <c r="AL250" s="36">
        <v>4.5707399999999998</v>
      </c>
      <c r="AM250" s="36">
        <v>7.8440899999999996</v>
      </c>
      <c r="AN250" s="36">
        <v>8.1085600000000007</v>
      </c>
      <c r="AO250" s="36">
        <v>11.208170000000001</v>
      </c>
      <c r="AP250" s="36">
        <v>10.10219</v>
      </c>
      <c r="AQ250" s="36">
        <v>7.2017899999999999</v>
      </c>
      <c r="AR250" s="36">
        <v>3.9490099999999999</v>
      </c>
      <c r="AS250" s="36">
        <v>4.1626500000000002</v>
      </c>
      <c r="AT250" s="37">
        <v>5.0341699999999996</v>
      </c>
      <c r="AU250" s="38">
        <v>8.3045899999999993</v>
      </c>
      <c r="AV250" s="37">
        <v>11.57502</v>
      </c>
      <c r="AX250" s="2" t="s">
        <v>52</v>
      </c>
      <c r="AY250" s="3" t="s">
        <v>12</v>
      </c>
      <c r="AZ250" s="36">
        <v>9.9817599999999995</v>
      </c>
      <c r="BA250" s="36">
        <v>24.165099999999999</v>
      </c>
      <c r="BB250" s="36">
        <v>8.2092899999999993</v>
      </c>
      <c r="BC250" s="36">
        <v>9.0879700000000003</v>
      </c>
      <c r="BD250" s="36">
        <v>9.6037300000000005</v>
      </c>
      <c r="BE250" s="36">
        <v>13.96941</v>
      </c>
      <c r="BF250" s="36">
        <v>12.05152</v>
      </c>
      <c r="BG250" s="36">
        <v>10.86834</v>
      </c>
      <c r="BH250" s="36">
        <v>5.0235200000000004</v>
      </c>
      <c r="BI250" s="36">
        <v>5.3684900000000004</v>
      </c>
      <c r="BJ250" s="37">
        <v>6.95261</v>
      </c>
      <c r="BK250" s="38">
        <v>10.83291</v>
      </c>
      <c r="BL250" s="37">
        <v>14.71322</v>
      </c>
      <c r="BN250" s="2" t="s">
        <v>52</v>
      </c>
      <c r="BO250" s="3" t="s">
        <v>12</v>
      </c>
      <c r="BP250" s="36">
        <v>20.30226</v>
      </c>
      <c r="BQ250" s="36">
        <v>37.006140000000002</v>
      </c>
      <c r="BR250" s="36">
        <v>14.503270000000001</v>
      </c>
      <c r="BS250" s="36">
        <v>12.535170000000001</v>
      </c>
      <c r="BT250" s="36">
        <v>15.58478</v>
      </c>
      <c r="BU250" s="36">
        <v>29.35914</v>
      </c>
      <c r="BV250" s="36">
        <v>20.527450000000002</v>
      </c>
      <c r="BW250" s="36">
        <v>20.069690000000001</v>
      </c>
      <c r="BX250" s="36">
        <v>6.8525999999999998</v>
      </c>
      <c r="BY250" s="36">
        <v>14.61049</v>
      </c>
      <c r="BZ250" s="37">
        <v>12.931050000000001</v>
      </c>
      <c r="CA250" s="38">
        <v>19.135100000000001</v>
      </c>
      <c r="CB250" s="37">
        <v>25.33915</v>
      </c>
    </row>
    <row r="251" spans="2:80" x14ac:dyDescent="0.35">
      <c r="B251" s="8"/>
      <c r="C251" s="11" t="s">
        <v>13</v>
      </c>
      <c r="D251" s="33">
        <v>4.1123500000000002</v>
      </c>
      <c r="E251" s="33">
        <v>10.74999</v>
      </c>
      <c r="F251" s="33">
        <v>4.8636100000000004</v>
      </c>
      <c r="G251" s="33">
        <v>4.4998800000000001</v>
      </c>
      <c r="H251" s="33">
        <v>5.5180899999999999</v>
      </c>
      <c r="I251" s="33">
        <v>10.00013</v>
      </c>
      <c r="J251" s="33">
        <v>7.4388100000000001</v>
      </c>
      <c r="K251" s="33">
        <v>5.5758200000000002</v>
      </c>
      <c r="L251" s="33">
        <v>2.4267400000000001</v>
      </c>
      <c r="M251" s="33">
        <v>2.8054399999999999</v>
      </c>
      <c r="N251" s="34">
        <v>3.7939500000000002</v>
      </c>
      <c r="O251" s="48">
        <v>5.7990899999999996</v>
      </c>
      <c r="P251" s="34">
        <v>7.8042199999999999</v>
      </c>
      <c r="R251" s="8"/>
      <c r="S251" s="11" t="s">
        <v>13</v>
      </c>
      <c r="T251" s="33">
        <v>4.35886</v>
      </c>
      <c r="U251" s="33">
        <v>15.00732</v>
      </c>
      <c r="V251" s="33">
        <v>11.492039999999999</v>
      </c>
      <c r="W251" s="33">
        <v>6.3466100000000001</v>
      </c>
      <c r="X251" s="33">
        <v>6.2846399999999996</v>
      </c>
      <c r="Y251" s="33">
        <v>9.8425600000000006</v>
      </c>
      <c r="Z251" s="33">
        <v>8.6794100000000007</v>
      </c>
      <c r="AA251" s="33">
        <v>8.2887400000000007</v>
      </c>
      <c r="AB251" s="33">
        <v>3.43879</v>
      </c>
      <c r="AC251" s="33">
        <v>4.1703700000000001</v>
      </c>
      <c r="AD251" s="34">
        <v>5.1876699999999998</v>
      </c>
      <c r="AE251" s="48">
        <v>7.7909300000000004</v>
      </c>
      <c r="AF251" s="34">
        <v>10.39419</v>
      </c>
      <c r="AH251" s="8"/>
      <c r="AI251" s="11" t="s">
        <v>13</v>
      </c>
      <c r="AJ251" s="33">
        <v>6.0365799999999998</v>
      </c>
      <c r="AK251" s="33">
        <v>25.98584</v>
      </c>
      <c r="AL251" s="33">
        <v>5.1493399999999996</v>
      </c>
      <c r="AM251" s="33">
        <v>9.0905400000000007</v>
      </c>
      <c r="AN251" s="33">
        <v>8.7885500000000008</v>
      </c>
      <c r="AO251" s="33">
        <v>13.22705</v>
      </c>
      <c r="AP251" s="33">
        <v>11.063459999999999</v>
      </c>
      <c r="AQ251" s="33">
        <v>8.9555299999999995</v>
      </c>
      <c r="AR251" s="33">
        <v>3.86219</v>
      </c>
      <c r="AS251" s="33">
        <v>5.0716900000000003</v>
      </c>
      <c r="AT251" s="34">
        <v>5.1310399999999996</v>
      </c>
      <c r="AU251" s="48">
        <v>9.7230799999999995</v>
      </c>
      <c r="AV251" s="34">
        <v>14.315110000000001</v>
      </c>
      <c r="AX251" s="8"/>
      <c r="AY251" s="11" t="s">
        <v>13</v>
      </c>
      <c r="AZ251" s="33">
        <v>8.6659699999999997</v>
      </c>
      <c r="BA251" s="33">
        <v>28.899840000000001</v>
      </c>
      <c r="BB251" s="33">
        <v>12.899699999999999</v>
      </c>
      <c r="BC251" s="33">
        <v>10.780419999999999</v>
      </c>
      <c r="BD251" s="33">
        <v>10.55308</v>
      </c>
      <c r="BE251" s="33">
        <v>15.348330000000001</v>
      </c>
      <c r="BF251" s="33">
        <v>13.47372</v>
      </c>
      <c r="BG251" s="33">
        <v>12.541320000000001</v>
      </c>
      <c r="BH251" s="33">
        <v>5.9208299999999996</v>
      </c>
      <c r="BI251" s="33">
        <v>7.1551200000000001</v>
      </c>
      <c r="BJ251" s="34">
        <v>8.0292300000000001</v>
      </c>
      <c r="BK251" s="48">
        <v>12.62383</v>
      </c>
      <c r="BL251" s="34">
        <v>17.218440000000001</v>
      </c>
      <c r="BN251" s="8"/>
      <c r="BO251" s="11" t="s">
        <v>13</v>
      </c>
      <c r="BP251" s="33">
        <v>18.085540000000002</v>
      </c>
      <c r="BQ251" s="33">
        <v>40.398890000000002</v>
      </c>
      <c r="BR251" s="33">
        <v>15.22927</v>
      </c>
      <c r="BS251" s="33">
        <v>15.92984</v>
      </c>
      <c r="BT251" s="33">
        <v>17.552109999999999</v>
      </c>
      <c r="BU251" s="33">
        <v>26.090420000000002</v>
      </c>
      <c r="BV251" s="33">
        <v>23.114260000000002</v>
      </c>
      <c r="BW251" s="33">
        <v>19.207429999999999</v>
      </c>
      <c r="BX251" s="33">
        <v>8.6648399999999999</v>
      </c>
      <c r="BY251" s="33">
        <v>13.406169999999999</v>
      </c>
      <c r="BZ251" s="34">
        <v>13.53223</v>
      </c>
      <c r="CA251" s="48">
        <v>19.767880000000002</v>
      </c>
      <c r="CB251" s="34">
        <v>26.003520000000002</v>
      </c>
    </row>
  </sheetData>
  <mergeCells count="20">
    <mergeCell ref="BP3:CB3"/>
    <mergeCell ref="D1:E1"/>
    <mergeCell ref="D3:P3"/>
    <mergeCell ref="BP1:BQ1"/>
    <mergeCell ref="T1:U1"/>
    <mergeCell ref="T3:AF3"/>
    <mergeCell ref="AJ1:AK1"/>
    <mergeCell ref="AJ3:AV3"/>
    <mergeCell ref="AZ1:BA1"/>
    <mergeCell ref="AZ3:BL3"/>
    <mergeCell ref="D87:P87"/>
    <mergeCell ref="T87:AF87"/>
    <mergeCell ref="AJ87:AV87"/>
    <mergeCell ref="AZ87:BL87"/>
    <mergeCell ref="BP87:CB87"/>
    <mergeCell ref="D171:P171"/>
    <mergeCell ref="T171:AF171"/>
    <mergeCell ref="AJ171:AV171"/>
    <mergeCell ref="AZ171:BL171"/>
    <mergeCell ref="BP171:CB171"/>
  </mergeCells>
  <conditionalFormatting sqref="O9">
    <cfRule type="cellIs" dxfId="218" priority="43" operator="lessThan">
      <formula>0.45</formula>
    </cfRule>
  </conditionalFormatting>
  <conditionalFormatting sqref="CA9">
    <cfRule type="cellIs" dxfId="217" priority="40" operator="lessThan">
      <formula>0.45</formula>
    </cfRule>
  </conditionalFormatting>
  <conditionalFormatting sqref="AE9">
    <cfRule type="cellIs" dxfId="216" priority="37" operator="lessThan">
      <formula>0.45</formula>
    </cfRule>
  </conditionalFormatting>
  <conditionalFormatting sqref="AU9">
    <cfRule type="cellIs" dxfId="215" priority="34" operator="lessThan">
      <formula>0.45</formula>
    </cfRule>
  </conditionalFormatting>
  <conditionalFormatting sqref="BK9">
    <cfRule type="cellIs" dxfId="214" priority="31" operator="lessThan">
      <formula>0.45</formula>
    </cfRule>
  </conditionalFormatting>
  <conditionalFormatting sqref="O93">
    <cfRule type="cellIs" dxfId="213" priority="28" operator="lessThan">
      <formula>0.45</formula>
    </cfRule>
  </conditionalFormatting>
  <conditionalFormatting sqref="CA93">
    <cfRule type="cellIs" dxfId="212" priority="25" operator="lessThan">
      <formula>0.45</formula>
    </cfRule>
  </conditionalFormatting>
  <conditionalFormatting sqref="AE93">
    <cfRule type="cellIs" dxfId="211" priority="22" operator="lessThan">
      <formula>0.45</formula>
    </cfRule>
  </conditionalFormatting>
  <conditionalFormatting sqref="AU93">
    <cfRule type="cellIs" dxfId="210" priority="19" operator="lessThan">
      <formula>0.45</formula>
    </cfRule>
  </conditionalFormatting>
  <conditionalFormatting sqref="BK93">
    <cfRule type="cellIs" dxfId="209" priority="16" operator="lessThan">
      <formula>0.45</formula>
    </cfRule>
  </conditionalFormatting>
  <conditionalFormatting sqref="O177">
    <cfRule type="cellIs" dxfId="208" priority="13" operator="lessThan">
      <formula>0.45</formula>
    </cfRule>
  </conditionalFormatting>
  <conditionalFormatting sqref="CA177">
    <cfRule type="cellIs" dxfId="207" priority="10" operator="lessThan">
      <formula>0.45</formula>
    </cfRule>
  </conditionalFormatting>
  <conditionalFormatting sqref="AE177">
    <cfRule type="cellIs" dxfId="206" priority="7" operator="lessThan">
      <formula>0.45</formula>
    </cfRule>
  </conditionalFormatting>
  <conditionalFormatting sqref="AU177">
    <cfRule type="cellIs" dxfId="205" priority="4" operator="lessThan">
      <formula>0.45</formula>
    </cfRule>
  </conditionalFormatting>
  <conditionalFormatting sqref="BK177">
    <cfRule type="cellIs" dxfId="204" priority="1" operator="lessThan">
      <formula>0.45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4" stopIfTrue="1" id="{AF30823D-498B-49FB-BFF9-2C5EAE65F576}">
            <xm:f>P6&lt;'Push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5" id="{A247023D-1503-4BA4-AC0F-B625FE43CC57}">
            <xm:f>P6&gt;='Push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expression" priority="41" stopIfTrue="1" id="{0C062C26-AB58-4A48-80CD-9C0F5FDC7F7F}">
            <xm:f>CB6&lt;'Push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2" id="{D1157334-E3F0-4545-B92E-7302BA2F1192}">
            <xm:f>CB6&gt;='Push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CB6</xm:sqref>
        </x14:conditionalFormatting>
        <x14:conditionalFormatting xmlns:xm="http://schemas.microsoft.com/office/excel/2006/main">
          <x14:cfRule type="expression" priority="38" stopIfTrue="1" id="{EE25A681-0A2B-4E06-B4A3-4C9C800D633F}">
            <xm:f>AF6&lt;'Push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9" id="{AD3AF1F9-38C4-4FCD-B50F-7F6750BC42B0}">
            <xm:f>AF6&gt;='Push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AF6</xm:sqref>
        </x14:conditionalFormatting>
        <x14:conditionalFormatting xmlns:xm="http://schemas.microsoft.com/office/excel/2006/main">
          <x14:cfRule type="expression" priority="35" stopIfTrue="1" id="{CEBB08EA-737C-4152-B767-A096DEAD20D6}">
            <xm:f>AV6&lt;'Push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6" id="{D7B9E1D5-AE78-4109-B1EF-B230CA0D7954}">
            <xm:f>AV6&gt;='Push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AV6</xm:sqref>
        </x14:conditionalFormatting>
        <x14:conditionalFormatting xmlns:xm="http://schemas.microsoft.com/office/excel/2006/main">
          <x14:cfRule type="expression" priority="32" stopIfTrue="1" id="{50CC387C-8DCB-4B74-AD38-08F02DFD8269}">
            <xm:f>BL6&lt;'Push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3" id="{0822D407-7536-483D-830F-53C6023D53AF}">
            <xm:f>BL6&gt;='Push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BL6</xm:sqref>
        </x14:conditionalFormatting>
        <x14:conditionalFormatting xmlns:xm="http://schemas.microsoft.com/office/excel/2006/main">
          <x14:cfRule type="expression" priority="29" stopIfTrue="1" id="{BCD34BE0-3F06-47FE-A7B4-26614B5D3376}">
            <xm:f>P90&lt;'Push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0" id="{778B09F0-9D4F-47FC-A445-F2257899208E}">
            <xm:f>P90&gt;='Push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P90</xm:sqref>
        </x14:conditionalFormatting>
        <x14:conditionalFormatting xmlns:xm="http://schemas.microsoft.com/office/excel/2006/main">
          <x14:cfRule type="expression" priority="26" stopIfTrue="1" id="{24CFF12B-EB4F-4BB3-923A-1C6BEC6CABD2}">
            <xm:f>CB90&lt;'Push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7" id="{2AE73D1B-7418-492B-A7CC-4A6A6EE20BEC}">
            <xm:f>CB90&gt;='Push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CB90</xm:sqref>
        </x14:conditionalFormatting>
        <x14:conditionalFormatting xmlns:xm="http://schemas.microsoft.com/office/excel/2006/main">
          <x14:cfRule type="expression" priority="23" stopIfTrue="1" id="{9525FFCC-4970-4E72-AAD2-979780CD7079}">
            <xm:f>AF90&lt;'Push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4" id="{802D530D-53AD-43EB-B871-06152A637A46}">
            <xm:f>AF90&gt;='Push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AF90</xm:sqref>
        </x14:conditionalFormatting>
        <x14:conditionalFormatting xmlns:xm="http://schemas.microsoft.com/office/excel/2006/main">
          <x14:cfRule type="expression" priority="20" stopIfTrue="1" id="{8FE549D8-1090-4DCC-82F7-4A508F5AB9C5}">
            <xm:f>AV90&lt;'Push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1" id="{79257EBD-9BD7-4623-9831-9B8D62E05AC0}">
            <xm:f>AV90&gt;='Push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AV90</xm:sqref>
        </x14:conditionalFormatting>
        <x14:conditionalFormatting xmlns:xm="http://schemas.microsoft.com/office/excel/2006/main">
          <x14:cfRule type="expression" priority="17" stopIfTrue="1" id="{ECF9316C-1A71-46C3-AE26-7ADDA7DFBBA3}">
            <xm:f>BL90&lt;'Push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8" id="{03E5CC72-9A9B-4671-A221-78FEBBA5B3EA}">
            <xm:f>BL90&gt;='Push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BL90</xm:sqref>
        </x14:conditionalFormatting>
        <x14:conditionalFormatting xmlns:xm="http://schemas.microsoft.com/office/excel/2006/main">
          <x14:cfRule type="expression" priority="14" stopIfTrue="1" id="{E2176CA1-B54F-411F-9748-89D84EB87B77}">
            <xm:f>P174&lt;'Push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5" id="{D165BBF5-398C-41B5-BA2B-003D48E33DAA}">
            <xm:f>P174&gt;='Push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P174</xm:sqref>
        </x14:conditionalFormatting>
        <x14:conditionalFormatting xmlns:xm="http://schemas.microsoft.com/office/excel/2006/main">
          <x14:cfRule type="expression" priority="11" stopIfTrue="1" id="{1E53D5B9-5333-4B85-89CD-FD6E8DD9FADB}">
            <xm:f>CB174&lt;'Push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2" id="{E63846D1-EA7C-4698-9676-65A8B18BE27E}">
            <xm:f>CB174&gt;='Push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CB174</xm:sqref>
        </x14:conditionalFormatting>
        <x14:conditionalFormatting xmlns:xm="http://schemas.microsoft.com/office/excel/2006/main">
          <x14:cfRule type="expression" priority="8" stopIfTrue="1" id="{6C060B2B-A2B9-4CED-940F-D3EC2721AF8C}">
            <xm:f>AF174&lt;'Push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" id="{9BB840A8-51AA-4EB5-9816-BDEC7B0987F0}">
            <xm:f>AF174&gt;='Push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AF174</xm:sqref>
        </x14:conditionalFormatting>
        <x14:conditionalFormatting xmlns:xm="http://schemas.microsoft.com/office/excel/2006/main">
          <x14:cfRule type="expression" priority="5" stopIfTrue="1" id="{1D4C7DAC-40A9-40A3-8F66-9133EE7F2D2A}">
            <xm:f>AV174&lt;'Push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" id="{7903407D-3C68-432F-94ED-1DD64D469569}">
            <xm:f>AV174&gt;='Push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AV174</xm:sqref>
        </x14:conditionalFormatting>
        <x14:conditionalFormatting xmlns:xm="http://schemas.microsoft.com/office/excel/2006/main">
          <x14:cfRule type="expression" priority="2" stopIfTrue="1" id="{B045DE9A-1373-4CE8-8490-83DDB054CED4}">
            <xm:f>BL174&lt;'Push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" id="{2601EA77-38EB-4E73-837D-CDA239BCD330}">
            <xm:f>BL174&gt;='Push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BL174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094C-4A17-45DC-904D-A34EF1C542AC}">
  <dimension ref="B1:CB251"/>
  <sheetViews>
    <sheetView zoomScaleNormal="100" workbookViewId="0">
      <selection activeCell="R3" sqref="R3"/>
    </sheetView>
  </sheetViews>
  <sheetFormatPr defaultRowHeight="14.5" x14ac:dyDescent="0.35"/>
  <cols>
    <col min="2" max="2" width="34.81640625" customWidth="1"/>
    <col min="3" max="3" width="18" customWidth="1"/>
    <col min="4" max="13" width="9" bestFit="1" customWidth="1"/>
    <col min="14" max="16" width="10.54296875" bestFit="1" customWidth="1"/>
    <col min="18" max="18" width="34.81640625" customWidth="1"/>
    <col min="19" max="19" width="18" customWidth="1"/>
    <col min="20" max="29" width="9" bestFit="1" customWidth="1"/>
    <col min="30" max="32" width="10.54296875" bestFit="1" customWidth="1"/>
    <col min="34" max="34" width="34.81640625" customWidth="1"/>
    <col min="35" max="35" width="18" customWidth="1"/>
    <col min="36" max="45" width="9" bestFit="1" customWidth="1"/>
    <col min="46" max="48" width="10.54296875" bestFit="1" customWidth="1"/>
    <col min="50" max="50" width="34.81640625" customWidth="1"/>
    <col min="51" max="51" width="18" customWidth="1"/>
    <col min="52" max="61" width="9" bestFit="1" customWidth="1"/>
    <col min="62" max="64" width="10.54296875" bestFit="1" customWidth="1"/>
    <col min="66" max="66" width="34.81640625" customWidth="1"/>
    <col min="67" max="67" width="18" customWidth="1"/>
    <col min="68" max="77" width="9" bestFit="1" customWidth="1"/>
    <col min="78" max="80" width="10.54296875" bestFit="1" customWidth="1"/>
  </cols>
  <sheetData>
    <row r="1" spans="2:80" x14ac:dyDescent="0.35">
      <c r="B1" s="30" t="s">
        <v>85</v>
      </c>
      <c r="C1" s="49" t="s">
        <v>66</v>
      </c>
      <c r="D1" s="86" t="s">
        <v>67</v>
      </c>
      <c r="E1" s="86"/>
      <c r="F1" s="50">
        <v>10</v>
      </c>
      <c r="R1" s="30"/>
      <c r="S1" s="51"/>
      <c r="T1" s="87"/>
      <c r="U1" s="87"/>
      <c r="V1" s="52"/>
      <c r="AH1" s="30"/>
      <c r="AI1" s="51"/>
      <c r="AJ1" s="87"/>
      <c r="AK1" s="87"/>
      <c r="AL1" s="52"/>
      <c r="AX1" s="30"/>
      <c r="AY1" s="51"/>
      <c r="AZ1" s="87"/>
      <c r="BA1" s="87"/>
      <c r="BB1" s="52"/>
      <c r="BN1" s="30"/>
      <c r="BO1" s="51"/>
      <c r="BP1" s="87"/>
      <c r="BQ1" s="87"/>
      <c r="BR1" s="52"/>
    </row>
    <row r="3" spans="2:80" ht="14.5" customHeight="1" x14ac:dyDescent="0.35">
      <c r="B3" s="54">
        <v>180</v>
      </c>
      <c r="C3" s="26"/>
      <c r="D3" s="85" t="s">
        <v>63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R3" s="54">
        <v>170</v>
      </c>
      <c r="S3" s="26"/>
      <c r="T3" s="85" t="s">
        <v>63</v>
      </c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H3" s="54">
        <v>160</v>
      </c>
      <c r="AI3" s="26"/>
      <c r="AJ3" s="85" t="s">
        <v>63</v>
      </c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X3" s="54">
        <v>150</v>
      </c>
      <c r="AY3" s="26"/>
      <c r="AZ3" s="85" t="s">
        <v>63</v>
      </c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N3" s="54">
        <v>140</v>
      </c>
      <c r="BO3" s="26"/>
      <c r="BP3" s="85" t="s">
        <v>63</v>
      </c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</row>
    <row r="4" spans="2:80" x14ac:dyDescent="0.35">
      <c r="O4" s="17"/>
      <c r="AE4" s="17"/>
      <c r="AU4" s="17"/>
      <c r="BK4" s="17"/>
      <c r="CA4" s="17"/>
    </row>
    <row r="5" spans="2:80" x14ac:dyDescent="0.35">
      <c r="B5" s="14"/>
      <c r="C5" s="14"/>
      <c r="D5" s="27" t="s">
        <v>50</v>
      </c>
      <c r="E5" s="27" t="s">
        <v>53</v>
      </c>
      <c r="F5" s="27" t="s">
        <v>54</v>
      </c>
      <c r="G5" s="27" t="s">
        <v>55</v>
      </c>
      <c r="H5" s="27" t="s">
        <v>56</v>
      </c>
      <c r="I5" s="27" t="s">
        <v>57</v>
      </c>
      <c r="J5" s="27" t="s">
        <v>58</v>
      </c>
      <c r="K5" s="27" t="s">
        <v>59</v>
      </c>
      <c r="L5" s="27" t="s">
        <v>60</v>
      </c>
      <c r="M5" s="27" t="s">
        <v>61</v>
      </c>
      <c r="N5" s="28">
        <v>-0.95</v>
      </c>
      <c r="O5" s="24" t="s">
        <v>51</v>
      </c>
      <c r="P5" s="28">
        <v>0.95</v>
      </c>
      <c r="R5" s="14"/>
      <c r="S5" s="14"/>
      <c r="T5" s="27" t="s">
        <v>50</v>
      </c>
      <c r="U5" s="27" t="s">
        <v>53</v>
      </c>
      <c r="V5" s="27" t="s">
        <v>54</v>
      </c>
      <c r="W5" s="27" t="s">
        <v>55</v>
      </c>
      <c r="X5" s="27" t="s">
        <v>56</v>
      </c>
      <c r="Y5" s="27" t="s">
        <v>57</v>
      </c>
      <c r="Z5" s="27" t="s">
        <v>58</v>
      </c>
      <c r="AA5" s="27" t="s">
        <v>59</v>
      </c>
      <c r="AB5" s="27" t="s">
        <v>60</v>
      </c>
      <c r="AC5" s="27" t="s">
        <v>61</v>
      </c>
      <c r="AD5" s="28">
        <v>-0.95</v>
      </c>
      <c r="AE5" s="24" t="s">
        <v>51</v>
      </c>
      <c r="AF5" s="28">
        <v>0.95</v>
      </c>
      <c r="AH5" s="14"/>
      <c r="AI5" s="14"/>
      <c r="AJ5" s="27" t="s">
        <v>50</v>
      </c>
      <c r="AK5" s="27" t="s">
        <v>53</v>
      </c>
      <c r="AL5" s="27" t="s">
        <v>54</v>
      </c>
      <c r="AM5" s="27" t="s">
        <v>55</v>
      </c>
      <c r="AN5" s="27" t="s">
        <v>56</v>
      </c>
      <c r="AO5" s="27" t="s">
        <v>57</v>
      </c>
      <c r="AP5" s="27" t="s">
        <v>58</v>
      </c>
      <c r="AQ5" s="27" t="s">
        <v>59</v>
      </c>
      <c r="AR5" s="27" t="s">
        <v>60</v>
      </c>
      <c r="AS5" s="27" t="s">
        <v>61</v>
      </c>
      <c r="AT5" s="28">
        <v>-0.95</v>
      </c>
      <c r="AU5" s="24" t="s">
        <v>51</v>
      </c>
      <c r="AV5" s="28">
        <v>0.95</v>
      </c>
      <c r="AX5" s="14"/>
      <c r="AY5" s="14"/>
      <c r="AZ5" s="27" t="s">
        <v>50</v>
      </c>
      <c r="BA5" s="27" t="s">
        <v>53</v>
      </c>
      <c r="BB5" s="27" t="s">
        <v>54</v>
      </c>
      <c r="BC5" s="27" t="s">
        <v>55</v>
      </c>
      <c r="BD5" s="27" t="s">
        <v>56</v>
      </c>
      <c r="BE5" s="27" t="s">
        <v>57</v>
      </c>
      <c r="BF5" s="27" t="s">
        <v>58</v>
      </c>
      <c r="BG5" s="27" t="s">
        <v>59</v>
      </c>
      <c r="BH5" s="27" t="s">
        <v>60</v>
      </c>
      <c r="BI5" s="27" t="s">
        <v>61</v>
      </c>
      <c r="BJ5" s="28">
        <v>-0.95</v>
      </c>
      <c r="BK5" s="24" t="s">
        <v>51</v>
      </c>
      <c r="BL5" s="28">
        <v>0.95</v>
      </c>
      <c r="BN5" s="14"/>
      <c r="BO5" s="14"/>
      <c r="BP5" s="27" t="s">
        <v>50</v>
      </c>
      <c r="BQ5" s="27" t="s">
        <v>53</v>
      </c>
      <c r="BR5" s="27" t="s">
        <v>54</v>
      </c>
      <c r="BS5" s="27" t="s">
        <v>55</v>
      </c>
      <c r="BT5" s="27" t="s">
        <v>56</v>
      </c>
      <c r="BU5" s="27" t="s">
        <v>57</v>
      </c>
      <c r="BV5" s="27" t="s">
        <v>58</v>
      </c>
      <c r="BW5" s="27" t="s">
        <v>59</v>
      </c>
      <c r="BX5" s="27" t="s">
        <v>60</v>
      </c>
      <c r="BY5" s="27" t="s">
        <v>61</v>
      </c>
      <c r="BZ5" s="28">
        <v>-0.95</v>
      </c>
      <c r="CA5" s="24" t="s">
        <v>51</v>
      </c>
      <c r="CB5" s="28">
        <v>0.95</v>
      </c>
    </row>
    <row r="6" spans="2:80" x14ac:dyDescent="0.35">
      <c r="B6" s="7" t="s">
        <v>0</v>
      </c>
      <c r="C6" s="7"/>
      <c r="D6" s="33">
        <v>5275</v>
      </c>
      <c r="E6" s="33">
        <v>5411</v>
      </c>
      <c r="F6" s="33">
        <v>5300</v>
      </c>
      <c r="G6" s="33">
        <v>5303</v>
      </c>
      <c r="H6" s="33">
        <v>5222</v>
      </c>
      <c r="I6" s="33">
        <v>5241</v>
      </c>
      <c r="J6" s="33">
        <v>5339</v>
      </c>
      <c r="K6" s="33">
        <v>5288</v>
      </c>
      <c r="L6" s="33">
        <v>5199</v>
      </c>
      <c r="M6" s="33">
        <v>5281</v>
      </c>
      <c r="N6" s="34">
        <v>5242.7445200000002</v>
      </c>
      <c r="O6" s="35">
        <v>5285.9</v>
      </c>
      <c r="P6" s="34">
        <v>5329.05548</v>
      </c>
      <c r="R6" s="7" t="s">
        <v>0</v>
      </c>
      <c r="S6" s="7"/>
      <c r="T6" s="33">
        <v>5274</v>
      </c>
      <c r="U6" s="33">
        <v>5411</v>
      </c>
      <c r="V6" s="33">
        <v>5300</v>
      </c>
      <c r="W6" s="33">
        <v>5303</v>
      </c>
      <c r="X6" s="33">
        <v>5222</v>
      </c>
      <c r="Y6" s="33">
        <v>5235</v>
      </c>
      <c r="Z6" s="33">
        <v>5337</v>
      </c>
      <c r="AA6" s="33">
        <v>5288</v>
      </c>
      <c r="AB6" s="33">
        <v>5199</v>
      </c>
      <c r="AC6" s="33">
        <v>5281</v>
      </c>
      <c r="AD6" s="34">
        <v>5241.59422</v>
      </c>
      <c r="AE6" s="35">
        <v>5285</v>
      </c>
      <c r="AF6" s="34">
        <v>5328.40578</v>
      </c>
      <c r="AH6" s="7" t="s">
        <v>0</v>
      </c>
      <c r="AI6" s="7"/>
      <c r="AJ6" s="33">
        <v>5274</v>
      </c>
      <c r="AK6" s="33">
        <v>5411</v>
      </c>
      <c r="AL6" s="33">
        <v>5301</v>
      </c>
      <c r="AM6" s="33">
        <v>5302</v>
      </c>
      <c r="AN6" s="33">
        <v>5222</v>
      </c>
      <c r="AO6" s="33">
        <v>5233</v>
      </c>
      <c r="AP6" s="33">
        <v>5335</v>
      </c>
      <c r="AQ6" s="33">
        <v>5288</v>
      </c>
      <c r="AR6" s="33">
        <v>5198</v>
      </c>
      <c r="AS6" s="33">
        <v>5279</v>
      </c>
      <c r="AT6" s="34">
        <v>5240.7738200000003</v>
      </c>
      <c r="AU6" s="35">
        <v>5284.3</v>
      </c>
      <c r="AV6" s="34">
        <v>5327.82618</v>
      </c>
      <c r="AX6" s="7" t="s">
        <v>0</v>
      </c>
      <c r="AY6" s="7"/>
      <c r="AZ6" s="33">
        <v>5275</v>
      </c>
      <c r="BA6" s="33">
        <v>5411</v>
      </c>
      <c r="BB6" s="33">
        <v>5301</v>
      </c>
      <c r="BC6" s="33">
        <v>5303</v>
      </c>
      <c r="BD6" s="33">
        <v>5222</v>
      </c>
      <c r="BE6" s="33">
        <v>5238</v>
      </c>
      <c r="BF6" s="33">
        <v>5335</v>
      </c>
      <c r="BG6" s="33">
        <v>5288</v>
      </c>
      <c r="BH6" s="33">
        <v>5198</v>
      </c>
      <c r="BI6" s="33">
        <v>5279</v>
      </c>
      <c r="BJ6" s="34">
        <v>5241.7858699999997</v>
      </c>
      <c r="BK6" s="35">
        <v>5285</v>
      </c>
      <c r="BL6" s="34">
        <v>5328.2141300000003</v>
      </c>
      <c r="BN6" s="7" t="s">
        <v>0</v>
      </c>
      <c r="BO6" s="7"/>
      <c r="BP6" s="33">
        <v>5275</v>
      </c>
      <c r="BQ6" s="33">
        <v>5407</v>
      </c>
      <c r="BR6" s="33">
        <v>5300</v>
      </c>
      <c r="BS6" s="33">
        <v>5303</v>
      </c>
      <c r="BT6" s="33">
        <v>5222</v>
      </c>
      <c r="BU6" s="33">
        <v>5224</v>
      </c>
      <c r="BV6" s="33">
        <v>5333</v>
      </c>
      <c r="BW6" s="33">
        <v>5288</v>
      </c>
      <c r="BX6" s="33">
        <v>5198</v>
      </c>
      <c r="BY6" s="33">
        <v>5276</v>
      </c>
      <c r="BZ6" s="34">
        <v>5239.2018099999996</v>
      </c>
      <c r="CA6" s="35">
        <v>5282.6</v>
      </c>
      <c r="CB6" s="34">
        <v>5325.9981900000002</v>
      </c>
    </row>
    <row r="7" spans="2:80" x14ac:dyDescent="0.35">
      <c r="B7" s="2" t="s">
        <v>15</v>
      </c>
      <c r="C7" s="3" t="s">
        <v>12</v>
      </c>
      <c r="D7" s="36">
        <v>24.542950000000001</v>
      </c>
      <c r="E7" s="36">
        <v>29.254480000000001</v>
      </c>
      <c r="F7" s="36">
        <v>23.321560000000002</v>
      </c>
      <c r="G7" s="36">
        <v>24.205380000000002</v>
      </c>
      <c r="H7" s="36">
        <v>22.3369</v>
      </c>
      <c r="I7" s="36">
        <v>27.189209999999999</v>
      </c>
      <c r="J7" s="36">
        <v>26.85116</v>
      </c>
      <c r="K7" s="36">
        <v>22.691949999999999</v>
      </c>
      <c r="L7" s="36">
        <v>19.817630000000001</v>
      </c>
      <c r="M7" s="36">
        <v>24.151730000000001</v>
      </c>
      <c r="N7" s="37">
        <v>22.487590000000001</v>
      </c>
      <c r="O7" s="38">
        <v>24.436299999999999</v>
      </c>
      <c r="P7" s="37">
        <v>26.385000000000002</v>
      </c>
      <c r="R7" s="2" t="s">
        <v>15</v>
      </c>
      <c r="S7" s="3" t="s">
        <v>12</v>
      </c>
      <c r="T7" s="36">
        <v>24.683800000000002</v>
      </c>
      <c r="U7" s="36">
        <v>30.299720000000001</v>
      </c>
      <c r="V7" s="36">
        <v>23.30499</v>
      </c>
      <c r="W7" s="36">
        <v>23.845230000000001</v>
      </c>
      <c r="X7" s="36">
        <v>22.596579999999999</v>
      </c>
      <c r="Y7" s="36">
        <v>26.907509999999998</v>
      </c>
      <c r="Z7" s="36">
        <v>27.08549</v>
      </c>
      <c r="AA7" s="36">
        <v>22.825040000000001</v>
      </c>
      <c r="AB7" s="36">
        <v>19.817720000000001</v>
      </c>
      <c r="AC7" s="36">
        <v>24.140979999999999</v>
      </c>
      <c r="AD7" s="37">
        <v>22.46574</v>
      </c>
      <c r="AE7" s="38">
        <v>24.550699999999999</v>
      </c>
      <c r="AF7" s="37">
        <v>26.635670000000001</v>
      </c>
      <c r="AH7" s="2" t="s">
        <v>15</v>
      </c>
      <c r="AI7" s="3" t="s">
        <v>12</v>
      </c>
      <c r="AJ7" s="36">
        <v>24.75562</v>
      </c>
      <c r="AK7" s="36">
        <v>30.069690000000001</v>
      </c>
      <c r="AL7" s="36">
        <v>23.363600000000002</v>
      </c>
      <c r="AM7" s="36">
        <v>23.915970000000002</v>
      </c>
      <c r="AN7" s="36">
        <v>22.390709999999999</v>
      </c>
      <c r="AO7" s="36">
        <v>27.145869999999999</v>
      </c>
      <c r="AP7" s="36">
        <v>27.263030000000001</v>
      </c>
      <c r="AQ7" s="36">
        <v>22.700849999999999</v>
      </c>
      <c r="AR7" s="36">
        <v>19.771039999999999</v>
      </c>
      <c r="AS7" s="36">
        <v>23.94708</v>
      </c>
      <c r="AT7" s="37">
        <v>22.430610000000001</v>
      </c>
      <c r="AU7" s="38">
        <v>24.532350000000001</v>
      </c>
      <c r="AV7" s="37">
        <v>26.634080000000001</v>
      </c>
      <c r="AX7" s="2" t="s">
        <v>15</v>
      </c>
      <c r="AY7" s="3" t="s">
        <v>12</v>
      </c>
      <c r="AZ7" s="36">
        <v>24.690200000000001</v>
      </c>
      <c r="BA7" s="36">
        <v>30.543990000000001</v>
      </c>
      <c r="BB7" s="36">
        <v>23.312100000000001</v>
      </c>
      <c r="BC7" s="36">
        <v>24.183669999999999</v>
      </c>
      <c r="BD7" s="36">
        <v>22.26585</v>
      </c>
      <c r="BE7" s="36">
        <v>27.65221</v>
      </c>
      <c r="BF7" s="36">
        <v>27.551110000000001</v>
      </c>
      <c r="BG7" s="36">
        <v>23.122610000000002</v>
      </c>
      <c r="BH7" s="36">
        <v>19.785039999999999</v>
      </c>
      <c r="BI7" s="36">
        <v>24.270849999999999</v>
      </c>
      <c r="BJ7" s="37">
        <v>22.527509999999999</v>
      </c>
      <c r="BK7" s="38">
        <v>24.737760000000002</v>
      </c>
      <c r="BL7" s="37">
        <v>26.94802</v>
      </c>
      <c r="BN7" s="2" t="s">
        <v>15</v>
      </c>
      <c r="BO7" s="3" t="s">
        <v>12</v>
      </c>
      <c r="BP7" s="36">
        <v>24.743960000000001</v>
      </c>
      <c r="BQ7" s="36">
        <v>31.017959999999999</v>
      </c>
      <c r="BR7" s="36">
        <v>23.797170000000001</v>
      </c>
      <c r="BS7" s="36">
        <v>24.064240000000002</v>
      </c>
      <c r="BT7" s="36">
        <v>22.603120000000001</v>
      </c>
      <c r="BU7" s="36">
        <v>29.2257</v>
      </c>
      <c r="BV7" s="36">
        <v>28.177060000000001</v>
      </c>
      <c r="BW7" s="36">
        <v>23.416920000000001</v>
      </c>
      <c r="BX7" s="36">
        <v>19.793479999999999</v>
      </c>
      <c r="BY7" s="36">
        <v>24.293690000000002</v>
      </c>
      <c r="BZ7" s="37">
        <v>22.701899999999998</v>
      </c>
      <c r="CA7" s="38">
        <v>25.113330000000001</v>
      </c>
      <c r="CB7" s="37">
        <v>27.524760000000001</v>
      </c>
    </row>
    <row r="8" spans="2:80" x14ac:dyDescent="0.35">
      <c r="B8" s="8"/>
      <c r="C8" s="11" t="s">
        <v>13</v>
      </c>
      <c r="D8" s="33">
        <v>15.577959999999999</v>
      </c>
      <c r="E8" s="33">
        <v>15.94918</v>
      </c>
      <c r="F8" s="33">
        <v>14.444889999999999</v>
      </c>
      <c r="G8" s="33">
        <v>14.46655</v>
      </c>
      <c r="H8" s="33">
        <v>14.797330000000001</v>
      </c>
      <c r="I8" s="33">
        <v>18.861080000000001</v>
      </c>
      <c r="J8" s="33">
        <v>15.793509999999999</v>
      </c>
      <c r="K8" s="33">
        <v>13.74558</v>
      </c>
      <c r="L8" s="33">
        <v>12.359590000000001</v>
      </c>
      <c r="M8" s="33">
        <v>14.15577</v>
      </c>
      <c r="N8" s="34">
        <v>13.78397</v>
      </c>
      <c r="O8" s="39">
        <v>15.015140000000001</v>
      </c>
      <c r="P8" s="34">
        <v>16.246310000000001</v>
      </c>
      <c r="R8" s="8"/>
      <c r="S8" s="11" t="s">
        <v>13</v>
      </c>
      <c r="T8" s="33">
        <v>15.642670000000001</v>
      </c>
      <c r="U8" s="33">
        <v>16.404579999999999</v>
      </c>
      <c r="V8" s="33">
        <v>14.573790000000001</v>
      </c>
      <c r="W8" s="33">
        <v>14.3353</v>
      </c>
      <c r="X8" s="33">
        <v>15.04828</v>
      </c>
      <c r="Y8" s="33">
        <v>19.05594</v>
      </c>
      <c r="Z8" s="33">
        <v>16.04242</v>
      </c>
      <c r="AA8" s="33">
        <v>13.921139999999999</v>
      </c>
      <c r="AB8" s="33">
        <v>12.359540000000001</v>
      </c>
      <c r="AC8" s="33">
        <v>14.150180000000001</v>
      </c>
      <c r="AD8" s="34">
        <v>13.86557</v>
      </c>
      <c r="AE8" s="39">
        <v>15.15338</v>
      </c>
      <c r="AF8" s="34">
        <v>16.441199999999998</v>
      </c>
      <c r="AH8" s="8"/>
      <c r="AI8" s="11" t="s">
        <v>13</v>
      </c>
      <c r="AJ8" s="33">
        <v>15.640040000000001</v>
      </c>
      <c r="AK8" s="33">
        <v>16.20121</v>
      </c>
      <c r="AL8" s="33">
        <v>14.490830000000001</v>
      </c>
      <c r="AM8" s="33">
        <v>14.46242</v>
      </c>
      <c r="AN8" s="33">
        <v>15.04655</v>
      </c>
      <c r="AO8" s="33">
        <v>19.108969999999999</v>
      </c>
      <c r="AP8" s="33">
        <v>16.14068</v>
      </c>
      <c r="AQ8" s="33">
        <v>13.81213</v>
      </c>
      <c r="AR8" s="33">
        <v>12.350720000000001</v>
      </c>
      <c r="AS8" s="33">
        <v>14.084820000000001</v>
      </c>
      <c r="AT8" s="34">
        <v>13.83494</v>
      </c>
      <c r="AU8" s="39">
        <v>15.133839999999999</v>
      </c>
      <c r="AV8" s="34">
        <v>16.432729999999999</v>
      </c>
      <c r="AX8" s="8"/>
      <c r="AY8" s="11" t="s">
        <v>13</v>
      </c>
      <c r="AZ8" s="33">
        <v>15.52886</v>
      </c>
      <c r="BA8" s="33">
        <v>17.321960000000001</v>
      </c>
      <c r="BB8" s="33">
        <v>14.69027</v>
      </c>
      <c r="BC8" s="33">
        <v>14.48912</v>
      </c>
      <c r="BD8" s="33">
        <v>15.023350000000001</v>
      </c>
      <c r="BE8" s="33">
        <v>19.73441</v>
      </c>
      <c r="BF8" s="33">
        <v>16.684750000000001</v>
      </c>
      <c r="BG8" s="33">
        <v>13.99396</v>
      </c>
      <c r="BH8" s="33">
        <v>12.352410000000001</v>
      </c>
      <c r="BI8" s="33">
        <v>14.244400000000001</v>
      </c>
      <c r="BJ8" s="34">
        <v>13.932219999999999</v>
      </c>
      <c r="BK8" s="39">
        <v>15.40635</v>
      </c>
      <c r="BL8" s="34">
        <v>16.880479999999999</v>
      </c>
      <c r="BN8" s="8"/>
      <c r="BO8" s="11" t="s">
        <v>13</v>
      </c>
      <c r="BP8" s="33">
        <v>15.513339999999999</v>
      </c>
      <c r="BQ8" s="33">
        <v>17.796230000000001</v>
      </c>
      <c r="BR8" s="33">
        <v>15.197229999999999</v>
      </c>
      <c r="BS8" s="33">
        <v>14.63081</v>
      </c>
      <c r="BT8" s="33">
        <v>15.82686</v>
      </c>
      <c r="BU8" s="33">
        <v>20.994430000000001</v>
      </c>
      <c r="BV8" s="33">
        <v>17.210349999999998</v>
      </c>
      <c r="BW8" s="33">
        <v>14.268370000000001</v>
      </c>
      <c r="BX8" s="33">
        <v>12.3454</v>
      </c>
      <c r="BY8" s="33">
        <v>14.339029999999999</v>
      </c>
      <c r="BZ8" s="34">
        <v>14.106389999999999</v>
      </c>
      <c r="CA8" s="39">
        <v>15.812200000000001</v>
      </c>
      <c r="CB8" s="34">
        <v>17.51802</v>
      </c>
    </row>
    <row r="9" spans="2:80" x14ac:dyDescent="0.35">
      <c r="B9" s="2" t="s">
        <v>14</v>
      </c>
      <c r="C9" s="3" t="s">
        <v>12</v>
      </c>
      <c r="D9" s="36">
        <v>6.2039999999999998E-2</v>
      </c>
      <c r="E9" s="36">
        <v>0.73777000000000004</v>
      </c>
      <c r="F9" s="36">
        <v>0.36960999999999999</v>
      </c>
      <c r="G9" s="36">
        <v>0.15853</v>
      </c>
      <c r="H9" s="36">
        <v>0.25574999999999998</v>
      </c>
      <c r="I9" s="36">
        <v>2.1471800000000001</v>
      </c>
      <c r="J9" s="36">
        <v>0.74329999999999996</v>
      </c>
      <c r="K9" s="36">
        <v>0.11441</v>
      </c>
      <c r="L9" s="36">
        <v>0</v>
      </c>
      <c r="M9" s="36">
        <v>0.10004</v>
      </c>
      <c r="N9" s="37">
        <v>6.3400000000000001E-3</v>
      </c>
      <c r="O9" s="38">
        <v>0.46886</v>
      </c>
      <c r="P9" s="37">
        <v>0.93139000000000005</v>
      </c>
      <c r="R9" s="2" t="s">
        <v>14</v>
      </c>
      <c r="S9" s="3" t="s">
        <v>12</v>
      </c>
      <c r="T9" s="36">
        <v>0.12254</v>
      </c>
      <c r="U9" s="36">
        <v>1.50688</v>
      </c>
      <c r="V9" s="36">
        <v>0.49835000000000002</v>
      </c>
      <c r="W9" s="36">
        <v>0.21601000000000001</v>
      </c>
      <c r="X9" s="36">
        <v>0.52778000000000003</v>
      </c>
      <c r="Y9" s="36">
        <v>2.3734299999999999</v>
      </c>
      <c r="Z9" s="36">
        <v>1.1197600000000001</v>
      </c>
      <c r="AA9" s="36">
        <v>0.21429999999999999</v>
      </c>
      <c r="AB9" s="36">
        <v>2.0000000000000002E-5</v>
      </c>
      <c r="AC9" s="36">
        <v>0.18548000000000001</v>
      </c>
      <c r="AD9" s="37">
        <v>0.13009000000000001</v>
      </c>
      <c r="AE9" s="38">
        <v>0.67645</v>
      </c>
      <c r="AF9" s="37">
        <v>1.22282</v>
      </c>
      <c r="AH9" s="2" t="s">
        <v>14</v>
      </c>
      <c r="AI9" s="3" t="s">
        <v>12</v>
      </c>
      <c r="AJ9" s="36">
        <v>0.26647999999999999</v>
      </c>
      <c r="AK9" s="36">
        <v>1.95621</v>
      </c>
      <c r="AL9" s="36">
        <v>0.72855000000000003</v>
      </c>
      <c r="AM9" s="36">
        <v>0.36026000000000002</v>
      </c>
      <c r="AN9" s="36">
        <v>0.68818999999999997</v>
      </c>
      <c r="AO9" s="36">
        <v>2.7722600000000002</v>
      </c>
      <c r="AP9" s="36">
        <v>1.62713</v>
      </c>
      <c r="AQ9" s="36">
        <v>0.33867999999999998</v>
      </c>
      <c r="AR9" s="36">
        <v>5.4000000000000003E-3</v>
      </c>
      <c r="AS9" s="36">
        <v>0.36146</v>
      </c>
      <c r="AT9" s="37">
        <v>0.26532</v>
      </c>
      <c r="AU9" s="38">
        <v>0.91046000000000005</v>
      </c>
      <c r="AV9" s="37">
        <v>1.5556000000000001</v>
      </c>
      <c r="AX9" s="2" t="s">
        <v>14</v>
      </c>
      <c r="AY9" s="3" t="s">
        <v>12</v>
      </c>
      <c r="AZ9" s="36">
        <v>0.50666</v>
      </c>
      <c r="BA9" s="36">
        <v>2.8567800000000001</v>
      </c>
      <c r="BB9" s="36">
        <v>0.95850999999999997</v>
      </c>
      <c r="BC9" s="36">
        <v>0.65791999999999995</v>
      </c>
      <c r="BD9" s="36">
        <v>0.93305000000000005</v>
      </c>
      <c r="BE9" s="36">
        <v>3.6244399999999999</v>
      </c>
      <c r="BF9" s="36">
        <v>2.25095</v>
      </c>
      <c r="BG9" s="36">
        <v>0.58313000000000004</v>
      </c>
      <c r="BH9" s="36">
        <v>3.6080000000000001E-2</v>
      </c>
      <c r="BI9" s="36">
        <v>0.65712999999999999</v>
      </c>
      <c r="BJ9" s="37">
        <v>0.46184999999999998</v>
      </c>
      <c r="BK9" s="38">
        <v>1.30646</v>
      </c>
      <c r="BL9" s="37">
        <v>2.1510799999999999</v>
      </c>
      <c r="BN9" s="2" t="s">
        <v>14</v>
      </c>
      <c r="BO9" s="3" t="s">
        <v>12</v>
      </c>
      <c r="BP9" s="36">
        <v>1.02881</v>
      </c>
      <c r="BQ9" s="36">
        <v>4.0541900000000002</v>
      </c>
      <c r="BR9" s="36">
        <v>1.4885900000000001</v>
      </c>
      <c r="BS9" s="36">
        <v>0.92515999999999998</v>
      </c>
      <c r="BT9" s="36">
        <v>1.5012399999999999</v>
      </c>
      <c r="BU9" s="36">
        <v>5.0394100000000002</v>
      </c>
      <c r="BV9" s="36">
        <v>3.1334599999999999</v>
      </c>
      <c r="BW9" s="36">
        <v>0.91183999999999998</v>
      </c>
      <c r="BX9" s="36">
        <v>8.4349999999999994E-2</v>
      </c>
      <c r="BY9" s="36">
        <v>1.02044</v>
      </c>
      <c r="BZ9" s="37">
        <v>0.77280000000000004</v>
      </c>
      <c r="CA9" s="38">
        <v>1.91875</v>
      </c>
      <c r="CB9" s="37">
        <v>3.0646900000000001</v>
      </c>
    </row>
    <row r="10" spans="2:80" x14ac:dyDescent="0.35">
      <c r="B10" s="8"/>
      <c r="C10" s="11" t="s">
        <v>13</v>
      </c>
      <c r="D10" s="33">
        <v>0.75436999999999999</v>
      </c>
      <c r="E10" s="33">
        <v>3.4303599999999999</v>
      </c>
      <c r="F10" s="33">
        <v>2.9027599999999998</v>
      </c>
      <c r="G10" s="33">
        <v>1.5401400000000001</v>
      </c>
      <c r="H10" s="33">
        <v>2.2612000000000001</v>
      </c>
      <c r="I10" s="33">
        <v>8.7354199999999995</v>
      </c>
      <c r="J10" s="33">
        <v>3.8714200000000001</v>
      </c>
      <c r="K10" s="33">
        <v>1.16154</v>
      </c>
      <c r="L10" s="33">
        <v>0</v>
      </c>
      <c r="M10" s="33">
        <v>1.0053099999999999</v>
      </c>
      <c r="N10" s="34">
        <v>0.78122999999999998</v>
      </c>
      <c r="O10" s="39">
        <v>2.5662500000000001</v>
      </c>
      <c r="P10" s="34">
        <v>4.35128</v>
      </c>
      <c r="R10" s="8"/>
      <c r="S10" s="11" t="s">
        <v>13</v>
      </c>
      <c r="T10" s="33">
        <v>1.3373299999999999</v>
      </c>
      <c r="U10" s="33">
        <v>5.3883799999999997</v>
      </c>
      <c r="V10" s="33">
        <v>3.9897499999999999</v>
      </c>
      <c r="W10" s="33">
        <v>2.15801</v>
      </c>
      <c r="X10" s="33">
        <v>3.2403499999999998</v>
      </c>
      <c r="Y10" s="33">
        <v>9.8537700000000008</v>
      </c>
      <c r="Z10" s="33">
        <v>5.3716999999999997</v>
      </c>
      <c r="AA10" s="33">
        <v>1.7724</v>
      </c>
      <c r="AB10" s="33">
        <v>1.39E-3</v>
      </c>
      <c r="AC10" s="33">
        <v>1.4137900000000001</v>
      </c>
      <c r="AD10" s="34">
        <v>1.4046400000000001</v>
      </c>
      <c r="AE10" s="39">
        <v>3.45269</v>
      </c>
      <c r="AF10" s="34">
        <v>5.5007299999999999</v>
      </c>
      <c r="AH10" s="8"/>
      <c r="AI10" s="11" t="s">
        <v>13</v>
      </c>
      <c r="AJ10" s="33">
        <v>1.9083600000000001</v>
      </c>
      <c r="AK10" s="33">
        <v>6.3327099999999996</v>
      </c>
      <c r="AL10" s="33">
        <v>4.2373500000000002</v>
      </c>
      <c r="AM10" s="33">
        <v>2.3231799999999998</v>
      </c>
      <c r="AN10" s="33">
        <v>3.8825799999999999</v>
      </c>
      <c r="AO10" s="33">
        <v>10.47415</v>
      </c>
      <c r="AP10" s="33">
        <v>6.2991700000000002</v>
      </c>
      <c r="AQ10" s="33">
        <v>2.4104399999999999</v>
      </c>
      <c r="AR10" s="33">
        <v>9.3310000000000004E-2</v>
      </c>
      <c r="AS10" s="33">
        <v>2.2772000000000001</v>
      </c>
      <c r="AT10" s="34">
        <v>1.88256</v>
      </c>
      <c r="AU10" s="39">
        <v>4.0238399999999999</v>
      </c>
      <c r="AV10" s="34">
        <v>6.1651300000000004</v>
      </c>
      <c r="AX10" s="8"/>
      <c r="AY10" s="11" t="s">
        <v>13</v>
      </c>
      <c r="AZ10" s="33">
        <v>2.7840199999999999</v>
      </c>
      <c r="BA10" s="33">
        <v>9.5987600000000004</v>
      </c>
      <c r="BB10" s="33">
        <v>5.1991100000000001</v>
      </c>
      <c r="BC10" s="33">
        <v>3.2891300000000001</v>
      </c>
      <c r="BD10" s="33">
        <v>4.9904599999999997</v>
      </c>
      <c r="BE10" s="33">
        <v>12.25685</v>
      </c>
      <c r="BF10" s="33">
        <v>8.1831600000000009</v>
      </c>
      <c r="BG10" s="33">
        <v>3.16004</v>
      </c>
      <c r="BH10" s="33">
        <v>0.47333999999999998</v>
      </c>
      <c r="BI10" s="33">
        <v>3.3619300000000001</v>
      </c>
      <c r="BJ10" s="34">
        <v>2.7473800000000002</v>
      </c>
      <c r="BK10" s="39">
        <v>5.3296799999999998</v>
      </c>
      <c r="BL10" s="34">
        <v>7.9119799999999998</v>
      </c>
      <c r="BN10" s="8"/>
      <c r="BO10" s="11" t="s">
        <v>13</v>
      </c>
      <c r="BP10" s="33">
        <v>4.2651000000000003</v>
      </c>
      <c r="BQ10" s="33">
        <v>11.12252</v>
      </c>
      <c r="BR10" s="33">
        <v>6.4338499999999996</v>
      </c>
      <c r="BS10" s="33">
        <v>4.1166600000000004</v>
      </c>
      <c r="BT10" s="33">
        <v>7.4117199999999999</v>
      </c>
      <c r="BU10" s="33">
        <v>14.653589999999999</v>
      </c>
      <c r="BV10" s="33">
        <v>9.9249600000000004</v>
      </c>
      <c r="BW10" s="33">
        <v>4.0497800000000002</v>
      </c>
      <c r="BX10" s="33">
        <v>0.72548000000000001</v>
      </c>
      <c r="BY10" s="33">
        <v>4.5994000000000002</v>
      </c>
      <c r="BZ10" s="34">
        <v>3.7760099999999999</v>
      </c>
      <c r="CA10" s="39">
        <v>6.7303100000000002</v>
      </c>
      <c r="CB10" s="34">
        <v>9.6845999999999997</v>
      </c>
    </row>
    <row r="11" spans="2:80" x14ac:dyDescent="0.35">
      <c r="B11" s="2" t="s">
        <v>16</v>
      </c>
      <c r="C11" s="3" t="s">
        <v>12</v>
      </c>
      <c r="D11" s="36">
        <v>24.480910000000002</v>
      </c>
      <c r="E11" s="36">
        <v>28.51671</v>
      </c>
      <c r="F11" s="36">
        <v>22.95194</v>
      </c>
      <c r="G11" s="36">
        <v>24.046849999999999</v>
      </c>
      <c r="H11" s="36">
        <v>22.081150000000001</v>
      </c>
      <c r="I11" s="36">
        <v>25.04203</v>
      </c>
      <c r="J11" s="36">
        <v>26.107859999999999</v>
      </c>
      <c r="K11" s="36">
        <v>22.577539999999999</v>
      </c>
      <c r="L11" s="36">
        <v>19.817630000000001</v>
      </c>
      <c r="M11" s="36">
        <v>24.051690000000001</v>
      </c>
      <c r="N11" s="37">
        <v>22.273849999999999</v>
      </c>
      <c r="O11" s="38">
        <v>23.96743</v>
      </c>
      <c r="P11" s="37">
        <v>25.661020000000001</v>
      </c>
      <c r="R11" s="2" t="s">
        <v>16</v>
      </c>
      <c r="S11" s="3" t="s">
        <v>12</v>
      </c>
      <c r="T11" s="36">
        <v>24.561260000000001</v>
      </c>
      <c r="U11" s="36">
        <v>28.792840000000002</v>
      </c>
      <c r="V11" s="36">
        <v>22.806640000000002</v>
      </c>
      <c r="W11" s="36">
        <v>23.62921</v>
      </c>
      <c r="X11" s="36">
        <v>22.06879</v>
      </c>
      <c r="Y11" s="36">
        <v>24.534079999999999</v>
      </c>
      <c r="Z11" s="36">
        <v>25.965730000000001</v>
      </c>
      <c r="AA11" s="36">
        <v>22.61074</v>
      </c>
      <c r="AB11" s="36">
        <v>19.817699999999999</v>
      </c>
      <c r="AC11" s="36">
        <v>23.955500000000001</v>
      </c>
      <c r="AD11" s="37">
        <v>22.154990000000002</v>
      </c>
      <c r="AE11" s="38">
        <v>23.87425</v>
      </c>
      <c r="AF11" s="37">
        <v>25.593509999999998</v>
      </c>
      <c r="AH11" s="2" t="s">
        <v>16</v>
      </c>
      <c r="AI11" s="3" t="s">
        <v>12</v>
      </c>
      <c r="AJ11" s="36">
        <v>24.489139999999999</v>
      </c>
      <c r="AK11" s="36">
        <v>28.113479999999999</v>
      </c>
      <c r="AL11" s="36">
        <v>22.63505</v>
      </c>
      <c r="AM11" s="36">
        <v>23.555710000000001</v>
      </c>
      <c r="AN11" s="36">
        <v>21.70252</v>
      </c>
      <c r="AO11" s="36">
        <v>24.373619999999999</v>
      </c>
      <c r="AP11" s="36">
        <v>25.635899999999999</v>
      </c>
      <c r="AQ11" s="36">
        <v>22.362169999999999</v>
      </c>
      <c r="AR11" s="36">
        <v>19.765640000000001</v>
      </c>
      <c r="AS11" s="36">
        <v>23.585619999999999</v>
      </c>
      <c r="AT11" s="37">
        <v>21.993020000000001</v>
      </c>
      <c r="AU11" s="38">
        <v>23.621880000000001</v>
      </c>
      <c r="AV11" s="37">
        <v>25.25075</v>
      </c>
      <c r="AX11" s="2" t="s">
        <v>16</v>
      </c>
      <c r="AY11" s="3" t="s">
        <v>12</v>
      </c>
      <c r="AZ11" s="36">
        <v>24.183540000000001</v>
      </c>
      <c r="BA11" s="36">
        <v>27.68721</v>
      </c>
      <c r="BB11" s="36">
        <v>22.353590000000001</v>
      </c>
      <c r="BC11" s="36">
        <v>23.525759999999998</v>
      </c>
      <c r="BD11" s="36">
        <v>21.332799999999999</v>
      </c>
      <c r="BE11" s="36">
        <v>24.02777</v>
      </c>
      <c r="BF11" s="36">
        <v>25.300160000000002</v>
      </c>
      <c r="BG11" s="36">
        <v>22.539480000000001</v>
      </c>
      <c r="BH11" s="36">
        <v>19.74897</v>
      </c>
      <c r="BI11" s="36">
        <v>23.613720000000001</v>
      </c>
      <c r="BJ11" s="37">
        <v>21.877079999999999</v>
      </c>
      <c r="BK11" s="38">
        <v>23.4313</v>
      </c>
      <c r="BL11" s="37">
        <v>24.985510000000001</v>
      </c>
      <c r="BN11" s="2" t="s">
        <v>16</v>
      </c>
      <c r="BO11" s="3" t="s">
        <v>12</v>
      </c>
      <c r="BP11" s="36">
        <v>23.715150000000001</v>
      </c>
      <c r="BQ11" s="36">
        <v>26.96378</v>
      </c>
      <c r="BR11" s="36">
        <v>22.308579999999999</v>
      </c>
      <c r="BS11" s="36">
        <v>23.13908</v>
      </c>
      <c r="BT11" s="36">
        <v>21.101890000000001</v>
      </c>
      <c r="BU11" s="36">
        <v>24.18629</v>
      </c>
      <c r="BV11" s="36">
        <v>25.043589999999998</v>
      </c>
      <c r="BW11" s="36">
        <v>22.50508</v>
      </c>
      <c r="BX11" s="36">
        <v>19.709129999999998</v>
      </c>
      <c r="BY11" s="36">
        <v>23.273240000000001</v>
      </c>
      <c r="BZ11" s="37">
        <v>21.75056</v>
      </c>
      <c r="CA11" s="38">
        <v>23.194579999999998</v>
      </c>
      <c r="CB11" s="37">
        <v>24.6386</v>
      </c>
    </row>
    <row r="12" spans="2:80" x14ac:dyDescent="0.35">
      <c r="B12" s="12"/>
      <c r="C12" s="11" t="s">
        <v>13</v>
      </c>
      <c r="D12" s="33">
        <v>15.443300000000001</v>
      </c>
      <c r="E12" s="33">
        <v>15.134840000000001</v>
      </c>
      <c r="F12" s="33">
        <v>13.801780000000001</v>
      </c>
      <c r="G12" s="33">
        <v>14.23118</v>
      </c>
      <c r="H12" s="33">
        <v>14.36585</v>
      </c>
      <c r="I12" s="33">
        <v>15.583830000000001</v>
      </c>
      <c r="J12" s="33">
        <v>14.803190000000001</v>
      </c>
      <c r="K12" s="33">
        <v>13.59723</v>
      </c>
      <c r="L12" s="33">
        <v>12.359590000000001</v>
      </c>
      <c r="M12" s="33">
        <v>14.024940000000001</v>
      </c>
      <c r="N12" s="40">
        <v>13.64001</v>
      </c>
      <c r="O12" s="39">
        <v>14.334569999999999</v>
      </c>
      <c r="P12" s="40">
        <v>15.02914</v>
      </c>
      <c r="R12" s="12"/>
      <c r="S12" s="11" t="s">
        <v>13</v>
      </c>
      <c r="T12" s="33">
        <v>15.437569999999999</v>
      </c>
      <c r="U12" s="33">
        <v>15.000859999999999</v>
      </c>
      <c r="V12" s="33">
        <v>13.650410000000001</v>
      </c>
      <c r="W12" s="33">
        <v>13.99938</v>
      </c>
      <c r="X12" s="33">
        <v>14.24605</v>
      </c>
      <c r="Y12" s="33">
        <v>14.93337</v>
      </c>
      <c r="Z12" s="33">
        <v>14.476839999999999</v>
      </c>
      <c r="AA12" s="33">
        <v>13.63711</v>
      </c>
      <c r="AB12" s="33">
        <v>12.359489999999999</v>
      </c>
      <c r="AC12" s="33">
        <v>13.9314</v>
      </c>
      <c r="AD12" s="40">
        <v>13.541040000000001</v>
      </c>
      <c r="AE12" s="39">
        <v>14.167249999999999</v>
      </c>
      <c r="AF12" s="40">
        <v>14.79346</v>
      </c>
      <c r="AH12" s="12"/>
      <c r="AI12" s="11" t="s">
        <v>13</v>
      </c>
      <c r="AJ12" s="33">
        <v>15.22851</v>
      </c>
      <c r="AK12" s="33">
        <v>14.389010000000001</v>
      </c>
      <c r="AL12" s="33">
        <v>13.49647</v>
      </c>
      <c r="AM12" s="33">
        <v>13.999689999999999</v>
      </c>
      <c r="AN12" s="33">
        <v>13.986549999999999</v>
      </c>
      <c r="AO12" s="33">
        <v>14.612500000000001</v>
      </c>
      <c r="AP12" s="33">
        <v>14.13297</v>
      </c>
      <c r="AQ12" s="33">
        <v>13.383850000000001</v>
      </c>
      <c r="AR12" s="33">
        <v>12.34468</v>
      </c>
      <c r="AS12" s="33">
        <v>13.65349</v>
      </c>
      <c r="AT12" s="40">
        <v>13.364240000000001</v>
      </c>
      <c r="AU12" s="39">
        <v>13.92277</v>
      </c>
      <c r="AV12" s="40">
        <v>14.481310000000001</v>
      </c>
      <c r="AX12" s="12"/>
      <c r="AY12" s="11" t="s">
        <v>13</v>
      </c>
      <c r="AZ12" s="33">
        <v>14.8025</v>
      </c>
      <c r="BA12" s="33">
        <v>13.95735</v>
      </c>
      <c r="BB12" s="33">
        <v>13.31142</v>
      </c>
      <c r="BC12" s="33">
        <v>13.68594</v>
      </c>
      <c r="BD12" s="33">
        <v>13.57518</v>
      </c>
      <c r="BE12" s="33">
        <v>14.49248</v>
      </c>
      <c r="BF12" s="33">
        <v>13.86975</v>
      </c>
      <c r="BG12" s="33">
        <v>13.288</v>
      </c>
      <c r="BH12" s="33">
        <v>12.303559999999999</v>
      </c>
      <c r="BI12" s="33">
        <v>13.470829999999999</v>
      </c>
      <c r="BJ12" s="40">
        <v>13.1829</v>
      </c>
      <c r="BK12" s="39">
        <v>13.675700000000001</v>
      </c>
      <c r="BL12" s="40">
        <v>14.1685</v>
      </c>
      <c r="BN12" s="12"/>
      <c r="BO12" s="11" t="s">
        <v>13</v>
      </c>
      <c r="BP12" s="33">
        <v>14.21772</v>
      </c>
      <c r="BQ12" s="33">
        <v>13.593640000000001</v>
      </c>
      <c r="BR12" s="33">
        <v>13.13048</v>
      </c>
      <c r="BS12" s="33">
        <v>13.611190000000001</v>
      </c>
      <c r="BT12" s="33">
        <v>13.18328</v>
      </c>
      <c r="BU12" s="33">
        <v>14.92385</v>
      </c>
      <c r="BV12" s="33">
        <v>13.75216</v>
      </c>
      <c r="BW12" s="33">
        <v>13.229150000000001</v>
      </c>
      <c r="BX12" s="33">
        <v>12.231059999999999</v>
      </c>
      <c r="BY12" s="33">
        <v>13.130789999999999</v>
      </c>
      <c r="BZ12" s="40">
        <v>12.984299999999999</v>
      </c>
      <c r="CA12" s="39">
        <v>13.50033</v>
      </c>
      <c r="CB12" s="40">
        <v>14.016360000000001</v>
      </c>
    </row>
    <row r="13" spans="2:80" x14ac:dyDescent="0.35">
      <c r="B13" s="2" t="s">
        <v>1</v>
      </c>
      <c r="C13" s="3" t="s">
        <v>12</v>
      </c>
      <c r="D13" s="36">
        <v>3.66933</v>
      </c>
      <c r="E13" s="36">
        <v>3.68499</v>
      </c>
      <c r="F13" s="36">
        <v>3.6764199999999998</v>
      </c>
      <c r="G13" s="36">
        <v>3.6899700000000002</v>
      </c>
      <c r="H13" s="36">
        <v>3.6583700000000001</v>
      </c>
      <c r="I13" s="36">
        <v>3.7196400000000001</v>
      </c>
      <c r="J13" s="36">
        <v>3.6610100000000001</v>
      </c>
      <c r="K13" s="36">
        <v>3.6259100000000002</v>
      </c>
      <c r="L13" s="36">
        <v>3.66608</v>
      </c>
      <c r="M13" s="36">
        <v>3.6862499999999998</v>
      </c>
      <c r="N13" s="37">
        <v>3.6562399999999999</v>
      </c>
      <c r="O13" s="41">
        <v>3.6738</v>
      </c>
      <c r="P13" s="37">
        <v>3.69136</v>
      </c>
      <c r="R13" s="2" t="s">
        <v>1</v>
      </c>
      <c r="S13" s="3" t="s">
        <v>12</v>
      </c>
      <c r="T13" s="36">
        <v>3.6703199999999998</v>
      </c>
      <c r="U13" s="36">
        <v>3.6857000000000002</v>
      </c>
      <c r="V13" s="36">
        <v>3.6764199999999998</v>
      </c>
      <c r="W13" s="36">
        <v>3.68899</v>
      </c>
      <c r="X13" s="36">
        <v>3.6583700000000001</v>
      </c>
      <c r="Y13" s="36">
        <v>3.7197100000000001</v>
      </c>
      <c r="Z13" s="36">
        <v>3.6604999999999999</v>
      </c>
      <c r="AA13" s="36">
        <v>3.6259100000000002</v>
      </c>
      <c r="AB13" s="36">
        <v>3.66608</v>
      </c>
      <c r="AC13" s="36">
        <v>3.6862499999999998</v>
      </c>
      <c r="AD13" s="37">
        <v>3.6562700000000001</v>
      </c>
      <c r="AE13" s="41">
        <v>3.6738300000000002</v>
      </c>
      <c r="AF13" s="37">
        <v>3.6913800000000001</v>
      </c>
      <c r="AH13" s="2" t="s">
        <v>1</v>
      </c>
      <c r="AI13" s="3" t="s">
        <v>12</v>
      </c>
      <c r="AJ13" s="36">
        <v>3.6703199999999998</v>
      </c>
      <c r="AK13" s="36">
        <v>3.68499</v>
      </c>
      <c r="AL13" s="36">
        <v>3.6765099999999999</v>
      </c>
      <c r="AM13" s="36">
        <v>3.6896100000000001</v>
      </c>
      <c r="AN13" s="36">
        <v>3.6583700000000001</v>
      </c>
      <c r="AO13" s="36">
        <v>3.7181999999999999</v>
      </c>
      <c r="AP13" s="36">
        <v>3.65991</v>
      </c>
      <c r="AQ13" s="36">
        <v>3.6259100000000002</v>
      </c>
      <c r="AR13" s="36">
        <v>3.66628</v>
      </c>
      <c r="AS13" s="36">
        <v>3.68791</v>
      </c>
      <c r="AT13" s="37">
        <v>3.6563699999999999</v>
      </c>
      <c r="AU13" s="41">
        <v>3.6738</v>
      </c>
      <c r="AV13" s="37">
        <v>3.69123</v>
      </c>
      <c r="AX13" s="2" t="s">
        <v>1</v>
      </c>
      <c r="AY13" s="3" t="s">
        <v>12</v>
      </c>
      <c r="AZ13" s="36">
        <v>3.66933</v>
      </c>
      <c r="BA13" s="36">
        <v>3.68499</v>
      </c>
      <c r="BB13" s="36">
        <v>3.6765099999999999</v>
      </c>
      <c r="BC13" s="36">
        <v>3.68919</v>
      </c>
      <c r="BD13" s="36">
        <v>3.6583700000000001</v>
      </c>
      <c r="BE13" s="36">
        <v>3.71828</v>
      </c>
      <c r="BF13" s="36">
        <v>3.6587100000000001</v>
      </c>
      <c r="BG13" s="36">
        <v>3.6259100000000002</v>
      </c>
      <c r="BH13" s="36">
        <v>3.66628</v>
      </c>
      <c r="BI13" s="36">
        <v>3.6865999999999999</v>
      </c>
      <c r="BJ13" s="37">
        <v>3.65598</v>
      </c>
      <c r="BK13" s="41">
        <v>3.6734200000000001</v>
      </c>
      <c r="BL13" s="37">
        <v>3.6908500000000002</v>
      </c>
      <c r="BN13" s="2" t="s">
        <v>1</v>
      </c>
      <c r="BO13" s="3" t="s">
        <v>12</v>
      </c>
      <c r="BP13" s="36">
        <v>3.6700499999999998</v>
      </c>
      <c r="BQ13" s="36">
        <v>3.6865999999999999</v>
      </c>
      <c r="BR13" s="36">
        <v>3.6755499999999999</v>
      </c>
      <c r="BS13" s="36">
        <v>3.68899</v>
      </c>
      <c r="BT13" s="36">
        <v>3.6583700000000001</v>
      </c>
      <c r="BU13" s="36">
        <v>3.7153399999999999</v>
      </c>
      <c r="BV13" s="36">
        <v>3.65909</v>
      </c>
      <c r="BW13" s="36">
        <v>3.6259100000000002</v>
      </c>
      <c r="BX13" s="36">
        <v>3.66628</v>
      </c>
      <c r="BY13" s="36">
        <v>3.6870699999999998</v>
      </c>
      <c r="BZ13" s="37">
        <v>3.6562700000000001</v>
      </c>
      <c r="CA13" s="41">
        <v>3.67333</v>
      </c>
      <c r="CB13" s="37">
        <v>3.6903800000000002</v>
      </c>
    </row>
    <row r="14" spans="2:80" x14ac:dyDescent="0.35">
      <c r="B14" s="12"/>
      <c r="C14" s="11" t="s">
        <v>13</v>
      </c>
      <c r="D14" s="33">
        <v>2.2582800000000001</v>
      </c>
      <c r="E14" s="33">
        <v>2.2784</v>
      </c>
      <c r="F14" s="33">
        <v>2.28755</v>
      </c>
      <c r="G14" s="33">
        <v>2.3178800000000002</v>
      </c>
      <c r="H14" s="33">
        <v>2.28484</v>
      </c>
      <c r="I14" s="33">
        <v>2.2508599999999999</v>
      </c>
      <c r="J14" s="33">
        <v>2.2770999999999999</v>
      </c>
      <c r="K14" s="33">
        <v>2.3008600000000001</v>
      </c>
      <c r="L14" s="33">
        <v>2.2643399999999998</v>
      </c>
      <c r="M14" s="33">
        <v>2.2658100000000001</v>
      </c>
      <c r="N14" s="40">
        <v>2.2640699999999998</v>
      </c>
      <c r="O14" s="39">
        <v>2.2785899999999999</v>
      </c>
      <c r="P14" s="40">
        <v>2.29311</v>
      </c>
      <c r="R14" s="12"/>
      <c r="S14" s="11" t="s">
        <v>13</v>
      </c>
      <c r="T14" s="33">
        <v>2.2594599999999998</v>
      </c>
      <c r="U14" s="33">
        <v>2.27807</v>
      </c>
      <c r="V14" s="33">
        <v>2.28755</v>
      </c>
      <c r="W14" s="33">
        <v>2.3181799999999999</v>
      </c>
      <c r="X14" s="33">
        <v>2.28484</v>
      </c>
      <c r="Y14" s="33">
        <v>2.2508499999999998</v>
      </c>
      <c r="Z14" s="33">
        <v>2.2773699999999999</v>
      </c>
      <c r="AA14" s="33">
        <v>2.3008600000000001</v>
      </c>
      <c r="AB14" s="33">
        <v>2.2643399999999998</v>
      </c>
      <c r="AC14" s="33">
        <v>2.2658100000000001</v>
      </c>
      <c r="AD14" s="40">
        <v>2.2642600000000002</v>
      </c>
      <c r="AE14" s="39">
        <v>2.2787299999999999</v>
      </c>
      <c r="AF14" s="40">
        <v>2.2932100000000002</v>
      </c>
      <c r="AH14" s="12"/>
      <c r="AI14" s="11" t="s">
        <v>13</v>
      </c>
      <c r="AJ14" s="33">
        <v>2.2594599999999998</v>
      </c>
      <c r="AK14" s="33">
        <v>2.2784</v>
      </c>
      <c r="AL14" s="33">
        <v>2.28735</v>
      </c>
      <c r="AM14" s="33">
        <v>2.3179599999999998</v>
      </c>
      <c r="AN14" s="33">
        <v>2.28484</v>
      </c>
      <c r="AO14" s="33">
        <v>2.2525200000000001</v>
      </c>
      <c r="AP14" s="33">
        <v>2.2773400000000001</v>
      </c>
      <c r="AQ14" s="33">
        <v>2.3008600000000001</v>
      </c>
      <c r="AR14" s="33">
        <v>2.26451</v>
      </c>
      <c r="AS14" s="33">
        <v>2.2663199999999999</v>
      </c>
      <c r="AT14" s="40">
        <v>2.2647400000000002</v>
      </c>
      <c r="AU14" s="39">
        <v>2.27895</v>
      </c>
      <c r="AV14" s="40">
        <v>2.2931699999999999</v>
      </c>
      <c r="AX14" s="12"/>
      <c r="AY14" s="11" t="s">
        <v>13</v>
      </c>
      <c r="AZ14" s="33">
        <v>2.2582800000000001</v>
      </c>
      <c r="BA14" s="33">
        <v>2.2784</v>
      </c>
      <c r="BB14" s="33">
        <v>2.28735</v>
      </c>
      <c r="BC14" s="33">
        <v>2.3182999999999998</v>
      </c>
      <c r="BD14" s="33">
        <v>2.28484</v>
      </c>
      <c r="BE14" s="33">
        <v>2.2511700000000001</v>
      </c>
      <c r="BF14" s="33">
        <v>2.27684</v>
      </c>
      <c r="BG14" s="33">
        <v>2.3008600000000001</v>
      </c>
      <c r="BH14" s="33">
        <v>2.26451</v>
      </c>
      <c r="BI14" s="33">
        <v>2.2659099999999999</v>
      </c>
      <c r="BJ14" s="40">
        <v>2.2641100000000001</v>
      </c>
      <c r="BK14" s="39">
        <v>2.2786499999999998</v>
      </c>
      <c r="BL14" s="40">
        <v>2.29318</v>
      </c>
      <c r="BN14" s="12"/>
      <c r="BO14" s="11" t="s">
        <v>13</v>
      </c>
      <c r="BP14" s="33">
        <v>2.2593299999999998</v>
      </c>
      <c r="BQ14" s="33">
        <v>2.2783000000000002</v>
      </c>
      <c r="BR14" s="33">
        <v>2.2875999999999999</v>
      </c>
      <c r="BS14" s="33">
        <v>2.3181799999999999</v>
      </c>
      <c r="BT14" s="33">
        <v>2.28484</v>
      </c>
      <c r="BU14" s="33">
        <v>2.25163</v>
      </c>
      <c r="BV14" s="33">
        <v>2.2771499999999998</v>
      </c>
      <c r="BW14" s="33">
        <v>2.3008600000000001</v>
      </c>
      <c r="BX14" s="33">
        <v>2.26451</v>
      </c>
      <c r="BY14" s="33">
        <v>2.2661799999999999</v>
      </c>
      <c r="BZ14" s="40">
        <v>2.2644799999999998</v>
      </c>
      <c r="CA14" s="39">
        <v>2.2788599999999999</v>
      </c>
      <c r="CB14" s="40">
        <v>2.2932299999999999</v>
      </c>
    </row>
    <row r="15" spans="2:80" x14ac:dyDescent="0.35">
      <c r="B15" s="2" t="s">
        <v>17</v>
      </c>
      <c r="C15" s="3" t="s">
        <v>12</v>
      </c>
      <c r="D15" s="36">
        <v>20.811589999999999</v>
      </c>
      <c r="E15" s="36">
        <v>24.83173</v>
      </c>
      <c r="F15" s="36">
        <v>19.27553</v>
      </c>
      <c r="G15" s="36">
        <v>20.35688</v>
      </c>
      <c r="H15" s="36">
        <v>18.422779999999999</v>
      </c>
      <c r="I15" s="36">
        <v>21.322389999999999</v>
      </c>
      <c r="J15" s="36">
        <v>22.446850000000001</v>
      </c>
      <c r="K15" s="36">
        <v>18.951630000000002</v>
      </c>
      <c r="L15" s="36">
        <v>16.15156</v>
      </c>
      <c r="M15" s="36">
        <v>20.36544</v>
      </c>
      <c r="N15" s="37">
        <v>18.606619999999999</v>
      </c>
      <c r="O15" s="38">
        <v>20.29364</v>
      </c>
      <c r="P15" s="37">
        <v>21.98066</v>
      </c>
      <c r="R15" s="2" t="s">
        <v>17</v>
      </c>
      <c r="S15" s="3" t="s">
        <v>12</v>
      </c>
      <c r="T15" s="36">
        <v>20.890940000000001</v>
      </c>
      <c r="U15" s="36">
        <v>25.107140000000001</v>
      </c>
      <c r="V15" s="36">
        <v>19.130220000000001</v>
      </c>
      <c r="W15" s="36">
        <v>19.94022</v>
      </c>
      <c r="X15" s="36">
        <v>18.410419999999998</v>
      </c>
      <c r="Y15" s="36">
        <v>20.81438</v>
      </c>
      <c r="Z15" s="36">
        <v>22.305230000000002</v>
      </c>
      <c r="AA15" s="36">
        <v>18.984819999999999</v>
      </c>
      <c r="AB15" s="36">
        <v>16.151630000000001</v>
      </c>
      <c r="AC15" s="36">
        <v>20.26925</v>
      </c>
      <c r="AD15" s="37">
        <v>18.486799999999999</v>
      </c>
      <c r="AE15" s="38">
        <v>20.200420000000001</v>
      </c>
      <c r="AF15" s="37">
        <v>21.91405</v>
      </c>
      <c r="AH15" s="2" t="s">
        <v>17</v>
      </c>
      <c r="AI15" s="3" t="s">
        <v>12</v>
      </c>
      <c r="AJ15" s="36">
        <v>20.818829999999998</v>
      </c>
      <c r="AK15" s="36">
        <v>24.42849</v>
      </c>
      <c r="AL15" s="36">
        <v>18.958539999999999</v>
      </c>
      <c r="AM15" s="36">
        <v>19.86609</v>
      </c>
      <c r="AN15" s="36">
        <v>18.044149999999998</v>
      </c>
      <c r="AO15" s="36">
        <v>20.655419999999999</v>
      </c>
      <c r="AP15" s="36">
        <v>21.975989999999999</v>
      </c>
      <c r="AQ15" s="36">
        <v>18.736260000000001</v>
      </c>
      <c r="AR15" s="36">
        <v>16.099360000000001</v>
      </c>
      <c r="AS15" s="36">
        <v>19.89771</v>
      </c>
      <c r="AT15" s="37">
        <v>18.32498</v>
      </c>
      <c r="AU15" s="38">
        <v>19.948080000000001</v>
      </c>
      <c r="AV15" s="37">
        <v>21.571190000000001</v>
      </c>
      <c r="AX15" s="2" t="s">
        <v>17</v>
      </c>
      <c r="AY15" s="3" t="s">
        <v>12</v>
      </c>
      <c r="AZ15" s="36">
        <v>20.514209999999999</v>
      </c>
      <c r="BA15" s="36">
        <v>24.002220000000001</v>
      </c>
      <c r="BB15" s="36">
        <v>18.67708</v>
      </c>
      <c r="BC15" s="36">
        <v>19.836559999999999</v>
      </c>
      <c r="BD15" s="36">
        <v>17.674430000000001</v>
      </c>
      <c r="BE15" s="36">
        <v>20.30949</v>
      </c>
      <c r="BF15" s="36">
        <v>21.641449999999999</v>
      </c>
      <c r="BG15" s="36">
        <v>18.91357</v>
      </c>
      <c r="BH15" s="36">
        <v>16.082689999999999</v>
      </c>
      <c r="BI15" s="36">
        <v>19.927119999999999</v>
      </c>
      <c r="BJ15" s="37">
        <v>18.208929999999999</v>
      </c>
      <c r="BK15" s="38">
        <v>19.75788</v>
      </c>
      <c r="BL15" s="37">
        <v>21.306840000000001</v>
      </c>
      <c r="BN15" s="2" t="s">
        <v>17</v>
      </c>
      <c r="BO15" s="3" t="s">
        <v>12</v>
      </c>
      <c r="BP15" s="36">
        <v>20.045100000000001</v>
      </c>
      <c r="BQ15" s="36">
        <v>23.277180000000001</v>
      </c>
      <c r="BR15" s="36">
        <v>18.633019999999998</v>
      </c>
      <c r="BS15" s="36">
        <v>19.450089999999999</v>
      </c>
      <c r="BT15" s="36">
        <v>17.443519999999999</v>
      </c>
      <c r="BU15" s="36">
        <v>20.470949999999998</v>
      </c>
      <c r="BV15" s="36">
        <v>21.384499999999999</v>
      </c>
      <c r="BW15" s="36">
        <v>18.879169999999998</v>
      </c>
      <c r="BX15" s="36">
        <v>16.042850000000001</v>
      </c>
      <c r="BY15" s="36">
        <v>19.586179999999999</v>
      </c>
      <c r="BZ15" s="37">
        <v>18.083069999999999</v>
      </c>
      <c r="CA15" s="38">
        <v>19.521249999999998</v>
      </c>
      <c r="CB15" s="37">
        <v>20.959440000000001</v>
      </c>
    </row>
    <row r="16" spans="2:80" x14ac:dyDescent="0.35">
      <c r="B16" s="12"/>
      <c r="C16" s="11" t="s">
        <v>13</v>
      </c>
      <c r="D16" s="33">
        <v>14.673450000000001</v>
      </c>
      <c r="E16" s="33">
        <v>14.32536</v>
      </c>
      <c r="F16" s="33">
        <v>12.98537</v>
      </c>
      <c r="G16" s="33">
        <v>13.448840000000001</v>
      </c>
      <c r="H16" s="33">
        <v>13.645630000000001</v>
      </c>
      <c r="I16" s="33">
        <v>14.937659999999999</v>
      </c>
      <c r="J16" s="33">
        <v>14.041040000000001</v>
      </c>
      <c r="K16" s="33">
        <v>12.78735</v>
      </c>
      <c r="L16" s="33">
        <v>11.50651</v>
      </c>
      <c r="M16" s="33">
        <v>13.23298</v>
      </c>
      <c r="N16" s="40">
        <v>12.834199999999999</v>
      </c>
      <c r="O16" s="39">
        <v>13.55842</v>
      </c>
      <c r="P16" s="40">
        <v>14.282629999999999</v>
      </c>
      <c r="R16" s="12"/>
      <c r="S16" s="11" t="s">
        <v>13</v>
      </c>
      <c r="T16" s="33">
        <v>14.670640000000001</v>
      </c>
      <c r="U16" s="33">
        <v>14.236090000000001</v>
      </c>
      <c r="V16" s="33">
        <v>12.834770000000001</v>
      </c>
      <c r="W16" s="33">
        <v>13.216189999999999</v>
      </c>
      <c r="X16" s="33">
        <v>13.55315</v>
      </c>
      <c r="Y16" s="33">
        <v>14.29208</v>
      </c>
      <c r="Z16" s="33">
        <v>13.734819999999999</v>
      </c>
      <c r="AA16" s="33">
        <v>12.83963</v>
      </c>
      <c r="AB16" s="33">
        <v>11.506399999999999</v>
      </c>
      <c r="AC16" s="33">
        <v>13.15</v>
      </c>
      <c r="AD16" s="40">
        <v>12.747769999999999</v>
      </c>
      <c r="AE16" s="39">
        <v>13.40338</v>
      </c>
      <c r="AF16" s="40">
        <v>14.05898</v>
      </c>
      <c r="AH16" s="12"/>
      <c r="AI16" s="11" t="s">
        <v>13</v>
      </c>
      <c r="AJ16" s="33">
        <v>14.469849999999999</v>
      </c>
      <c r="AK16" s="33">
        <v>13.659750000000001</v>
      </c>
      <c r="AL16" s="33">
        <v>12.698589999999999</v>
      </c>
      <c r="AM16" s="33">
        <v>13.23803</v>
      </c>
      <c r="AN16" s="33">
        <v>13.303419999999999</v>
      </c>
      <c r="AO16" s="33">
        <v>13.973610000000001</v>
      </c>
      <c r="AP16" s="33">
        <v>13.41577</v>
      </c>
      <c r="AQ16" s="33">
        <v>12.59934</v>
      </c>
      <c r="AR16" s="33">
        <v>11.486520000000001</v>
      </c>
      <c r="AS16" s="33">
        <v>12.89349</v>
      </c>
      <c r="AT16" s="40">
        <v>12.584160000000001</v>
      </c>
      <c r="AU16" s="39">
        <v>13.17384</v>
      </c>
      <c r="AV16" s="40">
        <v>13.76352</v>
      </c>
      <c r="AX16" s="12"/>
      <c r="AY16" s="11" t="s">
        <v>13</v>
      </c>
      <c r="AZ16" s="33">
        <v>14.07206</v>
      </c>
      <c r="BA16" s="33">
        <v>13.2895</v>
      </c>
      <c r="BB16" s="33">
        <v>12.536759999999999</v>
      </c>
      <c r="BC16" s="33">
        <v>12.94244</v>
      </c>
      <c r="BD16" s="33">
        <v>12.89316</v>
      </c>
      <c r="BE16" s="33">
        <v>13.91743</v>
      </c>
      <c r="BF16" s="33">
        <v>13.19929</v>
      </c>
      <c r="BG16" s="33">
        <v>12.523210000000001</v>
      </c>
      <c r="BH16" s="33">
        <v>11.449719999999999</v>
      </c>
      <c r="BI16" s="33">
        <v>12.742800000000001</v>
      </c>
      <c r="BJ16" s="40">
        <v>12.42231</v>
      </c>
      <c r="BK16" s="39">
        <v>12.95664</v>
      </c>
      <c r="BL16" s="40">
        <v>13.490959999999999</v>
      </c>
      <c r="BN16" s="12"/>
      <c r="BO16" s="11" t="s">
        <v>13</v>
      </c>
      <c r="BP16" s="33">
        <v>13.525840000000001</v>
      </c>
      <c r="BQ16" s="33">
        <v>12.994630000000001</v>
      </c>
      <c r="BR16" s="33">
        <v>12.39207</v>
      </c>
      <c r="BS16" s="33">
        <v>12.893370000000001</v>
      </c>
      <c r="BT16" s="33">
        <v>12.5069</v>
      </c>
      <c r="BU16" s="33">
        <v>14.43938</v>
      </c>
      <c r="BV16" s="33">
        <v>13.15536</v>
      </c>
      <c r="BW16" s="33">
        <v>12.503500000000001</v>
      </c>
      <c r="BX16" s="33">
        <v>11.382350000000001</v>
      </c>
      <c r="BY16" s="33">
        <v>12.413270000000001</v>
      </c>
      <c r="BZ16" s="40">
        <v>12.242369999999999</v>
      </c>
      <c r="CA16" s="39">
        <v>12.82067</v>
      </c>
      <c r="CB16" s="40">
        <v>13.39897</v>
      </c>
    </row>
    <row r="17" spans="2:80" x14ac:dyDescent="0.35">
      <c r="B17" s="7" t="s">
        <v>18</v>
      </c>
      <c r="C17" s="11"/>
      <c r="D17" s="33">
        <v>0.85460000000000003</v>
      </c>
      <c r="E17" s="33">
        <v>0.73480000000000001</v>
      </c>
      <c r="F17" s="33">
        <v>0.87321000000000004</v>
      </c>
      <c r="G17" s="33">
        <v>0.84933000000000003</v>
      </c>
      <c r="H17" s="33">
        <v>0.86212</v>
      </c>
      <c r="I17" s="33">
        <v>0.79298000000000002</v>
      </c>
      <c r="J17" s="33">
        <v>0.77936000000000005</v>
      </c>
      <c r="K17" s="33">
        <v>0.89883000000000002</v>
      </c>
      <c r="L17" s="33">
        <v>0.95384000000000002</v>
      </c>
      <c r="M17" s="33">
        <v>0.86895999999999995</v>
      </c>
      <c r="N17" s="40">
        <v>0.80179</v>
      </c>
      <c r="O17" s="42">
        <v>0.8468</v>
      </c>
      <c r="P17" s="40">
        <v>0.89181999999999995</v>
      </c>
      <c r="R17" s="7" t="s">
        <v>18</v>
      </c>
      <c r="S17" s="11"/>
      <c r="T17" s="33">
        <v>0.85021000000000002</v>
      </c>
      <c r="U17" s="33">
        <v>0.70043</v>
      </c>
      <c r="V17" s="33">
        <v>0.87395999999999996</v>
      </c>
      <c r="W17" s="33">
        <v>0.86272000000000004</v>
      </c>
      <c r="X17" s="33">
        <v>0.85426999999999997</v>
      </c>
      <c r="Y17" s="33">
        <v>0.79217000000000004</v>
      </c>
      <c r="Z17" s="33">
        <v>0.77366000000000001</v>
      </c>
      <c r="AA17" s="33">
        <v>0.89768999999999999</v>
      </c>
      <c r="AB17" s="33">
        <v>0.95384000000000002</v>
      </c>
      <c r="AC17" s="33">
        <v>0.86592999999999998</v>
      </c>
      <c r="AD17" s="40">
        <v>0.79188000000000003</v>
      </c>
      <c r="AE17" s="42">
        <v>0.84248999999999996</v>
      </c>
      <c r="AF17" s="40">
        <v>0.89309000000000005</v>
      </c>
      <c r="AH17" s="7" t="s">
        <v>18</v>
      </c>
      <c r="AI17" s="11"/>
      <c r="AJ17" s="33">
        <v>0.85002</v>
      </c>
      <c r="AK17" s="33">
        <v>0.71594999999999998</v>
      </c>
      <c r="AL17" s="33">
        <v>0.87322999999999995</v>
      </c>
      <c r="AM17" s="33">
        <v>0.85306999999999999</v>
      </c>
      <c r="AN17" s="33">
        <v>0.85790999999999995</v>
      </c>
      <c r="AO17" s="33">
        <v>0.79418999999999995</v>
      </c>
      <c r="AP17" s="33">
        <v>0.77132000000000001</v>
      </c>
      <c r="AQ17" s="33">
        <v>0.89995999999999998</v>
      </c>
      <c r="AR17" s="33">
        <v>0.9546</v>
      </c>
      <c r="AS17" s="33">
        <v>0.87251000000000001</v>
      </c>
      <c r="AT17" s="40">
        <v>0.79569999999999996</v>
      </c>
      <c r="AU17" s="42">
        <v>0.84428000000000003</v>
      </c>
      <c r="AV17" s="40">
        <v>0.89285000000000003</v>
      </c>
      <c r="AX17" s="7" t="s">
        <v>18</v>
      </c>
      <c r="AY17" s="11"/>
      <c r="AZ17" s="33">
        <v>0.85592000000000001</v>
      </c>
      <c r="BA17" s="33">
        <v>0.70245999999999997</v>
      </c>
      <c r="BB17" s="33">
        <v>0.87436000000000003</v>
      </c>
      <c r="BC17" s="33">
        <v>0.85158999999999996</v>
      </c>
      <c r="BD17" s="33">
        <v>0.86806000000000005</v>
      </c>
      <c r="BE17" s="33">
        <v>0.78198000000000001</v>
      </c>
      <c r="BF17" s="33">
        <v>0.76495000000000002</v>
      </c>
      <c r="BG17" s="33">
        <v>0.89410000000000001</v>
      </c>
      <c r="BH17" s="33">
        <v>0.95364000000000004</v>
      </c>
      <c r="BI17" s="33">
        <v>0.86607000000000001</v>
      </c>
      <c r="BJ17" s="40">
        <v>0.78974999999999995</v>
      </c>
      <c r="BK17" s="42">
        <v>0.84131</v>
      </c>
      <c r="BL17" s="40">
        <v>0.89288000000000001</v>
      </c>
      <c r="BN17" s="7" t="s">
        <v>18</v>
      </c>
      <c r="BO17" s="11"/>
      <c r="BP17" s="33">
        <v>0.85099999999999998</v>
      </c>
      <c r="BQ17" s="33">
        <v>0.69779999999999998</v>
      </c>
      <c r="BR17" s="33">
        <v>0.86924999999999997</v>
      </c>
      <c r="BS17" s="33">
        <v>0.85235000000000005</v>
      </c>
      <c r="BT17" s="33">
        <v>0.85848000000000002</v>
      </c>
      <c r="BU17" s="33">
        <v>0.73965999999999998</v>
      </c>
      <c r="BV17" s="33">
        <v>0.75136000000000003</v>
      </c>
      <c r="BW17" s="33">
        <v>0.88407999999999998</v>
      </c>
      <c r="BX17" s="33">
        <v>0.95574999999999999</v>
      </c>
      <c r="BY17" s="33">
        <v>0.87111000000000005</v>
      </c>
      <c r="BZ17" s="40">
        <v>0.77693999999999996</v>
      </c>
      <c r="CA17" s="42">
        <v>0.83308000000000004</v>
      </c>
      <c r="CB17" s="40">
        <v>0.88922999999999996</v>
      </c>
    </row>
    <row r="18" spans="2:80" x14ac:dyDescent="0.35">
      <c r="B18" s="2" t="s">
        <v>2</v>
      </c>
      <c r="C18" s="3" t="s">
        <v>12</v>
      </c>
      <c r="D18" s="36">
        <v>12.43155</v>
      </c>
      <c r="E18" s="36">
        <v>10.66202</v>
      </c>
      <c r="F18" s="36">
        <v>10.476190000000001</v>
      </c>
      <c r="G18" s="36">
        <v>8.2540700000000005</v>
      </c>
      <c r="H18" s="36">
        <v>9.6319400000000002</v>
      </c>
      <c r="I18" s="36">
        <v>18.764980000000001</v>
      </c>
      <c r="J18" s="36">
        <v>10.458399999999999</v>
      </c>
      <c r="K18" s="36">
        <v>8.1308399999999992</v>
      </c>
      <c r="L18" s="36">
        <v>6.3125</v>
      </c>
      <c r="M18" s="36">
        <v>7.4566499999999998</v>
      </c>
      <c r="N18" s="37">
        <v>7.7606900000000003</v>
      </c>
      <c r="O18" s="38">
        <v>10.257910000000001</v>
      </c>
      <c r="P18" s="37">
        <v>12.755129999999999</v>
      </c>
      <c r="R18" s="2" t="s">
        <v>2</v>
      </c>
      <c r="S18" s="3" t="s">
        <v>12</v>
      </c>
      <c r="T18" s="36">
        <v>12.51266</v>
      </c>
      <c r="U18" s="36">
        <v>11.119680000000001</v>
      </c>
      <c r="V18" s="36">
        <v>10.336830000000001</v>
      </c>
      <c r="W18" s="36">
        <v>8.2074200000000008</v>
      </c>
      <c r="X18" s="36">
        <v>10.111700000000001</v>
      </c>
      <c r="Y18" s="36">
        <v>17.52298</v>
      </c>
      <c r="Z18" s="36">
        <v>10.670529999999999</v>
      </c>
      <c r="AA18" s="36">
        <v>8.8262499999999999</v>
      </c>
      <c r="AB18" s="36">
        <v>6.3125</v>
      </c>
      <c r="AC18" s="36">
        <v>7.3940700000000001</v>
      </c>
      <c r="AD18" s="37">
        <v>8.0544799999999999</v>
      </c>
      <c r="AE18" s="38">
        <v>10.301460000000001</v>
      </c>
      <c r="AF18" s="37">
        <v>12.548439999999999</v>
      </c>
      <c r="AH18" s="2" t="s">
        <v>2</v>
      </c>
      <c r="AI18" s="3" t="s">
        <v>12</v>
      </c>
      <c r="AJ18" s="36">
        <v>12.59798</v>
      </c>
      <c r="AK18" s="36">
        <v>10.89785</v>
      </c>
      <c r="AL18" s="36">
        <v>10.46875</v>
      </c>
      <c r="AM18" s="36">
        <v>8.2862600000000004</v>
      </c>
      <c r="AN18" s="36">
        <v>9.8584899999999998</v>
      </c>
      <c r="AO18" s="36">
        <v>17.845870000000001</v>
      </c>
      <c r="AP18" s="36">
        <v>10.7623</v>
      </c>
      <c r="AQ18" s="36">
        <v>8.3364799999999999</v>
      </c>
      <c r="AR18" s="36">
        <v>6.3347499999999997</v>
      </c>
      <c r="AS18" s="36">
        <v>7.3922699999999999</v>
      </c>
      <c r="AT18" s="37">
        <v>7.9528999999999996</v>
      </c>
      <c r="AU18" s="38">
        <v>10.2781</v>
      </c>
      <c r="AV18" s="37">
        <v>12.603300000000001</v>
      </c>
      <c r="AX18" s="2" t="s">
        <v>2</v>
      </c>
      <c r="AY18" s="3" t="s">
        <v>12</v>
      </c>
      <c r="AZ18" s="36">
        <v>12.49342</v>
      </c>
      <c r="BA18" s="36">
        <v>11.30124</v>
      </c>
      <c r="BB18" s="36">
        <v>10.71321</v>
      </c>
      <c r="BC18" s="36">
        <v>8.3989799999999999</v>
      </c>
      <c r="BD18" s="36">
        <v>9.9637200000000004</v>
      </c>
      <c r="BE18" s="36">
        <v>18.594570000000001</v>
      </c>
      <c r="BF18" s="36">
        <v>11.20016</v>
      </c>
      <c r="BG18" s="36">
        <v>8.6071399999999993</v>
      </c>
      <c r="BH18" s="36">
        <v>6.3277999999999999</v>
      </c>
      <c r="BI18" s="36">
        <v>7.6025499999999999</v>
      </c>
      <c r="BJ18" s="37">
        <v>8.0798699999999997</v>
      </c>
      <c r="BK18" s="38">
        <v>10.52028</v>
      </c>
      <c r="BL18" s="37">
        <v>12.96069</v>
      </c>
      <c r="BN18" s="2" t="s">
        <v>2</v>
      </c>
      <c r="BO18" s="3" t="s">
        <v>12</v>
      </c>
      <c r="BP18" s="36">
        <v>12.283720000000001</v>
      </c>
      <c r="BQ18" s="36">
        <v>12.019579999999999</v>
      </c>
      <c r="BR18" s="36">
        <v>12.19336</v>
      </c>
      <c r="BS18" s="36">
        <v>8.5376799999999999</v>
      </c>
      <c r="BT18" s="36">
        <v>10.399190000000001</v>
      </c>
      <c r="BU18" s="36">
        <v>19.533090000000001</v>
      </c>
      <c r="BV18" s="36">
        <v>11.59502</v>
      </c>
      <c r="BW18" s="36">
        <v>9.4371899999999993</v>
      </c>
      <c r="BX18" s="36">
        <v>6.3913000000000002</v>
      </c>
      <c r="BY18" s="36">
        <v>7.6838199999999999</v>
      </c>
      <c r="BZ18" s="37">
        <v>8.4131300000000007</v>
      </c>
      <c r="CA18" s="38">
        <v>11.007400000000001</v>
      </c>
      <c r="CB18" s="37">
        <v>13.601660000000001</v>
      </c>
    </row>
    <row r="19" spans="2:80" x14ac:dyDescent="0.35">
      <c r="B19" s="12"/>
      <c r="C19" s="11" t="s">
        <v>13</v>
      </c>
      <c r="D19" s="33">
        <v>8.1854399999999998</v>
      </c>
      <c r="E19" s="33">
        <v>6.5343400000000003</v>
      </c>
      <c r="F19" s="33">
        <v>5.9258300000000004</v>
      </c>
      <c r="G19" s="33">
        <v>4.1992599999999998</v>
      </c>
      <c r="H19" s="33">
        <v>6.2112600000000002</v>
      </c>
      <c r="I19" s="33">
        <v>13.44712</v>
      </c>
      <c r="J19" s="33">
        <v>6.3768500000000001</v>
      </c>
      <c r="K19" s="33">
        <v>4.2975399999999997</v>
      </c>
      <c r="L19" s="33">
        <v>2.4251800000000001</v>
      </c>
      <c r="M19" s="33">
        <v>3.4262899999999998</v>
      </c>
      <c r="N19" s="40">
        <v>3.8898000000000001</v>
      </c>
      <c r="O19" s="39">
        <v>6.1029099999999996</v>
      </c>
      <c r="P19" s="40">
        <v>8.3160299999999996</v>
      </c>
      <c r="R19" s="12"/>
      <c r="S19" s="11" t="s">
        <v>13</v>
      </c>
      <c r="T19" s="33">
        <v>8.1975099999999994</v>
      </c>
      <c r="U19" s="33">
        <v>7.3509399999999996</v>
      </c>
      <c r="V19" s="33">
        <v>8.4280299999999997</v>
      </c>
      <c r="W19" s="33">
        <v>4.4837400000000001</v>
      </c>
      <c r="X19" s="33">
        <v>6.2435799999999997</v>
      </c>
      <c r="Y19" s="33">
        <v>16.378150000000002</v>
      </c>
      <c r="Z19" s="33">
        <v>7.9712300000000003</v>
      </c>
      <c r="AA19" s="33">
        <v>4.5458600000000002</v>
      </c>
      <c r="AB19" s="33">
        <v>2.4251800000000001</v>
      </c>
      <c r="AC19" s="33">
        <v>3.50888</v>
      </c>
      <c r="AD19" s="40">
        <v>4.1471400000000003</v>
      </c>
      <c r="AE19" s="39">
        <v>6.9533100000000001</v>
      </c>
      <c r="AF19" s="40">
        <v>9.7594799999999999</v>
      </c>
      <c r="AH19" s="12"/>
      <c r="AI19" s="11" t="s">
        <v>13</v>
      </c>
      <c r="AJ19" s="33">
        <v>8.1845199999999991</v>
      </c>
      <c r="AK19" s="33">
        <v>7.7707499999999996</v>
      </c>
      <c r="AL19" s="33">
        <v>6.3652899999999999</v>
      </c>
      <c r="AM19" s="33">
        <v>3.95533</v>
      </c>
      <c r="AN19" s="33">
        <v>7.1948400000000001</v>
      </c>
      <c r="AO19" s="33">
        <v>16.94528</v>
      </c>
      <c r="AP19" s="33">
        <v>7.8506099999999996</v>
      </c>
      <c r="AQ19" s="33">
        <v>4.7798600000000002</v>
      </c>
      <c r="AR19" s="33">
        <v>2.39575</v>
      </c>
      <c r="AS19" s="33">
        <v>3.9777300000000002</v>
      </c>
      <c r="AT19" s="40">
        <v>4.0553600000000003</v>
      </c>
      <c r="AU19" s="39">
        <v>6.9419899999999997</v>
      </c>
      <c r="AV19" s="40">
        <v>9.8286300000000004</v>
      </c>
      <c r="AX19" s="12"/>
      <c r="AY19" s="11" t="s">
        <v>13</v>
      </c>
      <c r="AZ19" s="33">
        <v>8.21584</v>
      </c>
      <c r="BA19" s="33">
        <v>12.483499999999999</v>
      </c>
      <c r="BB19" s="33">
        <v>8.4439700000000002</v>
      </c>
      <c r="BC19" s="33">
        <v>4.3704999999999998</v>
      </c>
      <c r="BD19" s="33">
        <v>9.0694900000000001</v>
      </c>
      <c r="BE19" s="33">
        <v>17.35256</v>
      </c>
      <c r="BF19" s="33">
        <v>10.58755</v>
      </c>
      <c r="BG19" s="33">
        <v>5.0468500000000001</v>
      </c>
      <c r="BH19" s="33">
        <v>2.38869</v>
      </c>
      <c r="BI19" s="33">
        <v>4.7737100000000003</v>
      </c>
      <c r="BJ19" s="40">
        <v>5.0858999999999996</v>
      </c>
      <c r="BK19" s="39">
        <v>8.2732700000000001</v>
      </c>
      <c r="BL19" s="40">
        <v>11.46063</v>
      </c>
      <c r="BN19" s="12"/>
      <c r="BO19" s="11" t="s">
        <v>13</v>
      </c>
      <c r="BP19" s="33">
        <v>8.3822299999999998</v>
      </c>
      <c r="BQ19" s="33">
        <v>13.28842</v>
      </c>
      <c r="BR19" s="33">
        <v>9.7268699999999999</v>
      </c>
      <c r="BS19" s="33">
        <v>4.8674200000000001</v>
      </c>
      <c r="BT19" s="33">
        <v>14.3538</v>
      </c>
      <c r="BU19" s="33">
        <v>17.836649999999999</v>
      </c>
      <c r="BV19" s="33">
        <v>12.4354</v>
      </c>
      <c r="BW19" s="33">
        <v>5.3171600000000003</v>
      </c>
      <c r="BX19" s="33">
        <v>2.3818000000000001</v>
      </c>
      <c r="BY19" s="33">
        <v>6.9902300000000004</v>
      </c>
      <c r="BZ19" s="40">
        <v>6.0763499999999997</v>
      </c>
      <c r="CA19" s="39">
        <v>9.5579999999999998</v>
      </c>
      <c r="CB19" s="40">
        <v>13.03965</v>
      </c>
    </row>
    <row r="20" spans="2:80" x14ac:dyDescent="0.35">
      <c r="B20" s="2" t="s">
        <v>3</v>
      </c>
      <c r="C20" s="3" t="s">
        <v>12</v>
      </c>
      <c r="D20" s="36">
        <v>1.80758</v>
      </c>
      <c r="E20" s="36">
        <v>2.8275700000000001</v>
      </c>
      <c r="F20" s="36">
        <v>1.3283</v>
      </c>
      <c r="G20" s="36">
        <v>1.2436400000000001</v>
      </c>
      <c r="H20" s="36">
        <v>1.3280400000000001</v>
      </c>
      <c r="I20" s="36">
        <v>3.8847499999999999</v>
      </c>
      <c r="J20" s="36">
        <v>2.30755</v>
      </c>
      <c r="K20" s="36">
        <v>0.82262000000000002</v>
      </c>
      <c r="L20" s="36">
        <v>0.29139999999999999</v>
      </c>
      <c r="M20" s="36">
        <v>0.97709000000000001</v>
      </c>
      <c r="N20" s="37">
        <v>0.92096999999999996</v>
      </c>
      <c r="O20" s="38">
        <v>1.6818500000000001</v>
      </c>
      <c r="P20" s="37">
        <v>2.4427300000000001</v>
      </c>
      <c r="R20" s="2" t="s">
        <v>3</v>
      </c>
      <c r="S20" s="3" t="s">
        <v>12</v>
      </c>
      <c r="T20" s="36">
        <v>1.87429</v>
      </c>
      <c r="U20" s="36">
        <v>3.3311799999999998</v>
      </c>
      <c r="V20" s="36">
        <v>1.3028299999999999</v>
      </c>
      <c r="W20" s="36">
        <v>1.1267199999999999</v>
      </c>
      <c r="X20" s="36">
        <v>1.47357</v>
      </c>
      <c r="Y20" s="36">
        <v>3.6418300000000001</v>
      </c>
      <c r="Z20" s="36">
        <v>2.4152100000000001</v>
      </c>
      <c r="AA20" s="36">
        <v>0.90298999999999996</v>
      </c>
      <c r="AB20" s="36">
        <v>0.29139999999999999</v>
      </c>
      <c r="AC20" s="36">
        <v>0.99129</v>
      </c>
      <c r="AD20" s="37">
        <v>0.95809999999999995</v>
      </c>
      <c r="AE20" s="38">
        <v>1.7351300000000001</v>
      </c>
      <c r="AF20" s="37">
        <v>2.5121699999999998</v>
      </c>
      <c r="AH20" s="2" t="s">
        <v>3</v>
      </c>
      <c r="AI20" s="3" t="s">
        <v>12</v>
      </c>
      <c r="AJ20" s="36">
        <v>1.8894599999999999</v>
      </c>
      <c r="AK20" s="36">
        <v>3.0955499999999998</v>
      </c>
      <c r="AL20" s="36">
        <v>1.32711</v>
      </c>
      <c r="AM20" s="36">
        <v>1.2174700000000001</v>
      </c>
      <c r="AN20" s="36">
        <v>1.4008</v>
      </c>
      <c r="AO20" s="36">
        <v>3.6728499999999999</v>
      </c>
      <c r="AP20" s="36">
        <v>2.4611100000000001</v>
      </c>
      <c r="AQ20" s="36">
        <v>0.83396000000000003</v>
      </c>
      <c r="AR20" s="36">
        <v>0.28760999999999998</v>
      </c>
      <c r="AS20" s="36">
        <v>0.94240999999999997</v>
      </c>
      <c r="AT20" s="37">
        <v>0.95008000000000004</v>
      </c>
      <c r="AU20" s="38">
        <v>1.7128300000000001</v>
      </c>
      <c r="AV20" s="37">
        <v>2.4755799999999999</v>
      </c>
      <c r="AX20" s="2" t="s">
        <v>3</v>
      </c>
      <c r="AY20" s="3" t="s">
        <v>12</v>
      </c>
      <c r="AZ20" s="36">
        <v>1.8</v>
      </c>
      <c r="BA20" s="36">
        <v>3.36259</v>
      </c>
      <c r="BB20" s="36">
        <v>1.3459700000000001</v>
      </c>
      <c r="BC20" s="36">
        <v>1.2464599999999999</v>
      </c>
      <c r="BD20" s="36">
        <v>1.31463</v>
      </c>
      <c r="BE20" s="36">
        <v>4.05403</v>
      </c>
      <c r="BF20" s="36">
        <v>2.6326100000000001</v>
      </c>
      <c r="BG20" s="36">
        <v>0.91149999999999998</v>
      </c>
      <c r="BH20" s="36">
        <v>0.29337999999999997</v>
      </c>
      <c r="BI20" s="36">
        <v>1.0181899999999999</v>
      </c>
      <c r="BJ20" s="37">
        <v>0.95042000000000004</v>
      </c>
      <c r="BK20" s="38">
        <v>1.7979400000000001</v>
      </c>
      <c r="BL20" s="37">
        <v>2.6454499999999999</v>
      </c>
      <c r="BN20" s="2" t="s">
        <v>3</v>
      </c>
      <c r="BO20" s="3" t="s">
        <v>12</v>
      </c>
      <c r="BP20" s="36">
        <v>1.83033</v>
      </c>
      <c r="BQ20" s="36">
        <v>3.6323300000000001</v>
      </c>
      <c r="BR20" s="36">
        <v>1.5943400000000001</v>
      </c>
      <c r="BS20" s="36">
        <v>1.26061</v>
      </c>
      <c r="BT20" s="36">
        <v>1.47166</v>
      </c>
      <c r="BU20" s="36">
        <v>5.0851800000000003</v>
      </c>
      <c r="BV20" s="36">
        <v>2.8829899999999999</v>
      </c>
      <c r="BW20" s="36">
        <v>1.09399</v>
      </c>
      <c r="BX20" s="36">
        <v>0.2828</v>
      </c>
      <c r="BY20" s="36">
        <v>0.99033000000000004</v>
      </c>
      <c r="BZ20" s="37">
        <v>0.97946999999999995</v>
      </c>
      <c r="CA20" s="38">
        <v>2.0124599999999999</v>
      </c>
      <c r="CB20" s="37">
        <v>3.0454400000000001</v>
      </c>
    </row>
    <row r="21" spans="2:80" x14ac:dyDescent="0.35">
      <c r="B21" s="12"/>
      <c r="C21" s="11" t="s">
        <v>13</v>
      </c>
      <c r="D21" s="33">
        <v>5.3801399999999999</v>
      </c>
      <c r="E21" s="33">
        <v>5.7858400000000003</v>
      </c>
      <c r="F21" s="33">
        <v>4.0747400000000003</v>
      </c>
      <c r="G21" s="33">
        <v>3.3727299999999998</v>
      </c>
      <c r="H21" s="33">
        <v>4.0431699999999999</v>
      </c>
      <c r="I21" s="33">
        <v>9.7591300000000007</v>
      </c>
      <c r="J21" s="33">
        <v>5.27074</v>
      </c>
      <c r="K21" s="33">
        <v>2.80721</v>
      </c>
      <c r="L21" s="33">
        <v>1.4234</v>
      </c>
      <c r="M21" s="33">
        <v>2.80524</v>
      </c>
      <c r="N21" s="40">
        <v>2.8283</v>
      </c>
      <c r="O21" s="39">
        <v>4.4722299999999997</v>
      </c>
      <c r="P21" s="40">
        <v>6.1161700000000003</v>
      </c>
      <c r="R21" s="12"/>
      <c r="S21" s="11" t="s">
        <v>13</v>
      </c>
      <c r="T21" s="33">
        <v>5.4776999999999996</v>
      </c>
      <c r="U21" s="33">
        <v>6.4909800000000004</v>
      </c>
      <c r="V21" s="33">
        <v>4.5521900000000004</v>
      </c>
      <c r="W21" s="33">
        <v>3.2768700000000002</v>
      </c>
      <c r="X21" s="33">
        <v>4.2906599999999999</v>
      </c>
      <c r="Y21" s="33">
        <v>10.310309999999999</v>
      </c>
      <c r="Z21" s="33">
        <v>5.8583600000000002</v>
      </c>
      <c r="AA21" s="33">
        <v>3.0444599999999999</v>
      </c>
      <c r="AB21" s="33">
        <v>1.4234</v>
      </c>
      <c r="AC21" s="33">
        <v>2.8280099999999999</v>
      </c>
      <c r="AD21" s="40">
        <v>2.9742700000000002</v>
      </c>
      <c r="AE21" s="39">
        <v>4.7552899999999996</v>
      </c>
      <c r="AF21" s="40">
        <v>6.5363199999999999</v>
      </c>
      <c r="AH21" s="12"/>
      <c r="AI21" s="11" t="s">
        <v>13</v>
      </c>
      <c r="AJ21" s="33">
        <v>5.5027200000000001</v>
      </c>
      <c r="AK21" s="33">
        <v>6.4268700000000001</v>
      </c>
      <c r="AL21" s="33">
        <v>4.1555</v>
      </c>
      <c r="AM21" s="33">
        <v>3.3022100000000001</v>
      </c>
      <c r="AN21" s="33">
        <v>4.3821199999999996</v>
      </c>
      <c r="AO21" s="33">
        <v>10.542859999999999</v>
      </c>
      <c r="AP21" s="33">
        <v>5.8757099999999998</v>
      </c>
      <c r="AQ21" s="33">
        <v>2.9227400000000001</v>
      </c>
      <c r="AR21" s="33">
        <v>1.41415</v>
      </c>
      <c r="AS21" s="33">
        <v>2.8452700000000002</v>
      </c>
      <c r="AT21" s="40">
        <v>2.90741</v>
      </c>
      <c r="AU21" s="39">
        <v>4.7370200000000002</v>
      </c>
      <c r="AV21" s="40">
        <v>6.56663</v>
      </c>
      <c r="AX21" s="12"/>
      <c r="AY21" s="11" t="s">
        <v>13</v>
      </c>
      <c r="AZ21" s="33">
        <v>5.3826799999999997</v>
      </c>
      <c r="BA21" s="33">
        <v>8.5476799999999997</v>
      </c>
      <c r="BB21" s="33">
        <v>4.6439199999999996</v>
      </c>
      <c r="BC21" s="33">
        <v>3.4278400000000002</v>
      </c>
      <c r="BD21" s="33">
        <v>4.7141599999999997</v>
      </c>
      <c r="BE21" s="33">
        <v>11.16229</v>
      </c>
      <c r="BF21" s="33">
        <v>6.9931000000000001</v>
      </c>
      <c r="BG21" s="33">
        <v>3.11639</v>
      </c>
      <c r="BH21" s="33">
        <v>1.4265099999999999</v>
      </c>
      <c r="BI21" s="33">
        <v>3.1234700000000002</v>
      </c>
      <c r="BJ21" s="40">
        <v>3.1676099999999998</v>
      </c>
      <c r="BK21" s="39">
        <v>5.2538099999999996</v>
      </c>
      <c r="BL21" s="40">
        <v>7.34</v>
      </c>
      <c r="BN21" s="12"/>
      <c r="BO21" s="11" t="s">
        <v>13</v>
      </c>
      <c r="BP21" s="33">
        <v>5.4408200000000004</v>
      </c>
      <c r="BQ21" s="33">
        <v>9.1557899999999997</v>
      </c>
      <c r="BR21" s="33">
        <v>5.41012</v>
      </c>
      <c r="BS21" s="33">
        <v>3.5597300000000001</v>
      </c>
      <c r="BT21" s="33">
        <v>6.5034700000000001</v>
      </c>
      <c r="BU21" s="33">
        <v>12.50182</v>
      </c>
      <c r="BV21" s="33">
        <v>7.9728500000000002</v>
      </c>
      <c r="BW21" s="33">
        <v>3.5220400000000001</v>
      </c>
      <c r="BX21" s="33">
        <v>1.40659</v>
      </c>
      <c r="BY21" s="33">
        <v>3.5953499999999998</v>
      </c>
      <c r="BZ21" s="40">
        <v>3.5715400000000002</v>
      </c>
      <c r="CA21" s="39">
        <v>5.90686</v>
      </c>
      <c r="CB21" s="40">
        <v>8.2421799999999994</v>
      </c>
    </row>
    <row r="22" spans="2:80" x14ac:dyDescent="0.35">
      <c r="B22" s="7" t="s">
        <v>19</v>
      </c>
      <c r="C22" s="11"/>
      <c r="D22" s="33">
        <v>45</v>
      </c>
      <c r="E22" s="33">
        <v>70</v>
      </c>
      <c r="F22" s="33">
        <v>50</v>
      </c>
      <c r="G22" s="33">
        <v>35</v>
      </c>
      <c r="H22" s="33">
        <v>80</v>
      </c>
      <c r="I22" s="33">
        <v>160</v>
      </c>
      <c r="J22" s="33">
        <v>85</v>
      </c>
      <c r="K22" s="33">
        <v>25</v>
      </c>
      <c r="L22" s="33">
        <v>15</v>
      </c>
      <c r="M22" s="33">
        <v>25</v>
      </c>
      <c r="N22" s="40">
        <v>28.335270000000001</v>
      </c>
      <c r="O22" s="39">
        <v>59</v>
      </c>
      <c r="P22" s="40">
        <v>89.664730000000006</v>
      </c>
      <c r="R22" s="7" t="s">
        <v>19</v>
      </c>
      <c r="S22" s="11"/>
      <c r="T22" s="33">
        <v>50</v>
      </c>
      <c r="U22" s="33">
        <v>85</v>
      </c>
      <c r="V22" s="33">
        <v>175</v>
      </c>
      <c r="W22" s="33">
        <v>75</v>
      </c>
      <c r="X22" s="33">
        <v>80</v>
      </c>
      <c r="Y22" s="33">
        <v>405</v>
      </c>
      <c r="Z22" s="33">
        <v>180</v>
      </c>
      <c r="AA22" s="33">
        <v>35</v>
      </c>
      <c r="AB22" s="33">
        <v>15</v>
      </c>
      <c r="AC22" s="33">
        <v>30</v>
      </c>
      <c r="AD22" s="40">
        <v>29.221129999999999</v>
      </c>
      <c r="AE22" s="39">
        <v>113</v>
      </c>
      <c r="AF22" s="40">
        <v>196.77887000000001</v>
      </c>
      <c r="AH22" s="7" t="s">
        <v>19</v>
      </c>
      <c r="AI22" s="11"/>
      <c r="AJ22" s="33">
        <v>45</v>
      </c>
      <c r="AK22" s="33">
        <v>140</v>
      </c>
      <c r="AL22" s="33">
        <v>70</v>
      </c>
      <c r="AM22" s="33">
        <v>25</v>
      </c>
      <c r="AN22" s="33">
        <v>95</v>
      </c>
      <c r="AO22" s="33">
        <v>420</v>
      </c>
      <c r="AP22" s="33">
        <v>135</v>
      </c>
      <c r="AQ22" s="33">
        <v>50</v>
      </c>
      <c r="AR22" s="33">
        <v>15</v>
      </c>
      <c r="AS22" s="33">
        <v>60</v>
      </c>
      <c r="AT22" s="40">
        <v>20.923349999999999</v>
      </c>
      <c r="AU22" s="39">
        <v>105.5</v>
      </c>
      <c r="AV22" s="40">
        <v>190.07665</v>
      </c>
      <c r="AX22" s="7" t="s">
        <v>19</v>
      </c>
      <c r="AY22" s="11"/>
      <c r="AZ22" s="33">
        <v>45</v>
      </c>
      <c r="BA22" s="33">
        <v>365</v>
      </c>
      <c r="BB22" s="33">
        <v>145</v>
      </c>
      <c r="BC22" s="33">
        <v>40</v>
      </c>
      <c r="BD22" s="33">
        <v>190</v>
      </c>
      <c r="BE22" s="33">
        <v>440</v>
      </c>
      <c r="BF22" s="33">
        <v>210</v>
      </c>
      <c r="BG22" s="33">
        <v>50</v>
      </c>
      <c r="BH22" s="33">
        <v>15</v>
      </c>
      <c r="BI22" s="33">
        <v>70</v>
      </c>
      <c r="BJ22" s="40">
        <v>52.302549999999997</v>
      </c>
      <c r="BK22" s="39">
        <v>157</v>
      </c>
      <c r="BL22" s="40">
        <v>261.69745</v>
      </c>
      <c r="BN22" s="7" t="s">
        <v>19</v>
      </c>
      <c r="BO22" s="11"/>
      <c r="BP22" s="33">
        <v>75</v>
      </c>
      <c r="BQ22" s="33">
        <v>400</v>
      </c>
      <c r="BR22" s="33">
        <v>160</v>
      </c>
      <c r="BS22" s="33">
        <v>65</v>
      </c>
      <c r="BT22" s="33">
        <v>265</v>
      </c>
      <c r="BU22" s="33">
        <v>490</v>
      </c>
      <c r="BV22" s="33">
        <v>260</v>
      </c>
      <c r="BW22" s="33">
        <v>40</v>
      </c>
      <c r="BX22" s="33">
        <v>15</v>
      </c>
      <c r="BY22" s="33">
        <v>110</v>
      </c>
      <c r="BZ22" s="40">
        <v>72.694689999999994</v>
      </c>
      <c r="CA22" s="39">
        <v>188</v>
      </c>
      <c r="CB22" s="40">
        <v>303.30531000000002</v>
      </c>
    </row>
    <row r="23" spans="2:80" x14ac:dyDescent="0.35">
      <c r="B23" s="2" t="s">
        <v>4</v>
      </c>
      <c r="C23" s="3" t="s">
        <v>12</v>
      </c>
      <c r="D23" s="36">
        <v>18.07038</v>
      </c>
      <c r="E23" s="36">
        <v>15.96621</v>
      </c>
      <c r="F23" s="36">
        <v>18.25545</v>
      </c>
      <c r="G23" s="36">
        <v>17.721589999999999</v>
      </c>
      <c r="H23" s="36">
        <v>19.950569999999999</v>
      </c>
      <c r="I23" s="36">
        <v>18.42886</v>
      </c>
      <c r="J23" s="36">
        <v>17.059629999999999</v>
      </c>
      <c r="K23" s="36">
        <v>18.190270000000002</v>
      </c>
      <c r="L23" s="36">
        <v>19.36027</v>
      </c>
      <c r="M23" s="36">
        <v>17.225249999999999</v>
      </c>
      <c r="N23" s="37">
        <v>17.209420000000001</v>
      </c>
      <c r="O23" s="38">
        <v>18.022849999999998</v>
      </c>
      <c r="P23" s="37">
        <v>18.836279999999999</v>
      </c>
      <c r="R23" s="2" t="s">
        <v>4</v>
      </c>
      <c r="S23" s="3" t="s">
        <v>12</v>
      </c>
      <c r="T23" s="36">
        <v>18.056349999999998</v>
      </c>
      <c r="U23" s="36">
        <v>15.881869999999999</v>
      </c>
      <c r="V23" s="36">
        <v>18.23058</v>
      </c>
      <c r="W23" s="36">
        <v>17.760449999999999</v>
      </c>
      <c r="X23" s="36">
        <v>19.980129999999999</v>
      </c>
      <c r="Y23" s="36">
        <v>18.497509999999998</v>
      </c>
      <c r="Z23" s="36">
        <v>16.985759999999999</v>
      </c>
      <c r="AA23" s="36">
        <v>18.153020000000001</v>
      </c>
      <c r="AB23" s="36">
        <v>19.36017</v>
      </c>
      <c r="AC23" s="36">
        <v>17.295200000000001</v>
      </c>
      <c r="AD23" s="37">
        <v>17.18853</v>
      </c>
      <c r="AE23" s="38">
        <v>18.020099999999999</v>
      </c>
      <c r="AF23" s="37">
        <v>18.851680000000002</v>
      </c>
      <c r="AH23" s="2" t="s">
        <v>4</v>
      </c>
      <c r="AI23" s="3" t="s">
        <v>12</v>
      </c>
      <c r="AJ23" s="36">
        <v>17.991499999999998</v>
      </c>
      <c r="AK23" s="36">
        <v>15.55523</v>
      </c>
      <c r="AL23" s="36">
        <v>18.211960000000001</v>
      </c>
      <c r="AM23" s="36">
        <v>17.947320000000001</v>
      </c>
      <c r="AN23" s="36">
        <v>20.064710000000002</v>
      </c>
      <c r="AO23" s="36">
        <v>18.161460000000002</v>
      </c>
      <c r="AP23" s="36">
        <v>16.897259999999999</v>
      </c>
      <c r="AQ23" s="36">
        <v>18.179069999999999</v>
      </c>
      <c r="AR23" s="36">
        <v>19.399570000000001</v>
      </c>
      <c r="AS23" s="36">
        <v>17.340409999999999</v>
      </c>
      <c r="AT23" s="37">
        <v>17.084320000000002</v>
      </c>
      <c r="AU23" s="38">
        <v>17.97485</v>
      </c>
      <c r="AV23" s="37">
        <v>18.865379999999998</v>
      </c>
      <c r="AX23" s="2" t="s">
        <v>4</v>
      </c>
      <c r="AY23" s="3" t="s">
        <v>12</v>
      </c>
      <c r="AZ23" s="36">
        <v>17.85923</v>
      </c>
      <c r="BA23" s="36">
        <v>15.495509999999999</v>
      </c>
      <c r="BB23" s="36">
        <v>18.285119999999999</v>
      </c>
      <c r="BC23" s="36">
        <v>17.697109999999999</v>
      </c>
      <c r="BD23" s="36">
        <v>19.8932</v>
      </c>
      <c r="BE23" s="36">
        <v>18.274010000000001</v>
      </c>
      <c r="BF23" s="36">
        <v>16.862120000000001</v>
      </c>
      <c r="BG23" s="36">
        <v>17.902429999999999</v>
      </c>
      <c r="BH23" s="36">
        <v>19.4053</v>
      </c>
      <c r="BI23" s="36">
        <v>17.180589999999999</v>
      </c>
      <c r="BJ23" s="37">
        <v>16.995100000000001</v>
      </c>
      <c r="BK23" s="38">
        <v>17.885459999999998</v>
      </c>
      <c r="BL23" s="37">
        <v>18.77582</v>
      </c>
      <c r="BN23" s="2" t="s">
        <v>4</v>
      </c>
      <c r="BO23" s="3" t="s">
        <v>12</v>
      </c>
      <c r="BP23" s="36">
        <v>17.929970000000001</v>
      </c>
      <c r="BQ23" s="36">
        <v>15.302049999999999</v>
      </c>
      <c r="BR23" s="36">
        <v>18.093900000000001</v>
      </c>
      <c r="BS23" s="36">
        <v>17.856929999999998</v>
      </c>
      <c r="BT23" s="36">
        <v>19.871220000000001</v>
      </c>
      <c r="BU23" s="36">
        <v>18.410550000000001</v>
      </c>
      <c r="BV23" s="36">
        <v>16.606380000000001</v>
      </c>
      <c r="BW23" s="36">
        <v>17.935790000000001</v>
      </c>
      <c r="BX23" s="36">
        <v>19.345310000000001</v>
      </c>
      <c r="BY23" s="36">
        <v>17.042670000000001</v>
      </c>
      <c r="BZ23" s="37">
        <v>16.903849999999998</v>
      </c>
      <c r="CA23" s="38">
        <v>17.839479999999998</v>
      </c>
      <c r="CB23" s="37">
        <v>18.775110000000002</v>
      </c>
    </row>
    <row r="24" spans="2:80" x14ac:dyDescent="0.35">
      <c r="B24" s="8"/>
      <c r="C24" s="11" t="s">
        <v>13</v>
      </c>
      <c r="D24" s="33">
        <v>10.77092</v>
      </c>
      <c r="E24" s="33">
        <v>11.116960000000001</v>
      </c>
      <c r="F24" s="33">
        <v>10.47504</v>
      </c>
      <c r="G24" s="33">
        <v>11.030419999999999</v>
      </c>
      <c r="H24" s="33">
        <v>10.9916</v>
      </c>
      <c r="I24" s="33">
        <v>10.696820000000001</v>
      </c>
      <c r="J24" s="33">
        <v>11.102320000000001</v>
      </c>
      <c r="K24" s="33">
        <v>11.167289999999999</v>
      </c>
      <c r="L24" s="33">
        <v>10.75497</v>
      </c>
      <c r="M24" s="33">
        <v>11.166040000000001</v>
      </c>
      <c r="N24" s="34">
        <v>10.75733</v>
      </c>
      <c r="O24" s="39">
        <v>10.927239999999999</v>
      </c>
      <c r="P24" s="34">
        <v>11.09714</v>
      </c>
      <c r="R24" s="8"/>
      <c r="S24" s="11" t="s">
        <v>13</v>
      </c>
      <c r="T24" s="33">
        <v>10.805339999999999</v>
      </c>
      <c r="U24" s="33">
        <v>11.21453</v>
      </c>
      <c r="V24" s="33">
        <v>10.43675</v>
      </c>
      <c r="W24" s="33">
        <v>11.03856</v>
      </c>
      <c r="X24" s="33">
        <v>10.9971</v>
      </c>
      <c r="Y24" s="33">
        <v>10.840400000000001</v>
      </c>
      <c r="Z24" s="33">
        <v>11.10455</v>
      </c>
      <c r="AA24" s="33">
        <v>11.218400000000001</v>
      </c>
      <c r="AB24" s="33">
        <v>10.754910000000001</v>
      </c>
      <c r="AC24" s="33">
        <v>11.137169999999999</v>
      </c>
      <c r="AD24" s="34">
        <v>10.77872</v>
      </c>
      <c r="AE24" s="39">
        <v>10.95477</v>
      </c>
      <c r="AF24" s="34">
        <v>11.13083</v>
      </c>
      <c r="AH24" s="8"/>
      <c r="AI24" s="11" t="s">
        <v>13</v>
      </c>
      <c r="AJ24" s="33">
        <v>10.78973</v>
      </c>
      <c r="AK24" s="33">
        <v>11.19861</v>
      </c>
      <c r="AL24" s="33">
        <v>10.47414</v>
      </c>
      <c r="AM24" s="33">
        <v>11.057320000000001</v>
      </c>
      <c r="AN24" s="33">
        <v>10.9909</v>
      </c>
      <c r="AO24" s="33">
        <v>10.85923</v>
      </c>
      <c r="AP24" s="33">
        <v>11.105869999999999</v>
      </c>
      <c r="AQ24" s="33">
        <v>11.15991</v>
      </c>
      <c r="AR24" s="33">
        <v>10.75334</v>
      </c>
      <c r="AS24" s="33">
        <v>11.12481</v>
      </c>
      <c r="AT24" s="34">
        <v>10.787409999999999</v>
      </c>
      <c r="AU24" s="39">
        <v>10.95139</v>
      </c>
      <c r="AV24" s="34">
        <v>11.115360000000001</v>
      </c>
      <c r="AX24" s="8"/>
      <c r="AY24" s="11" t="s">
        <v>13</v>
      </c>
      <c r="AZ24" s="33">
        <v>10.75953</v>
      </c>
      <c r="BA24" s="33">
        <v>11.238910000000001</v>
      </c>
      <c r="BB24" s="33">
        <v>10.46217</v>
      </c>
      <c r="BC24" s="33">
        <v>11.02125</v>
      </c>
      <c r="BD24" s="33">
        <v>11.05569</v>
      </c>
      <c r="BE24" s="33">
        <v>10.966200000000001</v>
      </c>
      <c r="BF24" s="33">
        <v>11.1927</v>
      </c>
      <c r="BG24" s="33">
        <v>11.283480000000001</v>
      </c>
      <c r="BH24" s="33">
        <v>10.732889999999999</v>
      </c>
      <c r="BI24" s="33">
        <v>11.087910000000001</v>
      </c>
      <c r="BJ24" s="34">
        <v>10.795159999999999</v>
      </c>
      <c r="BK24" s="39">
        <v>10.98007</v>
      </c>
      <c r="BL24" s="34">
        <v>11.16499</v>
      </c>
      <c r="BN24" s="8"/>
      <c r="BO24" s="11" t="s">
        <v>13</v>
      </c>
      <c r="BP24" s="33">
        <v>10.68032</v>
      </c>
      <c r="BQ24" s="33">
        <v>11.354950000000001</v>
      </c>
      <c r="BR24" s="33">
        <v>10.541410000000001</v>
      </c>
      <c r="BS24" s="33">
        <v>11.134840000000001</v>
      </c>
      <c r="BT24" s="33">
        <v>11.095649999999999</v>
      </c>
      <c r="BU24" s="33">
        <v>10.964370000000001</v>
      </c>
      <c r="BV24" s="33">
        <v>11.301550000000001</v>
      </c>
      <c r="BW24" s="33">
        <v>11.245419999999999</v>
      </c>
      <c r="BX24" s="33">
        <v>10.77087</v>
      </c>
      <c r="BY24" s="33">
        <v>11.12448</v>
      </c>
      <c r="BZ24" s="34">
        <v>10.82452</v>
      </c>
      <c r="CA24" s="39">
        <v>11.021380000000001</v>
      </c>
      <c r="CB24" s="34">
        <v>11.218249999999999</v>
      </c>
    </row>
    <row r="25" spans="2:80" x14ac:dyDescent="0.35">
      <c r="B25" s="2" t="s">
        <v>24</v>
      </c>
      <c r="C25" s="3" t="s">
        <v>12</v>
      </c>
      <c r="D25" s="36">
        <v>15.826499999999999</v>
      </c>
      <c r="E25" s="36">
        <v>12.45373</v>
      </c>
      <c r="F25" s="36">
        <v>16.286799999999999</v>
      </c>
      <c r="G25" s="36">
        <v>15.452540000000001</v>
      </c>
      <c r="H25" s="36">
        <v>17.571090000000002</v>
      </c>
      <c r="I25" s="36">
        <v>15.14709</v>
      </c>
      <c r="J25" s="36">
        <v>13.89851</v>
      </c>
      <c r="K25" s="36">
        <v>16.636659999999999</v>
      </c>
      <c r="L25" s="36">
        <v>18.605129999999999</v>
      </c>
      <c r="M25" s="36">
        <v>15.33492</v>
      </c>
      <c r="N25" s="37">
        <v>14.47189</v>
      </c>
      <c r="O25" s="38">
        <v>15.721299999999999</v>
      </c>
      <c r="P25" s="37">
        <v>16.970700000000001</v>
      </c>
      <c r="R25" s="2" t="s">
        <v>24</v>
      </c>
      <c r="S25" s="3" t="s">
        <v>12</v>
      </c>
      <c r="T25" s="36">
        <v>15.75019</v>
      </c>
      <c r="U25" s="36">
        <v>11.913169999999999</v>
      </c>
      <c r="V25" s="36">
        <v>16.277889999999999</v>
      </c>
      <c r="W25" s="36">
        <v>15.697509999999999</v>
      </c>
      <c r="X25" s="36">
        <v>17.456959999999999</v>
      </c>
      <c r="Y25" s="36">
        <v>15.18303</v>
      </c>
      <c r="Z25" s="36">
        <v>13.770860000000001</v>
      </c>
      <c r="AA25" s="36">
        <v>16.583950000000002</v>
      </c>
      <c r="AB25" s="36">
        <v>18.605039999999999</v>
      </c>
      <c r="AC25" s="36">
        <v>15.359870000000001</v>
      </c>
      <c r="AD25" s="37">
        <v>14.33074</v>
      </c>
      <c r="AE25" s="38">
        <v>15.65985</v>
      </c>
      <c r="AF25" s="37">
        <v>16.988949999999999</v>
      </c>
      <c r="AH25" s="2" t="s">
        <v>24</v>
      </c>
      <c r="AI25" s="3" t="s">
        <v>12</v>
      </c>
      <c r="AJ25" s="36">
        <v>15.69354</v>
      </c>
      <c r="AK25" s="36">
        <v>11.90649</v>
      </c>
      <c r="AL25" s="36">
        <v>16.242920000000002</v>
      </c>
      <c r="AM25" s="36">
        <v>15.71706</v>
      </c>
      <c r="AN25" s="36">
        <v>17.590060000000001</v>
      </c>
      <c r="AO25" s="36">
        <v>14.96932</v>
      </c>
      <c r="AP25" s="36">
        <v>13.63691</v>
      </c>
      <c r="AQ25" s="36">
        <v>16.639109999999999</v>
      </c>
      <c r="AR25" s="36">
        <v>18.65042</v>
      </c>
      <c r="AS25" s="36">
        <v>15.50117</v>
      </c>
      <c r="AT25" s="37">
        <v>14.29218</v>
      </c>
      <c r="AU25" s="38">
        <v>15.6547</v>
      </c>
      <c r="AV25" s="37">
        <v>17.017209999999999</v>
      </c>
      <c r="AX25" s="2" t="s">
        <v>24</v>
      </c>
      <c r="AY25" s="3" t="s">
        <v>12</v>
      </c>
      <c r="AZ25" s="36">
        <v>15.671670000000001</v>
      </c>
      <c r="BA25" s="36">
        <v>11.69924</v>
      </c>
      <c r="BB25" s="36">
        <v>16.313289999999999</v>
      </c>
      <c r="BC25" s="36">
        <v>15.47658</v>
      </c>
      <c r="BD25" s="36">
        <v>17.628740000000001</v>
      </c>
      <c r="BE25" s="36">
        <v>14.855169999999999</v>
      </c>
      <c r="BF25" s="36">
        <v>13.518940000000001</v>
      </c>
      <c r="BG25" s="36">
        <v>16.294889999999999</v>
      </c>
      <c r="BH25" s="36">
        <v>18.642199999999999</v>
      </c>
      <c r="BI25" s="36">
        <v>15.255940000000001</v>
      </c>
      <c r="BJ25" s="37">
        <v>14.133929999999999</v>
      </c>
      <c r="BK25" s="38">
        <v>15.53567</v>
      </c>
      <c r="BL25" s="37">
        <v>16.9374</v>
      </c>
      <c r="BN25" s="2" t="s">
        <v>24</v>
      </c>
      <c r="BO25" s="3" t="s">
        <v>12</v>
      </c>
      <c r="BP25" s="36">
        <v>15.647679999999999</v>
      </c>
      <c r="BQ25" s="36">
        <v>11.49535</v>
      </c>
      <c r="BR25" s="36">
        <v>16.079730000000001</v>
      </c>
      <c r="BS25" s="36">
        <v>15.61238</v>
      </c>
      <c r="BT25" s="36">
        <v>17.44849</v>
      </c>
      <c r="BU25" s="36">
        <v>14.30256</v>
      </c>
      <c r="BV25" s="36">
        <v>13.139659999999999</v>
      </c>
      <c r="BW25" s="36">
        <v>16.183070000000001</v>
      </c>
      <c r="BX25" s="36">
        <v>18.623180000000001</v>
      </c>
      <c r="BY25" s="36">
        <v>15.210990000000001</v>
      </c>
      <c r="BZ25" s="37">
        <v>13.917</v>
      </c>
      <c r="CA25" s="38">
        <v>15.374309999999999</v>
      </c>
      <c r="CB25" s="37">
        <v>16.831620000000001</v>
      </c>
    </row>
    <row r="26" spans="2:80" x14ac:dyDescent="0.35">
      <c r="B26" s="8"/>
      <c r="C26" s="11" t="s">
        <v>13</v>
      </c>
      <c r="D26" s="33">
        <v>11.3598</v>
      </c>
      <c r="E26" s="33">
        <v>11.2035</v>
      </c>
      <c r="F26" s="33">
        <v>11.079639999999999</v>
      </c>
      <c r="G26" s="33">
        <v>11.518000000000001</v>
      </c>
      <c r="H26" s="33">
        <v>11.82577</v>
      </c>
      <c r="I26" s="33">
        <v>11.50759</v>
      </c>
      <c r="J26" s="33">
        <v>11.48161</v>
      </c>
      <c r="K26" s="33">
        <v>11.56443</v>
      </c>
      <c r="L26" s="33">
        <v>11.05466</v>
      </c>
      <c r="M26" s="33">
        <v>11.502420000000001</v>
      </c>
      <c r="N26" s="34">
        <v>11.23911</v>
      </c>
      <c r="O26" s="39">
        <v>11.409739999999999</v>
      </c>
      <c r="P26" s="34">
        <v>11.58037</v>
      </c>
      <c r="R26" s="8"/>
      <c r="S26" s="11" t="s">
        <v>13</v>
      </c>
      <c r="T26" s="33">
        <v>11.391859999999999</v>
      </c>
      <c r="U26" s="33">
        <v>11.203989999999999</v>
      </c>
      <c r="V26" s="33">
        <v>11.04049</v>
      </c>
      <c r="W26" s="33">
        <v>11.495229999999999</v>
      </c>
      <c r="X26" s="33">
        <v>11.8711</v>
      </c>
      <c r="Y26" s="33">
        <v>11.63527</v>
      </c>
      <c r="Z26" s="33">
        <v>11.45374</v>
      </c>
      <c r="AA26" s="33">
        <v>11.61031</v>
      </c>
      <c r="AB26" s="33">
        <v>11.054600000000001</v>
      </c>
      <c r="AC26" s="33">
        <v>11.48357</v>
      </c>
      <c r="AD26" s="34">
        <v>11.23601</v>
      </c>
      <c r="AE26" s="39">
        <v>11.424020000000001</v>
      </c>
      <c r="AF26" s="34">
        <v>11.612019999999999</v>
      </c>
      <c r="AH26" s="8"/>
      <c r="AI26" s="11" t="s">
        <v>13</v>
      </c>
      <c r="AJ26" s="33">
        <v>11.36689</v>
      </c>
      <c r="AK26" s="33">
        <v>11.132339999999999</v>
      </c>
      <c r="AL26" s="33">
        <v>11.07945</v>
      </c>
      <c r="AM26" s="33">
        <v>11.55326</v>
      </c>
      <c r="AN26" s="33">
        <v>11.87007</v>
      </c>
      <c r="AO26" s="33">
        <v>11.54927</v>
      </c>
      <c r="AP26" s="33">
        <v>11.466570000000001</v>
      </c>
      <c r="AQ26" s="33">
        <v>11.559760000000001</v>
      </c>
      <c r="AR26" s="33">
        <v>11.057270000000001</v>
      </c>
      <c r="AS26" s="33">
        <v>11.462249999999999</v>
      </c>
      <c r="AT26" s="34">
        <v>11.22617</v>
      </c>
      <c r="AU26" s="39">
        <v>11.40971</v>
      </c>
      <c r="AV26" s="34">
        <v>11.593260000000001</v>
      </c>
      <c r="AX26" s="8"/>
      <c r="AY26" s="11" t="s">
        <v>13</v>
      </c>
      <c r="AZ26" s="33">
        <v>11.305580000000001</v>
      </c>
      <c r="BA26" s="33">
        <v>11.106350000000001</v>
      </c>
      <c r="BB26" s="33">
        <v>11.09182</v>
      </c>
      <c r="BC26" s="33">
        <v>11.49119</v>
      </c>
      <c r="BD26" s="33">
        <v>11.836980000000001</v>
      </c>
      <c r="BE26" s="33">
        <v>11.678610000000001</v>
      </c>
      <c r="BF26" s="33">
        <v>11.51943</v>
      </c>
      <c r="BG26" s="33">
        <v>11.65625</v>
      </c>
      <c r="BH26" s="33">
        <v>11.041740000000001</v>
      </c>
      <c r="BI26" s="33">
        <v>11.432320000000001</v>
      </c>
      <c r="BJ26" s="34">
        <v>11.22031</v>
      </c>
      <c r="BK26" s="39">
        <v>11.416029999999999</v>
      </c>
      <c r="BL26" s="34">
        <v>11.611739999999999</v>
      </c>
      <c r="BN26" s="8"/>
      <c r="BO26" s="11" t="s">
        <v>13</v>
      </c>
      <c r="BP26" s="33">
        <v>11.275790000000001</v>
      </c>
      <c r="BQ26" s="33">
        <v>11.137370000000001</v>
      </c>
      <c r="BR26" s="33">
        <v>11.12776</v>
      </c>
      <c r="BS26" s="33">
        <v>11.62139</v>
      </c>
      <c r="BT26" s="33">
        <v>11.898490000000001</v>
      </c>
      <c r="BU26" s="33">
        <v>11.72245</v>
      </c>
      <c r="BV26" s="33">
        <v>11.523709999999999</v>
      </c>
      <c r="BW26" s="33">
        <v>11.638769999999999</v>
      </c>
      <c r="BX26" s="33">
        <v>11.05547</v>
      </c>
      <c r="BY26" s="33">
        <v>11.433859999999999</v>
      </c>
      <c r="BZ26" s="34">
        <v>11.23934</v>
      </c>
      <c r="CA26" s="39">
        <v>11.44351</v>
      </c>
      <c r="CB26" s="34">
        <v>11.647679999999999</v>
      </c>
    </row>
    <row r="27" spans="2:80" x14ac:dyDescent="0.35">
      <c r="B27" s="2" t="s">
        <v>20</v>
      </c>
      <c r="C27" s="3" t="s">
        <v>12</v>
      </c>
      <c r="D27" s="36">
        <v>18.07038</v>
      </c>
      <c r="E27" s="36">
        <v>15.96621</v>
      </c>
      <c r="F27" s="36">
        <v>18.25545</v>
      </c>
      <c r="G27" s="36">
        <v>17.721589999999999</v>
      </c>
      <c r="H27" s="36">
        <v>19.950569999999999</v>
      </c>
      <c r="I27" s="36">
        <v>18.42886</v>
      </c>
      <c r="J27" s="36">
        <v>17.059629999999999</v>
      </c>
      <c r="K27" s="36">
        <v>18.190270000000002</v>
      </c>
      <c r="L27" s="36">
        <v>19.36027</v>
      </c>
      <c r="M27" s="36">
        <v>17.225249999999999</v>
      </c>
      <c r="N27" s="37">
        <v>17.209420000000001</v>
      </c>
      <c r="O27" s="41">
        <v>18.022849999999998</v>
      </c>
      <c r="P27" s="37">
        <v>18.836279999999999</v>
      </c>
      <c r="R27" s="2" t="s">
        <v>20</v>
      </c>
      <c r="S27" s="3" t="s">
        <v>12</v>
      </c>
      <c r="T27" s="36">
        <v>18.056349999999998</v>
      </c>
      <c r="U27" s="36">
        <v>15.881869999999999</v>
      </c>
      <c r="V27" s="36">
        <v>18.23058</v>
      </c>
      <c r="W27" s="36">
        <v>17.760449999999999</v>
      </c>
      <c r="X27" s="36">
        <v>19.980129999999999</v>
      </c>
      <c r="Y27" s="36">
        <v>18.497509999999998</v>
      </c>
      <c r="Z27" s="36">
        <v>16.985759999999999</v>
      </c>
      <c r="AA27" s="36">
        <v>18.153020000000001</v>
      </c>
      <c r="AB27" s="36">
        <v>19.36017</v>
      </c>
      <c r="AC27" s="36">
        <v>17.295200000000001</v>
      </c>
      <c r="AD27" s="37">
        <v>17.18853</v>
      </c>
      <c r="AE27" s="41">
        <v>18.020099999999999</v>
      </c>
      <c r="AF27" s="37">
        <v>18.851680000000002</v>
      </c>
      <c r="AH27" s="2" t="s">
        <v>20</v>
      </c>
      <c r="AI27" s="3" t="s">
        <v>12</v>
      </c>
      <c r="AJ27" s="36">
        <v>17.991499999999998</v>
      </c>
      <c r="AK27" s="36">
        <v>15.55523</v>
      </c>
      <c r="AL27" s="36">
        <v>18.211960000000001</v>
      </c>
      <c r="AM27" s="36">
        <v>17.947320000000001</v>
      </c>
      <c r="AN27" s="36">
        <v>20.064710000000002</v>
      </c>
      <c r="AO27" s="36">
        <v>18.161460000000002</v>
      </c>
      <c r="AP27" s="36">
        <v>16.897259999999999</v>
      </c>
      <c r="AQ27" s="36">
        <v>18.179069999999999</v>
      </c>
      <c r="AR27" s="36">
        <v>19.399570000000001</v>
      </c>
      <c r="AS27" s="36">
        <v>17.340409999999999</v>
      </c>
      <c r="AT27" s="37">
        <v>17.084320000000002</v>
      </c>
      <c r="AU27" s="41">
        <v>17.97485</v>
      </c>
      <c r="AV27" s="37">
        <v>18.865379999999998</v>
      </c>
      <c r="AX27" s="2" t="s">
        <v>20</v>
      </c>
      <c r="AY27" s="3" t="s">
        <v>12</v>
      </c>
      <c r="AZ27" s="36">
        <v>17.85923</v>
      </c>
      <c r="BA27" s="36">
        <v>15.495509999999999</v>
      </c>
      <c r="BB27" s="36">
        <v>18.285119999999999</v>
      </c>
      <c r="BC27" s="36">
        <v>17.697109999999999</v>
      </c>
      <c r="BD27" s="36">
        <v>19.8932</v>
      </c>
      <c r="BE27" s="36">
        <v>18.274010000000001</v>
      </c>
      <c r="BF27" s="36">
        <v>16.862120000000001</v>
      </c>
      <c r="BG27" s="36">
        <v>17.902429999999999</v>
      </c>
      <c r="BH27" s="36">
        <v>19.4053</v>
      </c>
      <c r="BI27" s="36">
        <v>17.180589999999999</v>
      </c>
      <c r="BJ27" s="37">
        <v>16.995100000000001</v>
      </c>
      <c r="BK27" s="41">
        <v>17.885459999999998</v>
      </c>
      <c r="BL27" s="37">
        <v>18.77582</v>
      </c>
      <c r="BN27" s="2" t="s">
        <v>20</v>
      </c>
      <c r="BO27" s="3" t="s">
        <v>12</v>
      </c>
      <c r="BP27" s="36">
        <v>17.929970000000001</v>
      </c>
      <c r="BQ27" s="36">
        <v>15.302049999999999</v>
      </c>
      <c r="BR27" s="36">
        <v>18.093900000000001</v>
      </c>
      <c r="BS27" s="36">
        <v>17.856929999999998</v>
      </c>
      <c r="BT27" s="36">
        <v>19.871220000000001</v>
      </c>
      <c r="BU27" s="36">
        <v>18.410550000000001</v>
      </c>
      <c r="BV27" s="36">
        <v>16.606380000000001</v>
      </c>
      <c r="BW27" s="36">
        <v>17.935790000000001</v>
      </c>
      <c r="BX27" s="36">
        <v>19.345310000000001</v>
      </c>
      <c r="BY27" s="36">
        <v>17.042670000000001</v>
      </c>
      <c r="BZ27" s="37">
        <v>16.903849999999998</v>
      </c>
      <c r="CA27" s="41">
        <v>17.839479999999998</v>
      </c>
      <c r="CB27" s="37">
        <v>18.775110000000002</v>
      </c>
    </row>
    <row r="28" spans="2:80" x14ac:dyDescent="0.35">
      <c r="B28" s="8"/>
      <c r="C28" s="11" t="s">
        <v>13</v>
      </c>
      <c r="D28" s="33">
        <v>10.77092</v>
      </c>
      <c r="E28" s="33">
        <v>11.116960000000001</v>
      </c>
      <c r="F28" s="33">
        <v>10.47504</v>
      </c>
      <c r="G28" s="33">
        <v>11.030419999999999</v>
      </c>
      <c r="H28" s="33">
        <v>10.9916</v>
      </c>
      <c r="I28" s="33">
        <v>10.696820000000001</v>
      </c>
      <c r="J28" s="33">
        <v>11.102320000000001</v>
      </c>
      <c r="K28" s="33">
        <v>11.167289999999999</v>
      </c>
      <c r="L28" s="33">
        <v>10.75497</v>
      </c>
      <c r="M28" s="33">
        <v>11.166040000000001</v>
      </c>
      <c r="N28" s="34">
        <v>10.75733</v>
      </c>
      <c r="O28" s="39">
        <v>10.927239999999999</v>
      </c>
      <c r="P28" s="34">
        <v>11.09714</v>
      </c>
      <c r="R28" s="8"/>
      <c r="S28" s="11" t="s">
        <v>13</v>
      </c>
      <c r="T28" s="33">
        <v>10.805339999999999</v>
      </c>
      <c r="U28" s="33">
        <v>11.21453</v>
      </c>
      <c r="V28" s="33">
        <v>10.43675</v>
      </c>
      <c r="W28" s="33">
        <v>11.03856</v>
      </c>
      <c r="X28" s="33">
        <v>10.9971</v>
      </c>
      <c r="Y28" s="33">
        <v>10.840400000000001</v>
      </c>
      <c r="Z28" s="33">
        <v>11.10455</v>
      </c>
      <c r="AA28" s="33">
        <v>11.218400000000001</v>
      </c>
      <c r="AB28" s="33">
        <v>10.754910000000001</v>
      </c>
      <c r="AC28" s="33">
        <v>11.137169999999999</v>
      </c>
      <c r="AD28" s="34">
        <v>10.77872</v>
      </c>
      <c r="AE28" s="39">
        <v>10.95477</v>
      </c>
      <c r="AF28" s="34">
        <v>11.13083</v>
      </c>
      <c r="AH28" s="8"/>
      <c r="AI28" s="11" t="s">
        <v>13</v>
      </c>
      <c r="AJ28" s="33">
        <v>10.78973</v>
      </c>
      <c r="AK28" s="33">
        <v>11.19861</v>
      </c>
      <c r="AL28" s="33">
        <v>10.47414</v>
      </c>
      <c r="AM28" s="33">
        <v>11.057320000000001</v>
      </c>
      <c r="AN28" s="33">
        <v>10.9909</v>
      </c>
      <c r="AO28" s="33">
        <v>10.85923</v>
      </c>
      <c r="AP28" s="33">
        <v>11.105869999999999</v>
      </c>
      <c r="AQ28" s="33">
        <v>11.15991</v>
      </c>
      <c r="AR28" s="33">
        <v>10.75334</v>
      </c>
      <c r="AS28" s="33">
        <v>11.12481</v>
      </c>
      <c r="AT28" s="34">
        <v>10.787409999999999</v>
      </c>
      <c r="AU28" s="39">
        <v>10.95139</v>
      </c>
      <c r="AV28" s="34">
        <v>11.115360000000001</v>
      </c>
      <c r="AX28" s="8"/>
      <c r="AY28" s="11" t="s">
        <v>13</v>
      </c>
      <c r="AZ28" s="33">
        <v>10.75953</v>
      </c>
      <c r="BA28" s="33">
        <v>11.238910000000001</v>
      </c>
      <c r="BB28" s="33">
        <v>10.46217</v>
      </c>
      <c r="BC28" s="33">
        <v>11.02125</v>
      </c>
      <c r="BD28" s="33">
        <v>11.05569</v>
      </c>
      <c r="BE28" s="33">
        <v>10.966200000000001</v>
      </c>
      <c r="BF28" s="33">
        <v>11.1927</v>
      </c>
      <c r="BG28" s="33">
        <v>11.283480000000001</v>
      </c>
      <c r="BH28" s="33">
        <v>10.732889999999999</v>
      </c>
      <c r="BI28" s="33">
        <v>11.087910000000001</v>
      </c>
      <c r="BJ28" s="34">
        <v>10.795159999999999</v>
      </c>
      <c r="BK28" s="39">
        <v>10.98007</v>
      </c>
      <c r="BL28" s="34">
        <v>11.16499</v>
      </c>
      <c r="BN28" s="8"/>
      <c r="BO28" s="11" t="s">
        <v>13</v>
      </c>
      <c r="BP28" s="33">
        <v>10.68032</v>
      </c>
      <c r="BQ28" s="33">
        <v>11.354950000000001</v>
      </c>
      <c r="BR28" s="33">
        <v>10.541410000000001</v>
      </c>
      <c r="BS28" s="33">
        <v>11.134840000000001</v>
      </c>
      <c r="BT28" s="33">
        <v>11.095649999999999</v>
      </c>
      <c r="BU28" s="33">
        <v>10.964370000000001</v>
      </c>
      <c r="BV28" s="33">
        <v>11.301550000000001</v>
      </c>
      <c r="BW28" s="33">
        <v>11.245419999999999</v>
      </c>
      <c r="BX28" s="33">
        <v>10.77087</v>
      </c>
      <c r="BY28" s="33">
        <v>11.12448</v>
      </c>
      <c r="BZ28" s="34">
        <v>10.82452</v>
      </c>
      <c r="CA28" s="39">
        <v>11.021380000000001</v>
      </c>
      <c r="CB28" s="34">
        <v>11.218249999999999</v>
      </c>
    </row>
    <row r="29" spans="2:80" x14ac:dyDescent="0.35">
      <c r="B29" s="2" t="s">
        <v>21</v>
      </c>
      <c r="C29" s="3" t="s">
        <v>12</v>
      </c>
      <c r="D29" s="36">
        <v>2.6382599999999998</v>
      </c>
      <c r="E29" s="36">
        <v>2.72159</v>
      </c>
      <c r="F29" s="36">
        <v>2.7288899999999998</v>
      </c>
      <c r="G29" s="36">
        <v>2.6617500000000001</v>
      </c>
      <c r="H29" s="36">
        <v>2.6927500000000002</v>
      </c>
      <c r="I29" s="36">
        <v>2.5765699999999998</v>
      </c>
      <c r="J29" s="36">
        <v>2.7326199999999998</v>
      </c>
      <c r="K29" s="36">
        <v>2.8342900000000002</v>
      </c>
      <c r="L29" s="36">
        <v>3.0021499999999999</v>
      </c>
      <c r="M29" s="36">
        <v>2.79921</v>
      </c>
      <c r="N29" s="37">
        <v>2.6538200000000001</v>
      </c>
      <c r="O29" s="41">
        <v>2.73881</v>
      </c>
      <c r="P29" s="37">
        <v>2.8237899999999998</v>
      </c>
      <c r="R29" s="2" t="s">
        <v>21</v>
      </c>
      <c r="S29" s="3" t="s">
        <v>12</v>
      </c>
      <c r="T29" s="36">
        <v>2.6605799999999999</v>
      </c>
      <c r="U29" s="36">
        <v>2.63409</v>
      </c>
      <c r="V29" s="36">
        <v>2.7376800000000001</v>
      </c>
      <c r="W29" s="36">
        <v>2.7332800000000002</v>
      </c>
      <c r="X29" s="36">
        <v>2.6660300000000001</v>
      </c>
      <c r="Y29" s="36">
        <v>2.5496400000000001</v>
      </c>
      <c r="Z29" s="36">
        <v>2.7821799999999999</v>
      </c>
      <c r="AA29" s="36">
        <v>2.8161800000000001</v>
      </c>
      <c r="AB29" s="36">
        <v>3.0021499999999999</v>
      </c>
      <c r="AC29" s="36">
        <v>2.8595199999999998</v>
      </c>
      <c r="AD29" s="37">
        <v>2.6518799999999998</v>
      </c>
      <c r="AE29" s="41">
        <v>2.7441300000000002</v>
      </c>
      <c r="AF29" s="37">
        <v>2.8363900000000002</v>
      </c>
      <c r="AH29" s="2" t="s">
        <v>21</v>
      </c>
      <c r="AI29" s="3" t="s">
        <v>12</v>
      </c>
      <c r="AJ29" s="36">
        <v>2.6698300000000001</v>
      </c>
      <c r="AK29" s="36">
        <v>2.7098900000000001</v>
      </c>
      <c r="AL29" s="36">
        <v>2.67936</v>
      </c>
      <c r="AM29" s="36">
        <v>2.7677800000000001</v>
      </c>
      <c r="AN29" s="36">
        <v>2.6487599999999998</v>
      </c>
      <c r="AO29" s="36">
        <v>2.6512799999999999</v>
      </c>
      <c r="AP29" s="36">
        <v>2.6398999999999999</v>
      </c>
      <c r="AQ29" s="36">
        <v>2.7852999999999999</v>
      </c>
      <c r="AR29" s="36">
        <v>2.8993600000000002</v>
      </c>
      <c r="AS29" s="36">
        <v>2.91343</v>
      </c>
      <c r="AT29" s="37">
        <v>2.66343</v>
      </c>
      <c r="AU29" s="41">
        <v>2.7364899999999999</v>
      </c>
      <c r="AV29" s="37">
        <v>2.8095500000000002</v>
      </c>
      <c r="AX29" s="2" t="s">
        <v>21</v>
      </c>
      <c r="AY29" s="3" t="s">
        <v>12</v>
      </c>
      <c r="AZ29" s="36">
        <v>2.6758299999999999</v>
      </c>
      <c r="BA29" s="36">
        <v>2.7367499999999998</v>
      </c>
      <c r="BB29" s="36">
        <v>2.59043</v>
      </c>
      <c r="BC29" s="36">
        <v>2.7346200000000001</v>
      </c>
      <c r="BD29" s="36">
        <v>2.7306699999999999</v>
      </c>
      <c r="BE29" s="36">
        <v>2.5928599999999999</v>
      </c>
      <c r="BF29" s="36">
        <v>2.63896</v>
      </c>
      <c r="BG29" s="36">
        <v>2.72261</v>
      </c>
      <c r="BH29" s="36">
        <v>2.94638</v>
      </c>
      <c r="BI29" s="36">
        <v>2.8096899999999998</v>
      </c>
      <c r="BJ29" s="37">
        <v>2.6419800000000002</v>
      </c>
      <c r="BK29" s="41">
        <v>2.7178800000000001</v>
      </c>
      <c r="BL29" s="37">
        <v>2.7937799999999999</v>
      </c>
      <c r="BN29" s="2" t="s">
        <v>21</v>
      </c>
      <c r="BO29" s="3" t="s">
        <v>12</v>
      </c>
      <c r="BP29" s="36">
        <v>2.6131099999999998</v>
      </c>
      <c r="BQ29" s="36">
        <v>2.7054299999999998</v>
      </c>
      <c r="BR29" s="36">
        <v>2.6897500000000001</v>
      </c>
      <c r="BS29" s="36">
        <v>2.6553399999999998</v>
      </c>
      <c r="BT29" s="36">
        <v>2.7514799999999999</v>
      </c>
      <c r="BU29" s="36">
        <v>2.63103</v>
      </c>
      <c r="BV29" s="36">
        <v>2.6636700000000002</v>
      </c>
      <c r="BW29" s="36">
        <v>2.8160599999999998</v>
      </c>
      <c r="BX29" s="36">
        <v>3.02521</v>
      </c>
      <c r="BY29" s="36">
        <v>2.831</v>
      </c>
      <c r="BZ29" s="37">
        <v>2.64893</v>
      </c>
      <c r="CA29" s="41">
        <v>2.73821</v>
      </c>
      <c r="CB29" s="37">
        <v>2.8274900000000001</v>
      </c>
    </row>
    <row r="30" spans="2:80" x14ac:dyDescent="0.35">
      <c r="B30" s="8"/>
      <c r="C30" s="11" t="s">
        <v>13</v>
      </c>
      <c r="D30" s="33">
        <v>1.45566</v>
      </c>
      <c r="E30" s="33">
        <v>1.4040600000000001</v>
      </c>
      <c r="F30" s="33">
        <v>1.4144600000000001</v>
      </c>
      <c r="G30" s="33">
        <v>1.4186300000000001</v>
      </c>
      <c r="H30" s="33">
        <v>1.4466300000000001</v>
      </c>
      <c r="I30" s="33">
        <v>1.4529099999999999</v>
      </c>
      <c r="J30" s="33">
        <v>1.4527699999999999</v>
      </c>
      <c r="K30" s="33">
        <v>1.4103000000000001</v>
      </c>
      <c r="L30" s="33">
        <v>1.4221900000000001</v>
      </c>
      <c r="M30" s="33">
        <v>1.4254599999999999</v>
      </c>
      <c r="N30" s="34">
        <v>1.41622</v>
      </c>
      <c r="O30" s="39">
        <v>1.43031</v>
      </c>
      <c r="P30" s="34">
        <v>1.4443999999999999</v>
      </c>
      <c r="R30" s="8"/>
      <c r="S30" s="11" t="s">
        <v>13</v>
      </c>
      <c r="T30" s="33">
        <v>1.4649099999999999</v>
      </c>
      <c r="U30" s="33">
        <v>1.4317800000000001</v>
      </c>
      <c r="V30" s="33">
        <v>1.42398</v>
      </c>
      <c r="W30" s="33">
        <v>1.4116299999999999</v>
      </c>
      <c r="X30" s="33">
        <v>1.41205</v>
      </c>
      <c r="Y30" s="33">
        <v>1.4133899999999999</v>
      </c>
      <c r="Z30" s="33">
        <v>1.4259200000000001</v>
      </c>
      <c r="AA30" s="33">
        <v>1.46627</v>
      </c>
      <c r="AB30" s="33">
        <v>1.4221900000000001</v>
      </c>
      <c r="AC30" s="33">
        <v>1.4255899999999999</v>
      </c>
      <c r="AD30" s="34">
        <v>1.4154599999999999</v>
      </c>
      <c r="AE30" s="39">
        <v>1.42977</v>
      </c>
      <c r="AF30" s="34">
        <v>1.4440900000000001</v>
      </c>
      <c r="AH30" s="8"/>
      <c r="AI30" s="11" t="s">
        <v>13</v>
      </c>
      <c r="AJ30" s="33">
        <v>1.46204</v>
      </c>
      <c r="AK30" s="33">
        <v>1.4371100000000001</v>
      </c>
      <c r="AL30" s="33">
        <v>1.39561</v>
      </c>
      <c r="AM30" s="33">
        <v>1.4217900000000001</v>
      </c>
      <c r="AN30" s="33">
        <v>1.4255500000000001</v>
      </c>
      <c r="AO30" s="33">
        <v>1.41378</v>
      </c>
      <c r="AP30" s="33">
        <v>1.4684699999999999</v>
      </c>
      <c r="AQ30" s="33">
        <v>1.44628</v>
      </c>
      <c r="AR30" s="33">
        <v>1.3185899999999999</v>
      </c>
      <c r="AS30" s="33">
        <v>1.3938299999999999</v>
      </c>
      <c r="AT30" s="34">
        <v>1.3874899999999999</v>
      </c>
      <c r="AU30" s="39">
        <v>1.41831</v>
      </c>
      <c r="AV30" s="34">
        <v>1.44913</v>
      </c>
      <c r="AX30" s="8"/>
      <c r="AY30" s="11" t="s">
        <v>13</v>
      </c>
      <c r="AZ30" s="33">
        <v>1.4398500000000001</v>
      </c>
      <c r="BA30" s="33">
        <v>1.4170199999999999</v>
      </c>
      <c r="BB30" s="33">
        <v>1.4503299999999999</v>
      </c>
      <c r="BC30" s="33">
        <v>1.4502900000000001</v>
      </c>
      <c r="BD30" s="33">
        <v>1.44851</v>
      </c>
      <c r="BE30" s="33">
        <v>1.40167</v>
      </c>
      <c r="BF30" s="33">
        <v>1.4491000000000001</v>
      </c>
      <c r="BG30" s="33">
        <v>1.4285399999999999</v>
      </c>
      <c r="BH30" s="33">
        <v>1.38012</v>
      </c>
      <c r="BI30" s="33">
        <v>1.4112499999999999</v>
      </c>
      <c r="BJ30" s="34">
        <v>1.4101699999999999</v>
      </c>
      <c r="BK30" s="39">
        <v>1.42767</v>
      </c>
      <c r="BL30" s="34">
        <v>1.4451700000000001</v>
      </c>
      <c r="BN30" s="8"/>
      <c r="BO30" s="11" t="s">
        <v>13</v>
      </c>
      <c r="BP30" s="33">
        <v>1.4713700000000001</v>
      </c>
      <c r="BQ30" s="33">
        <v>1.42059</v>
      </c>
      <c r="BR30" s="33">
        <v>1.4253100000000001</v>
      </c>
      <c r="BS30" s="33">
        <v>1.4157999999999999</v>
      </c>
      <c r="BT30" s="33">
        <v>1.39774</v>
      </c>
      <c r="BU30" s="33">
        <v>1.4519599999999999</v>
      </c>
      <c r="BV30" s="33">
        <v>1.43391</v>
      </c>
      <c r="BW30" s="33">
        <v>1.4159600000000001</v>
      </c>
      <c r="BX30" s="33">
        <v>1.3556600000000001</v>
      </c>
      <c r="BY30" s="33">
        <v>1.4010899999999999</v>
      </c>
      <c r="BZ30" s="34">
        <v>1.39645</v>
      </c>
      <c r="CA30" s="39">
        <v>1.4189400000000001</v>
      </c>
      <c r="CB30" s="34">
        <v>1.44143</v>
      </c>
    </row>
    <row r="31" spans="2:80" x14ac:dyDescent="0.35">
      <c r="B31" s="2" t="s">
        <v>5</v>
      </c>
      <c r="C31" s="3" t="s">
        <v>12</v>
      </c>
      <c r="D31" s="36">
        <v>88.893000000000001</v>
      </c>
      <c r="E31" s="36">
        <v>89.645030000000006</v>
      </c>
      <c r="F31" s="36">
        <v>88.843699999999998</v>
      </c>
      <c r="G31" s="36">
        <v>89.076260000000005</v>
      </c>
      <c r="H31" s="36">
        <v>88.64246</v>
      </c>
      <c r="I31" s="36">
        <v>90.899749999999997</v>
      </c>
      <c r="J31" s="36">
        <v>89.103989999999996</v>
      </c>
      <c r="K31" s="36">
        <v>87.795360000000002</v>
      </c>
      <c r="L31" s="36">
        <v>88.253770000000003</v>
      </c>
      <c r="M31" s="36">
        <v>88.786940000000001</v>
      </c>
      <c r="N31" s="37">
        <v>88.397530000000003</v>
      </c>
      <c r="O31" s="38">
        <v>88.994029999999995</v>
      </c>
      <c r="P31" s="37">
        <v>89.590519999999998</v>
      </c>
      <c r="R31" s="2" t="s">
        <v>5</v>
      </c>
      <c r="S31" s="3" t="s">
        <v>12</v>
      </c>
      <c r="T31" s="36">
        <v>88.931880000000007</v>
      </c>
      <c r="U31" s="36">
        <v>89.870090000000005</v>
      </c>
      <c r="V31" s="36">
        <v>88.836370000000002</v>
      </c>
      <c r="W31" s="36">
        <v>89.015050000000002</v>
      </c>
      <c r="X31" s="36">
        <v>88.688990000000004</v>
      </c>
      <c r="Y31" s="36">
        <v>90.790639999999996</v>
      </c>
      <c r="Z31" s="36">
        <v>89.136750000000006</v>
      </c>
      <c r="AA31" s="36">
        <v>87.825190000000006</v>
      </c>
      <c r="AB31" s="36">
        <v>88.25376</v>
      </c>
      <c r="AC31" s="36">
        <v>88.785809999999998</v>
      </c>
      <c r="AD31" s="37">
        <v>88.424959999999999</v>
      </c>
      <c r="AE31" s="38">
        <v>89.013450000000006</v>
      </c>
      <c r="AF31" s="37">
        <v>89.601939999999999</v>
      </c>
      <c r="AH31" s="2" t="s">
        <v>5</v>
      </c>
      <c r="AI31" s="3" t="s">
        <v>12</v>
      </c>
      <c r="AJ31" s="36">
        <v>88.932919999999996</v>
      </c>
      <c r="AK31" s="36">
        <v>89.700689999999994</v>
      </c>
      <c r="AL31" s="36">
        <v>88.824449999999999</v>
      </c>
      <c r="AM31" s="36">
        <v>89.057450000000003</v>
      </c>
      <c r="AN31" s="36">
        <v>88.659880000000001</v>
      </c>
      <c r="AO31" s="36">
        <v>90.762910000000005</v>
      </c>
      <c r="AP31" s="36">
        <v>89.107489999999999</v>
      </c>
      <c r="AQ31" s="36">
        <v>87.789779999999993</v>
      </c>
      <c r="AR31" s="36">
        <v>88.257850000000005</v>
      </c>
      <c r="AS31" s="36">
        <v>88.793689999999998</v>
      </c>
      <c r="AT31" s="37">
        <v>88.413420000000002</v>
      </c>
      <c r="AU31" s="38">
        <v>88.988709999999998</v>
      </c>
      <c r="AV31" s="37">
        <v>89.563999999999993</v>
      </c>
      <c r="AX31" s="2" t="s">
        <v>5</v>
      </c>
      <c r="AY31" s="3" t="s">
        <v>12</v>
      </c>
      <c r="AZ31" s="36">
        <v>88.847570000000005</v>
      </c>
      <c r="BA31" s="36">
        <v>89.853430000000003</v>
      </c>
      <c r="BB31" s="36">
        <v>88.825339999999997</v>
      </c>
      <c r="BC31" s="36">
        <v>89.040909999999997</v>
      </c>
      <c r="BD31" s="36">
        <v>88.609679999999997</v>
      </c>
      <c r="BE31" s="36">
        <v>90.876720000000006</v>
      </c>
      <c r="BF31" s="36">
        <v>89.159639999999996</v>
      </c>
      <c r="BG31" s="36">
        <v>87.795670000000001</v>
      </c>
      <c r="BH31" s="36">
        <v>88.258520000000004</v>
      </c>
      <c r="BI31" s="36">
        <v>88.780230000000003</v>
      </c>
      <c r="BJ31" s="37">
        <v>88.395390000000006</v>
      </c>
      <c r="BK31" s="38">
        <v>89.004769999999994</v>
      </c>
      <c r="BL31" s="37">
        <v>89.614159999999998</v>
      </c>
      <c r="BN31" s="2" t="s">
        <v>5</v>
      </c>
      <c r="BO31" s="3" t="s">
        <v>12</v>
      </c>
      <c r="BP31" s="36">
        <v>88.842730000000003</v>
      </c>
      <c r="BQ31" s="36">
        <v>89.927260000000004</v>
      </c>
      <c r="BR31" s="36">
        <v>88.893709999999999</v>
      </c>
      <c r="BS31" s="36">
        <v>89.036060000000006</v>
      </c>
      <c r="BT31" s="36">
        <v>88.682599999999994</v>
      </c>
      <c r="BU31" s="36">
        <v>91.239339999999999</v>
      </c>
      <c r="BV31" s="36">
        <v>89.242720000000006</v>
      </c>
      <c r="BW31" s="36">
        <v>87.860730000000004</v>
      </c>
      <c r="BX31" s="36">
        <v>88.249549999999999</v>
      </c>
      <c r="BY31" s="36">
        <v>88.770269999999996</v>
      </c>
      <c r="BZ31" s="37">
        <v>88.403059999999996</v>
      </c>
      <c r="CA31" s="38">
        <v>89.0745</v>
      </c>
      <c r="CB31" s="37">
        <v>89.745930000000001</v>
      </c>
    </row>
    <row r="32" spans="2:80" x14ac:dyDescent="0.35">
      <c r="B32" s="8"/>
      <c r="C32" s="11" t="s">
        <v>13</v>
      </c>
      <c r="D32" s="33">
        <v>42.518540000000002</v>
      </c>
      <c r="E32" s="33">
        <v>43.47119</v>
      </c>
      <c r="F32" s="33">
        <v>43.079500000000003</v>
      </c>
      <c r="G32" s="33">
        <v>43.404640000000001</v>
      </c>
      <c r="H32" s="33">
        <v>42.901989999999998</v>
      </c>
      <c r="I32" s="33">
        <v>43.30395</v>
      </c>
      <c r="J32" s="33">
        <v>43.278910000000003</v>
      </c>
      <c r="K32" s="33">
        <v>42.896850000000001</v>
      </c>
      <c r="L32" s="33">
        <v>41.981639999999999</v>
      </c>
      <c r="M32" s="33">
        <v>42.332929999999998</v>
      </c>
      <c r="N32" s="34">
        <v>42.561160000000001</v>
      </c>
      <c r="O32" s="39">
        <v>42.917009999999998</v>
      </c>
      <c r="P32" s="34">
        <v>43.272869999999998</v>
      </c>
      <c r="R32" s="8"/>
      <c r="S32" s="11" t="s">
        <v>13</v>
      </c>
      <c r="T32" s="33">
        <v>42.541640000000001</v>
      </c>
      <c r="U32" s="33">
        <v>43.77711</v>
      </c>
      <c r="V32" s="33">
        <v>43.196660000000001</v>
      </c>
      <c r="W32" s="33">
        <v>43.395829999999997</v>
      </c>
      <c r="X32" s="33">
        <v>42.935499999999998</v>
      </c>
      <c r="Y32" s="33">
        <v>43.700380000000003</v>
      </c>
      <c r="Z32" s="33">
        <v>43.527790000000003</v>
      </c>
      <c r="AA32" s="33">
        <v>42.925539999999998</v>
      </c>
      <c r="AB32" s="33">
        <v>41.981639999999999</v>
      </c>
      <c r="AC32" s="33">
        <v>42.321289999999998</v>
      </c>
      <c r="AD32" s="34">
        <v>42.598730000000003</v>
      </c>
      <c r="AE32" s="39">
        <v>43.030340000000002</v>
      </c>
      <c r="AF32" s="34">
        <v>43.461939999999998</v>
      </c>
      <c r="AH32" s="8"/>
      <c r="AI32" s="11" t="s">
        <v>13</v>
      </c>
      <c r="AJ32" s="33">
        <v>42.561149999999998</v>
      </c>
      <c r="AK32" s="33">
        <v>43.720619999999997</v>
      </c>
      <c r="AL32" s="33">
        <v>43.109250000000003</v>
      </c>
      <c r="AM32" s="33">
        <v>43.399630000000002</v>
      </c>
      <c r="AN32" s="33">
        <v>42.986130000000003</v>
      </c>
      <c r="AO32" s="33">
        <v>43.861370000000001</v>
      </c>
      <c r="AP32" s="33">
        <v>43.469670000000001</v>
      </c>
      <c r="AQ32" s="33">
        <v>42.916690000000003</v>
      </c>
      <c r="AR32" s="33">
        <v>41.985610000000001</v>
      </c>
      <c r="AS32" s="33">
        <v>42.350259999999999</v>
      </c>
      <c r="AT32" s="34">
        <v>42.603470000000002</v>
      </c>
      <c r="AU32" s="39">
        <v>43.03604</v>
      </c>
      <c r="AV32" s="34">
        <v>43.468609999999998</v>
      </c>
      <c r="AX32" s="8"/>
      <c r="AY32" s="11" t="s">
        <v>13</v>
      </c>
      <c r="AZ32" s="33">
        <v>42.477870000000003</v>
      </c>
      <c r="BA32" s="33">
        <v>44.66778</v>
      </c>
      <c r="BB32" s="33">
        <v>43.222760000000001</v>
      </c>
      <c r="BC32" s="33">
        <v>43.421799999999998</v>
      </c>
      <c r="BD32" s="33">
        <v>43.054459999999999</v>
      </c>
      <c r="BE32" s="33">
        <v>43.933639999999997</v>
      </c>
      <c r="BF32" s="33">
        <v>43.846589999999999</v>
      </c>
      <c r="BG32" s="33">
        <v>42.929839999999999</v>
      </c>
      <c r="BH32" s="33">
        <v>41.987810000000003</v>
      </c>
      <c r="BI32" s="33">
        <v>42.383650000000003</v>
      </c>
      <c r="BJ32" s="34">
        <v>42.612909999999999</v>
      </c>
      <c r="BK32" s="39">
        <v>43.192619999999998</v>
      </c>
      <c r="BL32" s="34">
        <v>43.772329999999997</v>
      </c>
      <c r="BN32" s="8"/>
      <c r="BO32" s="11" t="s">
        <v>13</v>
      </c>
      <c r="BP32" s="33">
        <v>42.509619999999998</v>
      </c>
      <c r="BQ32" s="33">
        <v>44.811340000000001</v>
      </c>
      <c r="BR32" s="33">
        <v>43.38317</v>
      </c>
      <c r="BS32" s="33">
        <v>43.447240000000001</v>
      </c>
      <c r="BT32" s="33">
        <v>43.589179999999999</v>
      </c>
      <c r="BU32" s="33">
        <v>44.553739999999998</v>
      </c>
      <c r="BV32" s="33">
        <v>44.263179999999998</v>
      </c>
      <c r="BW32" s="33">
        <v>42.988370000000003</v>
      </c>
      <c r="BX32" s="33">
        <v>41.984960000000001</v>
      </c>
      <c r="BY32" s="33">
        <v>42.498040000000003</v>
      </c>
      <c r="BZ32" s="34">
        <v>42.733379999999997</v>
      </c>
      <c r="CA32" s="39">
        <v>43.402889999999999</v>
      </c>
      <c r="CB32" s="34">
        <v>44.072389999999999</v>
      </c>
    </row>
    <row r="33" spans="2:80" x14ac:dyDescent="0.35">
      <c r="B33" s="2" t="s">
        <v>6</v>
      </c>
      <c r="C33" s="3" t="s">
        <v>12</v>
      </c>
      <c r="D33" s="36">
        <v>85.022989999999993</v>
      </c>
      <c r="E33" s="36">
        <v>85.358369999999994</v>
      </c>
      <c r="F33" s="36">
        <v>85.195639999999997</v>
      </c>
      <c r="G33" s="36">
        <v>85.501289999999997</v>
      </c>
      <c r="H33" s="36">
        <v>84.936760000000007</v>
      </c>
      <c r="I33" s="36">
        <v>86.094560000000001</v>
      </c>
      <c r="J33" s="36">
        <v>85.064350000000005</v>
      </c>
      <c r="K33" s="36">
        <v>84.416399999999996</v>
      </c>
      <c r="L33" s="36">
        <v>85.087220000000002</v>
      </c>
      <c r="M33" s="36">
        <v>85.342889999999997</v>
      </c>
      <c r="N33" s="37">
        <v>84.892790000000005</v>
      </c>
      <c r="O33" s="41">
        <v>85.20205</v>
      </c>
      <c r="P33" s="37">
        <v>85.511300000000006</v>
      </c>
      <c r="R33" s="2" t="s">
        <v>6</v>
      </c>
      <c r="S33" s="3" t="s">
        <v>12</v>
      </c>
      <c r="T33" s="36">
        <v>85.041790000000006</v>
      </c>
      <c r="U33" s="36">
        <v>85.370149999999995</v>
      </c>
      <c r="V33" s="36">
        <v>85.195639999999997</v>
      </c>
      <c r="W33" s="36">
        <v>85.484979999999993</v>
      </c>
      <c r="X33" s="36">
        <v>84.936760000000007</v>
      </c>
      <c r="Y33" s="36">
        <v>86.097620000000006</v>
      </c>
      <c r="Z33" s="36">
        <v>85.053039999999996</v>
      </c>
      <c r="AA33" s="36">
        <v>84.416399999999996</v>
      </c>
      <c r="AB33" s="36">
        <v>85.087220000000002</v>
      </c>
      <c r="AC33" s="36">
        <v>85.342889999999997</v>
      </c>
      <c r="AD33" s="37">
        <v>84.893699999999995</v>
      </c>
      <c r="AE33" s="41">
        <v>85.202650000000006</v>
      </c>
      <c r="AF33" s="37">
        <v>85.511600000000001</v>
      </c>
      <c r="AH33" s="2" t="s">
        <v>6</v>
      </c>
      <c r="AI33" s="3" t="s">
        <v>12</v>
      </c>
      <c r="AJ33" s="36">
        <v>85.041790000000006</v>
      </c>
      <c r="AK33" s="36">
        <v>85.358369999999994</v>
      </c>
      <c r="AL33" s="36">
        <v>85.19556</v>
      </c>
      <c r="AM33" s="36">
        <v>85.494720000000001</v>
      </c>
      <c r="AN33" s="36">
        <v>84.936760000000007</v>
      </c>
      <c r="AO33" s="36">
        <v>86.070329999999998</v>
      </c>
      <c r="AP33" s="36">
        <v>85.041629999999998</v>
      </c>
      <c r="AQ33" s="36">
        <v>84.416399999999996</v>
      </c>
      <c r="AR33" s="36">
        <v>85.091340000000002</v>
      </c>
      <c r="AS33" s="36">
        <v>85.370620000000002</v>
      </c>
      <c r="AT33" s="37">
        <v>84.896060000000006</v>
      </c>
      <c r="AU33" s="41">
        <v>85.201750000000004</v>
      </c>
      <c r="AV33" s="37">
        <v>85.507450000000006</v>
      </c>
      <c r="AX33" s="2" t="s">
        <v>6</v>
      </c>
      <c r="AY33" s="3" t="s">
        <v>12</v>
      </c>
      <c r="AZ33" s="36">
        <v>85.022989999999993</v>
      </c>
      <c r="BA33" s="36">
        <v>85.358369999999994</v>
      </c>
      <c r="BB33" s="36">
        <v>85.19556</v>
      </c>
      <c r="BC33" s="36">
        <v>85.49024</v>
      </c>
      <c r="BD33" s="36">
        <v>84.936760000000007</v>
      </c>
      <c r="BE33" s="36">
        <v>86.072460000000007</v>
      </c>
      <c r="BF33" s="36">
        <v>85.021169999999998</v>
      </c>
      <c r="BG33" s="36">
        <v>84.416399999999996</v>
      </c>
      <c r="BH33" s="36">
        <v>85.091340000000002</v>
      </c>
      <c r="BI33" s="36">
        <v>85.347239999999999</v>
      </c>
      <c r="BJ33" s="37">
        <v>84.888940000000005</v>
      </c>
      <c r="BK33" s="41">
        <v>85.195250000000001</v>
      </c>
      <c r="BL33" s="37">
        <v>85.501570000000001</v>
      </c>
      <c r="BN33" s="2" t="s">
        <v>6</v>
      </c>
      <c r="BO33" s="3" t="s">
        <v>12</v>
      </c>
      <c r="BP33" s="36">
        <v>85.035740000000004</v>
      </c>
      <c r="BQ33" s="36">
        <v>85.386430000000004</v>
      </c>
      <c r="BR33" s="36">
        <v>85.180189999999996</v>
      </c>
      <c r="BS33" s="36">
        <v>85.484979999999993</v>
      </c>
      <c r="BT33" s="36">
        <v>84.936760000000007</v>
      </c>
      <c r="BU33" s="36">
        <v>86.020250000000004</v>
      </c>
      <c r="BV33" s="36">
        <v>85.02807</v>
      </c>
      <c r="BW33" s="36">
        <v>84.416399999999996</v>
      </c>
      <c r="BX33" s="36">
        <v>85.091340000000002</v>
      </c>
      <c r="BY33" s="36">
        <v>85.359669999999994</v>
      </c>
      <c r="BZ33" s="37">
        <v>84.895610000000005</v>
      </c>
      <c r="CA33" s="41">
        <v>85.193979999999996</v>
      </c>
      <c r="CB33" s="37">
        <v>85.492360000000005</v>
      </c>
    </row>
    <row r="34" spans="2:80" x14ac:dyDescent="0.35">
      <c r="B34" s="8"/>
      <c r="C34" s="11" t="s">
        <v>13</v>
      </c>
      <c r="D34" s="33">
        <v>40.481569999999998</v>
      </c>
      <c r="E34" s="33">
        <v>40.92792</v>
      </c>
      <c r="F34" s="33">
        <v>41.093060000000001</v>
      </c>
      <c r="G34" s="33">
        <v>41.565530000000003</v>
      </c>
      <c r="H34" s="33">
        <v>40.918489999999998</v>
      </c>
      <c r="I34" s="33">
        <v>40.26014</v>
      </c>
      <c r="J34" s="33">
        <v>40.924590000000002</v>
      </c>
      <c r="K34" s="33">
        <v>41.228380000000001</v>
      </c>
      <c r="L34" s="33">
        <v>40.62256</v>
      </c>
      <c r="M34" s="33">
        <v>40.661909999999999</v>
      </c>
      <c r="N34" s="34">
        <v>40.596769999999999</v>
      </c>
      <c r="O34" s="39">
        <v>40.86842</v>
      </c>
      <c r="P34" s="34">
        <v>41.140059999999998</v>
      </c>
      <c r="R34" s="8"/>
      <c r="S34" s="11" t="s">
        <v>13</v>
      </c>
      <c r="T34" s="33">
        <v>40.504150000000003</v>
      </c>
      <c r="U34" s="33">
        <v>40.922800000000002</v>
      </c>
      <c r="V34" s="33">
        <v>41.093060000000001</v>
      </c>
      <c r="W34" s="33">
        <v>41.568840000000002</v>
      </c>
      <c r="X34" s="33">
        <v>40.918489999999998</v>
      </c>
      <c r="Y34" s="33">
        <v>40.261569999999999</v>
      </c>
      <c r="Z34" s="33">
        <v>40.928040000000003</v>
      </c>
      <c r="AA34" s="33">
        <v>41.228380000000001</v>
      </c>
      <c r="AB34" s="33">
        <v>40.62256</v>
      </c>
      <c r="AC34" s="33">
        <v>40.661909999999999</v>
      </c>
      <c r="AD34" s="34">
        <v>40.600839999999998</v>
      </c>
      <c r="AE34" s="39">
        <v>40.870980000000003</v>
      </c>
      <c r="AF34" s="34">
        <v>41.141120000000001</v>
      </c>
      <c r="AH34" s="8"/>
      <c r="AI34" s="11" t="s">
        <v>13</v>
      </c>
      <c r="AJ34" s="33">
        <v>40.504150000000003</v>
      </c>
      <c r="AK34" s="33">
        <v>40.92792</v>
      </c>
      <c r="AL34" s="33">
        <v>41.089179999999999</v>
      </c>
      <c r="AM34" s="33">
        <v>41.566699999999997</v>
      </c>
      <c r="AN34" s="33">
        <v>40.918489999999998</v>
      </c>
      <c r="AO34" s="33">
        <v>40.292290000000001</v>
      </c>
      <c r="AP34" s="33">
        <v>40.925780000000003</v>
      </c>
      <c r="AQ34" s="33">
        <v>41.228380000000001</v>
      </c>
      <c r="AR34" s="33">
        <v>40.62538</v>
      </c>
      <c r="AS34" s="33">
        <v>40.667569999999998</v>
      </c>
      <c r="AT34" s="34">
        <v>40.609189999999998</v>
      </c>
      <c r="AU34" s="39">
        <v>40.874580000000002</v>
      </c>
      <c r="AV34" s="34">
        <v>41.139980000000001</v>
      </c>
      <c r="AX34" s="8"/>
      <c r="AY34" s="11" t="s">
        <v>13</v>
      </c>
      <c r="AZ34" s="33">
        <v>40.481569999999998</v>
      </c>
      <c r="BA34" s="33">
        <v>40.92792</v>
      </c>
      <c r="BB34" s="33">
        <v>41.089179999999999</v>
      </c>
      <c r="BC34" s="33">
        <v>41.571489999999997</v>
      </c>
      <c r="BD34" s="33">
        <v>40.918489999999998</v>
      </c>
      <c r="BE34" s="33">
        <v>40.265830000000001</v>
      </c>
      <c r="BF34" s="33">
        <v>40.919800000000002</v>
      </c>
      <c r="BG34" s="33">
        <v>41.228380000000001</v>
      </c>
      <c r="BH34" s="33">
        <v>40.62538</v>
      </c>
      <c r="BI34" s="33">
        <v>40.662999999999997</v>
      </c>
      <c r="BJ34" s="34">
        <v>40.597729999999999</v>
      </c>
      <c r="BK34" s="39">
        <v>40.869100000000003</v>
      </c>
      <c r="BL34" s="34">
        <v>41.140470000000001</v>
      </c>
      <c r="BN34" s="8"/>
      <c r="BO34" s="11" t="s">
        <v>13</v>
      </c>
      <c r="BP34" s="33">
        <v>40.502690000000001</v>
      </c>
      <c r="BQ34" s="33">
        <v>40.926360000000003</v>
      </c>
      <c r="BR34" s="33">
        <v>41.095739999999999</v>
      </c>
      <c r="BS34" s="33">
        <v>41.568840000000002</v>
      </c>
      <c r="BT34" s="33">
        <v>40.918489999999998</v>
      </c>
      <c r="BU34" s="33">
        <v>40.272910000000003</v>
      </c>
      <c r="BV34" s="33">
        <v>40.92483</v>
      </c>
      <c r="BW34" s="33">
        <v>41.228380000000001</v>
      </c>
      <c r="BX34" s="33">
        <v>40.62538</v>
      </c>
      <c r="BY34" s="33">
        <v>40.667670000000001</v>
      </c>
      <c r="BZ34" s="34">
        <v>40.604590000000002</v>
      </c>
      <c r="CA34" s="39">
        <v>40.873130000000003</v>
      </c>
      <c r="CB34" s="34">
        <v>41.141669999999998</v>
      </c>
    </row>
    <row r="35" spans="2:80" x14ac:dyDescent="0.35">
      <c r="B35" s="2" t="s">
        <v>22</v>
      </c>
      <c r="C35" s="3" t="s">
        <v>12</v>
      </c>
      <c r="D35" s="36">
        <v>1.6906099999999999</v>
      </c>
      <c r="E35" s="36">
        <v>1.95669</v>
      </c>
      <c r="F35" s="36">
        <v>1.5911</v>
      </c>
      <c r="G35" s="36">
        <v>1.66781</v>
      </c>
      <c r="H35" s="36">
        <v>1.5261</v>
      </c>
      <c r="I35" s="36">
        <v>1.7273000000000001</v>
      </c>
      <c r="J35" s="36">
        <v>1.7933399999999999</v>
      </c>
      <c r="K35" s="36">
        <v>1.5551299999999999</v>
      </c>
      <c r="L35" s="36">
        <v>1.3848800000000001</v>
      </c>
      <c r="M35" s="36">
        <v>1.66092</v>
      </c>
      <c r="N35" s="37">
        <v>1.5434300000000001</v>
      </c>
      <c r="O35" s="38">
        <v>1.6553899999999999</v>
      </c>
      <c r="P35" s="37">
        <v>1.76735</v>
      </c>
      <c r="R35" s="2" t="s">
        <v>22</v>
      </c>
      <c r="S35" s="3" t="s">
        <v>12</v>
      </c>
      <c r="T35" s="36">
        <v>1.69557</v>
      </c>
      <c r="U35" s="36">
        <v>1.9662900000000001</v>
      </c>
      <c r="V35" s="36">
        <v>1.58057</v>
      </c>
      <c r="W35" s="36">
        <v>1.6397999999999999</v>
      </c>
      <c r="X35" s="36">
        <v>1.52061</v>
      </c>
      <c r="Y35" s="36">
        <v>1.6899200000000001</v>
      </c>
      <c r="Z35" s="36">
        <v>1.77858</v>
      </c>
      <c r="AA35" s="36">
        <v>1.5556300000000001</v>
      </c>
      <c r="AB35" s="36">
        <v>1.3848800000000001</v>
      </c>
      <c r="AC35" s="36">
        <v>1.6528400000000001</v>
      </c>
      <c r="AD35" s="37">
        <v>1.5343800000000001</v>
      </c>
      <c r="AE35" s="38">
        <v>1.6464700000000001</v>
      </c>
      <c r="AF35" s="37">
        <v>1.7585599999999999</v>
      </c>
      <c r="AH35" s="2" t="s">
        <v>22</v>
      </c>
      <c r="AI35" s="3" t="s">
        <v>12</v>
      </c>
      <c r="AJ35" s="36">
        <v>1.68773</v>
      </c>
      <c r="AK35" s="36">
        <v>1.91327</v>
      </c>
      <c r="AL35" s="36">
        <v>1.5659700000000001</v>
      </c>
      <c r="AM35" s="36">
        <v>1.6322700000000001</v>
      </c>
      <c r="AN35" s="36">
        <v>1.49434</v>
      </c>
      <c r="AO35" s="36">
        <v>1.67648</v>
      </c>
      <c r="AP35" s="36">
        <v>1.7507600000000001</v>
      </c>
      <c r="AQ35" s="36">
        <v>1.53603</v>
      </c>
      <c r="AR35" s="36">
        <v>1.38225</v>
      </c>
      <c r="AS35" s="36">
        <v>1.6247400000000001</v>
      </c>
      <c r="AT35" s="37">
        <v>1.5216499999999999</v>
      </c>
      <c r="AU35" s="38">
        <v>1.6263799999999999</v>
      </c>
      <c r="AV35" s="37">
        <v>1.73112</v>
      </c>
      <c r="AX35" s="2" t="s">
        <v>22</v>
      </c>
      <c r="AY35" s="3" t="s">
        <v>12</v>
      </c>
      <c r="AZ35" s="36">
        <v>1.6609100000000001</v>
      </c>
      <c r="BA35" s="36">
        <v>1.8740300000000001</v>
      </c>
      <c r="BB35" s="36">
        <v>1.54352</v>
      </c>
      <c r="BC35" s="36">
        <v>1.6250199999999999</v>
      </c>
      <c r="BD35" s="36">
        <v>1.46811</v>
      </c>
      <c r="BE35" s="36">
        <v>1.6440699999999999</v>
      </c>
      <c r="BF35" s="36">
        <v>1.72048</v>
      </c>
      <c r="BG35" s="36">
        <v>1.54358</v>
      </c>
      <c r="BH35" s="36">
        <v>1.3803000000000001</v>
      </c>
      <c r="BI35" s="36">
        <v>1.6207</v>
      </c>
      <c r="BJ35" s="37">
        <v>1.5104299999999999</v>
      </c>
      <c r="BK35" s="38">
        <v>1.6080700000000001</v>
      </c>
      <c r="BL35" s="37">
        <v>1.7057100000000001</v>
      </c>
      <c r="BN35" s="2" t="s">
        <v>22</v>
      </c>
      <c r="BO35" s="3" t="s">
        <v>12</v>
      </c>
      <c r="BP35" s="36">
        <v>1.62131</v>
      </c>
      <c r="BQ35" s="36">
        <v>1.8168800000000001</v>
      </c>
      <c r="BR35" s="36">
        <v>1.5343100000000001</v>
      </c>
      <c r="BS35" s="36">
        <v>1.59667</v>
      </c>
      <c r="BT35" s="36">
        <v>1.44946</v>
      </c>
      <c r="BU35" s="36">
        <v>1.6414200000000001</v>
      </c>
      <c r="BV35" s="36">
        <v>1.69272</v>
      </c>
      <c r="BW35" s="36">
        <v>1.5353600000000001</v>
      </c>
      <c r="BX35" s="36">
        <v>1.3763799999999999</v>
      </c>
      <c r="BY35" s="36">
        <v>1.595</v>
      </c>
      <c r="BZ35" s="37">
        <v>1.49769</v>
      </c>
      <c r="CA35" s="38">
        <v>1.58595</v>
      </c>
      <c r="CB35" s="37">
        <v>1.67421</v>
      </c>
    </row>
    <row r="36" spans="2:80" x14ac:dyDescent="0.35">
      <c r="B36" s="8"/>
      <c r="C36" s="11" t="s">
        <v>13</v>
      </c>
      <c r="D36" s="33">
        <v>1.3813599999999999</v>
      </c>
      <c r="E36" s="33">
        <v>1.42248</v>
      </c>
      <c r="F36" s="33">
        <v>1.2797400000000001</v>
      </c>
      <c r="G36" s="33">
        <v>1.3311599999999999</v>
      </c>
      <c r="H36" s="33">
        <v>1.2790699999999999</v>
      </c>
      <c r="I36" s="33">
        <v>1.3490800000000001</v>
      </c>
      <c r="J36" s="33">
        <v>1.35945</v>
      </c>
      <c r="K36" s="33">
        <v>1.2681100000000001</v>
      </c>
      <c r="L36" s="33">
        <v>1.15368</v>
      </c>
      <c r="M36" s="33">
        <v>1.2879700000000001</v>
      </c>
      <c r="N36" s="34">
        <v>1.25752</v>
      </c>
      <c r="O36" s="39">
        <v>1.31121</v>
      </c>
      <c r="P36" s="34">
        <v>1.3649</v>
      </c>
      <c r="R36" s="8"/>
      <c r="S36" s="11" t="s">
        <v>13</v>
      </c>
      <c r="T36" s="33">
        <v>1.3763300000000001</v>
      </c>
      <c r="U36" s="33">
        <v>1.3988799999999999</v>
      </c>
      <c r="V36" s="33">
        <v>1.2689900000000001</v>
      </c>
      <c r="W36" s="33">
        <v>1.3080499999999999</v>
      </c>
      <c r="X36" s="33">
        <v>1.2555000000000001</v>
      </c>
      <c r="Y36" s="33">
        <v>1.29796</v>
      </c>
      <c r="Z36" s="33">
        <v>1.3240099999999999</v>
      </c>
      <c r="AA36" s="33">
        <v>1.2645</v>
      </c>
      <c r="AB36" s="33">
        <v>1.15367</v>
      </c>
      <c r="AC36" s="33">
        <v>1.2763199999999999</v>
      </c>
      <c r="AD36" s="34">
        <v>1.2436400000000001</v>
      </c>
      <c r="AE36" s="39">
        <v>1.2924199999999999</v>
      </c>
      <c r="AF36" s="34">
        <v>1.3411999999999999</v>
      </c>
      <c r="AH36" s="8"/>
      <c r="AI36" s="11" t="s">
        <v>13</v>
      </c>
      <c r="AJ36" s="33">
        <v>1.3540000000000001</v>
      </c>
      <c r="AK36" s="33">
        <v>1.34097</v>
      </c>
      <c r="AL36" s="33">
        <v>1.2451300000000001</v>
      </c>
      <c r="AM36" s="33">
        <v>1.29999</v>
      </c>
      <c r="AN36" s="33">
        <v>1.2272000000000001</v>
      </c>
      <c r="AO36" s="33">
        <v>1.2731399999999999</v>
      </c>
      <c r="AP36" s="33">
        <v>1.28731</v>
      </c>
      <c r="AQ36" s="33">
        <v>1.2358100000000001</v>
      </c>
      <c r="AR36" s="33">
        <v>1.15334</v>
      </c>
      <c r="AS36" s="33">
        <v>1.2444900000000001</v>
      </c>
      <c r="AT36" s="34">
        <v>1.2241299999999999</v>
      </c>
      <c r="AU36" s="39">
        <v>1.26614</v>
      </c>
      <c r="AV36" s="34">
        <v>1.3081400000000001</v>
      </c>
      <c r="AX36" s="8"/>
      <c r="AY36" s="11" t="s">
        <v>13</v>
      </c>
      <c r="AZ36" s="33">
        <v>1.31145</v>
      </c>
      <c r="BA36" s="33">
        <v>1.2859799999999999</v>
      </c>
      <c r="BB36" s="33">
        <v>1.21776</v>
      </c>
      <c r="BC36" s="33">
        <v>1.26922</v>
      </c>
      <c r="BD36" s="33">
        <v>1.19085</v>
      </c>
      <c r="BE36" s="33">
        <v>1.24075</v>
      </c>
      <c r="BF36" s="33">
        <v>1.24753</v>
      </c>
      <c r="BG36" s="33">
        <v>1.2188099999999999</v>
      </c>
      <c r="BH36" s="33">
        <v>1.1482699999999999</v>
      </c>
      <c r="BI36" s="33">
        <v>1.2204699999999999</v>
      </c>
      <c r="BJ36" s="34">
        <v>1.2013499999999999</v>
      </c>
      <c r="BK36" s="39">
        <v>1.2351099999999999</v>
      </c>
      <c r="BL36" s="34">
        <v>1.2688699999999999</v>
      </c>
      <c r="BN36" s="8"/>
      <c r="BO36" s="11" t="s">
        <v>13</v>
      </c>
      <c r="BP36" s="33">
        <v>1.25234</v>
      </c>
      <c r="BQ36" s="33">
        <v>1.22926</v>
      </c>
      <c r="BR36" s="33">
        <v>1.1893499999999999</v>
      </c>
      <c r="BS36" s="33">
        <v>1.25102</v>
      </c>
      <c r="BT36" s="33">
        <v>1.1594500000000001</v>
      </c>
      <c r="BU36" s="33">
        <v>1.2333099999999999</v>
      </c>
      <c r="BV36" s="33">
        <v>1.2074</v>
      </c>
      <c r="BW36" s="33">
        <v>1.1944999999999999</v>
      </c>
      <c r="BX36" s="33">
        <v>1.13802</v>
      </c>
      <c r="BY36" s="33">
        <v>1.1894400000000001</v>
      </c>
      <c r="BZ36" s="34">
        <v>1.1773199999999999</v>
      </c>
      <c r="CA36" s="39">
        <v>1.20441</v>
      </c>
      <c r="CB36" s="34">
        <v>1.2315</v>
      </c>
    </row>
    <row r="37" spans="2:80" x14ac:dyDescent="0.35">
      <c r="B37" s="2" t="s">
        <v>23</v>
      </c>
      <c r="C37" s="3" t="s">
        <v>12</v>
      </c>
      <c r="D37" s="36">
        <v>1.35884</v>
      </c>
      <c r="E37" s="36">
        <v>1.01345</v>
      </c>
      <c r="F37" s="36">
        <v>1.40977</v>
      </c>
      <c r="G37" s="36">
        <v>1.31904</v>
      </c>
      <c r="H37" s="36">
        <v>1.54678</v>
      </c>
      <c r="I37" s="36">
        <v>1.3157099999999999</v>
      </c>
      <c r="J37" s="36">
        <v>1.16266</v>
      </c>
      <c r="K37" s="36">
        <v>1.42231</v>
      </c>
      <c r="L37" s="36">
        <v>1.6401600000000001</v>
      </c>
      <c r="M37" s="36">
        <v>1.3167599999999999</v>
      </c>
      <c r="N37" s="37">
        <v>1.2236199999999999</v>
      </c>
      <c r="O37" s="38">
        <v>1.3505499999999999</v>
      </c>
      <c r="P37" s="37">
        <v>1.4774799999999999</v>
      </c>
      <c r="R37" s="2" t="s">
        <v>23</v>
      </c>
      <c r="S37" s="3" t="s">
        <v>12</v>
      </c>
      <c r="T37" s="36">
        <v>1.34917</v>
      </c>
      <c r="U37" s="36">
        <v>0.96519999999999995</v>
      </c>
      <c r="V37" s="36">
        <v>1.4093599999999999</v>
      </c>
      <c r="W37" s="36">
        <v>1.3438300000000001</v>
      </c>
      <c r="X37" s="36">
        <v>1.53576</v>
      </c>
      <c r="Y37" s="36">
        <v>1.3224499999999999</v>
      </c>
      <c r="Z37" s="36">
        <v>1.1501999999999999</v>
      </c>
      <c r="AA37" s="36">
        <v>1.41608</v>
      </c>
      <c r="AB37" s="36">
        <v>1.64015</v>
      </c>
      <c r="AC37" s="36">
        <v>1.31932</v>
      </c>
      <c r="AD37" s="37">
        <v>1.2111000000000001</v>
      </c>
      <c r="AE37" s="38">
        <v>1.3451500000000001</v>
      </c>
      <c r="AF37" s="37">
        <v>1.4792099999999999</v>
      </c>
      <c r="AH37" s="2" t="s">
        <v>23</v>
      </c>
      <c r="AI37" s="3" t="s">
        <v>12</v>
      </c>
      <c r="AJ37" s="36">
        <v>1.3449</v>
      </c>
      <c r="AK37" s="36">
        <v>0.96333999999999997</v>
      </c>
      <c r="AL37" s="36">
        <v>1.4052500000000001</v>
      </c>
      <c r="AM37" s="36">
        <v>1.3465199999999999</v>
      </c>
      <c r="AN37" s="36">
        <v>1.5496000000000001</v>
      </c>
      <c r="AO37" s="36">
        <v>1.2987299999999999</v>
      </c>
      <c r="AP37" s="36">
        <v>1.1373599999999999</v>
      </c>
      <c r="AQ37" s="36">
        <v>1.4233100000000001</v>
      </c>
      <c r="AR37" s="36">
        <v>1.6435900000000001</v>
      </c>
      <c r="AS37" s="36">
        <v>1.33775</v>
      </c>
      <c r="AT37" s="37">
        <v>1.2077</v>
      </c>
      <c r="AU37" s="38">
        <v>1.34504</v>
      </c>
      <c r="AV37" s="37">
        <v>1.48237</v>
      </c>
      <c r="AX37" s="2" t="s">
        <v>23</v>
      </c>
      <c r="AY37" s="3" t="s">
        <v>12</v>
      </c>
      <c r="AZ37" s="36">
        <v>1.3452</v>
      </c>
      <c r="BA37" s="36">
        <v>0.94599999999999995</v>
      </c>
      <c r="BB37" s="36">
        <v>1.4119699999999999</v>
      </c>
      <c r="BC37" s="36">
        <v>1.32277</v>
      </c>
      <c r="BD37" s="36">
        <v>1.55009</v>
      </c>
      <c r="BE37" s="36">
        <v>1.28738</v>
      </c>
      <c r="BF37" s="36">
        <v>1.12639</v>
      </c>
      <c r="BG37" s="36">
        <v>1.3868499999999999</v>
      </c>
      <c r="BH37" s="36">
        <v>1.643</v>
      </c>
      <c r="BI37" s="36">
        <v>1.31281</v>
      </c>
      <c r="BJ37" s="37">
        <v>1.19268</v>
      </c>
      <c r="BK37" s="38">
        <v>1.33325</v>
      </c>
      <c r="BL37" s="37">
        <v>1.4738100000000001</v>
      </c>
      <c r="BN37" s="2" t="s">
        <v>23</v>
      </c>
      <c r="BO37" s="3" t="s">
        <v>12</v>
      </c>
      <c r="BP37" s="36">
        <v>1.3464100000000001</v>
      </c>
      <c r="BQ37" s="36">
        <v>0.92452999999999996</v>
      </c>
      <c r="BR37" s="36">
        <v>1.38723</v>
      </c>
      <c r="BS37" s="36">
        <v>1.3353299999999999</v>
      </c>
      <c r="BT37" s="36">
        <v>1.5299</v>
      </c>
      <c r="BU37" s="36">
        <v>1.2328399999999999</v>
      </c>
      <c r="BV37" s="36">
        <v>1.0909500000000001</v>
      </c>
      <c r="BW37" s="36">
        <v>1.37599</v>
      </c>
      <c r="BX37" s="36">
        <v>1.6407799999999999</v>
      </c>
      <c r="BY37" s="36">
        <v>1.3083400000000001</v>
      </c>
      <c r="BZ37" s="37">
        <v>1.1717900000000001</v>
      </c>
      <c r="CA37" s="38">
        <v>1.3172299999999999</v>
      </c>
      <c r="CB37" s="37">
        <v>1.4626699999999999</v>
      </c>
    </row>
    <row r="38" spans="2:80" x14ac:dyDescent="0.35">
      <c r="B38" s="8"/>
      <c r="C38" s="11" t="s">
        <v>13</v>
      </c>
      <c r="D38" s="33">
        <v>0.97221000000000002</v>
      </c>
      <c r="E38" s="33">
        <v>0.84721999999999997</v>
      </c>
      <c r="F38" s="33">
        <v>0.96281000000000005</v>
      </c>
      <c r="G38" s="33">
        <v>0.99453000000000003</v>
      </c>
      <c r="H38" s="33">
        <v>1.10747</v>
      </c>
      <c r="I38" s="33">
        <v>0.99063999999999997</v>
      </c>
      <c r="J38" s="33">
        <v>0.93042999999999998</v>
      </c>
      <c r="K38" s="33">
        <v>1.0115499999999999</v>
      </c>
      <c r="L38" s="33">
        <v>1.0145599999999999</v>
      </c>
      <c r="M38" s="33">
        <v>1.0103</v>
      </c>
      <c r="N38" s="34">
        <v>0.93652000000000002</v>
      </c>
      <c r="O38" s="39">
        <v>0.98416999999999999</v>
      </c>
      <c r="P38" s="34">
        <v>1.03183</v>
      </c>
      <c r="R38" s="8"/>
      <c r="S38" s="11" t="s">
        <v>13</v>
      </c>
      <c r="T38" s="33">
        <v>0.96530000000000005</v>
      </c>
      <c r="U38" s="33">
        <v>0.84679000000000004</v>
      </c>
      <c r="V38" s="33">
        <v>0.96045000000000003</v>
      </c>
      <c r="W38" s="33">
        <v>0.99260000000000004</v>
      </c>
      <c r="X38" s="33">
        <v>1.1092299999999999</v>
      </c>
      <c r="Y38" s="33">
        <v>1.00983</v>
      </c>
      <c r="Z38" s="33">
        <v>0.92008000000000001</v>
      </c>
      <c r="AA38" s="33">
        <v>1.0125200000000001</v>
      </c>
      <c r="AB38" s="33">
        <v>1.0145500000000001</v>
      </c>
      <c r="AC38" s="33">
        <v>1.0089900000000001</v>
      </c>
      <c r="AD38" s="34">
        <v>0.93481000000000003</v>
      </c>
      <c r="AE38" s="39">
        <v>0.98402999999999996</v>
      </c>
      <c r="AF38" s="34">
        <v>1.03325</v>
      </c>
      <c r="AH38" s="8"/>
      <c r="AI38" s="11" t="s">
        <v>13</v>
      </c>
      <c r="AJ38" s="33">
        <v>0.96177000000000001</v>
      </c>
      <c r="AK38" s="33">
        <v>0.83625000000000005</v>
      </c>
      <c r="AL38" s="33">
        <v>0.96184000000000003</v>
      </c>
      <c r="AM38" s="33">
        <v>1.00858</v>
      </c>
      <c r="AN38" s="33">
        <v>1.1186700000000001</v>
      </c>
      <c r="AO38" s="33">
        <v>0.98968</v>
      </c>
      <c r="AP38" s="33">
        <v>0.92484</v>
      </c>
      <c r="AQ38" s="33">
        <v>1.01013</v>
      </c>
      <c r="AR38" s="33">
        <v>1.01511</v>
      </c>
      <c r="AS38" s="33">
        <v>1.0142800000000001</v>
      </c>
      <c r="AT38" s="34">
        <v>0.93206999999999995</v>
      </c>
      <c r="AU38" s="39">
        <v>0.98411999999999999</v>
      </c>
      <c r="AV38" s="34">
        <v>1.03617</v>
      </c>
      <c r="AX38" s="8"/>
      <c r="AY38" s="11" t="s">
        <v>13</v>
      </c>
      <c r="AZ38" s="33">
        <v>0.96626000000000001</v>
      </c>
      <c r="BA38" s="33">
        <v>0.82864000000000004</v>
      </c>
      <c r="BB38" s="33">
        <v>0.96843000000000001</v>
      </c>
      <c r="BC38" s="33">
        <v>0.99246000000000001</v>
      </c>
      <c r="BD38" s="33">
        <v>1.10747</v>
      </c>
      <c r="BE38" s="33">
        <v>1.0051099999999999</v>
      </c>
      <c r="BF38" s="33">
        <v>0.92401999999999995</v>
      </c>
      <c r="BG38" s="33">
        <v>1.01267</v>
      </c>
      <c r="BH38" s="33">
        <v>1.0142</v>
      </c>
      <c r="BI38" s="33">
        <v>1.0060100000000001</v>
      </c>
      <c r="BJ38" s="34">
        <v>0.93125000000000002</v>
      </c>
      <c r="BK38" s="39">
        <v>0.98253000000000001</v>
      </c>
      <c r="BL38" s="34">
        <v>1.0338000000000001</v>
      </c>
      <c r="BN38" s="8"/>
      <c r="BO38" s="11" t="s">
        <v>13</v>
      </c>
      <c r="BP38" s="33">
        <v>0.97055000000000002</v>
      </c>
      <c r="BQ38" s="33">
        <v>0.83040000000000003</v>
      </c>
      <c r="BR38" s="33">
        <v>0.96536</v>
      </c>
      <c r="BS38" s="33">
        <v>1.0141899999999999</v>
      </c>
      <c r="BT38" s="33">
        <v>1.1040099999999999</v>
      </c>
      <c r="BU38" s="33">
        <v>1.0022800000000001</v>
      </c>
      <c r="BV38" s="33">
        <v>0.91905999999999999</v>
      </c>
      <c r="BW38" s="33">
        <v>1.0094099999999999</v>
      </c>
      <c r="BX38" s="33">
        <v>1.0122800000000001</v>
      </c>
      <c r="BY38" s="33">
        <v>1.00431</v>
      </c>
      <c r="BZ38" s="34">
        <v>0.93213000000000001</v>
      </c>
      <c r="CA38" s="39">
        <v>0.98318000000000005</v>
      </c>
      <c r="CB38" s="34">
        <v>1.03423</v>
      </c>
    </row>
    <row r="39" spans="2:80" x14ac:dyDescent="0.35">
      <c r="B39" s="2" t="s">
        <v>25</v>
      </c>
      <c r="C39" s="3" t="s">
        <v>12</v>
      </c>
      <c r="D39" s="36">
        <v>1.5330299999999999</v>
      </c>
      <c r="E39" s="36">
        <v>1.2539199999999999</v>
      </c>
      <c r="F39" s="36">
        <v>1.5620700000000001</v>
      </c>
      <c r="G39" s="36">
        <v>1.4925999999999999</v>
      </c>
      <c r="H39" s="36">
        <v>1.7391099999999999</v>
      </c>
      <c r="I39" s="36">
        <v>1.57663</v>
      </c>
      <c r="J39" s="36">
        <v>1.3935999999999999</v>
      </c>
      <c r="K39" s="36">
        <v>1.5389600000000001</v>
      </c>
      <c r="L39" s="36">
        <v>1.6999200000000001</v>
      </c>
      <c r="M39" s="36">
        <v>1.4597599999999999</v>
      </c>
      <c r="N39" s="37">
        <v>1.4247000000000001</v>
      </c>
      <c r="O39" s="41">
        <v>1.5249600000000001</v>
      </c>
      <c r="P39" s="37">
        <v>1.62521</v>
      </c>
      <c r="R39" s="2" t="s">
        <v>25</v>
      </c>
      <c r="S39" s="3" t="s">
        <v>12</v>
      </c>
      <c r="T39" s="36">
        <v>1.52799</v>
      </c>
      <c r="U39" s="36">
        <v>1.2342500000000001</v>
      </c>
      <c r="V39" s="36">
        <v>1.56016</v>
      </c>
      <c r="W39" s="36">
        <v>1.5002200000000001</v>
      </c>
      <c r="X39" s="36">
        <v>1.74072</v>
      </c>
      <c r="Y39" s="36">
        <v>1.5867599999999999</v>
      </c>
      <c r="Z39" s="36">
        <v>1.38371</v>
      </c>
      <c r="AA39" s="36">
        <v>1.53443</v>
      </c>
      <c r="AB39" s="36">
        <v>1.69991</v>
      </c>
      <c r="AC39" s="36">
        <v>1.4656899999999999</v>
      </c>
      <c r="AD39" s="37">
        <v>1.4192100000000001</v>
      </c>
      <c r="AE39" s="41">
        <v>1.52338</v>
      </c>
      <c r="AF39" s="37">
        <v>1.6275599999999999</v>
      </c>
      <c r="AH39" s="2" t="s">
        <v>25</v>
      </c>
      <c r="AI39" s="3" t="s">
        <v>12</v>
      </c>
      <c r="AJ39" s="36">
        <v>1.5222599999999999</v>
      </c>
      <c r="AK39" s="36">
        <v>1.2092099999999999</v>
      </c>
      <c r="AL39" s="36">
        <v>1.5570200000000001</v>
      </c>
      <c r="AM39" s="36">
        <v>1.51613</v>
      </c>
      <c r="AN39" s="36">
        <v>1.7498400000000001</v>
      </c>
      <c r="AO39" s="36">
        <v>1.5494399999999999</v>
      </c>
      <c r="AP39" s="36">
        <v>1.3746700000000001</v>
      </c>
      <c r="AQ39" s="36">
        <v>1.53912</v>
      </c>
      <c r="AR39" s="36">
        <v>1.70306</v>
      </c>
      <c r="AS39" s="36">
        <v>1.4765999999999999</v>
      </c>
      <c r="AT39" s="37">
        <v>1.4108499999999999</v>
      </c>
      <c r="AU39" s="41">
        <v>1.51973</v>
      </c>
      <c r="AV39" s="37">
        <v>1.62862</v>
      </c>
      <c r="AX39" s="2" t="s">
        <v>25</v>
      </c>
      <c r="AY39" s="3" t="s">
        <v>12</v>
      </c>
      <c r="AZ39" s="36">
        <v>1.5150699999999999</v>
      </c>
      <c r="BA39" s="36">
        <v>1.1970099999999999</v>
      </c>
      <c r="BB39" s="36">
        <v>1.5659700000000001</v>
      </c>
      <c r="BC39" s="36">
        <v>1.4905299999999999</v>
      </c>
      <c r="BD39" s="36">
        <v>1.7318800000000001</v>
      </c>
      <c r="BE39" s="36">
        <v>1.5579499999999999</v>
      </c>
      <c r="BF39" s="36">
        <v>1.3681399999999999</v>
      </c>
      <c r="BG39" s="36">
        <v>1.5076499999999999</v>
      </c>
      <c r="BH39" s="36">
        <v>1.70336</v>
      </c>
      <c r="BI39" s="36">
        <v>1.4587699999999999</v>
      </c>
      <c r="BJ39" s="37">
        <v>1.3995500000000001</v>
      </c>
      <c r="BK39" s="41">
        <v>1.50963</v>
      </c>
      <c r="BL39" s="37">
        <v>1.61972</v>
      </c>
      <c r="BN39" s="2" t="s">
        <v>25</v>
      </c>
      <c r="BO39" s="3" t="s">
        <v>12</v>
      </c>
      <c r="BP39" s="36">
        <v>1.5248699999999999</v>
      </c>
      <c r="BQ39" s="36">
        <v>1.1765099999999999</v>
      </c>
      <c r="BR39" s="36">
        <v>1.5429200000000001</v>
      </c>
      <c r="BS39" s="36">
        <v>1.5057199999999999</v>
      </c>
      <c r="BT39" s="36">
        <v>1.7234499999999999</v>
      </c>
      <c r="BU39" s="36">
        <v>1.55247</v>
      </c>
      <c r="BV39" s="36">
        <v>1.33992</v>
      </c>
      <c r="BW39" s="36">
        <v>1.5067600000000001</v>
      </c>
      <c r="BX39" s="36">
        <v>1.69716</v>
      </c>
      <c r="BY39" s="36">
        <v>1.44634</v>
      </c>
      <c r="BZ39" s="37">
        <v>1.3879600000000001</v>
      </c>
      <c r="CA39" s="41">
        <v>1.5016099999999999</v>
      </c>
      <c r="CB39" s="37">
        <v>1.61527</v>
      </c>
    </row>
    <row r="40" spans="2:80" x14ac:dyDescent="0.35">
      <c r="B40" s="8"/>
      <c r="C40" s="11" t="s">
        <v>13</v>
      </c>
      <c r="D40" s="33">
        <v>0.94220000000000004</v>
      </c>
      <c r="E40" s="33">
        <v>0.85975000000000001</v>
      </c>
      <c r="F40" s="33">
        <v>0.93271999999999999</v>
      </c>
      <c r="G40" s="33">
        <v>0.97735000000000005</v>
      </c>
      <c r="H40" s="33">
        <v>1.07043</v>
      </c>
      <c r="I40" s="33">
        <v>0.94635999999999998</v>
      </c>
      <c r="J40" s="33">
        <v>0.92403999999999997</v>
      </c>
      <c r="K40" s="33">
        <v>0.99833000000000005</v>
      </c>
      <c r="L40" s="33">
        <v>0.99943000000000004</v>
      </c>
      <c r="M40" s="33">
        <v>1.0050600000000001</v>
      </c>
      <c r="N40" s="34">
        <v>0.92439000000000004</v>
      </c>
      <c r="O40" s="39">
        <v>0.96557000000000004</v>
      </c>
      <c r="P40" s="34">
        <v>1.00675</v>
      </c>
      <c r="R40" s="8"/>
      <c r="S40" s="11" t="s">
        <v>13</v>
      </c>
      <c r="T40" s="33">
        <v>0.93418000000000001</v>
      </c>
      <c r="U40" s="33">
        <v>0.87134</v>
      </c>
      <c r="V40" s="33">
        <v>0.93081000000000003</v>
      </c>
      <c r="W40" s="33">
        <v>0.97711000000000003</v>
      </c>
      <c r="X40" s="33">
        <v>1.0693699999999999</v>
      </c>
      <c r="Y40" s="33">
        <v>0.96869000000000005</v>
      </c>
      <c r="Z40" s="33">
        <v>0.91483000000000003</v>
      </c>
      <c r="AA40" s="33">
        <v>0.99890000000000001</v>
      </c>
      <c r="AB40" s="33">
        <v>0.99941999999999998</v>
      </c>
      <c r="AC40" s="33">
        <v>1.00352</v>
      </c>
      <c r="AD40" s="34">
        <v>0.92674000000000001</v>
      </c>
      <c r="AE40" s="39">
        <v>0.96682000000000001</v>
      </c>
      <c r="AF40" s="34">
        <v>1.0068900000000001</v>
      </c>
      <c r="AH40" s="8"/>
      <c r="AI40" s="11" t="s">
        <v>13</v>
      </c>
      <c r="AJ40" s="33">
        <v>0.93162</v>
      </c>
      <c r="AK40" s="33">
        <v>0.86163999999999996</v>
      </c>
      <c r="AL40" s="33">
        <v>0.93232000000000004</v>
      </c>
      <c r="AM40" s="33">
        <v>0.99322999999999995</v>
      </c>
      <c r="AN40" s="33">
        <v>1.0806100000000001</v>
      </c>
      <c r="AO40" s="33">
        <v>0.95650000000000002</v>
      </c>
      <c r="AP40" s="33">
        <v>0.91969000000000001</v>
      </c>
      <c r="AQ40" s="33">
        <v>0.99621000000000004</v>
      </c>
      <c r="AR40" s="33">
        <v>0.99953999999999998</v>
      </c>
      <c r="AS40" s="33">
        <v>1.0099499999999999</v>
      </c>
      <c r="AT40" s="34">
        <v>0.92466000000000004</v>
      </c>
      <c r="AU40" s="39">
        <v>0.96813000000000005</v>
      </c>
      <c r="AV40" s="34">
        <v>1.0116000000000001</v>
      </c>
      <c r="AX40" s="8"/>
      <c r="AY40" s="11" t="s">
        <v>13</v>
      </c>
      <c r="AZ40" s="33">
        <v>0.93883000000000005</v>
      </c>
      <c r="BA40" s="33">
        <v>0.86156999999999995</v>
      </c>
      <c r="BB40" s="33">
        <v>0.93579000000000001</v>
      </c>
      <c r="BC40" s="33">
        <v>0.97814000000000001</v>
      </c>
      <c r="BD40" s="33">
        <v>1.07422</v>
      </c>
      <c r="BE40" s="33">
        <v>0.97104999999999997</v>
      </c>
      <c r="BF40" s="33">
        <v>0.92208999999999997</v>
      </c>
      <c r="BG40" s="33">
        <v>1.0009300000000001</v>
      </c>
      <c r="BH40" s="33">
        <v>0.99858000000000002</v>
      </c>
      <c r="BI40" s="33">
        <v>1.0007299999999999</v>
      </c>
      <c r="BJ40" s="34">
        <v>0.92703000000000002</v>
      </c>
      <c r="BK40" s="39">
        <v>0.96819</v>
      </c>
      <c r="BL40" s="34">
        <v>1.00936</v>
      </c>
      <c r="BN40" s="8"/>
      <c r="BO40" s="11" t="s">
        <v>13</v>
      </c>
      <c r="BP40" s="33">
        <v>0.93986000000000003</v>
      </c>
      <c r="BQ40" s="33">
        <v>0.86956999999999995</v>
      </c>
      <c r="BR40" s="33">
        <v>0.93711999999999995</v>
      </c>
      <c r="BS40" s="33">
        <v>1.0001199999999999</v>
      </c>
      <c r="BT40" s="33">
        <v>1.0706199999999999</v>
      </c>
      <c r="BU40" s="33">
        <v>0.97311000000000003</v>
      </c>
      <c r="BV40" s="33">
        <v>0.92552000000000001</v>
      </c>
      <c r="BW40" s="33">
        <v>0.99851999999999996</v>
      </c>
      <c r="BX40" s="33">
        <v>0.99866999999999995</v>
      </c>
      <c r="BY40" s="33">
        <v>1.0009999999999999</v>
      </c>
      <c r="BZ40" s="34">
        <v>0.93174999999999997</v>
      </c>
      <c r="CA40" s="39">
        <v>0.97141</v>
      </c>
      <c r="CB40" s="34">
        <v>1.01108</v>
      </c>
    </row>
    <row r="41" spans="2:80" x14ac:dyDescent="0.35">
      <c r="B41" s="2" t="s">
        <v>26</v>
      </c>
      <c r="C41" s="3" t="s">
        <v>12</v>
      </c>
      <c r="D41" s="36">
        <v>0.33506000000000002</v>
      </c>
      <c r="E41" s="36">
        <v>0.34716999999999998</v>
      </c>
      <c r="F41" s="36">
        <v>0.36092000000000002</v>
      </c>
      <c r="G41" s="36">
        <v>0.34066999999999997</v>
      </c>
      <c r="H41" s="36">
        <v>0.34416999999999998</v>
      </c>
      <c r="I41" s="36">
        <v>0.31630999999999998</v>
      </c>
      <c r="J41" s="36">
        <v>0.34694999999999998</v>
      </c>
      <c r="K41" s="36">
        <v>0.38595000000000002</v>
      </c>
      <c r="L41" s="36">
        <v>0.40547</v>
      </c>
      <c r="M41" s="36">
        <v>0.36851</v>
      </c>
      <c r="N41" s="37">
        <v>0.33655000000000002</v>
      </c>
      <c r="O41" s="41">
        <v>0.35511999999999999</v>
      </c>
      <c r="P41" s="37">
        <v>0.37369000000000002</v>
      </c>
      <c r="R41" s="2" t="s">
        <v>26</v>
      </c>
      <c r="S41" s="3" t="s">
        <v>12</v>
      </c>
      <c r="T41" s="36">
        <v>0.33423000000000003</v>
      </c>
      <c r="U41" s="36">
        <v>0.33615</v>
      </c>
      <c r="V41" s="36">
        <v>0.36369000000000001</v>
      </c>
      <c r="W41" s="36">
        <v>0.36108000000000001</v>
      </c>
      <c r="X41" s="36">
        <v>0.33427000000000001</v>
      </c>
      <c r="Y41" s="36">
        <v>0.31502000000000002</v>
      </c>
      <c r="Z41" s="36">
        <v>0.35208</v>
      </c>
      <c r="AA41" s="36">
        <v>0.37766</v>
      </c>
      <c r="AB41" s="36">
        <v>0.40547</v>
      </c>
      <c r="AC41" s="36">
        <v>0.37391999999999997</v>
      </c>
      <c r="AD41" s="37">
        <v>0.33634999999999998</v>
      </c>
      <c r="AE41" s="41">
        <v>0.35536000000000001</v>
      </c>
      <c r="AF41" s="37">
        <v>0.37436000000000003</v>
      </c>
      <c r="AH41" s="2" t="s">
        <v>26</v>
      </c>
      <c r="AI41" s="3" t="s">
        <v>12</v>
      </c>
      <c r="AJ41" s="36">
        <v>0.33968999999999999</v>
      </c>
      <c r="AK41" s="36">
        <v>0.34364</v>
      </c>
      <c r="AL41" s="36">
        <v>0.35981000000000002</v>
      </c>
      <c r="AM41" s="36">
        <v>0.36170000000000002</v>
      </c>
      <c r="AN41" s="36">
        <v>0.34061999999999998</v>
      </c>
      <c r="AO41" s="36">
        <v>0.33128999999999997</v>
      </c>
      <c r="AP41" s="36">
        <v>0.33692</v>
      </c>
      <c r="AQ41" s="36">
        <v>0.38146000000000002</v>
      </c>
      <c r="AR41" s="36">
        <v>0.39318999999999998</v>
      </c>
      <c r="AS41" s="36">
        <v>0.38751000000000002</v>
      </c>
      <c r="AT41" s="37">
        <v>0.34127999999999997</v>
      </c>
      <c r="AU41" s="41">
        <v>0.35758000000000001</v>
      </c>
      <c r="AV41" s="37">
        <v>0.37389</v>
      </c>
      <c r="AX41" s="2" t="s">
        <v>26</v>
      </c>
      <c r="AY41" s="3" t="s">
        <v>12</v>
      </c>
      <c r="AZ41" s="36">
        <v>0.33606000000000003</v>
      </c>
      <c r="BA41" s="36">
        <v>0.35339999999999999</v>
      </c>
      <c r="BB41" s="36">
        <v>0.34021000000000001</v>
      </c>
      <c r="BC41" s="36">
        <v>0.36009000000000002</v>
      </c>
      <c r="BD41" s="36">
        <v>0.35410999999999998</v>
      </c>
      <c r="BE41" s="36">
        <v>0.31691000000000003</v>
      </c>
      <c r="BF41" s="36">
        <v>0.33965000000000001</v>
      </c>
      <c r="BG41" s="36">
        <v>0.36698999999999998</v>
      </c>
      <c r="BH41" s="36">
        <v>0.40144000000000002</v>
      </c>
      <c r="BI41" s="36">
        <v>0.36892000000000003</v>
      </c>
      <c r="BJ41" s="37">
        <v>0.33731</v>
      </c>
      <c r="BK41" s="41">
        <v>0.35377999999999998</v>
      </c>
      <c r="BL41" s="37">
        <v>0.37025000000000002</v>
      </c>
      <c r="BN41" s="2" t="s">
        <v>26</v>
      </c>
      <c r="BO41" s="3" t="s">
        <v>12</v>
      </c>
      <c r="BP41" s="36">
        <v>0.32723999999999998</v>
      </c>
      <c r="BQ41" s="36">
        <v>0.34268999999999999</v>
      </c>
      <c r="BR41" s="36">
        <v>0.35227000000000003</v>
      </c>
      <c r="BS41" s="36">
        <v>0.35174</v>
      </c>
      <c r="BT41" s="36">
        <v>0.35579</v>
      </c>
      <c r="BU41" s="36">
        <v>0.32469999999999999</v>
      </c>
      <c r="BV41" s="36">
        <v>0.33856000000000003</v>
      </c>
      <c r="BW41" s="36">
        <v>0.37864999999999999</v>
      </c>
      <c r="BX41" s="36">
        <v>0.42303000000000002</v>
      </c>
      <c r="BY41" s="36">
        <v>0.37568000000000001</v>
      </c>
      <c r="BZ41" s="37">
        <v>0.33611000000000002</v>
      </c>
      <c r="CA41" s="41">
        <v>0.35704000000000002</v>
      </c>
      <c r="CB41" s="37">
        <v>0.37796000000000002</v>
      </c>
    </row>
    <row r="42" spans="2:80" x14ac:dyDescent="0.35">
      <c r="B42" s="8"/>
      <c r="C42" s="11" t="s">
        <v>13</v>
      </c>
      <c r="D42" s="33">
        <v>0.23738000000000001</v>
      </c>
      <c r="E42" s="33">
        <v>0.23316999999999999</v>
      </c>
      <c r="F42" s="33">
        <v>0.24484</v>
      </c>
      <c r="G42" s="33">
        <v>0.23025000000000001</v>
      </c>
      <c r="H42" s="33">
        <v>0.23085</v>
      </c>
      <c r="I42" s="33">
        <v>0.22439999999999999</v>
      </c>
      <c r="J42" s="33">
        <v>0.23196</v>
      </c>
      <c r="K42" s="33">
        <v>0.25391000000000002</v>
      </c>
      <c r="L42" s="33">
        <v>0.24628</v>
      </c>
      <c r="M42" s="33">
        <v>0.23654</v>
      </c>
      <c r="N42" s="34">
        <v>0.23058000000000001</v>
      </c>
      <c r="O42" s="39">
        <v>0.23696</v>
      </c>
      <c r="P42" s="34">
        <v>0.24334</v>
      </c>
      <c r="R42" s="8"/>
      <c r="S42" s="11" t="s">
        <v>13</v>
      </c>
      <c r="T42" s="33">
        <v>0.23597000000000001</v>
      </c>
      <c r="U42" s="33">
        <v>0.23116999999999999</v>
      </c>
      <c r="V42" s="33">
        <v>0.24496000000000001</v>
      </c>
      <c r="W42" s="33">
        <v>0.23981</v>
      </c>
      <c r="X42" s="33">
        <v>0.22266</v>
      </c>
      <c r="Y42" s="33">
        <v>0.221</v>
      </c>
      <c r="Z42" s="33">
        <v>0.23691999999999999</v>
      </c>
      <c r="AA42" s="33">
        <v>0.25389</v>
      </c>
      <c r="AB42" s="33">
        <v>0.24628</v>
      </c>
      <c r="AC42" s="33">
        <v>0.2387</v>
      </c>
      <c r="AD42" s="34">
        <v>0.22982</v>
      </c>
      <c r="AE42" s="39">
        <v>0.23713999999999999</v>
      </c>
      <c r="AF42" s="34">
        <v>0.24445</v>
      </c>
      <c r="AH42" s="8"/>
      <c r="AI42" s="11" t="s">
        <v>13</v>
      </c>
      <c r="AJ42" s="33">
        <v>0.24451999999999999</v>
      </c>
      <c r="AK42" s="33">
        <v>0.2329</v>
      </c>
      <c r="AL42" s="33">
        <v>0.24229999999999999</v>
      </c>
      <c r="AM42" s="33">
        <v>0.24224999999999999</v>
      </c>
      <c r="AN42" s="33">
        <v>0.2306</v>
      </c>
      <c r="AO42" s="33">
        <v>0.22400999999999999</v>
      </c>
      <c r="AP42" s="33">
        <v>0.23829</v>
      </c>
      <c r="AQ42" s="33">
        <v>0.25607999999999997</v>
      </c>
      <c r="AR42" s="33">
        <v>0.22839999999999999</v>
      </c>
      <c r="AS42" s="33">
        <v>0.23233999999999999</v>
      </c>
      <c r="AT42" s="34">
        <v>0.23043</v>
      </c>
      <c r="AU42" s="39">
        <v>0.23716999999999999</v>
      </c>
      <c r="AV42" s="34">
        <v>0.24390999999999999</v>
      </c>
      <c r="AX42" s="8"/>
      <c r="AY42" s="11" t="s">
        <v>13</v>
      </c>
      <c r="AZ42" s="33">
        <v>0.23305000000000001</v>
      </c>
      <c r="BA42" s="33">
        <v>0.23519999999999999</v>
      </c>
      <c r="BB42" s="33">
        <v>0.23804</v>
      </c>
      <c r="BC42" s="33">
        <v>0.24229999999999999</v>
      </c>
      <c r="BD42" s="33">
        <v>0.23657</v>
      </c>
      <c r="BE42" s="33">
        <v>0.21751999999999999</v>
      </c>
      <c r="BF42" s="33">
        <v>0.23707</v>
      </c>
      <c r="BG42" s="33">
        <v>0.24845999999999999</v>
      </c>
      <c r="BH42" s="33">
        <v>0.24204999999999999</v>
      </c>
      <c r="BI42" s="33">
        <v>0.22783999999999999</v>
      </c>
      <c r="BJ42" s="34">
        <v>0.22971</v>
      </c>
      <c r="BK42" s="39">
        <v>0.23580999999999999</v>
      </c>
      <c r="BL42" s="34">
        <v>0.24190999999999999</v>
      </c>
      <c r="BN42" s="8"/>
      <c r="BO42" s="11" t="s">
        <v>13</v>
      </c>
      <c r="BP42" s="33">
        <v>0.23713999999999999</v>
      </c>
      <c r="BQ42" s="33">
        <v>0.22498000000000001</v>
      </c>
      <c r="BR42" s="33">
        <v>0.23834</v>
      </c>
      <c r="BS42" s="33">
        <v>0.23898</v>
      </c>
      <c r="BT42" s="33">
        <v>0.23147999999999999</v>
      </c>
      <c r="BU42" s="33">
        <v>0.23086999999999999</v>
      </c>
      <c r="BV42" s="33">
        <v>0.23508000000000001</v>
      </c>
      <c r="BW42" s="33">
        <v>0.24590000000000001</v>
      </c>
      <c r="BX42" s="33">
        <v>0.25356000000000001</v>
      </c>
      <c r="BY42" s="33">
        <v>0.23449999999999999</v>
      </c>
      <c r="BZ42" s="34">
        <v>0.23133000000000001</v>
      </c>
      <c r="CA42" s="39">
        <v>0.23708000000000001</v>
      </c>
      <c r="CB42" s="34">
        <v>0.24282999999999999</v>
      </c>
    </row>
    <row r="43" spans="2:80" x14ac:dyDescent="0.35">
      <c r="B43" s="2" t="s">
        <v>27</v>
      </c>
      <c r="C43" s="3" t="s">
        <v>12</v>
      </c>
      <c r="D43" s="36">
        <v>0.82055999999999996</v>
      </c>
      <c r="E43" s="36">
        <v>1.3165199999999999</v>
      </c>
      <c r="F43" s="36">
        <v>0.64719000000000004</v>
      </c>
      <c r="G43" s="36">
        <v>0.58813000000000004</v>
      </c>
      <c r="H43" s="36">
        <v>0.63280999999999998</v>
      </c>
      <c r="I43" s="36">
        <v>1.7621800000000001</v>
      </c>
      <c r="J43" s="36">
        <v>1.0836399999999999</v>
      </c>
      <c r="K43" s="36">
        <v>0.40151999999999999</v>
      </c>
      <c r="L43" s="36">
        <v>0.14151</v>
      </c>
      <c r="M43" s="36">
        <v>0.46637000000000001</v>
      </c>
      <c r="N43" s="37">
        <v>0.44288</v>
      </c>
      <c r="O43" s="38">
        <v>0.78603999999999996</v>
      </c>
      <c r="P43" s="37">
        <v>1.12921</v>
      </c>
      <c r="R43" s="2" t="s">
        <v>27</v>
      </c>
      <c r="S43" s="3" t="s">
        <v>12</v>
      </c>
      <c r="T43" s="36">
        <v>0.84535000000000005</v>
      </c>
      <c r="U43" s="36">
        <v>1.5684499999999999</v>
      </c>
      <c r="V43" s="36">
        <v>0.65078999999999998</v>
      </c>
      <c r="W43" s="36">
        <v>0.54644000000000004</v>
      </c>
      <c r="X43" s="36">
        <v>0.69584999999999997</v>
      </c>
      <c r="Y43" s="36">
        <v>1.68065</v>
      </c>
      <c r="Z43" s="36">
        <v>1.15493</v>
      </c>
      <c r="AA43" s="36">
        <v>0.43708999999999998</v>
      </c>
      <c r="AB43" s="36">
        <v>0.14151</v>
      </c>
      <c r="AC43" s="36">
        <v>0.47075</v>
      </c>
      <c r="AD43" s="37">
        <v>0.46061000000000002</v>
      </c>
      <c r="AE43" s="38">
        <v>0.81918000000000002</v>
      </c>
      <c r="AF43" s="37">
        <v>1.1777500000000001</v>
      </c>
      <c r="AH43" s="2" t="s">
        <v>27</v>
      </c>
      <c r="AI43" s="3" t="s">
        <v>12</v>
      </c>
      <c r="AJ43" s="36">
        <v>0.85848999999999998</v>
      </c>
      <c r="AK43" s="36">
        <v>1.4657</v>
      </c>
      <c r="AL43" s="36">
        <v>0.65768000000000004</v>
      </c>
      <c r="AM43" s="36">
        <v>0.58392999999999995</v>
      </c>
      <c r="AN43" s="36">
        <v>0.67918999999999996</v>
      </c>
      <c r="AO43" s="36">
        <v>1.7173700000000001</v>
      </c>
      <c r="AP43" s="36">
        <v>1.1777500000000001</v>
      </c>
      <c r="AQ43" s="36">
        <v>0.41404000000000002</v>
      </c>
      <c r="AR43" s="36">
        <v>0.14066999999999999</v>
      </c>
      <c r="AS43" s="36">
        <v>0.46056999999999998</v>
      </c>
      <c r="AT43" s="37">
        <v>0.46117000000000002</v>
      </c>
      <c r="AU43" s="38">
        <v>0.81554000000000004</v>
      </c>
      <c r="AV43" s="37">
        <v>1.16991</v>
      </c>
      <c r="AX43" s="2" t="s">
        <v>27</v>
      </c>
      <c r="AY43" s="3" t="s">
        <v>12</v>
      </c>
      <c r="AZ43" s="36">
        <v>0.81847000000000003</v>
      </c>
      <c r="BA43" s="36">
        <v>1.67503</v>
      </c>
      <c r="BB43" s="36">
        <v>0.67428999999999994</v>
      </c>
      <c r="BC43" s="36">
        <v>0.60287999999999997</v>
      </c>
      <c r="BD43" s="36">
        <v>0.65471999999999997</v>
      </c>
      <c r="BE43" s="36">
        <v>1.8728199999999999</v>
      </c>
      <c r="BF43" s="36">
        <v>1.2916099999999999</v>
      </c>
      <c r="BG43" s="36">
        <v>0.44884000000000002</v>
      </c>
      <c r="BH43" s="36">
        <v>0.14388000000000001</v>
      </c>
      <c r="BI43" s="36">
        <v>0.49948999999999999</v>
      </c>
      <c r="BJ43" s="37">
        <v>0.46694999999999998</v>
      </c>
      <c r="BK43" s="38">
        <v>0.86819999999999997</v>
      </c>
      <c r="BL43" s="37">
        <v>1.26945</v>
      </c>
      <c r="BN43" s="2" t="s">
        <v>27</v>
      </c>
      <c r="BO43" s="3" t="s">
        <v>12</v>
      </c>
      <c r="BP43" s="36">
        <v>0.83926999999999996</v>
      </c>
      <c r="BQ43" s="36">
        <v>1.79941</v>
      </c>
      <c r="BR43" s="36">
        <v>0.79198000000000002</v>
      </c>
      <c r="BS43" s="36">
        <v>0.61907999999999996</v>
      </c>
      <c r="BT43" s="36">
        <v>0.76646999999999998</v>
      </c>
      <c r="BU43" s="36">
        <v>2.34484</v>
      </c>
      <c r="BV43" s="36">
        <v>1.43099</v>
      </c>
      <c r="BW43" s="36">
        <v>0.53298000000000001</v>
      </c>
      <c r="BX43" s="36">
        <v>0.14104</v>
      </c>
      <c r="BY43" s="36">
        <v>0.50724999999999998</v>
      </c>
      <c r="BZ43" s="37">
        <v>0.49479000000000001</v>
      </c>
      <c r="CA43" s="38">
        <v>0.97733000000000003</v>
      </c>
      <c r="CB43" s="37">
        <v>1.4598800000000001</v>
      </c>
    </row>
    <row r="44" spans="2:80" x14ac:dyDescent="0.35">
      <c r="B44" s="8"/>
      <c r="C44" s="11" t="s">
        <v>13</v>
      </c>
      <c r="D44" s="33">
        <v>2.65795</v>
      </c>
      <c r="E44" s="33">
        <v>3.0875300000000001</v>
      </c>
      <c r="F44" s="33">
        <v>2.3408799999999998</v>
      </c>
      <c r="G44" s="33">
        <v>1.8028500000000001</v>
      </c>
      <c r="H44" s="33">
        <v>2.32653</v>
      </c>
      <c r="I44" s="33">
        <v>5.3085300000000002</v>
      </c>
      <c r="J44" s="33">
        <v>2.9246099999999999</v>
      </c>
      <c r="K44" s="33">
        <v>1.4890699999999999</v>
      </c>
      <c r="L44" s="33">
        <v>0.73577000000000004</v>
      </c>
      <c r="M44" s="33">
        <v>1.48475</v>
      </c>
      <c r="N44" s="34">
        <v>1.5213399999999999</v>
      </c>
      <c r="O44" s="39">
        <v>2.4158499999999998</v>
      </c>
      <c r="P44" s="34">
        <v>3.3103500000000001</v>
      </c>
      <c r="R44" s="8"/>
      <c r="S44" s="11" t="s">
        <v>13</v>
      </c>
      <c r="T44" s="33">
        <v>2.6899099999999998</v>
      </c>
      <c r="U44" s="33">
        <v>3.6863999999999999</v>
      </c>
      <c r="V44" s="33">
        <v>3.1657099999999998</v>
      </c>
      <c r="W44" s="33">
        <v>1.88551</v>
      </c>
      <c r="X44" s="33">
        <v>2.4451000000000001</v>
      </c>
      <c r="Y44" s="33">
        <v>7.5308099999999998</v>
      </c>
      <c r="Z44" s="33">
        <v>3.97879</v>
      </c>
      <c r="AA44" s="33">
        <v>1.63978</v>
      </c>
      <c r="AB44" s="33">
        <v>0.73577000000000004</v>
      </c>
      <c r="AC44" s="33">
        <v>1.49695</v>
      </c>
      <c r="AD44" s="34">
        <v>1.55968</v>
      </c>
      <c r="AE44" s="39">
        <v>2.9254699999999998</v>
      </c>
      <c r="AF44" s="34">
        <v>4.2912699999999999</v>
      </c>
      <c r="AH44" s="8"/>
      <c r="AI44" s="11" t="s">
        <v>13</v>
      </c>
      <c r="AJ44" s="33">
        <v>2.7455799999999999</v>
      </c>
      <c r="AK44" s="33">
        <v>3.91899</v>
      </c>
      <c r="AL44" s="33">
        <v>2.5117400000000001</v>
      </c>
      <c r="AM44" s="33">
        <v>1.78416</v>
      </c>
      <c r="AN44" s="33">
        <v>2.78057</v>
      </c>
      <c r="AO44" s="33">
        <v>7.8541299999999996</v>
      </c>
      <c r="AP44" s="33">
        <v>3.7461600000000002</v>
      </c>
      <c r="AQ44" s="33">
        <v>1.6684099999999999</v>
      </c>
      <c r="AR44" s="33">
        <v>0.73877999999999999</v>
      </c>
      <c r="AS44" s="33">
        <v>1.6426099999999999</v>
      </c>
      <c r="AT44" s="34">
        <v>1.5187600000000001</v>
      </c>
      <c r="AU44" s="39">
        <v>2.9391099999999999</v>
      </c>
      <c r="AV44" s="34">
        <v>4.3594600000000003</v>
      </c>
      <c r="AX44" s="8"/>
      <c r="AY44" s="11" t="s">
        <v>13</v>
      </c>
      <c r="AZ44" s="33">
        <v>2.70838</v>
      </c>
      <c r="BA44" s="33">
        <v>7.2827500000000001</v>
      </c>
      <c r="BB44" s="33">
        <v>3.2658200000000002</v>
      </c>
      <c r="BC44" s="33">
        <v>1.90869</v>
      </c>
      <c r="BD44" s="33">
        <v>3.44062</v>
      </c>
      <c r="BE44" s="33">
        <v>8.2023399999999995</v>
      </c>
      <c r="BF44" s="33">
        <v>5.2267700000000001</v>
      </c>
      <c r="BG44" s="33">
        <v>1.7859499999999999</v>
      </c>
      <c r="BH44" s="33">
        <v>0.74555000000000005</v>
      </c>
      <c r="BI44" s="33">
        <v>1.90909</v>
      </c>
      <c r="BJ44" s="34">
        <v>1.8719600000000001</v>
      </c>
      <c r="BK44" s="39">
        <v>3.6476000000000002</v>
      </c>
      <c r="BL44" s="34">
        <v>5.4232399999999998</v>
      </c>
      <c r="BN44" s="8"/>
      <c r="BO44" s="11" t="s">
        <v>13</v>
      </c>
      <c r="BP44" s="33">
        <v>2.83263</v>
      </c>
      <c r="BQ44" s="33">
        <v>7.7945700000000002</v>
      </c>
      <c r="BR44" s="33">
        <v>3.77772</v>
      </c>
      <c r="BS44" s="33">
        <v>2.0945800000000001</v>
      </c>
      <c r="BT44" s="33">
        <v>5.8659600000000003</v>
      </c>
      <c r="BU44" s="33">
        <v>9.2739499999999992</v>
      </c>
      <c r="BV44" s="33">
        <v>6.6085500000000001</v>
      </c>
      <c r="BW44" s="33">
        <v>1.9646999999999999</v>
      </c>
      <c r="BX44" s="33">
        <v>0.74716000000000005</v>
      </c>
      <c r="BY44" s="33">
        <v>2.5924100000000001</v>
      </c>
      <c r="BZ44" s="34">
        <v>2.3182299999999998</v>
      </c>
      <c r="CA44" s="39">
        <v>4.3552200000000001</v>
      </c>
      <c r="CB44" s="34">
        <v>6.3922100000000004</v>
      </c>
    </row>
    <row r="45" spans="2:80" x14ac:dyDescent="0.35">
      <c r="B45" s="2" t="s">
        <v>7</v>
      </c>
      <c r="C45" s="3" t="s">
        <v>12</v>
      </c>
      <c r="D45" s="36">
        <v>5.6433799999999996</v>
      </c>
      <c r="E45" s="36">
        <v>4.9642499999999998</v>
      </c>
      <c r="F45" s="36">
        <v>5.1043500000000002</v>
      </c>
      <c r="G45" s="36">
        <v>3.9034499999999999</v>
      </c>
      <c r="H45" s="36">
        <v>4.5896600000000003</v>
      </c>
      <c r="I45" s="36">
        <v>8.5120799999999992</v>
      </c>
      <c r="J45" s="36">
        <v>4.9113499999999997</v>
      </c>
      <c r="K45" s="36">
        <v>3.9687000000000001</v>
      </c>
      <c r="L45" s="36">
        <v>3.0653999999999999</v>
      </c>
      <c r="M45" s="36">
        <v>3.5590700000000002</v>
      </c>
      <c r="N45" s="37">
        <v>3.7372000000000001</v>
      </c>
      <c r="O45" s="41">
        <v>4.8221699999999998</v>
      </c>
      <c r="P45" s="37">
        <v>5.9071400000000001</v>
      </c>
      <c r="R45" s="2" t="s">
        <v>7</v>
      </c>
      <c r="S45" s="3" t="s">
        <v>12</v>
      </c>
      <c r="T45" s="36">
        <v>5.6434899999999999</v>
      </c>
      <c r="U45" s="36">
        <v>5.2355900000000002</v>
      </c>
      <c r="V45" s="36">
        <v>5.1634900000000004</v>
      </c>
      <c r="W45" s="36">
        <v>3.9804900000000001</v>
      </c>
      <c r="X45" s="36">
        <v>4.7749699999999997</v>
      </c>
      <c r="Y45" s="36">
        <v>8.0866000000000007</v>
      </c>
      <c r="Z45" s="36">
        <v>5.1025200000000002</v>
      </c>
      <c r="AA45" s="36">
        <v>4.2723199999999997</v>
      </c>
      <c r="AB45" s="36">
        <v>3.0653999999999999</v>
      </c>
      <c r="AC45" s="36">
        <v>3.5113300000000001</v>
      </c>
      <c r="AD45" s="37">
        <v>3.8868299999999998</v>
      </c>
      <c r="AE45" s="41">
        <v>4.8836199999999996</v>
      </c>
      <c r="AF45" s="37">
        <v>5.8804100000000004</v>
      </c>
      <c r="AH45" s="2" t="s">
        <v>7</v>
      </c>
      <c r="AI45" s="3" t="s">
        <v>12</v>
      </c>
      <c r="AJ45" s="36">
        <v>5.7240099999999998</v>
      </c>
      <c r="AK45" s="36">
        <v>5.16</v>
      </c>
      <c r="AL45" s="36">
        <v>5.1880100000000002</v>
      </c>
      <c r="AM45" s="36">
        <v>3.9743400000000002</v>
      </c>
      <c r="AN45" s="36">
        <v>4.7799300000000002</v>
      </c>
      <c r="AO45" s="36">
        <v>8.3444900000000004</v>
      </c>
      <c r="AP45" s="36">
        <v>5.1502299999999996</v>
      </c>
      <c r="AQ45" s="36">
        <v>4.1388400000000001</v>
      </c>
      <c r="AR45" s="36">
        <v>3.0984099999999999</v>
      </c>
      <c r="AS45" s="36">
        <v>3.61273</v>
      </c>
      <c r="AT45" s="37">
        <v>3.87486</v>
      </c>
      <c r="AU45" s="41">
        <v>4.9170999999999996</v>
      </c>
      <c r="AV45" s="37">
        <v>5.9593400000000001</v>
      </c>
      <c r="AX45" s="2" t="s">
        <v>7</v>
      </c>
      <c r="AY45" s="3" t="s">
        <v>12</v>
      </c>
      <c r="AZ45" s="36">
        <v>5.6808199999999998</v>
      </c>
      <c r="BA45" s="36">
        <v>5.6295500000000001</v>
      </c>
      <c r="BB45" s="36">
        <v>5.3669900000000004</v>
      </c>
      <c r="BC45" s="36">
        <v>4.0623699999999996</v>
      </c>
      <c r="BD45" s="36">
        <v>4.96218</v>
      </c>
      <c r="BE45" s="36">
        <v>8.5900300000000005</v>
      </c>
      <c r="BF45" s="36">
        <v>5.4949899999999996</v>
      </c>
      <c r="BG45" s="36">
        <v>4.2383499999999996</v>
      </c>
      <c r="BH45" s="36">
        <v>3.1033200000000001</v>
      </c>
      <c r="BI45" s="36">
        <v>3.7295600000000002</v>
      </c>
      <c r="BJ45" s="37">
        <v>4.0003099999999998</v>
      </c>
      <c r="BK45" s="41">
        <v>5.08582</v>
      </c>
      <c r="BL45" s="37">
        <v>6.1713199999999997</v>
      </c>
      <c r="BN45" s="2" t="s">
        <v>7</v>
      </c>
      <c r="BO45" s="3" t="s">
        <v>12</v>
      </c>
      <c r="BP45" s="36">
        <v>5.6324899999999998</v>
      </c>
      <c r="BQ45" s="36">
        <v>5.9543600000000003</v>
      </c>
      <c r="BR45" s="36">
        <v>6.0569899999999999</v>
      </c>
      <c r="BS45" s="36">
        <v>4.1928599999999996</v>
      </c>
      <c r="BT45" s="36">
        <v>5.41615</v>
      </c>
      <c r="BU45" s="36">
        <v>9.0069599999999994</v>
      </c>
      <c r="BV45" s="36">
        <v>5.7552399999999997</v>
      </c>
      <c r="BW45" s="36">
        <v>4.5977499999999996</v>
      </c>
      <c r="BX45" s="36">
        <v>3.1875800000000001</v>
      </c>
      <c r="BY45" s="36">
        <v>3.9356900000000001</v>
      </c>
      <c r="BZ45" s="37">
        <v>4.2285599999999999</v>
      </c>
      <c r="CA45" s="41">
        <v>5.3736100000000002</v>
      </c>
      <c r="CB45" s="37">
        <v>6.5186599999999997</v>
      </c>
    </row>
    <row r="46" spans="2:80" x14ac:dyDescent="0.35">
      <c r="B46" s="8"/>
      <c r="C46" s="11" t="s">
        <v>13</v>
      </c>
      <c r="D46" s="33">
        <v>4.6227799999999997</v>
      </c>
      <c r="E46" s="33">
        <v>4.2234499999999997</v>
      </c>
      <c r="F46" s="33">
        <v>4.5240499999999999</v>
      </c>
      <c r="G46" s="33">
        <v>2.9378600000000001</v>
      </c>
      <c r="H46" s="33">
        <v>4.5931199999999999</v>
      </c>
      <c r="I46" s="33">
        <v>8.8694799999999994</v>
      </c>
      <c r="J46" s="33">
        <v>4.4684100000000004</v>
      </c>
      <c r="K46" s="33">
        <v>2.7855300000000001</v>
      </c>
      <c r="L46" s="33">
        <v>1.6625799999999999</v>
      </c>
      <c r="M46" s="33">
        <v>2.41174</v>
      </c>
      <c r="N46" s="34">
        <v>2.6899799999999998</v>
      </c>
      <c r="O46" s="39">
        <v>4.1098999999999997</v>
      </c>
      <c r="P46" s="34">
        <v>5.52982</v>
      </c>
      <c r="R46" s="8"/>
      <c r="S46" s="11" t="s">
        <v>13</v>
      </c>
      <c r="T46" s="33">
        <v>4.6072199999999999</v>
      </c>
      <c r="U46" s="33">
        <v>5.1150000000000002</v>
      </c>
      <c r="V46" s="33">
        <v>7.4975100000000001</v>
      </c>
      <c r="W46" s="33">
        <v>3.49682</v>
      </c>
      <c r="X46" s="33">
        <v>4.6418699999999999</v>
      </c>
      <c r="Y46" s="33">
        <v>14.868679999999999</v>
      </c>
      <c r="Z46" s="33">
        <v>7.0568</v>
      </c>
      <c r="AA46" s="33">
        <v>3.14595</v>
      </c>
      <c r="AB46" s="33">
        <v>1.6625799999999999</v>
      </c>
      <c r="AC46" s="33">
        <v>2.4572699999999998</v>
      </c>
      <c r="AD46" s="34">
        <v>2.74282</v>
      </c>
      <c r="AE46" s="39">
        <v>5.4549700000000003</v>
      </c>
      <c r="AF46" s="34">
        <v>8.1671200000000006</v>
      </c>
      <c r="AH46" s="8"/>
      <c r="AI46" s="11" t="s">
        <v>13</v>
      </c>
      <c r="AJ46" s="33">
        <v>4.7339900000000004</v>
      </c>
      <c r="AK46" s="33">
        <v>5.9166699999999999</v>
      </c>
      <c r="AL46" s="33">
        <v>5.1247600000000002</v>
      </c>
      <c r="AM46" s="33">
        <v>2.8619599999999998</v>
      </c>
      <c r="AN46" s="33">
        <v>5.9001400000000004</v>
      </c>
      <c r="AO46" s="33">
        <v>15.63428</v>
      </c>
      <c r="AP46" s="33">
        <v>6.3960600000000003</v>
      </c>
      <c r="AQ46" s="33">
        <v>3.5226600000000001</v>
      </c>
      <c r="AR46" s="33">
        <v>1.69025</v>
      </c>
      <c r="AS46" s="33">
        <v>3.1267200000000002</v>
      </c>
      <c r="AT46" s="34">
        <v>2.7143999999999999</v>
      </c>
      <c r="AU46" s="39">
        <v>5.4907500000000002</v>
      </c>
      <c r="AV46" s="34">
        <v>8.2670999999999992</v>
      </c>
      <c r="AX46" s="8"/>
      <c r="AY46" s="11" t="s">
        <v>13</v>
      </c>
      <c r="AZ46" s="33">
        <v>4.8260399999999999</v>
      </c>
      <c r="BA46" s="33">
        <v>12.48972</v>
      </c>
      <c r="BB46" s="33">
        <v>7.7269899999999998</v>
      </c>
      <c r="BC46" s="33">
        <v>3.2395100000000001</v>
      </c>
      <c r="BD46" s="33">
        <v>8.2671500000000009</v>
      </c>
      <c r="BE46" s="33">
        <v>15.83933</v>
      </c>
      <c r="BF46" s="33">
        <v>9.6503200000000007</v>
      </c>
      <c r="BG46" s="33">
        <v>3.74939</v>
      </c>
      <c r="BH46" s="33">
        <v>1.67466</v>
      </c>
      <c r="BI46" s="33">
        <v>3.8944700000000001</v>
      </c>
      <c r="BJ46" s="34">
        <v>3.89547</v>
      </c>
      <c r="BK46" s="39">
        <v>7.1357600000000003</v>
      </c>
      <c r="BL46" s="34">
        <v>10.376049999999999</v>
      </c>
      <c r="BN46" s="8"/>
      <c r="BO46" s="11" t="s">
        <v>13</v>
      </c>
      <c r="BP46" s="33">
        <v>5.1818400000000002</v>
      </c>
      <c r="BQ46" s="33">
        <v>13.277900000000001</v>
      </c>
      <c r="BR46" s="33">
        <v>8.7894699999999997</v>
      </c>
      <c r="BS46" s="33">
        <v>3.83785</v>
      </c>
      <c r="BT46" s="33">
        <v>14.76362</v>
      </c>
      <c r="BU46" s="33">
        <v>16.442599999999999</v>
      </c>
      <c r="BV46" s="33">
        <v>12.278420000000001</v>
      </c>
      <c r="BW46" s="33">
        <v>3.8222499999999999</v>
      </c>
      <c r="BX46" s="33">
        <v>1.7045399999999999</v>
      </c>
      <c r="BY46" s="33">
        <v>6.2169499999999998</v>
      </c>
      <c r="BZ46" s="34">
        <v>4.8967599999999996</v>
      </c>
      <c r="CA46" s="39">
        <v>8.6315500000000007</v>
      </c>
      <c r="CB46" s="34">
        <v>12.36633</v>
      </c>
    </row>
    <row r="47" spans="2:80" x14ac:dyDescent="0.35">
      <c r="B47" s="2" t="s">
        <v>28</v>
      </c>
      <c r="C47" s="3" t="s">
        <v>12</v>
      </c>
      <c r="D47" s="36">
        <v>99.902010000000004</v>
      </c>
      <c r="E47" s="36">
        <v>100.29609000000001</v>
      </c>
      <c r="F47" s="36">
        <v>100.10487000000001</v>
      </c>
      <c r="G47" s="36">
        <v>100.46402</v>
      </c>
      <c r="H47" s="36">
        <v>99.800690000000003</v>
      </c>
      <c r="I47" s="36">
        <v>101.1611</v>
      </c>
      <c r="J47" s="36">
        <v>99.950609999999998</v>
      </c>
      <c r="K47" s="36">
        <v>99.189260000000004</v>
      </c>
      <c r="L47" s="36">
        <v>99.977490000000003</v>
      </c>
      <c r="M47" s="36">
        <v>100.27789</v>
      </c>
      <c r="N47" s="37">
        <v>99.749030000000005</v>
      </c>
      <c r="O47" s="38">
        <v>100.11239999999999</v>
      </c>
      <c r="P47" s="37">
        <v>100.47578</v>
      </c>
      <c r="R47" s="2" t="s">
        <v>28</v>
      </c>
      <c r="S47" s="3" t="s">
        <v>12</v>
      </c>
      <c r="T47" s="36">
        <v>99.924109999999999</v>
      </c>
      <c r="U47" s="36">
        <v>100.30992000000001</v>
      </c>
      <c r="V47" s="36">
        <v>100.10487000000001</v>
      </c>
      <c r="W47" s="36">
        <v>100.44485</v>
      </c>
      <c r="X47" s="36">
        <v>99.800690000000003</v>
      </c>
      <c r="Y47" s="36">
        <v>101.1647</v>
      </c>
      <c r="Z47" s="36">
        <v>99.93732</v>
      </c>
      <c r="AA47" s="36">
        <v>99.189260000000004</v>
      </c>
      <c r="AB47" s="36">
        <v>99.977490000000003</v>
      </c>
      <c r="AC47" s="36">
        <v>100.27789</v>
      </c>
      <c r="AD47" s="37">
        <v>99.750100000000003</v>
      </c>
      <c r="AE47" s="38">
        <v>100.11311000000001</v>
      </c>
      <c r="AF47" s="37">
        <v>100.47613</v>
      </c>
      <c r="AH47" s="2" t="s">
        <v>28</v>
      </c>
      <c r="AI47" s="3" t="s">
        <v>12</v>
      </c>
      <c r="AJ47" s="36">
        <v>99.924109999999999</v>
      </c>
      <c r="AK47" s="36">
        <v>100.29609000000001</v>
      </c>
      <c r="AL47" s="36">
        <v>100.10478000000001</v>
      </c>
      <c r="AM47" s="36">
        <v>100.4563</v>
      </c>
      <c r="AN47" s="36">
        <v>99.800690000000003</v>
      </c>
      <c r="AO47" s="36">
        <v>101.13263999999999</v>
      </c>
      <c r="AP47" s="36">
        <v>99.923919999999995</v>
      </c>
      <c r="AQ47" s="36">
        <v>99.189260000000004</v>
      </c>
      <c r="AR47" s="36">
        <v>99.982330000000005</v>
      </c>
      <c r="AS47" s="36">
        <v>100.31048</v>
      </c>
      <c r="AT47" s="37">
        <v>99.752870000000001</v>
      </c>
      <c r="AU47" s="38">
        <v>100.11206</v>
      </c>
      <c r="AV47" s="37">
        <v>100.47125</v>
      </c>
      <c r="AX47" s="2" t="s">
        <v>28</v>
      </c>
      <c r="AY47" s="3" t="s">
        <v>12</v>
      </c>
      <c r="AZ47" s="36">
        <v>99.902010000000004</v>
      </c>
      <c r="BA47" s="36">
        <v>100.29609000000001</v>
      </c>
      <c r="BB47" s="36">
        <v>100.10478000000001</v>
      </c>
      <c r="BC47" s="36">
        <v>100.45103</v>
      </c>
      <c r="BD47" s="36">
        <v>99.800690000000003</v>
      </c>
      <c r="BE47" s="36">
        <v>101.13514000000001</v>
      </c>
      <c r="BF47" s="36">
        <v>99.899870000000007</v>
      </c>
      <c r="BG47" s="36">
        <v>99.189260000000004</v>
      </c>
      <c r="BH47" s="36">
        <v>99.982330000000005</v>
      </c>
      <c r="BI47" s="36">
        <v>100.28301</v>
      </c>
      <c r="BJ47" s="37">
        <v>99.744500000000002</v>
      </c>
      <c r="BK47" s="38">
        <v>100.10442</v>
      </c>
      <c r="BL47" s="37">
        <v>100.46434000000001</v>
      </c>
      <c r="BN47" s="2" t="s">
        <v>28</v>
      </c>
      <c r="BO47" s="3" t="s">
        <v>12</v>
      </c>
      <c r="BP47" s="36">
        <v>99.916989999999998</v>
      </c>
      <c r="BQ47" s="36">
        <v>100.32905</v>
      </c>
      <c r="BR47" s="36">
        <v>100.08672</v>
      </c>
      <c r="BS47" s="36">
        <v>100.44485</v>
      </c>
      <c r="BT47" s="36">
        <v>99.800690000000003</v>
      </c>
      <c r="BU47" s="36">
        <v>101.07379</v>
      </c>
      <c r="BV47" s="36">
        <v>99.907979999999995</v>
      </c>
      <c r="BW47" s="36">
        <v>99.189260000000004</v>
      </c>
      <c r="BX47" s="36">
        <v>99.982330000000005</v>
      </c>
      <c r="BY47" s="36">
        <v>100.29761999999999</v>
      </c>
      <c r="BZ47" s="37">
        <v>99.752340000000004</v>
      </c>
      <c r="CA47" s="38">
        <v>100.10293</v>
      </c>
      <c r="CB47" s="37">
        <v>100.45352</v>
      </c>
    </row>
    <row r="48" spans="2:80" x14ac:dyDescent="0.35">
      <c r="B48" s="8"/>
      <c r="C48" s="11" t="s">
        <v>13</v>
      </c>
      <c r="D48" s="33">
        <v>47.565840000000001</v>
      </c>
      <c r="E48" s="33">
        <v>48.090310000000002</v>
      </c>
      <c r="F48" s="33">
        <v>48.28434</v>
      </c>
      <c r="G48" s="33">
        <v>48.839500000000001</v>
      </c>
      <c r="H48" s="33">
        <v>48.079230000000003</v>
      </c>
      <c r="I48" s="33">
        <v>47.305669999999999</v>
      </c>
      <c r="J48" s="33">
        <v>48.086390000000002</v>
      </c>
      <c r="K48" s="33">
        <v>48.443350000000002</v>
      </c>
      <c r="L48" s="33">
        <v>47.731499999999997</v>
      </c>
      <c r="M48" s="33">
        <v>47.777740000000001</v>
      </c>
      <c r="N48" s="34">
        <v>47.701210000000003</v>
      </c>
      <c r="O48" s="39">
        <v>48.020389999999999</v>
      </c>
      <c r="P48" s="34">
        <v>48.339570000000002</v>
      </c>
      <c r="R48" s="8"/>
      <c r="S48" s="11" t="s">
        <v>13</v>
      </c>
      <c r="T48" s="33">
        <v>47.592370000000003</v>
      </c>
      <c r="U48" s="33">
        <v>48.084290000000003</v>
      </c>
      <c r="V48" s="33">
        <v>48.28434</v>
      </c>
      <c r="W48" s="33">
        <v>48.843389999999999</v>
      </c>
      <c r="X48" s="33">
        <v>48.079230000000003</v>
      </c>
      <c r="Y48" s="33">
        <v>47.307340000000003</v>
      </c>
      <c r="Z48" s="33">
        <v>48.090440000000001</v>
      </c>
      <c r="AA48" s="33">
        <v>48.443350000000002</v>
      </c>
      <c r="AB48" s="33">
        <v>47.731499999999997</v>
      </c>
      <c r="AC48" s="33">
        <v>47.777740000000001</v>
      </c>
      <c r="AD48" s="34">
        <v>47.705979999999997</v>
      </c>
      <c r="AE48" s="39">
        <v>48.023400000000002</v>
      </c>
      <c r="AF48" s="34">
        <v>48.340820000000001</v>
      </c>
      <c r="AH48" s="8"/>
      <c r="AI48" s="11" t="s">
        <v>13</v>
      </c>
      <c r="AJ48" s="33">
        <v>47.592370000000003</v>
      </c>
      <c r="AK48" s="33">
        <v>48.090310000000002</v>
      </c>
      <c r="AL48" s="33">
        <v>48.279789999999998</v>
      </c>
      <c r="AM48" s="33">
        <v>48.840879999999999</v>
      </c>
      <c r="AN48" s="33">
        <v>48.079230000000003</v>
      </c>
      <c r="AO48" s="33">
        <v>47.343440000000001</v>
      </c>
      <c r="AP48" s="33">
        <v>48.087789999999998</v>
      </c>
      <c r="AQ48" s="33">
        <v>48.443350000000002</v>
      </c>
      <c r="AR48" s="33">
        <v>47.734819999999999</v>
      </c>
      <c r="AS48" s="33">
        <v>47.784390000000002</v>
      </c>
      <c r="AT48" s="34">
        <v>47.715800000000002</v>
      </c>
      <c r="AU48" s="39">
        <v>48.027639999999998</v>
      </c>
      <c r="AV48" s="34">
        <v>48.339469999999999</v>
      </c>
      <c r="AX48" s="8"/>
      <c r="AY48" s="11" t="s">
        <v>13</v>
      </c>
      <c r="AZ48" s="33">
        <v>47.565840000000001</v>
      </c>
      <c r="BA48" s="33">
        <v>48.090310000000002</v>
      </c>
      <c r="BB48" s="33">
        <v>48.279789999999998</v>
      </c>
      <c r="BC48" s="33">
        <v>48.846499999999999</v>
      </c>
      <c r="BD48" s="33">
        <v>48.079230000000003</v>
      </c>
      <c r="BE48" s="33">
        <v>47.312350000000002</v>
      </c>
      <c r="BF48" s="33">
        <v>48.080770000000001</v>
      </c>
      <c r="BG48" s="33">
        <v>48.443350000000002</v>
      </c>
      <c r="BH48" s="33">
        <v>47.734819999999999</v>
      </c>
      <c r="BI48" s="33">
        <v>47.779029999999999</v>
      </c>
      <c r="BJ48" s="34">
        <v>47.70234</v>
      </c>
      <c r="BK48" s="39">
        <v>48.0212</v>
      </c>
      <c r="BL48" s="34">
        <v>48.340060000000001</v>
      </c>
      <c r="BN48" s="8"/>
      <c r="BO48" s="11" t="s">
        <v>13</v>
      </c>
      <c r="BP48" s="33">
        <v>47.59066</v>
      </c>
      <c r="BQ48" s="33">
        <v>48.088479999999997</v>
      </c>
      <c r="BR48" s="33">
        <v>48.287500000000001</v>
      </c>
      <c r="BS48" s="33">
        <v>48.843389999999999</v>
      </c>
      <c r="BT48" s="33">
        <v>48.079230000000003</v>
      </c>
      <c r="BU48" s="33">
        <v>47.32067</v>
      </c>
      <c r="BV48" s="33">
        <v>48.086669999999998</v>
      </c>
      <c r="BW48" s="33">
        <v>48.443350000000002</v>
      </c>
      <c r="BX48" s="33">
        <v>47.734819999999999</v>
      </c>
      <c r="BY48" s="33">
        <v>47.784509999999997</v>
      </c>
      <c r="BZ48" s="34">
        <v>47.7104</v>
      </c>
      <c r="CA48" s="39">
        <v>48.025930000000002</v>
      </c>
      <c r="CB48" s="34">
        <v>48.341459999999998</v>
      </c>
    </row>
    <row r="49" spans="2:80" x14ac:dyDescent="0.35">
      <c r="B49" s="2" t="s">
        <v>8</v>
      </c>
      <c r="C49" s="3" t="s">
        <v>12</v>
      </c>
      <c r="D49" s="36">
        <v>11.00901</v>
      </c>
      <c r="E49" s="36">
        <v>10.65105</v>
      </c>
      <c r="F49" s="36">
        <v>11.26117</v>
      </c>
      <c r="G49" s="36">
        <v>11.38775</v>
      </c>
      <c r="H49" s="36">
        <v>11.15823</v>
      </c>
      <c r="I49" s="36">
        <v>10.26135</v>
      </c>
      <c r="J49" s="36">
        <v>10.84661</v>
      </c>
      <c r="K49" s="36">
        <v>11.39391</v>
      </c>
      <c r="L49" s="36">
        <v>11.72372</v>
      </c>
      <c r="M49" s="36">
        <v>11.490959999999999</v>
      </c>
      <c r="N49" s="37">
        <v>10.806179999999999</v>
      </c>
      <c r="O49" s="38">
        <v>11.11838</v>
      </c>
      <c r="P49" s="37">
        <v>11.430569999999999</v>
      </c>
      <c r="R49" s="2" t="s">
        <v>8</v>
      </c>
      <c r="S49" s="3" t="s">
        <v>12</v>
      </c>
      <c r="T49" s="36">
        <v>10.992229999999999</v>
      </c>
      <c r="U49" s="36">
        <v>10.439830000000001</v>
      </c>
      <c r="V49" s="36">
        <v>11.268509999999999</v>
      </c>
      <c r="W49" s="36">
        <v>11.429790000000001</v>
      </c>
      <c r="X49" s="36">
        <v>11.11171</v>
      </c>
      <c r="Y49" s="36">
        <v>10.37406</v>
      </c>
      <c r="Z49" s="36">
        <v>10.80057</v>
      </c>
      <c r="AA49" s="36">
        <v>11.36407</v>
      </c>
      <c r="AB49" s="36">
        <v>11.72372</v>
      </c>
      <c r="AC49" s="36">
        <v>11.492089999999999</v>
      </c>
      <c r="AD49" s="37">
        <v>10.77853</v>
      </c>
      <c r="AE49" s="38">
        <v>11.09966</v>
      </c>
      <c r="AF49" s="37">
        <v>11.420780000000001</v>
      </c>
      <c r="AH49" s="2" t="s">
        <v>8</v>
      </c>
      <c r="AI49" s="3" t="s">
        <v>12</v>
      </c>
      <c r="AJ49" s="36">
        <v>10.99119</v>
      </c>
      <c r="AK49" s="36">
        <v>10.5954</v>
      </c>
      <c r="AL49" s="36">
        <v>11.280329999999999</v>
      </c>
      <c r="AM49" s="36">
        <v>11.398849999999999</v>
      </c>
      <c r="AN49" s="36">
        <v>11.14081</v>
      </c>
      <c r="AO49" s="36">
        <v>10.369730000000001</v>
      </c>
      <c r="AP49" s="36">
        <v>10.816420000000001</v>
      </c>
      <c r="AQ49" s="36">
        <v>11.39949</v>
      </c>
      <c r="AR49" s="36">
        <v>11.72447</v>
      </c>
      <c r="AS49" s="36">
        <v>11.51679</v>
      </c>
      <c r="AT49" s="37">
        <v>10.81692</v>
      </c>
      <c r="AU49" s="38">
        <v>11.12335</v>
      </c>
      <c r="AV49" s="37">
        <v>11.42977</v>
      </c>
      <c r="AX49" s="2" t="s">
        <v>8</v>
      </c>
      <c r="AY49" s="3" t="s">
        <v>12</v>
      </c>
      <c r="AZ49" s="36">
        <v>11.054449999999999</v>
      </c>
      <c r="BA49" s="36">
        <v>10.44266</v>
      </c>
      <c r="BB49" s="36">
        <v>11.279439999999999</v>
      </c>
      <c r="BC49" s="36">
        <v>11.410119999999999</v>
      </c>
      <c r="BD49" s="36">
        <v>11.19101</v>
      </c>
      <c r="BE49" s="36">
        <v>10.258419999999999</v>
      </c>
      <c r="BF49" s="36">
        <v>10.74023</v>
      </c>
      <c r="BG49" s="36">
        <v>11.39359</v>
      </c>
      <c r="BH49" s="36">
        <v>11.72381</v>
      </c>
      <c r="BI49" s="36">
        <v>11.50277</v>
      </c>
      <c r="BJ49" s="37">
        <v>10.75859</v>
      </c>
      <c r="BK49" s="38">
        <v>11.09965</v>
      </c>
      <c r="BL49" s="37">
        <v>11.440709999999999</v>
      </c>
      <c r="BN49" s="2" t="s">
        <v>8</v>
      </c>
      <c r="BO49" s="3" t="s">
        <v>12</v>
      </c>
      <c r="BP49" s="36">
        <v>11.07427</v>
      </c>
      <c r="BQ49" s="36">
        <v>10.40179</v>
      </c>
      <c r="BR49" s="36">
        <v>11.193009999999999</v>
      </c>
      <c r="BS49" s="36">
        <v>11.40879</v>
      </c>
      <c r="BT49" s="36">
        <v>11.1181</v>
      </c>
      <c r="BU49" s="36">
        <v>9.8344500000000004</v>
      </c>
      <c r="BV49" s="36">
        <v>10.66526</v>
      </c>
      <c r="BW49" s="36">
        <v>11.328530000000001</v>
      </c>
      <c r="BX49" s="36">
        <v>11.73278</v>
      </c>
      <c r="BY49" s="36">
        <v>11.52735</v>
      </c>
      <c r="BZ49" s="37">
        <v>10.61772</v>
      </c>
      <c r="CA49" s="38">
        <v>11.02843</v>
      </c>
      <c r="CB49" s="37">
        <v>11.43915</v>
      </c>
    </row>
    <row r="50" spans="2:80" x14ac:dyDescent="0.35">
      <c r="B50" s="8"/>
      <c r="C50" s="11" t="s">
        <v>13</v>
      </c>
      <c r="D50" s="33">
        <v>5.8863599999999998</v>
      </c>
      <c r="E50" s="33">
        <v>5.5912100000000002</v>
      </c>
      <c r="F50" s="33">
        <v>5.7567300000000001</v>
      </c>
      <c r="G50" s="33">
        <v>5.7895200000000004</v>
      </c>
      <c r="H50" s="33">
        <v>5.7257699999999998</v>
      </c>
      <c r="I50" s="33">
        <v>6.6705399999999999</v>
      </c>
      <c r="J50" s="33">
        <v>5.6498799999999996</v>
      </c>
      <c r="K50" s="33">
        <v>5.8054600000000001</v>
      </c>
      <c r="L50" s="33">
        <v>5.8582599999999996</v>
      </c>
      <c r="M50" s="33">
        <v>5.7104499999999998</v>
      </c>
      <c r="N50" s="34">
        <v>5.6271100000000001</v>
      </c>
      <c r="O50" s="39">
        <v>5.8444200000000004</v>
      </c>
      <c r="P50" s="34">
        <v>6.0617299999999998</v>
      </c>
      <c r="R50" s="8"/>
      <c r="S50" s="11" t="s">
        <v>13</v>
      </c>
      <c r="T50" s="33">
        <v>5.8997799999999998</v>
      </c>
      <c r="U50" s="33">
        <v>5.5976900000000001</v>
      </c>
      <c r="V50" s="33">
        <v>6.0514999999999999</v>
      </c>
      <c r="W50" s="33">
        <v>5.8209900000000001</v>
      </c>
      <c r="X50" s="33">
        <v>5.7223699999999997</v>
      </c>
      <c r="Y50" s="33">
        <v>8.4416200000000003</v>
      </c>
      <c r="Z50" s="33">
        <v>6.0423200000000001</v>
      </c>
      <c r="AA50" s="33">
        <v>5.8153899999999998</v>
      </c>
      <c r="AB50" s="33">
        <v>5.8582599999999996</v>
      </c>
      <c r="AC50" s="33">
        <v>5.7205199999999996</v>
      </c>
      <c r="AD50" s="34">
        <v>5.4992799999999997</v>
      </c>
      <c r="AE50" s="39">
        <v>6.0970399999999998</v>
      </c>
      <c r="AF50" s="34">
        <v>6.6947999999999999</v>
      </c>
      <c r="AH50" s="8"/>
      <c r="AI50" s="11" t="s">
        <v>13</v>
      </c>
      <c r="AJ50" s="33">
        <v>5.8862199999999998</v>
      </c>
      <c r="AK50" s="33">
        <v>5.7891300000000001</v>
      </c>
      <c r="AL50" s="33">
        <v>5.7637299999999998</v>
      </c>
      <c r="AM50" s="33">
        <v>5.7717099999999997</v>
      </c>
      <c r="AN50" s="33">
        <v>5.8167499999999999</v>
      </c>
      <c r="AO50" s="33">
        <v>8.6665600000000005</v>
      </c>
      <c r="AP50" s="33">
        <v>5.8921400000000004</v>
      </c>
      <c r="AQ50" s="33">
        <v>5.8126699999999998</v>
      </c>
      <c r="AR50" s="33">
        <v>5.8579400000000001</v>
      </c>
      <c r="AS50" s="33">
        <v>5.7214200000000002</v>
      </c>
      <c r="AT50" s="34">
        <v>5.4510399999999999</v>
      </c>
      <c r="AU50" s="39">
        <v>6.0978300000000001</v>
      </c>
      <c r="AV50" s="34">
        <v>6.7446099999999998</v>
      </c>
      <c r="AX50" s="8"/>
      <c r="AY50" s="11" t="s">
        <v>13</v>
      </c>
      <c r="AZ50" s="33">
        <v>5.8883000000000001</v>
      </c>
      <c r="BA50" s="33">
        <v>7.9532400000000001</v>
      </c>
      <c r="BB50" s="33">
        <v>6.02745</v>
      </c>
      <c r="BC50" s="33">
        <v>5.7762000000000002</v>
      </c>
      <c r="BD50" s="33">
        <v>6.11083</v>
      </c>
      <c r="BE50" s="33">
        <v>8.8947500000000002</v>
      </c>
      <c r="BF50" s="33">
        <v>6.6536299999999997</v>
      </c>
      <c r="BG50" s="33">
        <v>5.8291399999999998</v>
      </c>
      <c r="BH50" s="33">
        <v>5.8551000000000002</v>
      </c>
      <c r="BI50" s="33">
        <v>5.75101</v>
      </c>
      <c r="BJ50" s="34">
        <v>5.69902</v>
      </c>
      <c r="BK50" s="39">
        <v>6.4739599999999999</v>
      </c>
      <c r="BL50" s="34">
        <v>7.2489100000000004</v>
      </c>
      <c r="BN50" s="8"/>
      <c r="BO50" s="11" t="s">
        <v>13</v>
      </c>
      <c r="BP50" s="33">
        <v>5.8990900000000002</v>
      </c>
      <c r="BQ50" s="33">
        <v>8.3133700000000008</v>
      </c>
      <c r="BR50" s="33">
        <v>6.1811299999999996</v>
      </c>
      <c r="BS50" s="33">
        <v>5.8027300000000004</v>
      </c>
      <c r="BT50" s="33">
        <v>7.4653799999999997</v>
      </c>
      <c r="BU50" s="33">
        <v>9.5566899999999997</v>
      </c>
      <c r="BV50" s="33">
        <v>7.54373</v>
      </c>
      <c r="BW50" s="33">
        <v>5.8092100000000002</v>
      </c>
      <c r="BX50" s="33">
        <v>5.8569199999999997</v>
      </c>
      <c r="BY50" s="33">
        <v>5.90449</v>
      </c>
      <c r="BZ50" s="34">
        <v>5.88741</v>
      </c>
      <c r="CA50" s="39">
        <v>6.8332800000000002</v>
      </c>
      <c r="CB50" s="34">
        <v>7.7791399999999999</v>
      </c>
    </row>
    <row r="51" spans="2:80" x14ac:dyDescent="0.35">
      <c r="B51" s="13" t="s">
        <v>9</v>
      </c>
      <c r="C51" s="14"/>
      <c r="D51" s="43">
        <v>36.488430000000001</v>
      </c>
      <c r="E51" s="43">
        <v>38.095199999999998</v>
      </c>
      <c r="F51" s="43">
        <v>41.782119999999999</v>
      </c>
      <c r="G51" s="43">
        <v>40.151040000000002</v>
      </c>
      <c r="H51" s="43">
        <v>36.900109999999998</v>
      </c>
      <c r="I51" s="43">
        <v>38.530819999999999</v>
      </c>
      <c r="J51" s="43">
        <v>41.555720000000001</v>
      </c>
      <c r="K51" s="43">
        <v>40.246079999999999</v>
      </c>
      <c r="L51" s="43">
        <v>39.387779999999999</v>
      </c>
      <c r="M51" s="43">
        <v>45.139769999999999</v>
      </c>
      <c r="N51" s="44">
        <v>37.982300000000002</v>
      </c>
      <c r="O51" s="45">
        <v>39.827710000000003</v>
      </c>
      <c r="P51" s="44">
        <v>41.673110000000001</v>
      </c>
      <c r="R51" s="13" t="s">
        <v>9</v>
      </c>
      <c r="S51" s="14"/>
      <c r="T51" s="43">
        <v>36.511710000000001</v>
      </c>
      <c r="U51" s="43">
        <v>37.994390000000003</v>
      </c>
      <c r="V51" s="43">
        <v>41.782119999999999</v>
      </c>
      <c r="W51" s="43">
        <v>39.893949999999997</v>
      </c>
      <c r="X51" s="43">
        <v>36.900109999999998</v>
      </c>
      <c r="Y51" s="43">
        <v>38.3645</v>
      </c>
      <c r="Z51" s="43">
        <v>35.637090000000001</v>
      </c>
      <c r="AA51" s="43">
        <v>42.381830000000001</v>
      </c>
      <c r="AB51" s="43">
        <v>39.387779999999999</v>
      </c>
      <c r="AC51" s="43">
        <v>45.139769999999999</v>
      </c>
      <c r="AD51" s="44">
        <v>37.272640000000003</v>
      </c>
      <c r="AE51" s="45">
        <v>39.399329999999999</v>
      </c>
      <c r="AF51" s="44">
        <v>41.526009999999999</v>
      </c>
      <c r="AH51" s="13" t="s">
        <v>9</v>
      </c>
      <c r="AI51" s="14"/>
      <c r="AJ51" s="43">
        <v>36.511710000000001</v>
      </c>
      <c r="AK51" s="43">
        <v>38.124130000000001</v>
      </c>
      <c r="AL51" s="43">
        <v>41.782119999999999</v>
      </c>
      <c r="AM51" s="43">
        <v>39.695140000000002</v>
      </c>
      <c r="AN51" s="43">
        <v>36.900109999999998</v>
      </c>
      <c r="AO51" s="43">
        <v>38.458860000000001</v>
      </c>
      <c r="AP51" s="43">
        <v>35.637090000000001</v>
      </c>
      <c r="AQ51" s="43">
        <v>42.188290000000002</v>
      </c>
      <c r="AR51" s="43">
        <v>39.579880000000003</v>
      </c>
      <c r="AS51" s="43">
        <v>44.760629999999999</v>
      </c>
      <c r="AT51" s="44">
        <v>37.318849999999998</v>
      </c>
      <c r="AU51" s="45">
        <v>39.363799999999998</v>
      </c>
      <c r="AV51" s="44">
        <v>41.408740000000002</v>
      </c>
      <c r="AX51" s="13" t="s">
        <v>9</v>
      </c>
      <c r="AY51" s="14"/>
      <c r="AZ51" s="43">
        <v>36.488430000000001</v>
      </c>
      <c r="BA51" s="43">
        <v>38.084020000000002</v>
      </c>
      <c r="BB51" s="43">
        <v>41.912619999999997</v>
      </c>
      <c r="BC51" s="43">
        <v>40.151040000000002</v>
      </c>
      <c r="BD51" s="43">
        <v>36.900109999999998</v>
      </c>
      <c r="BE51" s="43">
        <v>38.546900000000001</v>
      </c>
      <c r="BF51" s="43">
        <v>35.637090000000001</v>
      </c>
      <c r="BG51" s="43">
        <v>42.524120000000003</v>
      </c>
      <c r="BH51" s="43">
        <v>37.765979999999999</v>
      </c>
      <c r="BI51" s="43">
        <v>45.136679999999998</v>
      </c>
      <c r="BJ51" s="44">
        <v>37.136040000000001</v>
      </c>
      <c r="BK51" s="45">
        <v>39.314700000000002</v>
      </c>
      <c r="BL51" s="44">
        <v>41.493360000000003</v>
      </c>
      <c r="BN51" s="13" t="s">
        <v>9</v>
      </c>
      <c r="BO51" s="14"/>
      <c r="BP51" s="43">
        <v>36.511710000000001</v>
      </c>
      <c r="BQ51" s="43">
        <v>38.699260000000002</v>
      </c>
      <c r="BR51" s="43">
        <v>42.168120000000002</v>
      </c>
      <c r="BS51" s="43">
        <v>39.798960000000001</v>
      </c>
      <c r="BT51" s="43">
        <v>36.918050000000001</v>
      </c>
      <c r="BU51" s="43">
        <v>38.722410000000004</v>
      </c>
      <c r="BV51" s="43">
        <v>35.637090000000001</v>
      </c>
      <c r="BW51" s="43">
        <v>42.381830000000001</v>
      </c>
      <c r="BX51" s="43">
        <v>37.765979999999999</v>
      </c>
      <c r="BY51" s="43">
        <v>45.209220000000002</v>
      </c>
      <c r="BZ51" s="44">
        <v>37.212440000000001</v>
      </c>
      <c r="CA51" s="45">
        <v>39.381259999999997</v>
      </c>
      <c r="CB51" s="44">
        <v>41.550089999999997</v>
      </c>
    </row>
    <row r="52" spans="2:80" x14ac:dyDescent="0.35">
      <c r="B52" s="13" t="s">
        <v>10</v>
      </c>
      <c r="C52" s="16"/>
      <c r="D52" s="43">
        <v>-8.89297</v>
      </c>
      <c r="E52" s="43">
        <v>-26.25459</v>
      </c>
      <c r="F52" s="43">
        <v>-10.80659</v>
      </c>
      <c r="G52" s="43">
        <v>1.3135600000000001</v>
      </c>
      <c r="H52" s="43">
        <v>-40.380920000000003</v>
      </c>
      <c r="I52" s="43">
        <v>-112.05641</v>
      </c>
      <c r="J52" s="43">
        <v>-41.199260000000002</v>
      </c>
      <c r="K52" s="43">
        <v>1.3957599999999999</v>
      </c>
      <c r="L52" s="43">
        <v>1.2044600000000001</v>
      </c>
      <c r="M52" s="43">
        <v>1.4113800000000001</v>
      </c>
      <c r="N52" s="46">
        <v>-48.760159999999999</v>
      </c>
      <c r="O52" s="45">
        <v>-23.426559999999998</v>
      </c>
      <c r="P52" s="46">
        <v>1.9070400000000001</v>
      </c>
      <c r="R52" s="13" t="s">
        <v>10</v>
      </c>
      <c r="S52" s="16"/>
      <c r="T52" s="43">
        <v>-12.774620000000001</v>
      </c>
      <c r="U52" s="43">
        <v>-40.562530000000002</v>
      </c>
      <c r="V52" s="43">
        <v>-129.73697000000001</v>
      </c>
      <c r="W52" s="43">
        <v>-30.971810000000001</v>
      </c>
      <c r="X52" s="43">
        <v>-39.508929999999999</v>
      </c>
      <c r="Y52" s="43">
        <v>-408.91714000000002</v>
      </c>
      <c r="Z52" s="43">
        <v>-143.41048000000001</v>
      </c>
      <c r="AA52" s="43">
        <v>1.3962600000000001</v>
      </c>
      <c r="AB52" s="43">
        <v>1.2044600000000001</v>
      </c>
      <c r="AC52" s="43">
        <v>1.4113800000000001</v>
      </c>
      <c r="AD52" s="46">
        <v>-170.86975000000001</v>
      </c>
      <c r="AE52" s="45">
        <v>-80.187039999999996</v>
      </c>
      <c r="AF52" s="46">
        <v>10.49568</v>
      </c>
      <c r="AH52" s="13" t="s">
        <v>10</v>
      </c>
      <c r="AI52" s="16"/>
      <c r="AJ52" s="43">
        <v>-10.05555</v>
      </c>
      <c r="AK52" s="43">
        <v>-94.858050000000006</v>
      </c>
      <c r="AL52" s="43">
        <v>-28.768160000000002</v>
      </c>
      <c r="AM52" s="43">
        <v>1.3124499999999999</v>
      </c>
      <c r="AN52" s="43">
        <v>-53.564999999999998</v>
      </c>
      <c r="AO52" s="43">
        <v>-426.45321000000001</v>
      </c>
      <c r="AP52" s="43">
        <v>-82.374080000000006</v>
      </c>
      <c r="AQ52" s="43">
        <v>-8.8871599999999997</v>
      </c>
      <c r="AR52" s="43">
        <v>1.2044600000000001</v>
      </c>
      <c r="AS52" s="43">
        <v>-18.514410000000002</v>
      </c>
      <c r="AT52" s="46">
        <v>-164.40795</v>
      </c>
      <c r="AU52" s="45">
        <v>-72.095870000000005</v>
      </c>
      <c r="AV52" s="46">
        <v>20.21621</v>
      </c>
      <c r="AX52" s="13" t="s">
        <v>10</v>
      </c>
      <c r="AY52" s="16"/>
      <c r="AZ52" s="43">
        <v>-11.19801</v>
      </c>
      <c r="BA52" s="43">
        <v>-361.22532999999999</v>
      </c>
      <c r="BB52" s="43">
        <v>-95.789619999999999</v>
      </c>
      <c r="BC52" s="43">
        <v>-1.8447</v>
      </c>
      <c r="BD52" s="43">
        <v>-148.01733999999999</v>
      </c>
      <c r="BE52" s="43">
        <v>-448.38414</v>
      </c>
      <c r="BF52" s="43">
        <v>-148.75890999999999</v>
      </c>
      <c r="BG52" s="43">
        <v>-11.47531</v>
      </c>
      <c r="BH52" s="43">
        <v>1.2044600000000001</v>
      </c>
      <c r="BI52" s="43">
        <v>-26.982199999999999</v>
      </c>
      <c r="BJ52" s="46">
        <v>-239.31504000000001</v>
      </c>
      <c r="BK52" s="45">
        <v>-125.24711000000001</v>
      </c>
      <c r="BL52" s="46">
        <v>-11.179180000000001</v>
      </c>
      <c r="BN52" s="13" t="s">
        <v>10</v>
      </c>
      <c r="BO52" s="16"/>
      <c r="BP52" s="43">
        <v>-31.50421</v>
      </c>
      <c r="BQ52" s="43">
        <v>-398.12526000000003</v>
      </c>
      <c r="BR52" s="43">
        <v>-110.22580000000001</v>
      </c>
      <c r="BS52" s="43">
        <v>-25.29167</v>
      </c>
      <c r="BT52" s="43">
        <v>-263.01197999999999</v>
      </c>
      <c r="BU52" s="43">
        <v>-503.79993000000002</v>
      </c>
      <c r="BV52" s="43">
        <v>-225.41202000000001</v>
      </c>
      <c r="BW52" s="43">
        <v>-1.6306099999999999</v>
      </c>
      <c r="BX52" s="43">
        <v>1.2044600000000001</v>
      </c>
      <c r="BY52" s="43">
        <v>-62.177779999999998</v>
      </c>
      <c r="BZ52" s="46">
        <v>-289.84978999999998</v>
      </c>
      <c r="CA52" s="45">
        <v>-161.99748</v>
      </c>
      <c r="CB52" s="46">
        <v>-34.14517</v>
      </c>
    </row>
    <row r="53" spans="2:80" x14ac:dyDescent="0.35">
      <c r="B53" s="7" t="s">
        <v>11</v>
      </c>
      <c r="C53" s="8"/>
      <c r="D53" s="33">
        <v>58072.532729999999</v>
      </c>
      <c r="E53" s="33">
        <v>57632.845889999997</v>
      </c>
      <c r="F53" s="33">
        <v>59684.21183</v>
      </c>
      <c r="G53" s="33">
        <v>60389.250050000002</v>
      </c>
      <c r="H53" s="33">
        <v>58268.294370000003</v>
      </c>
      <c r="I53" s="33">
        <v>53779.749810000001</v>
      </c>
      <c r="J53" s="33">
        <v>57910.075810000002</v>
      </c>
      <c r="K53" s="33">
        <v>60250.970809999999</v>
      </c>
      <c r="L53" s="33">
        <v>60951.619850000003</v>
      </c>
      <c r="M53" s="33">
        <v>60683.751040000003</v>
      </c>
      <c r="N53" s="34">
        <v>57221.775110000002</v>
      </c>
      <c r="O53" s="35">
        <v>58762.330220000003</v>
      </c>
      <c r="P53" s="34">
        <v>60302.885329999997</v>
      </c>
      <c r="R53" s="7" t="s">
        <v>11</v>
      </c>
      <c r="S53" s="8"/>
      <c r="T53" s="33">
        <v>57973.010349999997</v>
      </c>
      <c r="U53" s="33">
        <v>56489.946349999998</v>
      </c>
      <c r="V53" s="33">
        <v>59723.096250000002</v>
      </c>
      <c r="W53" s="33">
        <v>60612.19281</v>
      </c>
      <c r="X53" s="33">
        <v>58025.332620000001</v>
      </c>
      <c r="Y53" s="33">
        <v>54308.191140000003</v>
      </c>
      <c r="Z53" s="33">
        <v>57642.64071</v>
      </c>
      <c r="AA53" s="33">
        <v>60093.207560000003</v>
      </c>
      <c r="AB53" s="33">
        <v>60951.643969999997</v>
      </c>
      <c r="AC53" s="33">
        <v>60689.721140000001</v>
      </c>
      <c r="AD53" s="34">
        <v>57107.074560000001</v>
      </c>
      <c r="AE53" s="35">
        <v>58650.898289999997</v>
      </c>
      <c r="AF53" s="34">
        <v>60194.722020000001</v>
      </c>
      <c r="AH53" s="7" t="s">
        <v>11</v>
      </c>
      <c r="AI53" s="8"/>
      <c r="AJ53" s="33">
        <v>57967.536599999999</v>
      </c>
      <c r="AK53" s="33">
        <v>57331.69601</v>
      </c>
      <c r="AL53" s="33">
        <v>59797.024810000003</v>
      </c>
      <c r="AM53" s="33">
        <v>60436.715340000002</v>
      </c>
      <c r="AN53" s="33">
        <v>58177.3105</v>
      </c>
      <c r="AO53" s="33">
        <v>54264.775650000003</v>
      </c>
      <c r="AP53" s="33">
        <v>57705.609759999999</v>
      </c>
      <c r="AQ53" s="33">
        <v>60280.494590000002</v>
      </c>
      <c r="AR53" s="33">
        <v>60943.820110000001</v>
      </c>
      <c r="AS53" s="33">
        <v>60797.144059999999</v>
      </c>
      <c r="AT53" s="34">
        <v>57272.748240000001</v>
      </c>
      <c r="AU53" s="35">
        <v>58770.212740000003</v>
      </c>
      <c r="AV53" s="34">
        <v>60267.677250000001</v>
      </c>
      <c r="AX53" s="7" t="s">
        <v>11</v>
      </c>
      <c r="AY53" s="8"/>
      <c r="AZ53" s="33">
        <v>58312.214139999996</v>
      </c>
      <c r="BA53" s="33">
        <v>56505.225469999998</v>
      </c>
      <c r="BB53" s="33">
        <v>59792.296999999999</v>
      </c>
      <c r="BC53" s="33">
        <v>60507.862589999997</v>
      </c>
      <c r="BD53" s="33">
        <v>58439.467640000003</v>
      </c>
      <c r="BE53" s="33">
        <v>53733.606659999998</v>
      </c>
      <c r="BF53" s="33">
        <v>57299.116999999998</v>
      </c>
      <c r="BG53" s="33">
        <v>60249.302860000003</v>
      </c>
      <c r="BH53" s="33">
        <v>60940.362529999999</v>
      </c>
      <c r="BI53" s="33">
        <v>60723.141320000002</v>
      </c>
      <c r="BJ53" s="34">
        <v>57005.014620000002</v>
      </c>
      <c r="BK53" s="35">
        <v>58650.259720000002</v>
      </c>
      <c r="BL53" s="34">
        <v>60295.504820000002</v>
      </c>
      <c r="BN53" s="7" t="s">
        <v>11</v>
      </c>
      <c r="BO53" s="8"/>
      <c r="BP53" s="33">
        <v>58416.753420000001</v>
      </c>
      <c r="BQ53" s="33">
        <v>56242.502030000003</v>
      </c>
      <c r="BR53" s="33">
        <v>59322.953569999998</v>
      </c>
      <c r="BS53" s="33">
        <v>60500.811320000001</v>
      </c>
      <c r="BT53" s="33">
        <v>58058.709069999997</v>
      </c>
      <c r="BU53" s="33">
        <v>51375.148690000002</v>
      </c>
      <c r="BV53" s="33">
        <v>56877.84633</v>
      </c>
      <c r="BW53" s="33">
        <v>59905.290509999999</v>
      </c>
      <c r="BX53" s="33">
        <v>60986.989139999998</v>
      </c>
      <c r="BY53" s="33">
        <v>60818.279829999999</v>
      </c>
      <c r="BZ53" s="34">
        <v>56167.995009999999</v>
      </c>
      <c r="CA53" s="35">
        <v>58250.528389999999</v>
      </c>
      <c r="CB53" s="34">
        <v>60333.06177</v>
      </c>
    </row>
    <row r="54" spans="2:80" x14ac:dyDescent="0.35">
      <c r="B54" s="2" t="s">
        <v>29</v>
      </c>
      <c r="C54" s="3" t="s">
        <v>12</v>
      </c>
      <c r="D54" s="36">
        <v>35.752049999999997</v>
      </c>
      <c r="E54" s="36">
        <v>42.763559999999998</v>
      </c>
      <c r="F54" s="36">
        <v>33.421370000000003</v>
      </c>
      <c r="G54" s="36">
        <v>35.076709999999999</v>
      </c>
      <c r="H54" s="36">
        <v>31.714790000000001</v>
      </c>
      <c r="I54" s="36">
        <v>36.694519999999997</v>
      </c>
      <c r="J54" s="36">
        <v>38.457810000000002</v>
      </c>
      <c r="K54" s="36">
        <v>33.229860000000002</v>
      </c>
      <c r="L54" s="36">
        <v>28.508220000000001</v>
      </c>
      <c r="M54" s="36">
        <v>35.067120000000003</v>
      </c>
      <c r="N54" s="37">
        <v>32.306539999999998</v>
      </c>
      <c r="O54" s="38">
        <v>35.068600000000004</v>
      </c>
      <c r="P54" s="37">
        <v>37.830660000000002</v>
      </c>
      <c r="R54" s="2" t="s">
        <v>29</v>
      </c>
      <c r="S54" s="3" t="s">
        <v>12</v>
      </c>
      <c r="T54" s="36">
        <v>35.862470000000002</v>
      </c>
      <c r="U54" s="36">
        <v>43.152050000000003</v>
      </c>
      <c r="V54" s="36">
        <v>33.209319999999998</v>
      </c>
      <c r="W54" s="36">
        <v>34.470959999999998</v>
      </c>
      <c r="X54" s="36">
        <v>31.687950000000001</v>
      </c>
      <c r="Y54" s="36">
        <v>35.9726</v>
      </c>
      <c r="Z54" s="36">
        <v>38.252049999999997</v>
      </c>
      <c r="AA54" s="36">
        <v>33.279449999999997</v>
      </c>
      <c r="AB54" s="36">
        <v>28.508489999999998</v>
      </c>
      <c r="AC54" s="36">
        <v>34.926299999999998</v>
      </c>
      <c r="AD54" s="37">
        <v>32.128770000000003</v>
      </c>
      <c r="AE54" s="38">
        <v>34.932160000000003</v>
      </c>
      <c r="AF54" s="37">
        <v>37.73556</v>
      </c>
      <c r="AH54" s="2" t="s">
        <v>29</v>
      </c>
      <c r="AI54" s="3" t="s">
        <v>12</v>
      </c>
      <c r="AJ54" s="36">
        <v>35.758899999999997</v>
      </c>
      <c r="AK54" s="36">
        <v>42.14329</v>
      </c>
      <c r="AL54" s="36">
        <v>32.963290000000001</v>
      </c>
      <c r="AM54" s="36">
        <v>34.364109999999997</v>
      </c>
      <c r="AN54" s="36">
        <v>31.175619999999999</v>
      </c>
      <c r="AO54" s="36">
        <v>35.689860000000003</v>
      </c>
      <c r="AP54" s="36">
        <v>37.767400000000002</v>
      </c>
      <c r="AQ54" s="36">
        <v>32.899180000000001</v>
      </c>
      <c r="AR54" s="36">
        <v>28.435890000000001</v>
      </c>
      <c r="AS54" s="36">
        <v>34.389589999999998</v>
      </c>
      <c r="AT54" s="37">
        <v>31.89461</v>
      </c>
      <c r="AU54" s="38">
        <v>34.558709999999998</v>
      </c>
      <c r="AV54" s="37">
        <v>37.222819999999999</v>
      </c>
      <c r="AX54" s="2" t="s">
        <v>29</v>
      </c>
      <c r="AY54" s="3" t="s">
        <v>12</v>
      </c>
      <c r="AZ54" s="36">
        <v>35.325749999999999</v>
      </c>
      <c r="BA54" s="36">
        <v>41.489040000000003</v>
      </c>
      <c r="BB54" s="36">
        <v>32.549039999999998</v>
      </c>
      <c r="BC54" s="36">
        <v>34.324109999999997</v>
      </c>
      <c r="BD54" s="36">
        <v>30.640550000000001</v>
      </c>
      <c r="BE54" s="36">
        <v>35.203009999999999</v>
      </c>
      <c r="BF54" s="36">
        <v>37.289859999999997</v>
      </c>
      <c r="BG54" s="36">
        <v>33.164380000000001</v>
      </c>
      <c r="BH54" s="36">
        <v>28.408770000000001</v>
      </c>
      <c r="BI54" s="36">
        <v>34.429319999999997</v>
      </c>
      <c r="BJ54" s="37">
        <v>31.725919999999999</v>
      </c>
      <c r="BK54" s="38">
        <v>34.282380000000003</v>
      </c>
      <c r="BL54" s="37">
        <v>36.838839999999998</v>
      </c>
      <c r="BN54" s="2" t="s">
        <v>29</v>
      </c>
      <c r="BO54" s="3" t="s">
        <v>12</v>
      </c>
      <c r="BP54" s="36">
        <v>34.624659999999999</v>
      </c>
      <c r="BQ54" s="36">
        <v>40.368769999999998</v>
      </c>
      <c r="BR54" s="36">
        <v>32.499180000000003</v>
      </c>
      <c r="BS54" s="36">
        <v>33.764659999999999</v>
      </c>
      <c r="BT54" s="36">
        <v>30.325749999999999</v>
      </c>
      <c r="BU54" s="36">
        <v>35.366030000000002</v>
      </c>
      <c r="BV54" s="36">
        <v>36.925750000000001</v>
      </c>
      <c r="BW54" s="36">
        <v>33.08466</v>
      </c>
      <c r="BX54" s="36">
        <v>28.365210000000001</v>
      </c>
      <c r="BY54" s="36">
        <v>33.940269999999998</v>
      </c>
      <c r="BZ54" s="37">
        <v>31.54543</v>
      </c>
      <c r="CA54" s="38">
        <v>33.926490000000001</v>
      </c>
      <c r="CB54" s="37">
        <v>36.307549999999999</v>
      </c>
    </row>
    <row r="55" spans="2:80" x14ac:dyDescent="0.35">
      <c r="B55" s="12"/>
      <c r="C55" s="11" t="s">
        <v>13</v>
      </c>
      <c r="D55" s="33">
        <v>12.62214</v>
      </c>
      <c r="E55" s="33">
        <v>11.08412</v>
      </c>
      <c r="F55" s="33">
        <v>11.66174</v>
      </c>
      <c r="G55" s="33">
        <v>12.56105</v>
      </c>
      <c r="H55" s="33">
        <v>14.633010000000001</v>
      </c>
      <c r="I55" s="33">
        <v>14.651590000000001</v>
      </c>
      <c r="J55" s="33">
        <v>12.811959999999999</v>
      </c>
      <c r="K55" s="33">
        <v>12.25577</v>
      </c>
      <c r="L55" s="33">
        <v>10.01708</v>
      </c>
      <c r="M55" s="33">
        <v>12.27266</v>
      </c>
      <c r="N55" s="40">
        <v>11.438230000000001</v>
      </c>
      <c r="O55" s="39">
        <v>12.45711</v>
      </c>
      <c r="P55" s="40">
        <v>13.476000000000001</v>
      </c>
      <c r="R55" s="12"/>
      <c r="S55" s="11" t="s">
        <v>13</v>
      </c>
      <c r="T55" s="33">
        <v>12.55771</v>
      </c>
      <c r="U55" s="33">
        <v>10.677239999999999</v>
      </c>
      <c r="V55" s="33">
        <v>11.270910000000001</v>
      </c>
      <c r="W55" s="33">
        <v>12.09915</v>
      </c>
      <c r="X55" s="33">
        <v>14.46799</v>
      </c>
      <c r="Y55" s="33">
        <v>14.03656</v>
      </c>
      <c r="Z55" s="33">
        <v>12.281230000000001</v>
      </c>
      <c r="AA55" s="33">
        <v>12.22982</v>
      </c>
      <c r="AB55" s="33">
        <v>10.017189999999999</v>
      </c>
      <c r="AC55" s="33">
        <v>12.06856</v>
      </c>
      <c r="AD55" s="40">
        <v>11.19866</v>
      </c>
      <c r="AE55" s="39">
        <v>12.170640000000001</v>
      </c>
      <c r="AF55" s="40">
        <v>13.142609999999999</v>
      </c>
      <c r="AH55" s="12"/>
      <c r="AI55" s="11" t="s">
        <v>13</v>
      </c>
      <c r="AJ55" s="33">
        <v>12.34042</v>
      </c>
      <c r="AK55" s="33">
        <v>9.8150899999999996</v>
      </c>
      <c r="AL55" s="33">
        <v>10.86176</v>
      </c>
      <c r="AM55" s="33">
        <v>12.12091</v>
      </c>
      <c r="AN55" s="33">
        <v>13.933450000000001</v>
      </c>
      <c r="AO55" s="33">
        <v>13.002219999999999</v>
      </c>
      <c r="AP55" s="33">
        <v>11.55669</v>
      </c>
      <c r="AQ55" s="33">
        <v>11.51684</v>
      </c>
      <c r="AR55" s="33">
        <v>10.01554</v>
      </c>
      <c r="AS55" s="33">
        <v>11.79452</v>
      </c>
      <c r="AT55" s="40">
        <v>10.790089999999999</v>
      </c>
      <c r="AU55" s="39">
        <v>11.695740000000001</v>
      </c>
      <c r="AV55" s="40">
        <v>12.6014</v>
      </c>
      <c r="AX55" s="12"/>
      <c r="AY55" s="11" t="s">
        <v>13</v>
      </c>
      <c r="AZ55" s="33">
        <v>11.81587</v>
      </c>
      <c r="BA55" s="33">
        <v>9.0884900000000002</v>
      </c>
      <c r="BB55" s="33">
        <v>10.47086</v>
      </c>
      <c r="BC55" s="33">
        <v>11.66089</v>
      </c>
      <c r="BD55" s="33">
        <v>13.14301</v>
      </c>
      <c r="BE55" s="33">
        <v>12.5473</v>
      </c>
      <c r="BF55" s="33">
        <v>10.93439</v>
      </c>
      <c r="BG55" s="33">
        <v>11.42076</v>
      </c>
      <c r="BH55" s="33">
        <v>9.9561799999999998</v>
      </c>
      <c r="BI55" s="33">
        <v>11.38673</v>
      </c>
      <c r="BJ55" s="40">
        <v>10.38754</v>
      </c>
      <c r="BK55" s="39">
        <v>11.24245</v>
      </c>
      <c r="BL55" s="40">
        <v>12.09735</v>
      </c>
      <c r="BN55" s="12"/>
      <c r="BO55" s="11" t="s">
        <v>13</v>
      </c>
      <c r="BP55" s="33">
        <v>11.179869999999999</v>
      </c>
      <c r="BQ55" s="33">
        <v>8.1760000000000002</v>
      </c>
      <c r="BR55" s="33">
        <v>10.198130000000001</v>
      </c>
      <c r="BS55" s="33">
        <v>11.44125</v>
      </c>
      <c r="BT55" s="33">
        <v>12.458259999999999</v>
      </c>
      <c r="BU55" s="33">
        <v>11.84511</v>
      </c>
      <c r="BV55" s="33">
        <v>10.02877</v>
      </c>
      <c r="BW55" s="33">
        <v>11.11177</v>
      </c>
      <c r="BX55" s="33">
        <v>9.7908600000000003</v>
      </c>
      <c r="BY55" s="33">
        <v>10.698829999999999</v>
      </c>
      <c r="BZ55" s="40">
        <v>9.8249300000000002</v>
      </c>
      <c r="CA55" s="39">
        <v>10.692880000000001</v>
      </c>
      <c r="CB55" s="40">
        <v>11.560840000000001</v>
      </c>
    </row>
    <row r="56" spans="2:80" x14ac:dyDescent="0.35">
      <c r="B56" s="7" t="s">
        <v>31</v>
      </c>
      <c r="C56" s="8"/>
      <c r="D56" s="33">
        <v>73</v>
      </c>
      <c r="E56" s="33">
        <v>65</v>
      </c>
      <c r="F56" s="33">
        <v>63</v>
      </c>
      <c r="G56" s="33">
        <v>67</v>
      </c>
      <c r="H56" s="33">
        <v>71</v>
      </c>
      <c r="I56" s="33">
        <v>70</v>
      </c>
      <c r="J56" s="33">
        <v>68</v>
      </c>
      <c r="K56" s="33">
        <v>65</v>
      </c>
      <c r="L56" s="33">
        <v>55</v>
      </c>
      <c r="M56" s="33">
        <v>60</v>
      </c>
      <c r="N56" s="34">
        <v>61.839840000000002</v>
      </c>
      <c r="O56" s="39">
        <v>65.7</v>
      </c>
      <c r="P56" s="34">
        <v>69.560159999999996</v>
      </c>
      <c r="R56" s="7" t="s">
        <v>31</v>
      </c>
      <c r="S56" s="8"/>
      <c r="T56" s="33">
        <v>71</v>
      </c>
      <c r="U56" s="33">
        <v>66</v>
      </c>
      <c r="V56" s="33">
        <v>61</v>
      </c>
      <c r="W56" s="33">
        <v>66</v>
      </c>
      <c r="X56" s="33">
        <v>65</v>
      </c>
      <c r="Y56" s="33">
        <v>70</v>
      </c>
      <c r="Z56" s="33">
        <v>67</v>
      </c>
      <c r="AA56" s="33">
        <v>66</v>
      </c>
      <c r="AB56" s="33">
        <v>55</v>
      </c>
      <c r="AC56" s="33">
        <v>59</v>
      </c>
      <c r="AD56" s="34">
        <v>61.076309999999999</v>
      </c>
      <c r="AE56" s="39">
        <v>64.599999999999994</v>
      </c>
      <c r="AF56" s="34">
        <v>68.123689999999996</v>
      </c>
      <c r="AH56" s="7" t="s">
        <v>31</v>
      </c>
      <c r="AI56" s="8"/>
      <c r="AJ56" s="33">
        <v>71</v>
      </c>
      <c r="AK56" s="33">
        <v>63</v>
      </c>
      <c r="AL56" s="33">
        <v>58</v>
      </c>
      <c r="AM56" s="33">
        <v>64</v>
      </c>
      <c r="AN56" s="33">
        <v>62</v>
      </c>
      <c r="AO56" s="33">
        <v>66</v>
      </c>
      <c r="AP56" s="33">
        <v>63</v>
      </c>
      <c r="AQ56" s="33">
        <v>64</v>
      </c>
      <c r="AR56" s="33">
        <v>56</v>
      </c>
      <c r="AS56" s="33">
        <v>58</v>
      </c>
      <c r="AT56" s="34">
        <v>59.368400000000001</v>
      </c>
      <c r="AU56" s="39">
        <v>62.5</v>
      </c>
      <c r="AV56" s="34">
        <v>65.631600000000006</v>
      </c>
      <c r="AX56" s="7" t="s">
        <v>31</v>
      </c>
      <c r="AY56" s="8"/>
      <c r="AZ56" s="33">
        <v>68</v>
      </c>
      <c r="BA56" s="33">
        <v>60</v>
      </c>
      <c r="BB56" s="33">
        <v>57</v>
      </c>
      <c r="BC56" s="33">
        <v>61</v>
      </c>
      <c r="BD56" s="33">
        <v>59</v>
      </c>
      <c r="BE56" s="33">
        <v>65</v>
      </c>
      <c r="BF56" s="33">
        <v>61</v>
      </c>
      <c r="BG56" s="33">
        <v>61</v>
      </c>
      <c r="BH56" s="33">
        <v>54</v>
      </c>
      <c r="BI56" s="33">
        <v>57</v>
      </c>
      <c r="BJ56" s="34">
        <v>57.41798</v>
      </c>
      <c r="BK56" s="39">
        <v>60.3</v>
      </c>
      <c r="BL56" s="34">
        <v>63.182020000000001</v>
      </c>
      <c r="BN56" s="7" t="s">
        <v>31</v>
      </c>
      <c r="BO56" s="8"/>
      <c r="BP56" s="33">
        <v>65</v>
      </c>
      <c r="BQ56" s="33">
        <v>58</v>
      </c>
      <c r="BR56" s="33">
        <v>55</v>
      </c>
      <c r="BS56" s="33">
        <v>58</v>
      </c>
      <c r="BT56" s="33">
        <v>58</v>
      </c>
      <c r="BU56" s="33">
        <v>61</v>
      </c>
      <c r="BV56" s="33">
        <v>57</v>
      </c>
      <c r="BW56" s="33">
        <v>60</v>
      </c>
      <c r="BX56" s="33">
        <v>50</v>
      </c>
      <c r="BY56" s="33">
        <v>55</v>
      </c>
      <c r="BZ56" s="34">
        <v>54.837780000000002</v>
      </c>
      <c r="CA56" s="39">
        <v>57.7</v>
      </c>
      <c r="CB56" s="34">
        <v>60.562220000000003</v>
      </c>
    </row>
    <row r="57" spans="2:80" x14ac:dyDescent="0.35">
      <c r="B57" s="13" t="s">
        <v>34</v>
      </c>
      <c r="C57" s="14"/>
      <c r="D57" s="43">
        <v>5</v>
      </c>
      <c r="E57" s="43">
        <v>7</v>
      </c>
      <c r="F57" s="43">
        <v>5</v>
      </c>
      <c r="G57" s="43">
        <v>4</v>
      </c>
      <c r="H57" s="43">
        <v>3</v>
      </c>
      <c r="I57" s="43">
        <v>7</v>
      </c>
      <c r="J57" s="43">
        <v>4</v>
      </c>
      <c r="K57" s="43">
        <v>3</v>
      </c>
      <c r="L57" s="43">
        <v>1</v>
      </c>
      <c r="M57" s="43">
        <v>3</v>
      </c>
      <c r="N57" s="44">
        <v>2.8596599999999999</v>
      </c>
      <c r="O57" s="45">
        <v>4.2</v>
      </c>
      <c r="P57" s="44">
        <v>5.5403399999999996</v>
      </c>
      <c r="R57" s="13" t="s">
        <v>34</v>
      </c>
      <c r="S57" s="14"/>
      <c r="T57" s="43">
        <v>5</v>
      </c>
      <c r="U57" s="43">
        <v>7</v>
      </c>
      <c r="V57" s="43">
        <v>5</v>
      </c>
      <c r="W57" s="43">
        <v>5</v>
      </c>
      <c r="X57" s="43">
        <v>3</v>
      </c>
      <c r="Y57" s="43">
        <v>5</v>
      </c>
      <c r="Z57" s="43">
        <v>4</v>
      </c>
      <c r="AA57" s="43">
        <v>3</v>
      </c>
      <c r="AB57" s="43">
        <v>1</v>
      </c>
      <c r="AC57" s="43">
        <v>3</v>
      </c>
      <c r="AD57" s="44">
        <v>2.9102100000000002</v>
      </c>
      <c r="AE57" s="45">
        <v>4.0999999999999996</v>
      </c>
      <c r="AF57" s="44">
        <v>5.28979</v>
      </c>
      <c r="AH57" s="13" t="s">
        <v>34</v>
      </c>
      <c r="AI57" s="14"/>
      <c r="AJ57" s="43">
        <v>5</v>
      </c>
      <c r="AK57" s="43">
        <v>7</v>
      </c>
      <c r="AL57" s="43">
        <v>5</v>
      </c>
      <c r="AM57" s="43">
        <v>5</v>
      </c>
      <c r="AN57" s="43">
        <v>3</v>
      </c>
      <c r="AO57" s="43">
        <v>7</v>
      </c>
      <c r="AP57" s="43">
        <v>4</v>
      </c>
      <c r="AQ57" s="43">
        <v>3</v>
      </c>
      <c r="AR57" s="43">
        <v>1</v>
      </c>
      <c r="AS57" s="43">
        <v>3</v>
      </c>
      <c r="AT57" s="44">
        <v>2.9491000000000001</v>
      </c>
      <c r="AU57" s="45">
        <v>4.3</v>
      </c>
      <c r="AV57" s="44">
        <v>5.6509</v>
      </c>
      <c r="AX57" s="13" t="s">
        <v>34</v>
      </c>
      <c r="AY57" s="14"/>
      <c r="AZ57" s="43">
        <v>5</v>
      </c>
      <c r="BA57" s="43">
        <v>7</v>
      </c>
      <c r="BB57" s="43">
        <v>5</v>
      </c>
      <c r="BC57" s="43">
        <v>4</v>
      </c>
      <c r="BD57" s="43">
        <v>3</v>
      </c>
      <c r="BE57" s="43">
        <v>5</v>
      </c>
      <c r="BF57" s="43">
        <v>4</v>
      </c>
      <c r="BG57" s="43">
        <v>3</v>
      </c>
      <c r="BH57" s="43">
        <v>1</v>
      </c>
      <c r="BI57" s="43">
        <v>2</v>
      </c>
      <c r="BJ57" s="44">
        <v>2.6633499999999999</v>
      </c>
      <c r="BK57" s="45">
        <v>3.9</v>
      </c>
      <c r="BL57" s="44">
        <v>5.1366500000000004</v>
      </c>
      <c r="BN57" s="13" t="s">
        <v>34</v>
      </c>
      <c r="BO57" s="14"/>
      <c r="BP57" s="43">
        <v>5</v>
      </c>
      <c r="BQ57" s="43">
        <v>9</v>
      </c>
      <c r="BR57" s="43">
        <v>5</v>
      </c>
      <c r="BS57" s="43">
        <v>5</v>
      </c>
      <c r="BT57" s="43">
        <v>3</v>
      </c>
      <c r="BU57" s="43">
        <v>6</v>
      </c>
      <c r="BV57" s="43">
        <v>4</v>
      </c>
      <c r="BW57" s="43">
        <v>3</v>
      </c>
      <c r="BX57" s="43">
        <v>1</v>
      </c>
      <c r="BY57" s="43">
        <v>3</v>
      </c>
      <c r="BZ57" s="44">
        <v>2.8474200000000001</v>
      </c>
      <c r="CA57" s="45">
        <v>4.4000000000000004</v>
      </c>
      <c r="CB57" s="44">
        <v>5.9525800000000002</v>
      </c>
    </row>
    <row r="58" spans="2:80" x14ac:dyDescent="0.35">
      <c r="B58" s="2" t="s">
        <v>30</v>
      </c>
      <c r="C58" s="3" t="s">
        <v>12</v>
      </c>
      <c r="D58" s="36">
        <v>107.74598</v>
      </c>
      <c r="E58" s="36">
        <v>136.04546999999999</v>
      </c>
      <c r="F58" s="36">
        <v>105.84336</v>
      </c>
      <c r="G58" s="36">
        <v>107.72599</v>
      </c>
      <c r="H58" s="36">
        <v>100.56277</v>
      </c>
      <c r="I58" s="36">
        <v>116.51361</v>
      </c>
      <c r="J58" s="36">
        <v>122.55296</v>
      </c>
      <c r="K58" s="36">
        <v>104.49288</v>
      </c>
      <c r="L58" s="36">
        <v>88.488650000000007</v>
      </c>
      <c r="M58" s="36">
        <v>108.41297</v>
      </c>
      <c r="N58" s="37">
        <v>100.63384000000001</v>
      </c>
      <c r="O58" s="38">
        <v>109.83846</v>
      </c>
      <c r="P58" s="37">
        <v>119.04309000000001</v>
      </c>
      <c r="R58" s="2" t="s">
        <v>30</v>
      </c>
      <c r="S58" s="3" t="s">
        <v>12</v>
      </c>
      <c r="T58" s="36">
        <v>107.87011</v>
      </c>
      <c r="U58" s="36">
        <v>136.42827</v>
      </c>
      <c r="V58" s="36">
        <v>104.7396</v>
      </c>
      <c r="W58" s="36">
        <v>105.65506000000001</v>
      </c>
      <c r="X58" s="36">
        <v>99.935509999999994</v>
      </c>
      <c r="Y58" s="36">
        <v>113.79227</v>
      </c>
      <c r="Z58" s="36">
        <v>120.87721000000001</v>
      </c>
      <c r="AA58" s="36">
        <v>104.47602999999999</v>
      </c>
      <c r="AB58" s="36">
        <v>88.490489999999994</v>
      </c>
      <c r="AC58" s="36">
        <v>107.64636</v>
      </c>
      <c r="AD58" s="37">
        <v>99.842910000000003</v>
      </c>
      <c r="AE58" s="38">
        <v>108.99109</v>
      </c>
      <c r="AF58" s="37">
        <v>118.13927</v>
      </c>
      <c r="AH58" s="2" t="s">
        <v>30</v>
      </c>
      <c r="AI58" s="3" t="s">
        <v>12</v>
      </c>
      <c r="AJ58" s="36">
        <v>107.43549</v>
      </c>
      <c r="AK58" s="36">
        <v>132.12147999999999</v>
      </c>
      <c r="AL58" s="36">
        <v>103.76391</v>
      </c>
      <c r="AM58" s="36">
        <v>105.07801000000001</v>
      </c>
      <c r="AN58" s="36">
        <v>98.141030000000001</v>
      </c>
      <c r="AO58" s="36">
        <v>112.29312</v>
      </c>
      <c r="AP58" s="36">
        <v>118.65665</v>
      </c>
      <c r="AQ58" s="36">
        <v>103.21823000000001</v>
      </c>
      <c r="AR58" s="36">
        <v>88.267489999999995</v>
      </c>
      <c r="AS58" s="36">
        <v>105.71995</v>
      </c>
      <c r="AT58" s="37">
        <v>99.031260000000003</v>
      </c>
      <c r="AU58" s="38">
        <v>107.46953999999999</v>
      </c>
      <c r="AV58" s="37">
        <v>115.90782</v>
      </c>
      <c r="AX58" s="2" t="s">
        <v>30</v>
      </c>
      <c r="AY58" s="3" t="s">
        <v>12</v>
      </c>
      <c r="AZ58" s="36">
        <v>105.94611</v>
      </c>
      <c r="BA58" s="36">
        <v>128.30893</v>
      </c>
      <c r="BB58" s="36">
        <v>101.69790999999999</v>
      </c>
      <c r="BC58" s="36">
        <v>104.60447000000001</v>
      </c>
      <c r="BD58" s="36">
        <v>95.555490000000006</v>
      </c>
      <c r="BE58" s="36">
        <v>109.60276</v>
      </c>
      <c r="BF58" s="36">
        <v>115.95717</v>
      </c>
      <c r="BG58" s="36">
        <v>102.88285999999999</v>
      </c>
      <c r="BH58" s="36">
        <v>88.286540000000002</v>
      </c>
      <c r="BI58" s="36">
        <v>105.25591</v>
      </c>
      <c r="BJ58" s="37">
        <v>98.035799999999995</v>
      </c>
      <c r="BK58" s="38">
        <v>105.80982</v>
      </c>
      <c r="BL58" s="37">
        <v>113.58383000000001</v>
      </c>
      <c r="BN58" s="2" t="s">
        <v>30</v>
      </c>
      <c r="BO58" s="3" t="s">
        <v>12</v>
      </c>
      <c r="BP58" s="36">
        <v>103.67514</v>
      </c>
      <c r="BQ58" s="36">
        <v>123.49542</v>
      </c>
      <c r="BR58" s="36">
        <v>100.74597</v>
      </c>
      <c r="BS58" s="36">
        <v>101.72096999999999</v>
      </c>
      <c r="BT58" s="36">
        <v>93.639849999999996</v>
      </c>
      <c r="BU58" s="36">
        <v>108.38518000000001</v>
      </c>
      <c r="BV58" s="36">
        <v>113.73365</v>
      </c>
      <c r="BW58" s="36">
        <v>101.63881000000001</v>
      </c>
      <c r="BX58" s="36">
        <v>87.833669999999998</v>
      </c>
      <c r="BY58" s="36">
        <v>102.83759999999999</v>
      </c>
      <c r="BZ58" s="37">
        <v>96.677350000000004</v>
      </c>
      <c r="CA58" s="38">
        <v>103.77063</v>
      </c>
      <c r="CB58" s="37">
        <v>110.86391</v>
      </c>
    </row>
    <row r="59" spans="2:80" x14ac:dyDescent="0.35">
      <c r="B59" s="8"/>
      <c r="C59" s="11" t="s">
        <v>13</v>
      </c>
      <c r="D59" s="33">
        <v>35.848750000000003</v>
      </c>
      <c r="E59" s="33">
        <v>36.0715</v>
      </c>
      <c r="F59" s="33">
        <v>40.481389999999998</v>
      </c>
      <c r="G59" s="33">
        <v>39.426209999999998</v>
      </c>
      <c r="H59" s="33">
        <v>48.098300000000002</v>
      </c>
      <c r="I59" s="33">
        <v>45.495049999999999</v>
      </c>
      <c r="J59" s="33">
        <v>42.429639999999999</v>
      </c>
      <c r="K59" s="33">
        <v>40.46311</v>
      </c>
      <c r="L59" s="33">
        <v>32.497549999999997</v>
      </c>
      <c r="M59" s="33">
        <v>40.77328</v>
      </c>
      <c r="N59" s="34">
        <v>36.85671</v>
      </c>
      <c r="O59" s="39">
        <v>40.158479999999997</v>
      </c>
      <c r="P59" s="34">
        <v>43.460239999999999</v>
      </c>
      <c r="R59" s="8"/>
      <c r="S59" s="11" t="s">
        <v>13</v>
      </c>
      <c r="T59" s="33">
        <v>35.176670000000001</v>
      </c>
      <c r="U59" s="33">
        <v>33.699620000000003</v>
      </c>
      <c r="V59" s="33">
        <v>38.735900000000001</v>
      </c>
      <c r="W59" s="33">
        <v>37.639119999999998</v>
      </c>
      <c r="X59" s="33">
        <v>46.584850000000003</v>
      </c>
      <c r="Y59" s="33">
        <v>43.117089999999997</v>
      </c>
      <c r="Z59" s="33">
        <v>39.376660000000001</v>
      </c>
      <c r="AA59" s="33">
        <v>39.583669999999998</v>
      </c>
      <c r="AB59" s="33">
        <v>32.498220000000003</v>
      </c>
      <c r="AC59" s="33">
        <v>39.551549999999999</v>
      </c>
      <c r="AD59" s="34">
        <v>35.575209999999998</v>
      </c>
      <c r="AE59" s="39">
        <v>38.596330000000002</v>
      </c>
      <c r="AF59" s="34">
        <v>41.617460000000001</v>
      </c>
      <c r="AH59" s="8"/>
      <c r="AI59" s="11" t="s">
        <v>13</v>
      </c>
      <c r="AJ59" s="33">
        <v>34.25752</v>
      </c>
      <c r="AK59" s="33">
        <v>29.93216</v>
      </c>
      <c r="AL59" s="33">
        <v>36.827910000000003</v>
      </c>
      <c r="AM59" s="33">
        <v>37.00067</v>
      </c>
      <c r="AN59" s="33">
        <v>44.321120000000001</v>
      </c>
      <c r="AO59" s="33">
        <v>39.38794</v>
      </c>
      <c r="AP59" s="33">
        <v>36.616140000000001</v>
      </c>
      <c r="AQ59" s="33">
        <v>37.365609999999997</v>
      </c>
      <c r="AR59" s="33">
        <v>32.398159999999997</v>
      </c>
      <c r="AS59" s="33">
        <v>37.88344</v>
      </c>
      <c r="AT59" s="34">
        <v>33.803800000000003</v>
      </c>
      <c r="AU59" s="39">
        <v>36.599069999999998</v>
      </c>
      <c r="AV59" s="34">
        <v>39.394329999999997</v>
      </c>
      <c r="AX59" s="8"/>
      <c r="AY59" s="11" t="s">
        <v>13</v>
      </c>
      <c r="AZ59" s="33">
        <v>32.609369999999998</v>
      </c>
      <c r="BA59" s="33">
        <v>26.01613</v>
      </c>
      <c r="BB59" s="33">
        <v>34.574770000000001</v>
      </c>
      <c r="BC59" s="33">
        <v>35.0871</v>
      </c>
      <c r="BD59" s="33">
        <v>41.070639999999997</v>
      </c>
      <c r="BE59" s="33">
        <v>36.914879999999997</v>
      </c>
      <c r="BF59" s="33">
        <v>33.713889999999999</v>
      </c>
      <c r="BG59" s="33">
        <v>35.82255</v>
      </c>
      <c r="BH59" s="33">
        <v>32.197789999999998</v>
      </c>
      <c r="BI59" s="33">
        <v>35.66798</v>
      </c>
      <c r="BJ59" s="34">
        <v>31.609870000000001</v>
      </c>
      <c r="BK59" s="39">
        <v>34.367510000000003</v>
      </c>
      <c r="BL59" s="34">
        <v>37.125149999999998</v>
      </c>
      <c r="BN59" s="8"/>
      <c r="BO59" s="11" t="s">
        <v>13</v>
      </c>
      <c r="BP59" s="33">
        <v>30.535229999999999</v>
      </c>
      <c r="BQ59" s="33">
        <v>22.538070000000001</v>
      </c>
      <c r="BR59" s="33">
        <v>32.46114</v>
      </c>
      <c r="BS59" s="33">
        <v>33.203069999999997</v>
      </c>
      <c r="BT59" s="33">
        <v>37.907769999999999</v>
      </c>
      <c r="BU59" s="33">
        <v>33.124920000000003</v>
      </c>
      <c r="BV59" s="33">
        <v>29.656369999999999</v>
      </c>
      <c r="BW59" s="33">
        <v>33.658050000000003</v>
      </c>
      <c r="BX59" s="33">
        <v>31.258800000000001</v>
      </c>
      <c r="BY59" s="33">
        <v>32.906179999999999</v>
      </c>
      <c r="BZ59" s="34">
        <v>28.920359999999999</v>
      </c>
      <c r="CA59" s="39">
        <v>31.724959999999999</v>
      </c>
      <c r="CB59" s="34">
        <v>34.529559999999996</v>
      </c>
    </row>
    <row r="60" spans="2:80" x14ac:dyDescent="0.35">
      <c r="B60" s="13" t="s">
        <v>32</v>
      </c>
      <c r="C60" s="14"/>
      <c r="D60" s="43">
        <v>179.89104</v>
      </c>
      <c r="E60" s="43">
        <v>179.98259999999999</v>
      </c>
      <c r="F60" s="43">
        <v>179.99583999999999</v>
      </c>
      <c r="G60" s="43">
        <v>179.99115</v>
      </c>
      <c r="H60" s="43">
        <v>179.98724999999999</v>
      </c>
      <c r="I60" s="43">
        <v>179.99897999999999</v>
      </c>
      <c r="J60" s="43">
        <v>179.99484000000001</v>
      </c>
      <c r="K60" s="43">
        <v>179.98886999999999</v>
      </c>
      <c r="L60" s="43">
        <v>168.80685</v>
      </c>
      <c r="M60" s="43">
        <v>179.96397999999999</v>
      </c>
      <c r="N60" s="44">
        <v>176.33331000000001</v>
      </c>
      <c r="O60" s="45">
        <v>178.86014</v>
      </c>
      <c r="P60" s="44">
        <v>181.38696999999999</v>
      </c>
      <c r="R60" s="13" t="s">
        <v>32</v>
      </c>
      <c r="S60" s="14"/>
      <c r="T60" s="43">
        <v>169.97810000000001</v>
      </c>
      <c r="U60" s="43">
        <v>169.98756</v>
      </c>
      <c r="V60" s="43">
        <v>169.97391999999999</v>
      </c>
      <c r="W60" s="43">
        <v>169.95434</v>
      </c>
      <c r="X60" s="43">
        <v>169.99096</v>
      </c>
      <c r="Y60" s="43">
        <v>169.98983999999999</v>
      </c>
      <c r="Z60" s="43">
        <v>169.99939000000001</v>
      </c>
      <c r="AA60" s="43">
        <v>169.98803000000001</v>
      </c>
      <c r="AB60" s="43">
        <v>168.80685</v>
      </c>
      <c r="AC60" s="43">
        <v>169.99815000000001</v>
      </c>
      <c r="AD60" s="44">
        <v>169.60016999999999</v>
      </c>
      <c r="AE60" s="45">
        <v>169.86671000000001</v>
      </c>
      <c r="AF60" s="44">
        <v>170.13326000000001</v>
      </c>
      <c r="AH60" s="13" t="s">
        <v>32</v>
      </c>
      <c r="AI60" s="14"/>
      <c r="AJ60" s="43">
        <v>159.9469</v>
      </c>
      <c r="AK60" s="43">
        <v>159.98966999999999</v>
      </c>
      <c r="AL60" s="43">
        <v>159.97757999999999</v>
      </c>
      <c r="AM60" s="43">
        <v>159.99262999999999</v>
      </c>
      <c r="AN60" s="43">
        <v>159.99942999999999</v>
      </c>
      <c r="AO60" s="43">
        <v>159.99816000000001</v>
      </c>
      <c r="AP60" s="43">
        <v>159.99716000000001</v>
      </c>
      <c r="AQ60" s="43">
        <v>159.99226999999999</v>
      </c>
      <c r="AR60" s="43">
        <v>159.87888000000001</v>
      </c>
      <c r="AS60" s="43">
        <v>159.99123</v>
      </c>
      <c r="AT60" s="44">
        <v>159.94949</v>
      </c>
      <c r="AU60" s="45">
        <v>159.97639000000001</v>
      </c>
      <c r="AV60" s="44">
        <v>160.00328999999999</v>
      </c>
      <c r="AX60" s="13" t="s">
        <v>32</v>
      </c>
      <c r="AY60" s="14"/>
      <c r="AZ60" s="43">
        <v>149.98183</v>
      </c>
      <c r="BA60" s="43">
        <v>149.99381</v>
      </c>
      <c r="BB60" s="43">
        <v>149.98854</v>
      </c>
      <c r="BC60" s="43">
        <v>149.99968000000001</v>
      </c>
      <c r="BD60" s="43">
        <v>149.99849</v>
      </c>
      <c r="BE60" s="43">
        <v>149.97889000000001</v>
      </c>
      <c r="BF60" s="43">
        <v>149.9991</v>
      </c>
      <c r="BG60" s="43">
        <v>149.95634000000001</v>
      </c>
      <c r="BH60" s="43">
        <v>149.78295</v>
      </c>
      <c r="BI60" s="43">
        <v>149.98891</v>
      </c>
      <c r="BJ60" s="44">
        <v>149.91971000000001</v>
      </c>
      <c r="BK60" s="45">
        <v>149.96684999999999</v>
      </c>
      <c r="BL60" s="44">
        <v>150.01400000000001</v>
      </c>
      <c r="BN60" s="13" t="s">
        <v>32</v>
      </c>
      <c r="BO60" s="14"/>
      <c r="BP60" s="43">
        <v>139.99981</v>
      </c>
      <c r="BQ60" s="43">
        <v>139.99627000000001</v>
      </c>
      <c r="BR60" s="43">
        <v>139.97559000000001</v>
      </c>
      <c r="BS60" s="43">
        <v>139.99834999999999</v>
      </c>
      <c r="BT60" s="43">
        <v>139.99822</v>
      </c>
      <c r="BU60" s="43">
        <v>139.99875</v>
      </c>
      <c r="BV60" s="43">
        <v>139.99492000000001</v>
      </c>
      <c r="BW60" s="43">
        <v>139.99518</v>
      </c>
      <c r="BX60" s="43">
        <v>139.99328</v>
      </c>
      <c r="BY60" s="43">
        <v>139.99025</v>
      </c>
      <c r="BZ60" s="44">
        <v>139.98898</v>
      </c>
      <c r="CA60" s="45">
        <v>139.99405999999999</v>
      </c>
      <c r="CB60" s="44">
        <v>139.99914000000001</v>
      </c>
    </row>
    <row r="61" spans="2:80" x14ac:dyDescent="0.35">
      <c r="B61" s="13" t="s">
        <v>33</v>
      </c>
      <c r="C61" s="16"/>
      <c r="D61" s="43">
        <v>5.77745</v>
      </c>
      <c r="E61" s="43">
        <v>25.44481</v>
      </c>
      <c r="F61" s="43">
        <v>10.02167</v>
      </c>
      <c r="G61" s="43">
        <v>13.328189999999999</v>
      </c>
      <c r="H61" s="43">
        <v>8.0031999999999996</v>
      </c>
      <c r="I61" s="43">
        <v>14.85735</v>
      </c>
      <c r="J61" s="43">
        <v>9.9566700000000008</v>
      </c>
      <c r="K61" s="43">
        <v>4.5838400000000004</v>
      </c>
      <c r="L61" s="43">
        <v>2.94048</v>
      </c>
      <c r="M61" s="43">
        <v>5.4071499999999997</v>
      </c>
      <c r="N61" s="46">
        <v>5.2915400000000004</v>
      </c>
      <c r="O61" s="45">
        <v>10.032080000000001</v>
      </c>
      <c r="P61" s="46">
        <v>14.77262</v>
      </c>
      <c r="R61" s="13" t="s">
        <v>33</v>
      </c>
      <c r="S61" s="16"/>
      <c r="T61" s="43">
        <v>7.3580500000000004</v>
      </c>
      <c r="U61" s="43">
        <v>25.44481</v>
      </c>
      <c r="V61" s="43">
        <v>10.02167</v>
      </c>
      <c r="W61" s="43">
        <v>12.35619</v>
      </c>
      <c r="X61" s="43">
        <v>8.0031999999999996</v>
      </c>
      <c r="Y61" s="43">
        <v>13.835570000000001</v>
      </c>
      <c r="Z61" s="43">
        <v>10.24193</v>
      </c>
      <c r="AA61" s="43">
        <v>4.5838400000000004</v>
      </c>
      <c r="AB61" s="43">
        <v>2.94048</v>
      </c>
      <c r="AC61" s="43">
        <v>5.4071499999999997</v>
      </c>
      <c r="AD61" s="46">
        <v>5.4323100000000002</v>
      </c>
      <c r="AE61" s="45">
        <v>10.01929</v>
      </c>
      <c r="AF61" s="46">
        <v>14.60627</v>
      </c>
      <c r="AH61" s="13" t="s">
        <v>33</v>
      </c>
      <c r="AI61" s="16"/>
      <c r="AJ61" s="43">
        <v>7.3580500000000004</v>
      </c>
      <c r="AK61" s="43">
        <v>25.44481</v>
      </c>
      <c r="AL61" s="43">
        <v>8.5841200000000004</v>
      </c>
      <c r="AM61" s="43">
        <v>13.10568</v>
      </c>
      <c r="AN61" s="43">
        <v>8.0031999999999996</v>
      </c>
      <c r="AO61" s="43">
        <v>14.85735</v>
      </c>
      <c r="AP61" s="43">
        <v>13.33019</v>
      </c>
      <c r="AQ61" s="43">
        <v>4.5838400000000004</v>
      </c>
      <c r="AR61" s="43">
        <v>2.94048</v>
      </c>
      <c r="AS61" s="43">
        <v>6.1222500000000002</v>
      </c>
      <c r="AT61" s="46">
        <v>5.73529</v>
      </c>
      <c r="AU61" s="45">
        <v>10.433</v>
      </c>
      <c r="AV61" s="46">
        <v>15.130710000000001</v>
      </c>
      <c r="AX61" s="13" t="s">
        <v>33</v>
      </c>
      <c r="AY61" s="16"/>
      <c r="AZ61" s="43">
        <v>5.77745</v>
      </c>
      <c r="BA61" s="43">
        <v>25.44481</v>
      </c>
      <c r="BB61" s="43">
        <v>8.5379100000000001</v>
      </c>
      <c r="BC61" s="43">
        <v>13.328189999999999</v>
      </c>
      <c r="BD61" s="43">
        <v>8.0031999999999996</v>
      </c>
      <c r="BE61" s="43">
        <v>13.835570000000001</v>
      </c>
      <c r="BF61" s="43">
        <v>10.24193</v>
      </c>
      <c r="BG61" s="43">
        <v>4.5838400000000004</v>
      </c>
      <c r="BH61" s="43">
        <v>2.94048</v>
      </c>
      <c r="BI61" s="43">
        <v>3.3730000000000002</v>
      </c>
      <c r="BJ61" s="46">
        <v>4.7793599999999996</v>
      </c>
      <c r="BK61" s="45">
        <v>9.6066400000000005</v>
      </c>
      <c r="BL61" s="46">
        <v>14.433920000000001</v>
      </c>
      <c r="BN61" s="13" t="s">
        <v>33</v>
      </c>
      <c r="BO61" s="16"/>
      <c r="BP61" s="43">
        <v>7.3580500000000004</v>
      </c>
      <c r="BQ61" s="43">
        <v>28.2864</v>
      </c>
      <c r="BR61" s="43">
        <v>10.02167</v>
      </c>
      <c r="BS61" s="43">
        <v>12.35619</v>
      </c>
      <c r="BT61" s="43">
        <v>8.0031999999999996</v>
      </c>
      <c r="BU61" s="43">
        <v>15.077249999999999</v>
      </c>
      <c r="BV61" s="43">
        <v>13.55484</v>
      </c>
      <c r="BW61" s="43">
        <v>4.5838400000000004</v>
      </c>
      <c r="BX61" s="43">
        <v>2.94048</v>
      </c>
      <c r="BY61" s="43">
        <v>5.4071499999999997</v>
      </c>
      <c r="BZ61" s="46">
        <v>5.5142199999999999</v>
      </c>
      <c r="CA61" s="45">
        <v>10.75891</v>
      </c>
      <c r="CB61" s="46">
        <v>16.003589999999999</v>
      </c>
    </row>
    <row r="62" spans="2:80" x14ac:dyDescent="0.35">
      <c r="B62" s="2" t="s">
        <v>37</v>
      </c>
      <c r="C62" s="3" t="s">
        <v>12</v>
      </c>
      <c r="D62" s="36">
        <v>107.74598</v>
      </c>
      <c r="E62" s="36">
        <v>136.04546999999999</v>
      </c>
      <c r="F62" s="36">
        <v>105.84336</v>
      </c>
      <c r="G62" s="36">
        <v>107.72599</v>
      </c>
      <c r="H62" s="36">
        <v>100.56277</v>
      </c>
      <c r="I62" s="36">
        <v>116.51361</v>
      </c>
      <c r="J62" s="36">
        <v>122.55296</v>
      </c>
      <c r="K62" s="36">
        <v>104.49288</v>
      </c>
      <c r="L62" s="36">
        <v>88.488650000000007</v>
      </c>
      <c r="M62" s="36">
        <v>108.41297</v>
      </c>
      <c r="N62" s="37">
        <v>100.63384000000001</v>
      </c>
      <c r="O62" s="38">
        <v>109.83846</v>
      </c>
      <c r="P62" s="37">
        <v>119.04309000000001</v>
      </c>
      <c r="R62" s="2" t="s">
        <v>37</v>
      </c>
      <c r="S62" s="3" t="s">
        <v>12</v>
      </c>
      <c r="T62" s="36">
        <v>107.87011</v>
      </c>
      <c r="U62" s="36">
        <v>136.42827</v>
      </c>
      <c r="V62" s="36">
        <v>104.7396</v>
      </c>
      <c r="W62" s="36">
        <v>105.65506000000001</v>
      </c>
      <c r="X62" s="36">
        <v>99.935509999999994</v>
      </c>
      <c r="Y62" s="36">
        <v>113.79227</v>
      </c>
      <c r="Z62" s="36">
        <v>120.87721000000001</v>
      </c>
      <c r="AA62" s="36">
        <v>104.47602999999999</v>
      </c>
      <c r="AB62" s="36">
        <v>88.490489999999994</v>
      </c>
      <c r="AC62" s="36">
        <v>107.64636</v>
      </c>
      <c r="AD62" s="37">
        <v>99.842910000000003</v>
      </c>
      <c r="AE62" s="38">
        <v>108.99109</v>
      </c>
      <c r="AF62" s="37">
        <v>118.13927</v>
      </c>
      <c r="AH62" s="2" t="s">
        <v>37</v>
      </c>
      <c r="AI62" s="3" t="s">
        <v>12</v>
      </c>
      <c r="AJ62" s="36">
        <v>107.43549</v>
      </c>
      <c r="AK62" s="36">
        <v>132.12147999999999</v>
      </c>
      <c r="AL62" s="36">
        <v>103.76391</v>
      </c>
      <c r="AM62" s="36">
        <v>105.07801000000001</v>
      </c>
      <c r="AN62" s="36">
        <v>98.141030000000001</v>
      </c>
      <c r="AO62" s="36">
        <v>112.29312</v>
      </c>
      <c r="AP62" s="36">
        <v>118.65665</v>
      </c>
      <c r="AQ62" s="36">
        <v>103.21823000000001</v>
      </c>
      <c r="AR62" s="36">
        <v>88.267489999999995</v>
      </c>
      <c r="AS62" s="36">
        <v>105.71995</v>
      </c>
      <c r="AT62" s="37">
        <v>99.031260000000003</v>
      </c>
      <c r="AU62" s="38">
        <v>107.46953999999999</v>
      </c>
      <c r="AV62" s="37">
        <v>115.90782</v>
      </c>
      <c r="AX62" s="2" t="s">
        <v>37</v>
      </c>
      <c r="AY62" s="3" t="s">
        <v>12</v>
      </c>
      <c r="AZ62" s="36">
        <v>105.94611</v>
      </c>
      <c r="BA62" s="36">
        <v>128.30893</v>
      </c>
      <c r="BB62" s="36">
        <v>101.69790999999999</v>
      </c>
      <c r="BC62" s="36">
        <v>104.60447000000001</v>
      </c>
      <c r="BD62" s="36">
        <v>95.555490000000006</v>
      </c>
      <c r="BE62" s="36">
        <v>109.60276</v>
      </c>
      <c r="BF62" s="36">
        <v>115.95717</v>
      </c>
      <c r="BG62" s="36">
        <v>102.88285999999999</v>
      </c>
      <c r="BH62" s="36">
        <v>88.286540000000002</v>
      </c>
      <c r="BI62" s="36">
        <v>105.25591</v>
      </c>
      <c r="BJ62" s="37">
        <v>98.035799999999995</v>
      </c>
      <c r="BK62" s="38">
        <v>105.80982</v>
      </c>
      <c r="BL62" s="37">
        <v>113.58383000000001</v>
      </c>
      <c r="BN62" s="2" t="s">
        <v>37</v>
      </c>
      <c r="BO62" s="3" t="s">
        <v>12</v>
      </c>
      <c r="BP62" s="36">
        <v>103.67514</v>
      </c>
      <c r="BQ62" s="36">
        <v>123.49542</v>
      </c>
      <c r="BR62" s="36">
        <v>100.74597</v>
      </c>
      <c r="BS62" s="36">
        <v>101.72096999999999</v>
      </c>
      <c r="BT62" s="36">
        <v>93.639849999999996</v>
      </c>
      <c r="BU62" s="36">
        <v>108.38518000000001</v>
      </c>
      <c r="BV62" s="36">
        <v>113.73365</v>
      </c>
      <c r="BW62" s="36">
        <v>101.63881000000001</v>
      </c>
      <c r="BX62" s="36">
        <v>87.833669999999998</v>
      </c>
      <c r="BY62" s="36">
        <v>102.83759999999999</v>
      </c>
      <c r="BZ62" s="37">
        <v>96.677350000000004</v>
      </c>
      <c r="CA62" s="38">
        <v>103.77063</v>
      </c>
      <c r="CB62" s="37">
        <v>110.86391</v>
      </c>
    </row>
    <row r="63" spans="2:80" x14ac:dyDescent="0.35">
      <c r="B63" s="8"/>
      <c r="C63" s="11" t="s">
        <v>13</v>
      </c>
      <c r="D63" s="33">
        <v>35.848750000000003</v>
      </c>
      <c r="E63" s="33">
        <v>36.0715</v>
      </c>
      <c r="F63" s="33">
        <v>40.481389999999998</v>
      </c>
      <c r="G63" s="33">
        <v>39.426209999999998</v>
      </c>
      <c r="H63" s="33">
        <v>48.098300000000002</v>
      </c>
      <c r="I63" s="33">
        <v>45.495049999999999</v>
      </c>
      <c r="J63" s="33">
        <v>42.429639999999999</v>
      </c>
      <c r="K63" s="33">
        <v>40.46311</v>
      </c>
      <c r="L63" s="33">
        <v>32.497549999999997</v>
      </c>
      <c r="M63" s="33">
        <v>40.77328</v>
      </c>
      <c r="N63" s="34">
        <v>36.85671</v>
      </c>
      <c r="O63" s="39">
        <v>40.158479999999997</v>
      </c>
      <c r="P63" s="34">
        <v>43.460239999999999</v>
      </c>
      <c r="R63" s="8"/>
      <c r="S63" s="11" t="s">
        <v>13</v>
      </c>
      <c r="T63" s="33">
        <v>35.176670000000001</v>
      </c>
      <c r="U63" s="33">
        <v>33.699620000000003</v>
      </c>
      <c r="V63" s="33">
        <v>38.735900000000001</v>
      </c>
      <c r="W63" s="33">
        <v>37.639119999999998</v>
      </c>
      <c r="X63" s="33">
        <v>46.584850000000003</v>
      </c>
      <c r="Y63" s="33">
        <v>43.117089999999997</v>
      </c>
      <c r="Z63" s="33">
        <v>39.376660000000001</v>
      </c>
      <c r="AA63" s="33">
        <v>39.583669999999998</v>
      </c>
      <c r="AB63" s="33">
        <v>32.498220000000003</v>
      </c>
      <c r="AC63" s="33">
        <v>39.551549999999999</v>
      </c>
      <c r="AD63" s="34">
        <v>35.575209999999998</v>
      </c>
      <c r="AE63" s="39">
        <v>38.596330000000002</v>
      </c>
      <c r="AF63" s="34">
        <v>41.617460000000001</v>
      </c>
      <c r="AH63" s="8"/>
      <c r="AI63" s="11" t="s">
        <v>13</v>
      </c>
      <c r="AJ63" s="33">
        <v>34.25752</v>
      </c>
      <c r="AK63" s="33">
        <v>29.93216</v>
      </c>
      <c r="AL63" s="33">
        <v>36.827910000000003</v>
      </c>
      <c r="AM63" s="33">
        <v>37.00067</v>
      </c>
      <c r="AN63" s="33">
        <v>44.321120000000001</v>
      </c>
      <c r="AO63" s="33">
        <v>39.38794</v>
      </c>
      <c r="AP63" s="33">
        <v>36.616140000000001</v>
      </c>
      <c r="AQ63" s="33">
        <v>37.365609999999997</v>
      </c>
      <c r="AR63" s="33">
        <v>32.398159999999997</v>
      </c>
      <c r="AS63" s="33">
        <v>37.88344</v>
      </c>
      <c r="AT63" s="34">
        <v>33.803800000000003</v>
      </c>
      <c r="AU63" s="39">
        <v>36.599069999999998</v>
      </c>
      <c r="AV63" s="34">
        <v>39.394329999999997</v>
      </c>
      <c r="AX63" s="8"/>
      <c r="AY63" s="11" t="s">
        <v>13</v>
      </c>
      <c r="AZ63" s="33">
        <v>32.609369999999998</v>
      </c>
      <c r="BA63" s="33">
        <v>26.01613</v>
      </c>
      <c r="BB63" s="33">
        <v>34.574770000000001</v>
      </c>
      <c r="BC63" s="33">
        <v>35.0871</v>
      </c>
      <c r="BD63" s="33">
        <v>41.070639999999997</v>
      </c>
      <c r="BE63" s="33">
        <v>36.914879999999997</v>
      </c>
      <c r="BF63" s="33">
        <v>33.713889999999999</v>
      </c>
      <c r="BG63" s="33">
        <v>35.82255</v>
      </c>
      <c r="BH63" s="33">
        <v>32.197789999999998</v>
      </c>
      <c r="BI63" s="33">
        <v>35.66798</v>
      </c>
      <c r="BJ63" s="34">
        <v>31.609870000000001</v>
      </c>
      <c r="BK63" s="39">
        <v>34.367510000000003</v>
      </c>
      <c r="BL63" s="34">
        <v>37.125149999999998</v>
      </c>
      <c r="BN63" s="8"/>
      <c r="BO63" s="11" t="s">
        <v>13</v>
      </c>
      <c r="BP63" s="33">
        <v>30.535229999999999</v>
      </c>
      <c r="BQ63" s="33">
        <v>22.538070000000001</v>
      </c>
      <c r="BR63" s="33">
        <v>32.46114</v>
      </c>
      <c r="BS63" s="33">
        <v>33.203069999999997</v>
      </c>
      <c r="BT63" s="33">
        <v>37.907769999999999</v>
      </c>
      <c r="BU63" s="33">
        <v>33.124920000000003</v>
      </c>
      <c r="BV63" s="33">
        <v>29.656369999999999</v>
      </c>
      <c r="BW63" s="33">
        <v>33.658050000000003</v>
      </c>
      <c r="BX63" s="33">
        <v>31.258800000000001</v>
      </c>
      <c r="BY63" s="33">
        <v>32.906179999999999</v>
      </c>
      <c r="BZ63" s="34">
        <v>28.920359999999999</v>
      </c>
      <c r="CA63" s="39">
        <v>31.724959999999999</v>
      </c>
      <c r="CB63" s="34">
        <v>34.529559999999996</v>
      </c>
    </row>
    <row r="64" spans="2:80" x14ac:dyDescent="0.35">
      <c r="B64" s="2" t="s">
        <v>35</v>
      </c>
      <c r="C64" s="3" t="s">
        <v>12</v>
      </c>
      <c r="D64" s="36">
        <v>8.8770000000000002E-2</v>
      </c>
      <c r="E64" s="36">
        <v>1.10301</v>
      </c>
      <c r="F64" s="36">
        <v>0.53478999999999999</v>
      </c>
      <c r="G64" s="36">
        <v>0.23068</v>
      </c>
      <c r="H64" s="36">
        <v>0.36081999999999997</v>
      </c>
      <c r="I64" s="36">
        <v>3.2923300000000002</v>
      </c>
      <c r="J64" s="36">
        <v>1.08575</v>
      </c>
      <c r="K64" s="36">
        <v>0.16767000000000001</v>
      </c>
      <c r="L64" s="36">
        <v>0</v>
      </c>
      <c r="M64" s="36">
        <v>0.14410999999999999</v>
      </c>
      <c r="N64" s="37">
        <v>-8.5299999999999994E-3</v>
      </c>
      <c r="O64" s="38">
        <v>0.70079000000000002</v>
      </c>
      <c r="P64" s="37">
        <v>1.41011</v>
      </c>
      <c r="R64" s="2" t="s">
        <v>35</v>
      </c>
      <c r="S64" s="3" t="s">
        <v>12</v>
      </c>
      <c r="T64" s="36">
        <v>0.17507</v>
      </c>
      <c r="U64" s="36">
        <v>2.25671</v>
      </c>
      <c r="V64" s="36">
        <v>0.72465999999999997</v>
      </c>
      <c r="W64" s="36">
        <v>0.31259999999999999</v>
      </c>
      <c r="X64" s="36">
        <v>0.75863000000000003</v>
      </c>
      <c r="Y64" s="36">
        <v>3.6917800000000001</v>
      </c>
      <c r="Z64" s="36">
        <v>1.6397299999999999</v>
      </c>
      <c r="AA64" s="36">
        <v>0.30986000000000002</v>
      </c>
      <c r="AB64" s="36">
        <v>0</v>
      </c>
      <c r="AC64" s="36">
        <v>0.27040999999999998</v>
      </c>
      <c r="AD64" s="37">
        <v>0.17</v>
      </c>
      <c r="AE64" s="38">
        <v>1.0139499999999999</v>
      </c>
      <c r="AF64" s="37">
        <v>1.85789</v>
      </c>
      <c r="AH64" s="2" t="s">
        <v>35</v>
      </c>
      <c r="AI64" s="3" t="s">
        <v>12</v>
      </c>
      <c r="AJ64" s="36">
        <v>0.38521</v>
      </c>
      <c r="AK64" s="36">
        <v>2.9482200000000001</v>
      </c>
      <c r="AL64" s="36">
        <v>1.0547899999999999</v>
      </c>
      <c r="AM64" s="36">
        <v>0.52575000000000005</v>
      </c>
      <c r="AN64" s="36">
        <v>0.97562000000000004</v>
      </c>
      <c r="AO64" s="36">
        <v>4.2972599999999996</v>
      </c>
      <c r="AP64" s="36">
        <v>2.3788999999999998</v>
      </c>
      <c r="AQ64" s="36">
        <v>0.49397000000000002</v>
      </c>
      <c r="AR64" s="36">
        <v>7.9500000000000005E-3</v>
      </c>
      <c r="AS64" s="36">
        <v>0.52575000000000005</v>
      </c>
      <c r="AT64" s="37">
        <v>0.36620000000000003</v>
      </c>
      <c r="AU64" s="38">
        <v>1.35934</v>
      </c>
      <c r="AV64" s="37">
        <v>2.3524799999999999</v>
      </c>
      <c r="AX64" s="2" t="s">
        <v>35</v>
      </c>
      <c r="AY64" s="3" t="s">
        <v>12</v>
      </c>
      <c r="AZ64" s="36">
        <v>0.73123000000000005</v>
      </c>
      <c r="BA64" s="36">
        <v>4.2961600000000004</v>
      </c>
      <c r="BB64" s="36">
        <v>1.39452</v>
      </c>
      <c r="BC64" s="36">
        <v>0.95699000000000001</v>
      </c>
      <c r="BD64" s="36">
        <v>1.32986</v>
      </c>
      <c r="BE64" s="36">
        <v>5.5430099999999998</v>
      </c>
      <c r="BF64" s="36">
        <v>3.2879499999999999</v>
      </c>
      <c r="BG64" s="36">
        <v>0.85370000000000001</v>
      </c>
      <c r="BH64" s="36">
        <v>5.0959999999999998E-2</v>
      </c>
      <c r="BI64" s="36">
        <v>0.95889999999999997</v>
      </c>
      <c r="BJ64" s="37">
        <v>0.65281</v>
      </c>
      <c r="BK64" s="38">
        <v>1.9403300000000001</v>
      </c>
      <c r="BL64" s="37">
        <v>3.2278500000000001</v>
      </c>
      <c r="BN64" s="2" t="s">
        <v>35</v>
      </c>
      <c r="BO64" s="3" t="s">
        <v>12</v>
      </c>
      <c r="BP64" s="36">
        <v>1.4978100000000001</v>
      </c>
      <c r="BQ64" s="36">
        <v>6.1169900000000004</v>
      </c>
      <c r="BR64" s="36">
        <v>2.1545200000000002</v>
      </c>
      <c r="BS64" s="36">
        <v>1.33945</v>
      </c>
      <c r="BT64" s="36">
        <v>2.1405500000000002</v>
      </c>
      <c r="BU64" s="36">
        <v>7.7693199999999996</v>
      </c>
      <c r="BV64" s="36">
        <v>4.5906799999999999</v>
      </c>
      <c r="BW64" s="36">
        <v>1.33863</v>
      </c>
      <c r="BX64" s="36">
        <v>0.11973</v>
      </c>
      <c r="BY64" s="36">
        <v>1.4786300000000001</v>
      </c>
      <c r="BZ64" s="37">
        <v>1.0924799999999999</v>
      </c>
      <c r="CA64" s="38">
        <v>2.8546299999999998</v>
      </c>
      <c r="CB64" s="37">
        <v>4.6167800000000003</v>
      </c>
    </row>
    <row r="65" spans="2:80" x14ac:dyDescent="0.35">
      <c r="B65" s="8"/>
      <c r="C65" s="11" t="s">
        <v>13</v>
      </c>
      <c r="D65" s="33">
        <v>0.63012000000000001</v>
      </c>
      <c r="E65" s="33">
        <v>2.6594500000000001</v>
      </c>
      <c r="F65" s="33">
        <v>2.0182799999999999</v>
      </c>
      <c r="G65" s="33">
        <v>1.0235300000000001</v>
      </c>
      <c r="H65" s="33">
        <v>1.3442700000000001</v>
      </c>
      <c r="I65" s="33">
        <v>7.9460699999999997</v>
      </c>
      <c r="J65" s="33">
        <v>2.98325</v>
      </c>
      <c r="K65" s="33">
        <v>0.93096000000000001</v>
      </c>
      <c r="L65" s="33">
        <v>0</v>
      </c>
      <c r="M65" s="33">
        <v>0.74653999999999998</v>
      </c>
      <c r="N65" s="34">
        <v>0.39842</v>
      </c>
      <c r="O65" s="39">
        <v>2.0282499999999999</v>
      </c>
      <c r="P65" s="34">
        <v>3.6580699999999999</v>
      </c>
      <c r="R65" s="8"/>
      <c r="S65" s="11" t="s">
        <v>13</v>
      </c>
      <c r="T65" s="33">
        <v>0.96074999999999999</v>
      </c>
      <c r="U65" s="33">
        <v>4.1719400000000002</v>
      </c>
      <c r="V65" s="33">
        <v>2.51898</v>
      </c>
      <c r="W65" s="33">
        <v>1.28664</v>
      </c>
      <c r="X65" s="33">
        <v>2.2119399999999998</v>
      </c>
      <c r="Y65" s="33">
        <v>8.1633399999999998</v>
      </c>
      <c r="Z65" s="33">
        <v>3.7138499999999999</v>
      </c>
      <c r="AA65" s="33">
        <v>1.3367899999999999</v>
      </c>
      <c r="AB65" s="33">
        <v>0</v>
      </c>
      <c r="AC65" s="33">
        <v>1.0851599999999999</v>
      </c>
      <c r="AD65" s="34">
        <v>0.86145000000000005</v>
      </c>
      <c r="AE65" s="39">
        <v>2.54494</v>
      </c>
      <c r="AF65" s="34">
        <v>4.2284300000000004</v>
      </c>
      <c r="AH65" s="8"/>
      <c r="AI65" s="11" t="s">
        <v>13</v>
      </c>
      <c r="AJ65" s="33">
        <v>1.50437</v>
      </c>
      <c r="AK65" s="33">
        <v>4.9299499999999998</v>
      </c>
      <c r="AL65" s="33">
        <v>3.36741</v>
      </c>
      <c r="AM65" s="33">
        <v>1.7833399999999999</v>
      </c>
      <c r="AN65" s="33">
        <v>2.5034100000000001</v>
      </c>
      <c r="AO65" s="33">
        <v>8.7233999999999998</v>
      </c>
      <c r="AP65" s="33">
        <v>4.8081300000000002</v>
      </c>
      <c r="AQ65" s="33">
        <v>1.87371</v>
      </c>
      <c r="AR65" s="33">
        <v>9.4750000000000001E-2</v>
      </c>
      <c r="AS65" s="33">
        <v>1.5967499999999999</v>
      </c>
      <c r="AT65" s="34">
        <v>1.3440099999999999</v>
      </c>
      <c r="AU65" s="39">
        <v>3.1185200000000002</v>
      </c>
      <c r="AV65" s="34">
        <v>4.8930300000000004</v>
      </c>
      <c r="AX65" s="8"/>
      <c r="AY65" s="11" t="s">
        <v>13</v>
      </c>
      <c r="AZ65" s="33">
        <v>2.12921</v>
      </c>
      <c r="BA65" s="33">
        <v>5.87791</v>
      </c>
      <c r="BB65" s="33">
        <v>3.9745699999999999</v>
      </c>
      <c r="BC65" s="33">
        <v>2.6267499999999999</v>
      </c>
      <c r="BD65" s="33">
        <v>3.1429299999999998</v>
      </c>
      <c r="BE65" s="33">
        <v>10.666679999999999</v>
      </c>
      <c r="BF65" s="33">
        <v>5.8658099999999997</v>
      </c>
      <c r="BG65" s="33">
        <v>2.5347900000000001</v>
      </c>
      <c r="BH65" s="33">
        <v>0.32793</v>
      </c>
      <c r="BI65" s="33">
        <v>2.4101300000000001</v>
      </c>
      <c r="BJ65" s="34">
        <v>1.8809800000000001</v>
      </c>
      <c r="BK65" s="39">
        <v>3.95567</v>
      </c>
      <c r="BL65" s="34">
        <v>6.0303699999999996</v>
      </c>
      <c r="BN65" s="8"/>
      <c r="BO65" s="11" t="s">
        <v>13</v>
      </c>
      <c r="BP65" s="33">
        <v>3.4273099999999999</v>
      </c>
      <c r="BQ65" s="33">
        <v>7.5507200000000001</v>
      </c>
      <c r="BR65" s="33">
        <v>5.3387900000000004</v>
      </c>
      <c r="BS65" s="33">
        <v>3.1880099999999998</v>
      </c>
      <c r="BT65" s="33">
        <v>4.1219400000000004</v>
      </c>
      <c r="BU65" s="33">
        <v>12.84694</v>
      </c>
      <c r="BV65" s="33">
        <v>7.2479500000000003</v>
      </c>
      <c r="BW65" s="33">
        <v>3.3144499999999999</v>
      </c>
      <c r="BX65" s="33">
        <v>0.54161000000000004</v>
      </c>
      <c r="BY65" s="33">
        <v>3.18011</v>
      </c>
      <c r="BZ65" s="34">
        <v>2.62384</v>
      </c>
      <c r="CA65" s="39">
        <v>5.07578</v>
      </c>
      <c r="CB65" s="34">
        <v>7.5277200000000004</v>
      </c>
    </row>
    <row r="66" spans="2:80" x14ac:dyDescent="0.35">
      <c r="B66" s="13" t="s">
        <v>36</v>
      </c>
      <c r="C66" s="14"/>
      <c r="D66" s="43">
        <v>8</v>
      </c>
      <c r="E66" s="43">
        <v>19</v>
      </c>
      <c r="F66" s="43">
        <v>16</v>
      </c>
      <c r="G66" s="43">
        <v>9</v>
      </c>
      <c r="H66" s="43">
        <v>12</v>
      </c>
      <c r="I66" s="43">
        <v>42</v>
      </c>
      <c r="J66" s="43">
        <v>21</v>
      </c>
      <c r="K66" s="43">
        <v>10</v>
      </c>
      <c r="L66" s="43">
        <v>0</v>
      </c>
      <c r="M66" s="43">
        <v>8</v>
      </c>
      <c r="N66" s="44">
        <v>6.3355300000000003</v>
      </c>
      <c r="O66" s="45">
        <v>14.5</v>
      </c>
      <c r="P66" s="44">
        <v>22.664470000000001</v>
      </c>
      <c r="R66" s="13" t="s">
        <v>36</v>
      </c>
      <c r="S66" s="14"/>
      <c r="T66" s="43">
        <v>11</v>
      </c>
      <c r="U66" s="43">
        <v>21</v>
      </c>
      <c r="V66" s="43">
        <v>17</v>
      </c>
      <c r="W66" s="43">
        <v>10</v>
      </c>
      <c r="X66" s="43">
        <v>16</v>
      </c>
      <c r="Y66" s="43">
        <v>41</v>
      </c>
      <c r="Z66" s="43">
        <v>21</v>
      </c>
      <c r="AA66" s="43">
        <v>13</v>
      </c>
      <c r="AB66" s="43">
        <v>0</v>
      </c>
      <c r="AC66" s="43">
        <v>9</v>
      </c>
      <c r="AD66" s="44">
        <v>8.1704899999999991</v>
      </c>
      <c r="AE66" s="45">
        <v>15.9</v>
      </c>
      <c r="AF66" s="44">
        <v>23.62951</v>
      </c>
      <c r="AH66" s="13" t="s">
        <v>36</v>
      </c>
      <c r="AI66" s="14"/>
      <c r="AJ66" s="43">
        <v>14</v>
      </c>
      <c r="AK66" s="43">
        <v>25</v>
      </c>
      <c r="AL66" s="43">
        <v>22</v>
      </c>
      <c r="AM66" s="43">
        <v>12</v>
      </c>
      <c r="AN66" s="43">
        <v>16</v>
      </c>
      <c r="AO66" s="43">
        <v>41</v>
      </c>
      <c r="AP66" s="43">
        <v>25</v>
      </c>
      <c r="AQ66" s="43">
        <v>16</v>
      </c>
      <c r="AR66" s="43">
        <v>2</v>
      </c>
      <c r="AS66" s="43">
        <v>11</v>
      </c>
      <c r="AT66" s="44">
        <v>10.83591</v>
      </c>
      <c r="AU66" s="45">
        <v>18.399999999999999</v>
      </c>
      <c r="AV66" s="44">
        <v>25.964089999999999</v>
      </c>
      <c r="AX66" s="13" t="s">
        <v>36</v>
      </c>
      <c r="AY66" s="14"/>
      <c r="AZ66" s="43">
        <v>16</v>
      </c>
      <c r="BA66" s="43">
        <v>29</v>
      </c>
      <c r="BB66" s="43">
        <v>24</v>
      </c>
      <c r="BC66" s="43">
        <v>17</v>
      </c>
      <c r="BD66" s="43">
        <v>18</v>
      </c>
      <c r="BE66" s="43">
        <v>44</v>
      </c>
      <c r="BF66" s="43">
        <v>26</v>
      </c>
      <c r="BG66" s="43">
        <v>18</v>
      </c>
      <c r="BH66" s="43">
        <v>4</v>
      </c>
      <c r="BI66" s="43">
        <v>15</v>
      </c>
      <c r="BJ66" s="44">
        <v>13.519019999999999</v>
      </c>
      <c r="BK66" s="45">
        <v>21.1</v>
      </c>
      <c r="BL66" s="44">
        <v>28.680980000000002</v>
      </c>
      <c r="BN66" s="13" t="s">
        <v>36</v>
      </c>
      <c r="BO66" s="14"/>
      <c r="BP66" s="43">
        <v>18</v>
      </c>
      <c r="BQ66" s="43">
        <v>34</v>
      </c>
      <c r="BR66" s="43">
        <v>31</v>
      </c>
      <c r="BS66" s="43">
        <v>19</v>
      </c>
      <c r="BT66" s="43">
        <v>20</v>
      </c>
      <c r="BU66" s="43">
        <v>53</v>
      </c>
      <c r="BV66" s="43">
        <v>32</v>
      </c>
      <c r="BW66" s="43">
        <v>23</v>
      </c>
      <c r="BX66" s="43">
        <v>5</v>
      </c>
      <c r="BY66" s="43">
        <v>16</v>
      </c>
      <c r="BZ66" s="44">
        <v>15.72823</v>
      </c>
      <c r="CA66" s="45">
        <v>25.1</v>
      </c>
      <c r="CB66" s="44">
        <v>34.471769999999999</v>
      </c>
    </row>
    <row r="67" spans="2:80" x14ac:dyDescent="0.35">
      <c r="B67" s="13" t="s">
        <v>38</v>
      </c>
      <c r="C67" s="14"/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4">
        <v>0</v>
      </c>
      <c r="O67" s="45">
        <v>0</v>
      </c>
      <c r="P67" s="44">
        <v>0</v>
      </c>
      <c r="R67" s="13" t="s">
        <v>38</v>
      </c>
      <c r="S67" s="14"/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C67" s="43">
        <v>0</v>
      </c>
      <c r="AD67" s="44">
        <v>0</v>
      </c>
      <c r="AE67" s="45">
        <v>0</v>
      </c>
      <c r="AF67" s="44">
        <v>0</v>
      </c>
      <c r="AH67" s="13" t="s">
        <v>38</v>
      </c>
      <c r="AI67" s="14"/>
      <c r="AJ67" s="43">
        <v>0</v>
      </c>
      <c r="AK67" s="43">
        <v>0</v>
      </c>
      <c r="AL67" s="43">
        <v>0</v>
      </c>
      <c r="AM67" s="43">
        <v>0</v>
      </c>
      <c r="AN67" s="43">
        <v>0</v>
      </c>
      <c r="AO67" s="43">
        <v>0</v>
      </c>
      <c r="AP67" s="43">
        <v>0</v>
      </c>
      <c r="AQ67" s="43">
        <v>0</v>
      </c>
      <c r="AR67" s="43">
        <v>0</v>
      </c>
      <c r="AS67" s="43">
        <v>0</v>
      </c>
      <c r="AT67" s="44">
        <v>0</v>
      </c>
      <c r="AU67" s="45">
        <v>0</v>
      </c>
      <c r="AV67" s="44">
        <v>0</v>
      </c>
      <c r="AX67" s="13" t="s">
        <v>38</v>
      </c>
      <c r="AY67" s="14"/>
      <c r="AZ67" s="43">
        <v>0</v>
      </c>
      <c r="BA67" s="43">
        <v>0</v>
      </c>
      <c r="BB67" s="43">
        <v>0</v>
      </c>
      <c r="BC67" s="43">
        <v>0</v>
      </c>
      <c r="BD67" s="43">
        <v>0</v>
      </c>
      <c r="BE67" s="43">
        <v>0</v>
      </c>
      <c r="BF67" s="43">
        <v>0</v>
      </c>
      <c r="BG67" s="43">
        <v>0</v>
      </c>
      <c r="BH67" s="43">
        <v>0</v>
      </c>
      <c r="BI67" s="43">
        <v>0</v>
      </c>
      <c r="BJ67" s="44">
        <v>0</v>
      </c>
      <c r="BK67" s="45">
        <v>0</v>
      </c>
      <c r="BL67" s="44">
        <v>0</v>
      </c>
      <c r="BN67" s="13" t="s">
        <v>38</v>
      </c>
      <c r="BO67" s="14"/>
      <c r="BP67" s="43">
        <v>0</v>
      </c>
      <c r="BQ67" s="43">
        <v>0</v>
      </c>
      <c r="BR67" s="43">
        <v>0</v>
      </c>
      <c r="BS67" s="43">
        <v>0</v>
      </c>
      <c r="BT67" s="43">
        <v>0</v>
      </c>
      <c r="BU67" s="43">
        <v>0</v>
      </c>
      <c r="BV67" s="43">
        <v>0</v>
      </c>
      <c r="BW67" s="43">
        <v>0</v>
      </c>
      <c r="BX67" s="43">
        <v>0</v>
      </c>
      <c r="BY67" s="43">
        <v>0</v>
      </c>
      <c r="BZ67" s="44">
        <v>0</v>
      </c>
      <c r="CA67" s="45">
        <v>0</v>
      </c>
      <c r="CB67" s="44">
        <v>0</v>
      </c>
    </row>
    <row r="68" spans="2:80" x14ac:dyDescent="0.35">
      <c r="B68" s="2" t="s">
        <v>39</v>
      </c>
      <c r="C68" s="3" t="s">
        <v>12</v>
      </c>
      <c r="D68" s="36">
        <v>0.50866</v>
      </c>
      <c r="E68" s="36">
        <v>6.4831899999999996</v>
      </c>
      <c r="F68" s="36">
        <v>3.4050799999999999</v>
      </c>
      <c r="G68" s="36">
        <v>1.49844</v>
      </c>
      <c r="H68" s="36">
        <v>2.3843200000000002</v>
      </c>
      <c r="I68" s="36">
        <v>18.31934</v>
      </c>
      <c r="J68" s="36">
        <v>6.4383699999999999</v>
      </c>
      <c r="K68" s="36">
        <v>0.96816999999999998</v>
      </c>
      <c r="L68" s="36">
        <v>0</v>
      </c>
      <c r="M68" s="36">
        <v>0.88244</v>
      </c>
      <c r="N68" s="37">
        <v>0.14632000000000001</v>
      </c>
      <c r="O68" s="38">
        <v>4.0888</v>
      </c>
      <c r="P68" s="37">
        <v>8.0312900000000003</v>
      </c>
      <c r="R68" s="2" t="s">
        <v>39</v>
      </c>
      <c r="S68" s="3" t="s">
        <v>12</v>
      </c>
      <c r="T68" s="36">
        <v>1.06412</v>
      </c>
      <c r="U68" s="36">
        <v>12.798859999999999</v>
      </c>
      <c r="V68" s="36">
        <v>4.5398800000000001</v>
      </c>
      <c r="W68" s="36">
        <v>2.0350999999999999</v>
      </c>
      <c r="X68" s="36">
        <v>4.67136</v>
      </c>
      <c r="Y68" s="36">
        <v>20.548020000000001</v>
      </c>
      <c r="Z68" s="36">
        <v>9.7625499999999992</v>
      </c>
      <c r="AA68" s="36">
        <v>1.8781000000000001</v>
      </c>
      <c r="AB68" s="36">
        <v>0</v>
      </c>
      <c r="AC68" s="36">
        <v>1.62676</v>
      </c>
      <c r="AD68" s="37">
        <v>1.1958</v>
      </c>
      <c r="AE68" s="38">
        <v>5.8924799999999999</v>
      </c>
      <c r="AF68" s="37">
        <v>10.58915</v>
      </c>
      <c r="AH68" s="2" t="s">
        <v>39</v>
      </c>
      <c r="AI68" s="3" t="s">
        <v>12</v>
      </c>
      <c r="AJ68" s="36">
        <v>2.2901799999999999</v>
      </c>
      <c r="AK68" s="36">
        <v>16.550450000000001</v>
      </c>
      <c r="AL68" s="36">
        <v>6.2529899999999996</v>
      </c>
      <c r="AM68" s="36">
        <v>3.30287</v>
      </c>
      <c r="AN68" s="36">
        <v>6.0624099999999999</v>
      </c>
      <c r="AO68" s="36">
        <v>23.643190000000001</v>
      </c>
      <c r="AP68" s="36">
        <v>13.45298</v>
      </c>
      <c r="AQ68" s="36">
        <v>2.9940099999999998</v>
      </c>
      <c r="AR68" s="36">
        <v>4.8529999999999997E-2</v>
      </c>
      <c r="AS68" s="36">
        <v>3.1846199999999998</v>
      </c>
      <c r="AT68" s="37">
        <v>2.3410099999999998</v>
      </c>
      <c r="AU68" s="38">
        <v>7.7782200000000001</v>
      </c>
      <c r="AV68" s="37">
        <v>13.21543</v>
      </c>
      <c r="AX68" s="2" t="s">
        <v>39</v>
      </c>
      <c r="AY68" s="3" t="s">
        <v>12</v>
      </c>
      <c r="AZ68" s="36">
        <v>4.2273899999999998</v>
      </c>
      <c r="BA68" s="36">
        <v>25.20064</v>
      </c>
      <c r="BB68" s="36">
        <v>8.3939500000000002</v>
      </c>
      <c r="BC68" s="36">
        <v>5.6535399999999996</v>
      </c>
      <c r="BD68" s="36">
        <v>8.1049000000000007</v>
      </c>
      <c r="BE68" s="36">
        <v>30.191410000000001</v>
      </c>
      <c r="BF68" s="36">
        <v>18.848559999999999</v>
      </c>
      <c r="BG68" s="36">
        <v>5.0216799999999999</v>
      </c>
      <c r="BH68" s="36">
        <v>0.33174999999999999</v>
      </c>
      <c r="BI68" s="36">
        <v>5.7604300000000004</v>
      </c>
      <c r="BJ68" s="37">
        <v>4.0287100000000002</v>
      </c>
      <c r="BK68" s="38">
        <v>11.17343</v>
      </c>
      <c r="BL68" s="37">
        <v>18.31814</v>
      </c>
      <c r="BN68" s="2" t="s">
        <v>39</v>
      </c>
      <c r="BO68" s="3" t="s">
        <v>12</v>
      </c>
      <c r="BP68" s="36">
        <v>8.4180799999999998</v>
      </c>
      <c r="BQ68" s="36">
        <v>34.206719999999997</v>
      </c>
      <c r="BR68" s="36">
        <v>12.62642</v>
      </c>
      <c r="BS68" s="36">
        <v>7.9280200000000001</v>
      </c>
      <c r="BT68" s="36">
        <v>12.819610000000001</v>
      </c>
      <c r="BU68" s="36">
        <v>41.88288</v>
      </c>
      <c r="BV68" s="36">
        <v>25.859490000000001</v>
      </c>
      <c r="BW68" s="36">
        <v>7.9447700000000001</v>
      </c>
      <c r="BX68" s="36">
        <v>0.80213999999999996</v>
      </c>
      <c r="BY68" s="36">
        <v>8.6006699999999991</v>
      </c>
      <c r="BZ68" s="37">
        <v>6.5915900000000001</v>
      </c>
      <c r="CA68" s="38">
        <v>16.108879999999999</v>
      </c>
      <c r="CB68" s="37">
        <v>25.626169999999998</v>
      </c>
    </row>
    <row r="69" spans="2:80" x14ac:dyDescent="0.35">
      <c r="B69" s="8"/>
      <c r="C69" s="11" t="s">
        <v>13</v>
      </c>
      <c r="D69" s="33">
        <v>3.5161799999999999</v>
      </c>
      <c r="E69" s="33">
        <v>14.76717</v>
      </c>
      <c r="F69" s="33">
        <v>12.382429999999999</v>
      </c>
      <c r="G69" s="33">
        <v>6.6086799999999997</v>
      </c>
      <c r="H69" s="33">
        <v>8.5671199999999992</v>
      </c>
      <c r="I69" s="33">
        <v>42.092109999999998</v>
      </c>
      <c r="J69" s="33">
        <v>17.21275</v>
      </c>
      <c r="K69" s="33">
        <v>5.1490400000000003</v>
      </c>
      <c r="L69" s="33">
        <v>0</v>
      </c>
      <c r="M69" s="33">
        <v>4.4981400000000002</v>
      </c>
      <c r="N69" s="34">
        <v>2.88958</v>
      </c>
      <c r="O69" s="39">
        <v>11.47936</v>
      </c>
      <c r="P69" s="34">
        <v>20.069140000000001</v>
      </c>
      <c r="R69" s="8"/>
      <c r="S69" s="11" t="s">
        <v>13</v>
      </c>
      <c r="T69" s="33">
        <v>5.5470600000000001</v>
      </c>
      <c r="U69" s="33">
        <v>22.427050000000001</v>
      </c>
      <c r="V69" s="33">
        <v>15.257849999999999</v>
      </c>
      <c r="W69" s="33">
        <v>8.2568199999999994</v>
      </c>
      <c r="X69" s="33">
        <v>13.26735</v>
      </c>
      <c r="Y69" s="33">
        <v>43.73959</v>
      </c>
      <c r="Z69" s="33">
        <v>21.64874</v>
      </c>
      <c r="AA69" s="33">
        <v>7.6541300000000003</v>
      </c>
      <c r="AB69" s="33">
        <v>0</v>
      </c>
      <c r="AC69" s="33">
        <v>6.24878</v>
      </c>
      <c r="AD69" s="34">
        <v>5.4348900000000002</v>
      </c>
      <c r="AE69" s="39">
        <v>14.40474</v>
      </c>
      <c r="AF69" s="34">
        <v>23.374580000000002</v>
      </c>
      <c r="AH69" s="8"/>
      <c r="AI69" s="11" t="s">
        <v>13</v>
      </c>
      <c r="AJ69" s="33">
        <v>8.3153400000000008</v>
      </c>
      <c r="AK69" s="33">
        <v>25.9846</v>
      </c>
      <c r="AL69" s="33">
        <v>19.222010000000001</v>
      </c>
      <c r="AM69" s="33">
        <v>10.99902</v>
      </c>
      <c r="AN69" s="33">
        <v>15.10749</v>
      </c>
      <c r="AO69" s="33">
        <v>46.834600000000002</v>
      </c>
      <c r="AP69" s="33">
        <v>26.866409999999998</v>
      </c>
      <c r="AQ69" s="33">
        <v>10.578749999999999</v>
      </c>
      <c r="AR69" s="33">
        <v>0.58948</v>
      </c>
      <c r="AS69" s="33">
        <v>9.3612500000000001</v>
      </c>
      <c r="AT69" s="34">
        <v>7.9819599999999999</v>
      </c>
      <c r="AU69" s="39">
        <v>17.385899999999999</v>
      </c>
      <c r="AV69" s="34">
        <v>26.789840000000002</v>
      </c>
      <c r="AX69" s="8"/>
      <c r="AY69" s="11" t="s">
        <v>13</v>
      </c>
      <c r="AZ69" s="33">
        <v>11.968999999999999</v>
      </c>
      <c r="BA69" s="33">
        <v>32.248269999999998</v>
      </c>
      <c r="BB69" s="33">
        <v>23.233560000000001</v>
      </c>
      <c r="BC69" s="33">
        <v>15.142160000000001</v>
      </c>
      <c r="BD69" s="33">
        <v>18.415679999999998</v>
      </c>
      <c r="BE69" s="33">
        <v>56.782870000000003</v>
      </c>
      <c r="BF69" s="33">
        <v>32.602200000000003</v>
      </c>
      <c r="BG69" s="33">
        <v>14.27449</v>
      </c>
      <c r="BH69" s="33">
        <v>2.1014499999999998</v>
      </c>
      <c r="BI69" s="33">
        <v>13.872680000000001</v>
      </c>
      <c r="BJ69" s="34">
        <v>11.10929</v>
      </c>
      <c r="BK69" s="39">
        <v>22.064240000000002</v>
      </c>
      <c r="BL69" s="34">
        <v>33.019179999999999</v>
      </c>
      <c r="BN69" s="8"/>
      <c r="BO69" s="11" t="s">
        <v>13</v>
      </c>
      <c r="BP69" s="33">
        <v>18.656099999999999</v>
      </c>
      <c r="BQ69" s="33">
        <v>40.277189999999997</v>
      </c>
      <c r="BR69" s="33">
        <v>30.37078</v>
      </c>
      <c r="BS69" s="33">
        <v>18.366070000000001</v>
      </c>
      <c r="BT69" s="33">
        <v>23.760339999999999</v>
      </c>
      <c r="BU69" s="33">
        <v>67.327730000000003</v>
      </c>
      <c r="BV69" s="33">
        <v>39.671779999999998</v>
      </c>
      <c r="BW69" s="33">
        <v>18.719000000000001</v>
      </c>
      <c r="BX69" s="33">
        <v>3.5786600000000002</v>
      </c>
      <c r="BY69" s="33">
        <v>17.637499999999999</v>
      </c>
      <c r="BZ69" s="34">
        <v>15.159000000000001</v>
      </c>
      <c r="CA69" s="39">
        <v>27.83652</v>
      </c>
      <c r="CB69" s="34">
        <v>40.514029999999998</v>
      </c>
    </row>
    <row r="70" spans="2:80" x14ac:dyDescent="0.35">
      <c r="B70" s="13" t="s">
        <v>40</v>
      </c>
      <c r="C70" s="14"/>
      <c r="D70" s="43">
        <v>49.799309999999998</v>
      </c>
      <c r="E70" s="43">
        <v>87.720550000000003</v>
      </c>
      <c r="F70" s="43">
        <v>90.143000000000001</v>
      </c>
      <c r="G70" s="43">
        <v>58.144660000000002</v>
      </c>
      <c r="H70" s="43">
        <v>67.123689999999996</v>
      </c>
      <c r="I70" s="43">
        <v>208.50798</v>
      </c>
      <c r="J70" s="43">
        <v>111.67167000000001</v>
      </c>
      <c r="K70" s="43">
        <v>54.427889999999998</v>
      </c>
      <c r="L70" s="43">
        <v>0</v>
      </c>
      <c r="M70" s="43">
        <v>46.436529999999998</v>
      </c>
      <c r="N70" s="44">
        <v>37.966769999999997</v>
      </c>
      <c r="O70" s="45">
        <v>77.397530000000003</v>
      </c>
      <c r="P70" s="44">
        <v>116.82829</v>
      </c>
      <c r="R70" s="13" t="s">
        <v>40</v>
      </c>
      <c r="S70" s="14"/>
      <c r="T70" s="43">
        <v>59.56373</v>
      </c>
      <c r="U70" s="43">
        <v>109.1743</v>
      </c>
      <c r="V70" s="43">
        <v>101.10307</v>
      </c>
      <c r="W70" s="43">
        <v>63.343640000000001</v>
      </c>
      <c r="X70" s="43">
        <v>96.559089999999998</v>
      </c>
      <c r="Y70" s="43">
        <v>202.46087</v>
      </c>
      <c r="Z70" s="43">
        <v>113.95968000000001</v>
      </c>
      <c r="AA70" s="43">
        <v>64.161969999999997</v>
      </c>
      <c r="AB70" s="43">
        <v>0</v>
      </c>
      <c r="AC70" s="43">
        <v>50.843580000000003</v>
      </c>
      <c r="AD70" s="44">
        <v>48.010179999999998</v>
      </c>
      <c r="AE70" s="45">
        <v>86.116990000000001</v>
      </c>
      <c r="AF70" s="44">
        <v>124.2238</v>
      </c>
      <c r="AH70" s="13" t="s">
        <v>40</v>
      </c>
      <c r="AI70" s="14"/>
      <c r="AJ70" s="43">
        <v>72.018870000000007</v>
      </c>
      <c r="AK70" s="43">
        <v>115.60257</v>
      </c>
      <c r="AL70" s="43">
        <v>120.25859</v>
      </c>
      <c r="AM70" s="43">
        <v>76.673519999999996</v>
      </c>
      <c r="AN70" s="43">
        <v>98.641720000000007</v>
      </c>
      <c r="AO70" s="43">
        <v>206.75693000000001</v>
      </c>
      <c r="AP70" s="43">
        <v>139.80624</v>
      </c>
      <c r="AQ70" s="43">
        <v>82.233909999999995</v>
      </c>
      <c r="AR70" s="43">
        <v>9.4069699999999994</v>
      </c>
      <c r="AS70" s="43">
        <v>61.28389</v>
      </c>
      <c r="AT70" s="44">
        <v>60.601489999999998</v>
      </c>
      <c r="AU70" s="45">
        <v>98.268320000000003</v>
      </c>
      <c r="AV70" s="44">
        <v>135.93514999999999</v>
      </c>
      <c r="AX70" s="13" t="s">
        <v>40</v>
      </c>
      <c r="AY70" s="14"/>
      <c r="AZ70" s="43">
        <v>90.295810000000003</v>
      </c>
      <c r="BA70" s="43">
        <v>143.92831000000001</v>
      </c>
      <c r="BB70" s="43">
        <v>128.17436000000001</v>
      </c>
      <c r="BC70" s="43">
        <v>89.646029999999996</v>
      </c>
      <c r="BD70" s="43">
        <v>108.38079</v>
      </c>
      <c r="BE70" s="43">
        <v>239.13742999999999</v>
      </c>
      <c r="BF70" s="43">
        <v>145.71448000000001</v>
      </c>
      <c r="BG70" s="43">
        <v>96.872770000000003</v>
      </c>
      <c r="BH70" s="43">
        <v>23.01688</v>
      </c>
      <c r="BI70" s="43">
        <v>74.461979999999997</v>
      </c>
      <c r="BJ70" s="44">
        <v>73.300749999999994</v>
      </c>
      <c r="BK70" s="45">
        <v>113.96288</v>
      </c>
      <c r="BL70" s="44">
        <v>154.62502000000001</v>
      </c>
      <c r="BN70" s="13" t="s">
        <v>40</v>
      </c>
      <c r="BO70" s="14"/>
      <c r="BP70" s="43">
        <v>100.52676</v>
      </c>
      <c r="BQ70" s="43">
        <v>159.64537000000001</v>
      </c>
      <c r="BR70" s="43">
        <v>155.21302</v>
      </c>
      <c r="BS70" s="43">
        <v>103.81937000000001</v>
      </c>
      <c r="BT70" s="43">
        <v>118.42746</v>
      </c>
      <c r="BU70" s="43">
        <v>262.07637</v>
      </c>
      <c r="BV70" s="43">
        <v>179.32503</v>
      </c>
      <c r="BW70" s="43">
        <v>116.86011999999999</v>
      </c>
      <c r="BX70" s="43">
        <v>29.228200000000001</v>
      </c>
      <c r="BY70" s="43">
        <v>85.520110000000003</v>
      </c>
      <c r="BZ70" s="44">
        <v>86.218959999999996</v>
      </c>
      <c r="CA70" s="45">
        <v>131.06417999999999</v>
      </c>
      <c r="CB70" s="44">
        <v>175.90940000000001</v>
      </c>
    </row>
    <row r="71" spans="2:80" x14ac:dyDescent="0.35">
      <c r="B71" s="7" t="s">
        <v>41</v>
      </c>
      <c r="C71" s="8"/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4">
        <v>0</v>
      </c>
      <c r="O71" s="39">
        <v>0</v>
      </c>
      <c r="P71" s="34">
        <v>0</v>
      </c>
      <c r="R71" s="7" t="s">
        <v>41</v>
      </c>
      <c r="S71" s="8"/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4">
        <v>0</v>
      </c>
      <c r="AE71" s="39">
        <v>0</v>
      </c>
      <c r="AF71" s="34">
        <v>0</v>
      </c>
      <c r="AH71" s="7" t="s">
        <v>41</v>
      </c>
      <c r="AI71" s="8"/>
      <c r="AJ71" s="33">
        <v>0</v>
      </c>
      <c r="AK71" s="33">
        <v>0</v>
      </c>
      <c r="AL71" s="3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  <c r="AT71" s="34">
        <v>0</v>
      </c>
      <c r="AU71" s="39">
        <v>0</v>
      </c>
      <c r="AV71" s="34">
        <v>0</v>
      </c>
      <c r="AX71" s="7" t="s">
        <v>41</v>
      </c>
      <c r="AY71" s="8"/>
      <c r="AZ71" s="33">
        <v>0</v>
      </c>
      <c r="BA71" s="33">
        <v>0</v>
      </c>
      <c r="BB71" s="33">
        <v>0</v>
      </c>
      <c r="BC71" s="33">
        <v>0</v>
      </c>
      <c r="BD71" s="33">
        <v>0</v>
      </c>
      <c r="BE71" s="33">
        <v>0</v>
      </c>
      <c r="BF71" s="33">
        <v>0</v>
      </c>
      <c r="BG71" s="33">
        <v>0</v>
      </c>
      <c r="BH71" s="33">
        <v>0</v>
      </c>
      <c r="BI71" s="33">
        <v>0</v>
      </c>
      <c r="BJ71" s="34">
        <v>0</v>
      </c>
      <c r="BK71" s="39">
        <v>0</v>
      </c>
      <c r="BL71" s="34">
        <v>0</v>
      </c>
      <c r="BN71" s="7" t="s">
        <v>41</v>
      </c>
      <c r="BO71" s="8"/>
      <c r="BP71" s="33">
        <v>0</v>
      </c>
      <c r="BQ71" s="33">
        <v>0</v>
      </c>
      <c r="BR71" s="33">
        <v>0</v>
      </c>
      <c r="BS71" s="33">
        <v>0</v>
      </c>
      <c r="BT71" s="33">
        <v>0</v>
      </c>
      <c r="BU71" s="33">
        <v>0</v>
      </c>
      <c r="BV71" s="33">
        <v>0</v>
      </c>
      <c r="BW71" s="33">
        <v>0</v>
      </c>
      <c r="BX71" s="33">
        <v>0</v>
      </c>
      <c r="BY71" s="33">
        <v>0</v>
      </c>
      <c r="BZ71" s="34">
        <v>0</v>
      </c>
      <c r="CA71" s="39">
        <v>0</v>
      </c>
      <c r="CB71" s="34">
        <v>0</v>
      </c>
    </row>
    <row r="72" spans="2:80" x14ac:dyDescent="0.35">
      <c r="B72" s="2" t="s">
        <v>42</v>
      </c>
      <c r="C72" s="3" t="s">
        <v>12</v>
      </c>
      <c r="D72" s="36">
        <v>5.9586800000000002</v>
      </c>
      <c r="E72" s="36">
        <v>7.1272599999999997</v>
      </c>
      <c r="F72" s="36">
        <v>5.5702299999999996</v>
      </c>
      <c r="G72" s="36">
        <v>5.84612</v>
      </c>
      <c r="H72" s="36">
        <v>5.2858000000000001</v>
      </c>
      <c r="I72" s="36">
        <v>6.1157500000000002</v>
      </c>
      <c r="J72" s="36">
        <v>6.4096299999999999</v>
      </c>
      <c r="K72" s="36">
        <v>5.5383100000000001</v>
      </c>
      <c r="L72" s="36">
        <v>4.7513699999999996</v>
      </c>
      <c r="M72" s="36">
        <v>5.8445200000000002</v>
      </c>
      <c r="N72" s="37">
        <v>5.3844200000000004</v>
      </c>
      <c r="O72" s="41">
        <v>5.8447699999999996</v>
      </c>
      <c r="P72" s="37">
        <v>6.30511</v>
      </c>
      <c r="R72" s="2" t="s">
        <v>42</v>
      </c>
      <c r="S72" s="3" t="s">
        <v>12</v>
      </c>
      <c r="T72" s="36">
        <v>5.9770799999999999</v>
      </c>
      <c r="U72" s="36">
        <v>7.1920099999999998</v>
      </c>
      <c r="V72" s="36">
        <v>5.5348899999999999</v>
      </c>
      <c r="W72" s="36">
        <v>5.7451600000000003</v>
      </c>
      <c r="X72" s="36">
        <v>5.28132</v>
      </c>
      <c r="Y72" s="36">
        <v>5.9954299999999998</v>
      </c>
      <c r="Z72" s="36">
        <v>6.3753399999999996</v>
      </c>
      <c r="AA72" s="36">
        <v>5.5465799999999996</v>
      </c>
      <c r="AB72" s="36">
        <v>4.7514200000000004</v>
      </c>
      <c r="AC72" s="36">
        <v>5.8210499999999996</v>
      </c>
      <c r="AD72" s="37">
        <v>5.3548</v>
      </c>
      <c r="AE72" s="41">
        <v>5.8220299999999998</v>
      </c>
      <c r="AF72" s="37">
        <v>6.2892599999999996</v>
      </c>
      <c r="AH72" s="2" t="s">
        <v>42</v>
      </c>
      <c r="AI72" s="3" t="s">
        <v>12</v>
      </c>
      <c r="AJ72" s="36">
        <v>5.9598199999999997</v>
      </c>
      <c r="AK72" s="36">
        <v>7.0238800000000001</v>
      </c>
      <c r="AL72" s="36">
        <v>5.4938799999999999</v>
      </c>
      <c r="AM72" s="36">
        <v>5.7273500000000004</v>
      </c>
      <c r="AN72" s="36">
        <v>5.1959400000000002</v>
      </c>
      <c r="AO72" s="36">
        <v>5.9483100000000002</v>
      </c>
      <c r="AP72" s="36">
        <v>6.2945700000000002</v>
      </c>
      <c r="AQ72" s="36">
        <v>5.4832000000000001</v>
      </c>
      <c r="AR72" s="36">
        <v>4.7393200000000002</v>
      </c>
      <c r="AS72" s="36">
        <v>5.7316000000000003</v>
      </c>
      <c r="AT72" s="37">
        <v>5.3157699999999997</v>
      </c>
      <c r="AU72" s="41">
        <v>5.7597899999999997</v>
      </c>
      <c r="AV72" s="37">
        <v>6.2038000000000002</v>
      </c>
      <c r="AX72" s="2" t="s">
        <v>42</v>
      </c>
      <c r="AY72" s="3" t="s">
        <v>12</v>
      </c>
      <c r="AZ72" s="36">
        <v>5.8876299999999997</v>
      </c>
      <c r="BA72" s="36">
        <v>6.9148399999999999</v>
      </c>
      <c r="BB72" s="36">
        <v>5.4248399999999997</v>
      </c>
      <c r="BC72" s="36">
        <v>5.7206799999999998</v>
      </c>
      <c r="BD72" s="36">
        <v>5.1067600000000004</v>
      </c>
      <c r="BE72" s="36">
        <v>5.8671699999999998</v>
      </c>
      <c r="BF72" s="36">
        <v>6.2149799999999997</v>
      </c>
      <c r="BG72" s="36">
        <v>5.5274000000000001</v>
      </c>
      <c r="BH72" s="36">
        <v>4.7347900000000003</v>
      </c>
      <c r="BI72" s="36">
        <v>5.7382200000000001</v>
      </c>
      <c r="BJ72" s="37">
        <v>5.2876500000000002</v>
      </c>
      <c r="BK72" s="41">
        <v>5.71373</v>
      </c>
      <c r="BL72" s="37">
        <v>6.1398099999999998</v>
      </c>
      <c r="BN72" s="2" t="s">
        <v>42</v>
      </c>
      <c r="BO72" s="3" t="s">
        <v>12</v>
      </c>
      <c r="BP72" s="36">
        <v>5.7707800000000002</v>
      </c>
      <c r="BQ72" s="36">
        <v>6.7281300000000002</v>
      </c>
      <c r="BR72" s="36">
        <v>5.4165299999999998</v>
      </c>
      <c r="BS72" s="36">
        <v>5.62744</v>
      </c>
      <c r="BT72" s="36">
        <v>5.0542899999999999</v>
      </c>
      <c r="BU72" s="36">
        <v>5.8943399999999997</v>
      </c>
      <c r="BV72" s="36">
        <v>6.1542899999999996</v>
      </c>
      <c r="BW72" s="36">
        <v>5.5141099999999996</v>
      </c>
      <c r="BX72" s="36">
        <v>4.7275299999999998</v>
      </c>
      <c r="BY72" s="36">
        <v>5.6567100000000003</v>
      </c>
      <c r="BZ72" s="37">
        <v>5.2575700000000003</v>
      </c>
      <c r="CA72" s="41">
        <v>5.65442</v>
      </c>
      <c r="CB72" s="37">
        <v>6.0512600000000001</v>
      </c>
    </row>
    <row r="73" spans="2:80" x14ac:dyDescent="0.35">
      <c r="B73" s="8"/>
      <c r="C73" s="11" t="s">
        <v>13</v>
      </c>
      <c r="D73" s="33">
        <v>2.1036899999999998</v>
      </c>
      <c r="E73" s="33">
        <v>1.84735</v>
      </c>
      <c r="F73" s="33">
        <v>1.9436199999999999</v>
      </c>
      <c r="G73" s="33">
        <v>2.0935100000000002</v>
      </c>
      <c r="H73" s="33">
        <v>2.4388299999999998</v>
      </c>
      <c r="I73" s="33">
        <v>2.4419300000000002</v>
      </c>
      <c r="J73" s="33">
        <v>2.1353300000000002</v>
      </c>
      <c r="K73" s="33">
        <v>2.0426299999999999</v>
      </c>
      <c r="L73" s="33">
        <v>1.66951</v>
      </c>
      <c r="M73" s="33">
        <v>2.0454400000000001</v>
      </c>
      <c r="N73" s="34">
        <v>1.9063699999999999</v>
      </c>
      <c r="O73" s="39">
        <v>2.07619</v>
      </c>
      <c r="P73" s="34">
        <v>2.246</v>
      </c>
      <c r="R73" s="8"/>
      <c r="S73" s="11" t="s">
        <v>13</v>
      </c>
      <c r="T73" s="33">
        <v>2.0929500000000001</v>
      </c>
      <c r="U73" s="33">
        <v>1.7795399999999999</v>
      </c>
      <c r="V73" s="33">
        <v>1.87849</v>
      </c>
      <c r="W73" s="33">
        <v>2.0165199999999999</v>
      </c>
      <c r="X73" s="33">
        <v>2.41133</v>
      </c>
      <c r="Y73" s="33">
        <v>2.3394300000000001</v>
      </c>
      <c r="Z73" s="33">
        <v>2.0468700000000002</v>
      </c>
      <c r="AA73" s="33">
        <v>2.0383</v>
      </c>
      <c r="AB73" s="33">
        <v>1.66953</v>
      </c>
      <c r="AC73" s="33">
        <v>2.0114299999999998</v>
      </c>
      <c r="AD73" s="34">
        <v>1.8664400000000001</v>
      </c>
      <c r="AE73" s="39">
        <v>2.0284399999999998</v>
      </c>
      <c r="AF73" s="34">
        <v>2.1904400000000002</v>
      </c>
      <c r="AH73" s="8"/>
      <c r="AI73" s="11" t="s">
        <v>13</v>
      </c>
      <c r="AJ73" s="33">
        <v>2.05674</v>
      </c>
      <c r="AK73" s="33">
        <v>1.63585</v>
      </c>
      <c r="AL73" s="33">
        <v>1.81029</v>
      </c>
      <c r="AM73" s="33">
        <v>2.0201500000000001</v>
      </c>
      <c r="AN73" s="33">
        <v>2.3222399999999999</v>
      </c>
      <c r="AO73" s="33">
        <v>2.1670400000000001</v>
      </c>
      <c r="AP73" s="33">
        <v>1.9261200000000001</v>
      </c>
      <c r="AQ73" s="33">
        <v>1.91947</v>
      </c>
      <c r="AR73" s="33">
        <v>1.66926</v>
      </c>
      <c r="AS73" s="33">
        <v>1.9657500000000001</v>
      </c>
      <c r="AT73" s="34">
        <v>1.7983499999999999</v>
      </c>
      <c r="AU73" s="39">
        <v>1.94929</v>
      </c>
      <c r="AV73" s="34">
        <v>2.1002299999999998</v>
      </c>
      <c r="AX73" s="8"/>
      <c r="AY73" s="11" t="s">
        <v>13</v>
      </c>
      <c r="AZ73" s="33">
        <v>1.9693099999999999</v>
      </c>
      <c r="BA73" s="33">
        <v>1.51475</v>
      </c>
      <c r="BB73" s="33">
        <v>1.7451399999999999</v>
      </c>
      <c r="BC73" s="33">
        <v>1.9434800000000001</v>
      </c>
      <c r="BD73" s="33">
        <v>2.1905000000000001</v>
      </c>
      <c r="BE73" s="33">
        <v>2.0912199999999999</v>
      </c>
      <c r="BF73" s="33">
        <v>1.8224</v>
      </c>
      <c r="BG73" s="33">
        <v>1.9034599999999999</v>
      </c>
      <c r="BH73" s="33">
        <v>1.6593599999999999</v>
      </c>
      <c r="BI73" s="33">
        <v>1.8977900000000001</v>
      </c>
      <c r="BJ73" s="34">
        <v>1.73126</v>
      </c>
      <c r="BK73" s="39">
        <v>1.87374</v>
      </c>
      <c r="BL73" s="34">
        <v>2.0162300000000002</v>
      </c>
      <c r="BN73" s="8"/>
      <c r="BO73" s="11" t="s">
        <v>13</v>
      </c>
      <c r="BP73" s="33">
        <v>1.86331</v>
      </c>
      <c r="BQ73" s="33">
        <v>1.36267</v>
      </c>
      <c r="BR73" s="33">
        <v>1.6996899999999999</v>
      </c>
      <c r="BS73" s="33">
        <v>1.9068700000000001</v>
      </c>
      <c r="BT73" s="33">
        <v>2.0763799999999999</v>
      </c>
      <c r="BU73" s="33">
        <v>1.97418</v>
      </c>
      <c r="BV73" s="33">
        <v>1.6714599999999999</v>
      </c>
      <c r="BW73" s="33">
        <v>1.8519600000000001</v>
      </c>
      <c r="BX73" s="33">
        <v>1.63181</v>
      </c>
      <c r="BY73" s="33">
        <v>1.7831399999999999</v>
      </c>
      <c r="BZ73" s="34">
        <v>1.6374899999999999</v>
      </c>
      <c r="CA73" s="39">
        <v>1.7821499999999999</v>
      </c>
      <c r="CB73" s="34">
        <v>1.9268099999999999</v>
      </c>
    </row>
    <row r="74" spans="2:80" x14ac:dyDescent="0.35">
      <c r="B74" s="2" t="s">
        <v>43</v>
      </c>
      <c r="C74" s="3" t="s">
        <v>12</v>
      </c>
      <c r="D74" s="36">
        <v>6.7239899999999997</v>
      </c>
      <c r="E74" s="36">
        <v>7.96523</v>
      </c>
      <c r="F74" s="36">
        <v>6.23468</v>
      </c>
      <c r="G74" s="36">
        <v>6.6318000000000001</v>
      </c>
      <c r="H74" s="36">
        <v>6.0104300000000004</v>
      </c>
      <c r="I74" s="36">
        <v>6.8235400000000004</v>
      </c>
      <c r="J74" s="36">
        <v>7.14175</v>
      </c>
      <c r="K74" s="36">
        <v>6.2572400000000004</v>
      </c>
      <c r="L74" s="36">
        <v>5.5101199999999997</v>
      </c>
      <c r="M74" s="36">
        <v>6.5858499999999998</v>
      </c>
      <c r="N74" s="37">
        <v>6.1110600000000002</v>
      </c>
      <c r="O74" s="41">
        <v>6.5884600000000004</v>
      </c>
      <c r="P74" s="37">
        <v>7.0658700000000003</v>
      </c>
      <c r="R74" s="2" t="s">
        <v>43</v>
      </c>
      <c r="S74" s="3" t="s">
        <v>12</v>
      </c>
      <c r="T74" s="36">
        <v>6.7484700000000002</v>
      </c>
      <c r="U74" s="36">
        <v>8.0233399999999993</v>
      </c>
      <c r="V74" s="36">
        <v>6.20139</v>
      </c>
      <c r="W74" s="36">
        <v>6.5240099999999996</v>
      </c>
      <c r="X74" s="36">
        <v>6.0001300000000004</v>
      </c>
      <c r="Y74" s="36">
        <v>6.6824599999999998</v>
      </c>
      <c r="Z74" s="36">
        <v>7.1101299999999998</v>
      </c>
      <c r="AA74" s="36">
        <v>6.2676400000000001</v>
      </c>
      <c r="AB74" s="36">
        <v>5.5101399999999998</v>
      </c>
      <c r="AC74" s="36">
        <v>6.5650000000000004</v>
      </c>
      <c r="AD74" s="37">
        <v>6.0789799999999996</v>
      </c>
      <c r="AE74" s="41">
        <v>6.5632700000000002</v>
      </c>
      <c r="AF74" s="37">
        <v>7.0475599999999998</v>
      </c>
      <c r="AH74" s="2" t="s">
        <v>43</v>
      </c>
      <c r="AI74" s="3" t="s">
        <v>12</v>
      </c>
      <c r="AJ74" s="36">
        <v>6.7236399999999996</v>
      </c>
      <c r="AK74" s="36">
        <v>7.8146899999999997</v>
      </c>
      <c r="AL74" s="36">
        <v>6.1639499999999998</v>
      </c>
      <c r="AM74" s="36">
        <v>6.50305</v>
      </c>
      <c r="AN74" s="36">
        <v>5.8918799999999996</v>
      </c>
      <c r="AO74" s="36">
        <v>6.6189400000000003</v>
      </c>
      <c r="AP74" s="36">
        <v>7.0168799999999996</v>
      </c>
      <c r="AQ74" s="36">
        <v>6.1943999999999999</v>
      </c>
      <c r="AR74" s="36">
        <v>5.4947900000000001</v>
      </c>
      <c r="AS74" s="36">
        <v>6.4634499999999999</v>
      </c>
      <c r="AT74" s="37">
        <v>6.0332600000000003</v>
      </c>
      <c r="AU74" s="41">
        <v>6.4885700000000002</v>
      </c>
      <c r="AV74" s="37">
        <v>6.9438700000000004</v>
      </c>
      <c r="AX74" s="2" t="s">
        <v>43</v>
      </c>
      <c r="AY74" s="3" t="s">
        <v>12</v>
      </c>
      <c r="AZ74" s="36">
        <v>6.6301100000000002</v>
      </c>
      <c r="BA74" s="36">
        <v>7.6611200000000004</v>
      </c>
      <c r="BB74" s="36">
        <v>6.0835100000000004</v>
      </c>
      <c r="BC74" s="36">
        <v>6.4930099999999999</v>
      </c>
      <c r="BD74" s="36">
        <v>5.7740299999999998</v>
      </c>
      <c r="BE74" s="36">
        <v>6.4998699999999996</v>
      </c>
      <c r="BF74" s="36">
        <v>6.8942699999999997</v>
      </c>
      <c r="BG74" s="36">
        <v>6.2446099999999998</v>
      </c>
      <c r="BH74" s="36">
        <v>5.48447</v>
      </c>
      <c r="BI74" s="36">
        <v>6.4615299999999998</v>
      </c>
      <c r="BJ74" s="37">
        <v>5.9921899999999999</v>
      </c>
      <c r="BK74" s="41">
        <v>6.42265</v>
      </c>
      <c r="BL74" s="37">
        <v>6.85311</v>
      </c>
      <c r="BN74" s="2" t="s">
        <v>43</v>
      </c>
      <c r="BO74" s="3" t="s">
        <v>12</v>
      </c>
      <c r="BP74" s="36">
        <v>6.4882499999999999</v>
      </c>
      <c r="BQ74" s="36">
        <v>7.4435000000000002</v>
      </c>
      <c r="BR74" s="36">
        <v>6.0739299999999998</v>
      </c>
      <c r="BS74" s="36">
        <v>6.3633699999999997</v>
      </c>
      <c r="BT74" s="36">
        <v>5.7224000000000004</v>
      </c>
      <c r="BU74" s="36">
        <v>6.5138499999999997</v>
      </c>
      <c r="BV74" s="36">
        <v>6.8015699999999999</v>
      </c>
      <c r="BW74" s="36">
        <v>6.2140700000000004</v>
      </c>
      <c r="BX74" s="36">
        <v>5.4863600000000003</v>
      </c>
      <c r="BY74" s="36">
        <v>6.3621999999999996</v>
      </c>
      <c r="BZ74" s="37">
        <v>5.9565900000000003</v>
      </c>
      <c r="CA74" s="41">
        <v>6.3469499999999996</v>
      </c>
      <c r="CB74" s="37">
        <v>6.7373099999999999</v>
      </c>
    </row>
    <row r="75" spans="2:80" x14ac:dyDescent="0.35">
      <c r="B75" s="8"/>
      <c r="C75" s="11" t="s">
        <v>13</v>
      </c>
      <c r="D75" s="33">
        <v>2.3455499999999998</v>
      </c>
      <c r="E75" s="33">
        <v>2.02047</v>
      </c>
      <c r="F75" s="33">
        <v>2.18994</v>
      </c>
      <c r="G75" s="33">
        <v>2.3889100000000001</v>
      </c>
      <c r="H75" s="33">
        <v>2.6753399999999998</v>
      </c>
      <c r="I75" s="33">
        <v>2.62757</v>
      </c>
      <c r="J75" s="33">
        <v>2.2987799999999998</v>
      </c>
      <c r="K75" s="33">
        <v>2.22614</v>
      </c>
      <c r="L75" s="33">
        <v>1.8888</v>
      </c>
      <c r="M75" s="33">
        <v>2.2206299999999999</v>
      </c>
      <c r="N75" s="34">
        <v>2.1149800000000001</v>
      </c>
      <c r="O75" s="39">
        <v>2.2882099999999999</v>
      </c>
      <c r="P75" s="34">
        <v>2.4614500000000001</v>
      </c>
      <c r="R75" s="8"/>
      <c r="S75" s="11" t="s">
        <v>13</v>
      </c>
      <c r="T75" s="33">
        <v>2.3120500000000002</v>
      </c>
      <c r="U75" s="33">
        <v>1.97563</v>
      </c>
      <c r="V75" s="33">
        <v>2.1311800000000001</v>
      </c>
      <c r="W75" s="33">
        <v>2.29894</v>
      </c>
      <c r="X75" s="33">
        <v>2.6280800000000002</v>
      </c>
      <c r="Y75" s="33">
        <v>2.5132099999999999</v>
      </c>
      <c r="Z75" s="33">
        <v>2.2002199999999998</v>
      </c>
      <c r="AA75" s="33">
        <v>2.2235999999999998</v>
      </c>
      <c r="AB75" s="33">
        <v>1.8888400000000001</v>
      </c>
      <c r="AC75" s="33">
        <v>2.1932</v>
      </c>
      <c r="AD75" s="34">
        <v>2.07782</v>
      </c>
      <c r="AE75" s="39">
        <v>2.2364899999999999</v>
      </c>
      <c r="AF75" s="34">
        <v>2.3951699999999998</v>
      </c>
      <c r="AH75" s="8"/>
      <c r="AI75" s="11" t="s">
        <v>13</v>
      </c>
      <c r="AJ75" s="33">
        <v>2.2677100000000001</v>
      </c>
      <c r="AK75" s="33">
        <v>1.7945199999999999</v>
      </c>
      <c r="AL75" s="33">
        <v>2.06427</v>
      </c>
      <c r="AM75" s="33">
        <v>2.2849599999999999</v>
      </c>
      <c r="AN75" s="33">
        <v>2.5152000000000001</v>
      </c>
      <c r="AO75" s="33">
        <v>2.3192200000000001</v>
      </c>
      <c r="AP75" s="33">
        <v>2.0803199999999999</v>
      </c>
      <c r="AQ75" s="33">
        <v>2.1102300000000001</v>
      </c>
      <c r="AR75" s="33">
        <v>1.8857999999999999</v>
      </c>
      <c r="AS75" s="33">
        <v>2.1205099999999999</v>
      </c>
      <c r="AT75" s="34">
        <v>1.99261</v>
      </c>
      <c r="AU75" s="39">
        <v>2.1442700000000001</v>
      </c>
      <c r="AV75" s="34">
        <v>2.2959299999999998</v>
      </c>
      <c r="AX75" s="8"/>
      <c r="AY75" s="11" t="s">
        <v>13</v>
      </c>
      <c r="AZ75" s="33">
        <v>2.1591399999999998</v>
      </c>
      <c r="BA75" s="33">
        <v>1.66106</v>
      </c>
      <c r="BB75" s="33">
        <v>1.96984</v>
      </c>
      <c r="BC75" s="33">
        <v>2.20994</v>
      </c>
      <c r="BD75" s="33">
        <v>2.3585600000000002</v>
      </c>
      <c r="BE75" s="33">
        <v>2.2042299999999999</v>
      </c>
      <c r="BF75" s="33">
        <v>1.95617</v>
      </c>
      <c r="BG75" s="33">
        <v>2.1008800000000001</v>
      </c>
      <c r="BH75" s="33">
        <v>1.8712</v>
      </c>
      <c r="BI75" s="33">
        <v>2.0703800000000001</v>
      </c>
      <c r="BJ75" s="34">
        <v>1.9135599999999999</v>
      </c>
      <c r="BK75" s="39">
        <v>2.0561400000000001</v>
      </c>
      <c r="BL75" s="34">
        <v>2.1987199999999998</v>
      </c>
      <c r="BN75" s="8"/>
      <c r="BO75" s="11" t="s">
        <v>13</v>
      </c>
      <c r="BP75" s="33">
        <v>2.0383800000000001</v>
      </c>
      <c r="BQ75" s="33">
        <v>1.5197000000000001</v>
      </c>
      <c r="BR75" s="33">
        <v>1.9222300000000001</v>
      </c>
      <c r="BS75" s="33">
        <v>2.1372800000000001</v>
      </c>
      <c r="BT75" s="33">
        <v>2.2465600000000001</v>
      </c>
      <c r="BU75" s="33">
        <v>2.07342</v>
      </c>
      <c r="BV75" s="33">
        <v>1.7827299999999999</v>
      </c>
      <c r="BW75" s="33">
        <v>2.0360800000000001</v>
      </c>
      <c r="BX75" s="33">
        <v>1.85721</v>
      </c>
      <c r="BY75" s="33">
        <v>1.9420599999999999</v>
      </c>
      <c r="BZ75" s="34">
        <v>1.80941</v>
      </c>
      <c r="CA75" s="39">
        <v>1.95556</v>
      </c>
      <c r="CB75" s="34">
        <v>2.1017199999999998</v>
      </c>
    </row>
    <row r="76" spans="2:80" x14ac:dyDescent="0.35">
      <c r="B76" s="2" t="s">
        <v>44</v>
      </c>
      <c r="D76" s="36">
        <v>87.902780000000007</v>
      </c>
      <c r="E76" s="36">
        <v>91.70393</v>
      </c>
      <c r="F76" s="36">
        <v>91.379019999999997</v>
      </c>
      <c r="G76" s="36">
        <v>88.77552</v>
      </c>
      <c r="H76" s="36">
        <v>89.752589999999998</v>
      </c>
      <c r="I76" s="36">
        <v>92.123249999999999</v>
      </c>
      <c r="J76" s="36">
        <v>91.694969999999998</v>
      </c>
      <c r="K76" s="36">
        <v>90.034419999999997</v>
      </c>
      <c r="L76" s="36">
        <v>85.714439999999996</v>
      </c>
      <c r="M76" s="36">
        <v>89.674660000000003</v>
      </c>
      <c r="N76" s="37">
        <v>88.435770000000005</v>
      </c>
      <c r="O76" s="47">
        <v>89.875559999999993</v>
      </c>
      <c r="P76" s="37">
        <v>91.315349999999995</v>
      </c>
      <c r="R76" s="2" t="s">
        <v>44</v>
      </c>
      <c r="T76" s="36">
        <v>87.902780000000007</v>
      </c>
      <c r="U76" s="36">
        <v>91.679580000000001</v>
      </c>
      <c r="V76" s="36">
        <v>91.379019999999997</v>
      </c>
      <c r="W76" s="36">
        <v>88.773020000000002</v>
      </c>
      <c r="X76" s="36">
        <v>89.752589999999998</v>
      </c>
      <c r="Y76" s="36">
        <v>92.152919999999995</v>
      </c>
      <c r="Z76" s="36">
        <v>91.694969999999998</v>
      </c>
      <c r="AA76" s="36">
        <v>90.096980000000002</v>
      </c>
      <c r="AB76" s="36">
        <v>85.714439999999996</v>
      </c>
      <c r="AC76" s="36">
        <v>89.674660000000003</v>
      </c>
      <c r="AD76" s="37">
        <v>88.440830000000005</v>
      </c>
      <c r="AE76" s="47">
        <v>89.882099999999994</v>
      </c>
      <c r="AF76" s="37">
        <v>91.323359999999994</v>
      </c>
      <c r="AH76" s="2" t="s">
        <v>44</v>
      </c>
      <c r="AJ76" s="36">
        <v>87.902780000000007</v>
      </c>
      <c r="AK76" s="36">
        <v>91.599959999999996</v>
      </c>
      <c r="AL76" s="36">
        <v>91.391210000000001</v>
      </c>
      <c r="AM76" s="36">
        <v>88.779780000000002</v>
      </c>
      <c r="AN76" s="36">
        <v>89.752589999999998</v>
      </c>
      <c r="AO76" s="36">
        <v>92.060469999999995</v>
      </c>
      <c r="AP76" s="36">
        <v>91.629519999999999</v>
      </c>
      <c r="AQ76" s="36">
        <v>90.090469999999996</v>
      </c>
      <c r="AR76" s="36">
        <v>85.705820000000003</v>
      </c>
      <c r="AS76" s="36">
        <v>89.674660000000003</v>
      </c>
      <c r="AT76" s="37">
        <v>88.434100000000001</v>
      </c>
      <c r="AU76" s="47">
        <v>89.858729999999994</v>
      </c>
      <c r="AV76" s="37">
        <v>91.283349999999999</v>
      </c>
      <c r="AX76" s="2" t="s">
        <v>44</v>
      </c>
      <c r="AZ76" s="36">
        <v>87.912800000000004</v>
      </c>
      <c r="BA76" s="36">
        <v>91.601759999999999</v>
      </c>
      <c r="BB76" s="36">
        <v>91.391210000000001</v>
      </c>
      <c r="BC76" s="36">
        <v>88.802819999999997</v>
      </c>
      <c r="BD76" s="36">
        <v>89.752589999999998</v>
      </c>
      <c r="BE76" s="36">
        <v>92.277119999999996</v>
      </c>
      <c r="BF76" s="36">
        <v>91.631659999999997</v>
      </c>
      <c r="BG76" s="36">
        <v>90.241020000000006</v>
      </c>
      <c r="BH76" s="36">
        <v>85.714439999999996</v>
      </c>
      <c r="BI76" s="36">
        <v>89.674660000000003</v>
      </c>
      <c r="BJ76" s="37">
        <v>88.456940000000003</v>
      </c>
      <c r="BK76" s="47">
        <v>89.900009999999995</v>
      </c>
      <c r="BL76" s="37">
        <v>91.34308</v>
      </c>
      <c r="BN76" s="2" t="s">
        <v>44</v>
      </c>
      <c r="BP76" s="36">
        <v>87.917559999999995</v>
      </c>
      <c r="BQ76" s="36">
        <v>91.475440000000006</v>
      </c>
      <c r="BR76" s="36">
        <v>91.390569999999997</v>
      </c>
      <c r="BS76" s="36">
        <v>88.772490000000005</v>
      </c>
      <c r="BT76" s="36">
        <v>89.752589999999998</v>
      </c>
      <c r="BU76" s="36">
        <v>92.083740000000006</v>
      </c>
      <c r="BV76" s="36">
        <v>91.663349999999994</v>
      </c>
      <c r="BW76" s="36">
        <v>90.288089999999997</v>
      </c>
      <c r="BX76" s="36">
        <v>85.678610000000006</v>
      </c>
      <c r="BY76" s="36">
        <v>89.674660000000003</v>
      </c>
      <c r="BZ76" s="37">
        <v>88.442729999999997</v>
      </c>
      <c r="CA76" s="47">
        <v>89.869709999999998</v>
      </c>
      <c r="CB76" s="37">
        <v>91.296689999999998</v>
      </c>
    </row>
    <row r="77" spans="2:80" x14ac:dyDescent="0.35">
      <c r="B77" s="2" t="s">
        <v>45</v>
      </c>
      <c r="D77" s="36">
        <v>89.232619999999997</v>
      </c>
      <c r="E77" s="36">
        <v>94.848960000000005</v>
      </c>
      <c r="F77" s="36">
        <v>88.748909999999995</v>
      </c>
      <c r="G77" s="36">
        <v>88.743700000000004</v>
      </c>
      <c r="H77" s="36">
        <v>88.282820000000001</v>
      </c>
      <c r="I77" s="36">
        <v>93.093019999999996</v>
      </c>
      <c r="J77" s="36">
        <v>91.085070000000002</v>
      </c>
      <c r="K77" s="36">
        <v>88.004050000000007</v>
      </c>
      <c r="L77" s="36">
        <v>87.433949999999996</v>
      </c>
      <c r="M77" s="36">
        <v>86.597170000000006</v>
      </c>
      <c r="N77" s="37">
        <v>87.736540000000005</v>
      </c>
      <c r="O77" s="47">
        <v>89.607029999999995</v>
      </c>
      <c r="P77" s="37">
        <v>91.477509999999995</v>
      </c>
      <c r="R77" s="2" t="s">
        <v>45</v>
      </c>
      <c r="T77" s="36">
        <v>89.232219999999998</v>
      </c>
      <c r="U77" s="36">
        <v>94.834900000000005</v>
      </c>
      <c r="V77" s="36">
        <v>88.748909999999995</v>
      </c>
      <c r="W77" s="36">
        <v>88.759140000000002</v>
      </c>
      <c r="X77" s="36">
        <v>88.282820000000001</v>
      </c>
      <c r="Y77" s="36">
        <v>93.149860000000004</v>
      </c>
      <c r="Z77" s="36">
        <v>91.085070000000002</v>
      </c>
      <c r="AA77" s="36">
        <v>88.024550000000005</v>
      </c>
      <c r="AB77" s="36">
        <v>87.433949999999996</v>
      </c>
      <c r="AC77" s="36">
        <v>86.597170000000006</v>
      </c>
      <c r="AD77" s="37">
        <v>87.74194</v>
      </c>
      <c r="AE77" s="47">
        <v>89.614859999999993</v>
      </c>
      <c r="AF77" s="37">
        <v>91.487769999999998</v>
      </c>
      <c r="AH77" s="2" t="s">
        <v>45</v>
      </c>
      <c r="AJ77" s="36">
        <v>89.232219999999998</v>
      </c>
      <c r="AK77" s="36">
        <v>94.837770000000006</v>
      </c>
      <c r="AL77" s="36">
        <v>88.763319999999993</v>
      </c>
      <c r="AM77" s="36">
        <v>88.759140000000002</v>
      </c>
      <c r="AN77" s="36">
        <v>88.282820000000001</v>
      </c>
      <c r="AO77" s="36">
        <v>93.185810000000004</v>
      </c>
      <c r="AP77" s="36">
        <v>91.039000000000001</v>
      </c>
      <c r="AQ77" s="36">
        <v>88.026030000000006</v>
      </c>
      <c r="AR77" s="36">
        <v>87.408950000000004</v>
      </c>
      <c r="AS77" s="36">
        <v>86.561099999999996</v>
      </c>
      <c r="AT77" s="37">
        <v>87.729860000000002</v>
      </c>
      <c r="AU77" s="47">
        <v>89.609610000000004</v>
      </c>
      <c r="AV77" s="37">
        <v>91.489369999999994</v>
      </c>
      <c r="AX77" s="2" t="s">
        <v>45</v>
      </c>
      <c r="AZ77" s="36">
        <v>89.235159999999993</v>
      </c>
      <c r="BA77" s="36">
        <v>94.821039999999996</v>
      </c>
      <c r="BB77" s="36">
        <v>88.763319999999993</v>
      </c>
      <c r="BC77" s="36">
        <v>88.736760000000004</v>
      </c>
      <c r="BD77" s="36">
        <v>88.282820000000001</v>
      </c>
      <c r="BE77" s="36">
        <v>93.207840000000004</v>
      </c>
      <c r="BF77" s="36">
        <v>91.037949999999995</v>
      </c>
      <c r="BG77" s="36">
        <v>88.184439999999995</v>
      </c>
      <c r="BH77" s="36">
        <v>87.420029999999997</v>
      </c>
      <c r="BI77" s="36">
        <v>86.524760000000001</v>
      </c>
      <c r="BJ77" s="37">
        <v>87.746009999999998</v>
      </c>
      <c r="BK77" s="47">
        <v>89.621409999999997</v>
      </c>
      <c r="BL77" s="37">
        <v>91.49682</v>
      </c>
      <c r="BN77" s="2" t="s">
        <v>45</v>
      </c>
      <c r="BP77" s="36">
        <v>89.232159999999993</v>
      </c>
      <c r="BQ77" s="36">
        <v>94.686719999999994</v>
      </c>
      <c r="BR77" s="36">
        <v>88.773240000000001</v>
      </c>
      <c r="BS77" s="36">
        <v>88.759140000000002</v>
      </c>
      <c r="BT77" s="36">
        <v>88.279589999999999</v>
      </c>
      <c r="BU77" s="36">
        <v>93.054839999999999</v>
      </c>
      <c r="BV77" s="36">
        <v>91.071330000000003</v>
      </c>
      <c r="BW77" s="36">
        <v>88.01276</v>
      </c>
      <c r="BX77" s="36">
        <v>87.485529999999997</v>
      </c>
      <c r="BY77" s="36">
        <v>86.601349999999996</v>
      </c>
      <c r="BZ77" s="37">
        <v>87.760689999999997</v>
      </c>
      <c r="CA77" s="47">
        <v>89.595669999999998</v>
      </c>
      <c r="CB77" s="37">
        <v>91.430639999999997</v>
      </c>
    </row>
    <row r="78" spans="2:80" x14ac:dyDescent="0.35">
      <c r="B78" s="2" t="s">
        <v>46</v>
      </c>
      <c r="D78" s="36">
        <v>88.997600000000006</v>
      </c>
      <c r="E78" s="36">
        <v>91.673609999999996</v>
      </c>
      <c r="F78" s="36">
        <v>89.985209999999995</v>
      </c>
      <c r="G78" s="36">
        <v>90.66525</v>
      </c>
      <c r="H78" s="36">
        <v>87.415430000000001</v>
      </c>
      <c r="I78" s="36">
        <v>90.223799999999997</v>
      </c>
      <c r="J78" s="36">
        <v>90.050330000000002</v>
      </c>
      <c r="K78" s="36">
        <v>89.499830000000003</v>
      </c>
      <c r="L78" s="36">
        <v>88.597300000000004</v>
      </c>
      <c r="M78" s="36">
        <v>89.543440000000004</v>
      </c>
      <c r="N78" s="37">
        <v>88.829419999999999</v>
      </c>
      <c r="O78" s="47">
        <v>89.665180000000007</v>
      </c>
      <c r="P78" s="37">
        <v>90.50094</v>
      </c>
      <c r="R78" s="2" t="s">
        <v>46</v>
      </c>
      <c r="T78" s="36">
        <v>88.972620000000006</v>
      </c>
      <c r="U78" s="36">
        <v>91.664349999999999</v>
      </c>
      <c r="V78" s="36">
        <v>89.985209999999995</v>
      </c>
      <c r="W78" s="36">
        <v>90.667789999999997</v>
      </c>
      <c r="X78" s="36">
        <v>87.415430000000001</v>
      </c>
      <c r="Y78" s="36">
        <v>90.27046</v>
      </c>
      <c r="Z78" s="36">
        <v>90.006720000000001</v>
      </c>
      <c r="AA78" s="36">
        <v>89.56514</v>
      </c>
      <c r="AB78" s="36">
        <v>88.598110000000005</v>
      </c>
      <c r="AC78" s="36">
        <v>89.543440000000004</v>
      </c>
      <c r="AD78" s="37">
        <v>88.832980000000006</v>
      </c>
      <c r="AE78" s="47">
        <v>89.668930000000003</v>
      </c>
      <c r="AF78" s="37">
        <v>90.504869999999997</v>
      </c>
      <c r="AH78" s="2" t="s">
        <v>46</v>
      </c>
      <c r="AJ78" s="36">
        <v>88.972620000000006</v>
      </c>
      <c r="AK78" s="36">
        <v>91.649389999999997</v>
      </c>
      <c r="AL78" s="36">
        <v>89.991839999999996</v>
      </c>
      <c r="AM78" s="36">
        <v>90.667789999999997</v>
      </c>
      <c r="AN78" s="36">
        <v>87.415430000000001</v>
      </c>
      <c r="AO78" s="36">
        <v>90.158339999999995</v>
      </c>
      <c r="AP78" s="36">
        <v>89.964420000000004</v>
      </c>
      <c r="AQ78" s="36">
        <v>89.496290000000002</v>
      </c>
      <c r="AR78" s="36">
        <v>88.597300000000004</v>
      </c>
      <c r="AS78" s="36">
        <v>89.550989999999999</v>
      </c>
      <c r="AT78" s="37">
        <v>88.816999999999993</v>
      </c>
      <c r="AU78" s="47">
        <v>89.646439999999998</v>
      </c>
      <c r="AV78" s="37">
        <v>90.475880000000004</v>
      </c>
      <c r="AX78" s="2" t="s">
        <v>46</v>
      </c>
      <c r="AZ78" s="36">
        <v>88.997600000000006</v>
      </c>
      <c r="BA78" s="36">
        <v>91.657160000000005</v>
      </c>
      <c r="BB78" s="36">
        <v>89.991839999999996</v>
      </c>
      <c r="BC78" s="36">
        <v>90.66525</v>
      </c>
      <c r="BD78" s="36">
        <v>87.415430000000001</v>
      </c>
      <c r="BE78" s="36">
        <v>90.406850000000006</v>
      </c>
      <c r="BF78" s="36">
        <v>89.967240000000004</v>
      </c>
      <c r="BG78" s="36">
        <v>89.543520000000001</v>
      </c>
      <c r="BH78" s="36">
        <v>88.601680000000002</v>
      </c>
      <c r="BI78" s="36">
        <v>89.54513</v>
      </c>
      <c r="BJ78" s="37">
        <v>88.840180000000004</v>
      </c>
      <c r="BK78" s="47">
        <v>89.679169999999999</v>
      </c>
      <c r="BL78" s="37">
        <v>90.518159999999995</v>
      </c>
      <c r="BN78" s="2" t="s">
        <v>46</v>
      </c>
      <c r="BP78" s="36">
        <v>89.024060000000006</v>
      </c>
      <c r="BQ78" s="36">
        <v>91.559899999999999</v>
      </c>
      <c r="BR78" s="36">
        <v>90.017669999999995</v>
      </c>
      <c r="BS78" s="36">
        <v>90.667789999999997</v>
      </c>
      <c r="BT78" s="36">
        <v>87.412580000000005</v>
      </c>
      <c r="BU78" s="36">
        <v>90.224050000000005</v>
      </c>
      <c r="BV78" s="36">
        <v>89.923400000000001</v>
      </c>
      <c r="BW78" s="36">
        <v>89.511430000000004</v>
      </c>
      <c r="BX78" s="36">
        <v>88.614149999999995</v>
      </c>
      <c r="BY78" s="36">
        <v>89.547619999999995</v>
      </c>
      <c r="BZ78" s="37">
        <v>88.833870000000005</v>
      </c>
      <c r="CA78" s="47">
        <v>89.650260000000003</v>
      </c>
      <c r="CB78" s="37">
        <v>90.466660000000005</v>
      </c>
    </row>
    <row r="79" spans="2:80" x14ac:dyDescent="0.35">
      <c r="B79" s="2" t="s">
        <v>47</v>
      </c>
      <c r="D79" s="36">
        <v>87.064459999999997</v>
      </c>
      <c r="E79" s="36">
        <v>91.74727</v>
      </c>
      <c r="F79" s="36">
        <v>87.998760000000004</v>
      </c>
      <c r="G79" s="36">
        <v>90.172960000000003</v>
      </c>
      <c r="H79" s="36">
        <v>85.664420000000007</v>
      </c>
      <c r="I79" s="36">
        <v>87.630960000000002</v>
      </c>
      <c r="J79" s="36">
        <v>89.513249999999999</v>
      </c>
      <c r="K79" s="36">
        <v>86.648470000000003</v>
      </c>
      <c r="L79" s="36">
        <v>87.316019999999995</v>
      </c>
      <c r="M79" s="36">
        <v>89.382080000000002</v>
      </c>
      <c r="N79" s="37">
        <v>86.991900000000001</v>
      </c>
      <c r="O79" s="47">
        <v>88.313869999999994</v>
      </c>
      <c r="P79" s="37">
        <v>89.635829999999999</v>
      </c>
      <c r="R79" s="2" t="s">
        <v>47</v>
      </c>
      <c r="T79" s="36">
        <v>87.064459999999997</v>
      </c>
      <c r="U79" s="36">
        <v>91.723529999999997</v>
      </c>
      <c r="V79" s="36">
        <v>87.998760000000004</v>
      </c>
      <c r="W79" s="36">
        <v>90.194820000000007</v>
      </c>
      <c r="X79" s="36">
        <v>85.664420000000007</v>
      </c>
      <c r="Y79" s="36">
        <v>87.628100000000003</v>
      </c>
      <c r="Z79" s="36">
        <v>89.45384</v>
      </c>
      <c r="AA79" s="36">
        <v>86.66525</v>
      </c>
      <c r="AB79" s="36">
        <v>87.316019999999995</v>
      </c>
      <c r="AC79" s="36">
        <v>89.382080000000002</v>
      </c>
      <c r="AD79" s="37">
        <v>86.993020000000001</v>
      </c>
      <c r="AE79" s="47">
        <v>88.309129999999996</v>
      </c>
      <c r="AF79" s="37">
        <v>89.625240000000005</v>
      </c>
      <c r="AH79" s="2" t="s">
        <v>47</v>
      </c>
      <c r="AJ79" s="36">
        <v>87.064459999999997</v>
      </c>
      <c r="AK79" s="36">
        <v>91.717730000000003</v>
      </c>
      <c r="AL79" s="36">
        <v>87.998760000000004</v>
      </c>
      <c r="AM79" s="36">
        <v>90.210030000000003</v>
      </c>
      <c r="AN79" s="36">
        <v>85.664420000000007</v>
      </c>
      <c r="AO79" s="36">
        <v>87.620270000000005</v>
      </c>
      <c r="AP79" s="36">
        <v>89.457139999999995</v>
      </c>
      <c r="AQ79" s="36">
        <v>86.646839999999997</v>
      </c>
      <c r="AR79" s="36">
        <v>87.316019999999995</v>
      </c>
      <c r="AS79" s="36">
        <v>89.369119999999995</v>
      </c>
      <c r="AT79" s="37">
        <v>86.988870000000006</v>
      </c>
      <c r="AU79" s="47">
        <v>88.306479999999993</v>
      </c>
      <c r="AV79" s="37">
        <v>89.624089999999995</v>
      </c>
      <c r="AX79" s="2" t="s">
        <v>47</v>
      </c>
      <c r="AZ79" s="36">
        <v>87.064459999999997</v>
      </c>
      <c r="BA79" s="36">
        <v>91.735740000000007</v>
      </c>
      <c r="BB79" s="36">
        <v>87.998760000000004</v>
      </c>
      <c r="BC79" s="36">
        <v>90.192520000000002</v>
      </c>
      <c r="BD79" s="36">
        <v>85.664420000000007</v>
      </c>
      <c r="BE79" s="36">
        <v>87.653540000000007</v>
      </c>
      <c r="BF79" s="36">
        <v>89.468590000000006</v>
      </c>
      <c r="BG79" s="36">
        <v>86.685900000000004</v>
      </c>
      <c r="BH79" s="36">
        <v>87.316019999999995</v>
      </c>
      <c r="BI79" s="36">
        <v>89.376009999999994</v>
      </c>
      <c r="BJ79" s="37">
        <v>86.999610000000004</v>
      </c>
      <c r="BK79" s="47">
        <v>88.315600000000003</v>
      </c>
      <c r="BL79" s="37">
        <v>89.63158</v>
      </c>
      <c r="BN79" s="2" t="s">
        <v>47</v>
      </c>
      <c r="BP79" s="36">
        <v>87.064459999999997</v>
      </c>
      <c r="BQ79" s="36">
        <v>91.592780000000005</v>
      </c>
      <c r="BR79" s="36">
        <v>88.000820000000004</v>
      </c>
      <c r="BS79" s="36">
        <v>90.194280000000006</v>
      </c>
      <c r="BT79" s="36">
        <v>85.659959999999998</v>
      </c>
      <c r="BU79" s="36">
        <v>87.418850000000006</v>
      </c>
      <c r="BV79" s="36">
        <v>89.522319999999993</v>
      </c>
      <c r="BW79" s="36">
        <v>86.613500000000002</v>
      </c>
      <c r="BX79" s="36">
        <v>87.316019999999995</v>
      </c>
      <c r="BY79" s="36">
        <v>89.263549999999995</v>
      </c>
      <c r="BZ79" s="37">
        <v>86.958349999999996</v>
      </c>
      <c r="CA79" s="47">
        <v>88.264650000000003</v>
      </c>
      <c r="CB79" s="37">
        <v>89.570959999999999</v>
      </c>
    </row>
    <row r="80" spans="2:80" x14ac:dyDescent="0.35">
      <c r="B80" s="2" t="s">
        <v>48</v>
      </c>
      <c r="D80" s="36">
        <v>91.638570000000001</v>
      </c>
      <c r="E80" s="36">
        <v>91.713840000000005</v>
      </c>
      <c r="F80" s="36">
        <v>87.835030000000003</v>
      </c>
      <c r="G80" s="36">
        <v>88.858350000000002</v>
      </c>
      <c r="H80" s="36">
        <v>87.617549999999994</v>
      </c>
      <c r="I80" s="36">
        <v>88.595060000000004</v>
      </c>
      <c r="J80" s="36">
        <v>88.220079999999996</v>
      </c>
      <c r="K80" s="36">
        <v>86.552700000000002</v>
      </c>
      <c r="L80" s="36">
        <v>89.149829999999994</v>
      </c>
      <c r="M80" s="36">
        <v>92.773889999999994</v>
      </c>
      <c r="N80" s="37">
        <v>87.830160000000006</v>
      </c>
      <c r="O80" s="47">
        <v>89.295490000000001</v>
      </c>
      <c r="P80" s="37">
        <v>90.760819999999995</v>
      </c>
      <c r="R80" s="2" t="s">
        <v>48</v>
      </c>
      <c r="T80" s="36">
        <v>91.628550000000004</v>
      </c>
      <c r="U80" s="36">
        <v>91.713840000000005</v>
      </c>
      <c r="V80" s="36">
        <v>87.835030000000003</v>
      </c>
      <c r="W80" s="36">
        <v>88.864149999999995</v>
      </c>
      <c r="X80" s="36">
        <v>87.617549999999994</v>
      </c>
      <c r="Y80" s="36">
        <v>88.645889999999994</v>
      </c>
      <c r="Z80" s="36">
        <v>88.185810000000004</v>
      </c>
      <c r="AA80" s="36">
        <v>86.670479999999998</v>
      </c>
      <c r="AB80" s="36">
        <v>89.164469999999994</v>
      </c>
      <c r="AC80" s="36">
        <v>92.773889999999994</v>
      </c>
      <c r="AD80" s="37">
        <v>87.857960000000006</v>
      </c>
      <c r="AE80" s="47">
        <v>89.309970000000007</v>
      </c>
      <c r="AF80" s="37">
        <v>90.761970000000005</v>
      </c>
      <c r="AH80" s="2" t="s">
        <v>48</v>
      </c>
      <c r="AJ80" s="36">
        <v>91.628550000000004</v>
      </c>
      <c r="AK80" s="36">
        <v>91.710880000000003</v>
      </c>
      <c r="AL80" s="36">
        <v>87.838459999999998</v>
      </c>
      <c r="AM80" s="36">
        <v>88.868750000000006</v>
      </c>
      <c r="AN80" s="36">
        <v>87.617549999999994</v>
      </c>
      <c r="AO80" s="36">
        <v>88.431479999999993</v>
      </c>
      <c r="AP80" s="36">
        <v>88.131150000000005</v>
      </c>
      <c r="AQ80" s="36">
        <v>86.580719999999999</v>
      </c>
      <c r="AR80" s="36">
        <v>89.146240000000006</v>
      </c>
      <c r="AS80" s="36">
        <v>92.781030000000001</v>
      </c>
      <c r="AT80" s="37">
        <v>87.802959999999999</v>
      </c>
      <c r="AU80" s="47">
        <v>89.273480000000006</v>
      </c>
      <c r="AV80" s="37">
        <v>90.744</v>
      </c>
      <c r="AX80" s="2" t="s">
        <v>48</v>
      </c>
      <c r="AZ80" s="36">
        <v>91.642669999999995</v>
      </c>
      <c r="BA80" s="36">
        <v>91.718310000000002</v>
      </c>
      <c r="BB80" s="36">
        <v>87.838459999999998</v>
      </c>
      <c r="BC80" s="36">
        <v>88.858350000000002</v>
      </c>
      <c r="BD80" s="36">
        <v>87.617549999999994</v>
      </c>
      <c r="BE80" s="36">
        <v>88.679349999999999</v>
      </c>
      <c r="BF80" s="36">
        <v>88.158000000000001</v>
      </c>
      <c r="BG80" s="36">
        <v>86.622020000000006</v>
      </c>
      <c r="BH80" s="36">
        <v>89.160889999999995</v>
      </c>
      <c r="BI80" s="36">
        <v>92.773889999999994</v>
      </c>
      <c r="BJ80" s="37">
        <v>87.847890000000007</v>
      </c>
      <c r="BK80" s="47">
        <v>89.306950000000001</v>
      </c>
      <c r="BL80" s="37">
        <v>90.766009999999994</v>
      </c>
      <c r="BN80" s="2" t="s">
        <v>48</v>
      </c>
      <c r="BP80" s="36">
        <v>91.632270000000005</v>
      </c>
      <c r="BQ80" s="36">
        <v>91.68244</v>
      </c>
      <c r="BR80" s="36">
        <v>87.842200000000005</v>
      </c>
      <c r="BS80" s="36">
        <v>88.863619999999997</v>
      </c>
      <c r="BT80" s="36">
        <v>87.617549999999994</v>
      </c>
      <c r="BU80" s="36">
        <v>88.465090000000004</v>
      </c>
      <c r="BV80" s="36">
        <v>88.135850000000005</v>
      </c>
      <c r="BW80" s="36">
        <v>86.648589999999999</v>
      </c>
      <c r="BX80" s="36">
        <v>89.147959999999998</v>
      </c>
      <c r="BY80" s="36">
        <v>92.773889999999994</v>
      </c>
      <c r="BZ80" s="37">
        <v>87.82217</v>
      </c>
      <c r="CA80" s="47">
        <v>89.280950000000004</v>
      </c>
      <c r="CB80" s="37">
        <v>90.739729999999994</v>
      </c>
    </row>
    <row r="81" spans="2:80" x14ac:dyDescent="0.35">
      <c r="B81" s="7" t="s">
        <v>49</v>
      </c>
      <c r="C81" s="8"/>
      <c r="D81" s="33">
        <v>89.810280000000006</v>
      </c>
      <c r="E81" s="33">
        <v>90.157110000000003</v>
      </c>
      <c r="F81" s="33">
        <v>90.242890000000003</v>
      </c>
      <c r="G81" s="33">
        <v>91.051159999999996</v>
      </c>
      <c r="H81" s="33">
        <v>87.564629999999994</v>
      </c>
      <c r="I81" s="33">
        <v>88.881730000000005</v>
      </c>
      <c r="J81" s="33">
        <v>88.935860000000005</v>
      </c>
      <c r="K81" s="33">
        <v>89.898920000000004</v>
      </c>
      <c r="L81" s="33">
        <v>87.769180000000006</v>
      </c>
      <c r="M81" s="33">
        <v>89.09769</v>
      </c>
      <c r="N81" s="34">
        <v>88.550290000000004</v>
      </c>
      <c r="O81" s="48">
        <v>89.340950000000007</v>
      </c>
      <c r="P81" s="34">
        <v>90.131600000000006</v>
      </c>
      <c r="R81" s="7" t="s">
        <v>49</v>
      </c>
      <c r="S81" s="8"/>
      <c r="T81" s="33">
        <v>89.812250000000006</v>
      </c>
      <c r="U81" s="33">
        <v>90.157110000000003</v>
      </c>
      <c r="V81" s="33">
        <v>90.242890000000003</v>
      </c>
      <c r="W81" s="33">
        <v>91.060869999999994</v>
      </c>
      <c r="X81" s="33">
        <v>87.564629999999994</v>
      </c>
      <c r="Y81" s="33">
        <v>88.942530000000005</v>
      </c>
      <c r="Z81" s="33">
        <v>88.871780000000001</v>
      </c>
      <c r="AA81" s="33">
        <v>89.892740000000003</v>
      </c>
      <c r="AB81" s="33">
        <v>87.773359999999997</v>
      </c>
      <c r="AC81" s="33">
        <v>89.084919999999997</v>
      </c>
      <c r="AD81" s="34">
        <v>88.548739999999995</v>
      </c>
      <c r="AE81" s="48">
        <v>89.340310000000002</v>
      </c>
      <c r="AF81" s="34">
        <v>90.131879999999995</v>
      </c>
      <c r="AH81" s="7" t="s">
        <v>49</v>
      </c>
      <c r="AI81" s="8"/>
      <c r="AJ81" s="33">
        <v>89.812250000000006</v>
      </c>
      <c r="AK81" s="33">
        <v>90.157110000000003</v>
      </c>
      <c r="AL81" s="33">
        <v>90.242890000000003</v>
      </c>
      <c r="AM81" s="33">
        <v>91.060869999999994</v>
      </c>
      <c r="AN81" s="33">
        <v>87.564629999999994</v>
      </c>
      <c r="AO81" s="33">
        <v>88.832139999999995</v>
      </c>
      <c r="AP81" s="33">
        <v>88.845439999999996</v>
      </c>
      <c r="AQ81" s="33">
        <v>89.884810000000002</v>
      </c>
      <c r="AR81" s="33">
        <v>87.750079999999997</v>
      </c>
      <c r="AS81" s="33">
        <v>89.047200000000004</v>
      </c>
      <c r="AT81" s="34">
        <v>88.520790000000005</v>
      </c>
      <c r="AU81" s="48">
        <v>89.319739999999996</v>
      </c>
      <c r="AV81" s="34">
        <v>90.118700000000004</v>
      </c>
      <c r="AX81" s="7" t="s">
        <v>49</v>
      </c>
      <c r="AY81" s="8"/>
      <c r="AZ81" s="33">
        <v>89.787800000000004</v>
      </c>
      <c r="BA81" s="33">
        <v>90.140960000000007</v>
      </c>
      <c r="BB81" s="33">
        <v>90.242890000000003</v>
      </c>
      <c r="BC81" s="33">
        <v>91.060869999999994</v>
      </c>
      <c r="BD81" s="33">
        <v>87.564629999999994</v>
      </c>
      <c r="BE81" s="33">
        <v>88.946460000000002</v>
      </c>
      <c r="BF81" s="33">
        <v>88.9024</v>
      </c>
      <c r="BG81" s="33">
        <v>89.926270000000002</v>
      </c>
      <c r="BH81" s="33">
        <v>87.781329999999997</v>
      </c>
      <c r="BI81" s="33">
        <v>89.002279999999999</v>
      </c>
      <c r="BJ81" s="34">
        <v>88.544640000000001</v>
      </c>
      <c r="BK81" s="48">
        <v>89.335589999999996</v>
      </c>
      <c r="BL81" s="34">
        <v>90.126540000000006</v>
      </c>
      <c r="BN81" s="7" t="s">
        <v>49</v>
      </c>
      <c r="BO81" s="8"/>
      <c r="BP81" s="33">
        <v>89.806359999999998</v>
      </c>
      <c r="BQ81" s="33">
        <v>90.089380000000006</v>
      </c>
      <c r="BR81" s="33">
        <v>90.251630000000006</v>
      </c>
      <c r="BS81" s="33">
        <v>91.060869999999994</v>
      </c>
      <c r="BT81" s="33">
        <v>87.561790000000002</v>
      </c>
      <c r="BU81" s="33">
        <v>88.586820000000003</v>
      </c>
      <c r="BV81" s="33">
        <v>88.931219999999996</v>
      </c>
      <c r="BW81" s="33">
        <v>89.818510000000003</v>
      </c>
      <c r="BX81" s="33">
        <v>87.768889999999999</v>
      </c>
      <c r="BY81" s="33">
        <v>89.007220000000004</v>
      </c>
      <c r="BZ81" s="34">
        <v>88.488560000000007</v>
      </c>
      <c r="CA81" s="48">
        <v>89.288269999999997</v>
      </c>
      <c r="CB81" s="34">
        <v>90.087980000000002</v>
      </c>
    </row>
    <row r="82" spans="2:80" x14ac:dyDescent="0.35">
      <c r="B82" s="2" t="s">
        <v>52</v>
      </c>
      <c r="C82" s="3" t="s">
        <v>12</v>
      </c>
      <c r="D82" s="36">
        <v>3.8700100000000002</v>
      </c>
      <c r="E82" s="36">
        <v>4.2866600000000004</v>
      </c>
      <c r="F82" s="36">
        <v>3.6480600000000001</v>
      </c>
      <c r="G82" s="36">
        <v>3.57497</v>
      </c>
      <c r="H82" s="36">
        <v>3.7057000000000002</v>
      </c>
      <c r="I82" s="36">
        <v>4.8051899999999996</v>
      </c>
      <c r="J82" s="36">
        <v>4.03965</v>
      </c>
      <c r="K82" s="36">
        <v>3.3789600000000002</v>
      </c>
      <c r="L82" s="36">
        <v>3.1665399999999999</v>
      </c>
      <c r="M82" s="36">
        <v>3.4440499999999998</v>
      </c>
      <c r="N82" s="37">
        <v>3.44672</v>
      </c>
      <c r="O82" s="38">
        <v>3.7919800000000001</v>
      </c>
      <c r="P82" s="37">
        <v>4.1372400000000003</v>
      </c>
      <c r="R82" s="2" t="s">
        <v>52</v>
      </c>
      <c r="S82" s="3" t="s">
        <v>12</v>
      </c>
      <c r="T82" s="36">
        <v>3.8900899999999998</v>
      </c>
      <c r="U82" s="36">
        <v>4.4999399999999996</v>
      </c>
      <c r="V82" s="36">
        <v>3.64073</v>
      </c>
      <c r="W82" s="36">
        <v>3.5300799999999999</v>
      </c>
      <c r="X82" s="36">
        <v>3.75223</v>
      </c>
      <c r="Y82" s="36">
        <v>4.6930300000000003</v>
      </c>
      <c r="Z82" s="36">
        <v>4.08371</v>
      </c>
      <c r="AA82" s="36">
        <v>3.4087999999999998</v>
      </c>
      <c r="AB82" s="36">
        <v>3.1665399999999999</v>
      </c>
      <c r="AC82" s="36">
        <v>3.44292</v>
      </c>
      <c r="AD82" s="37">
        <v>3.46061</v>
      </c>
      <c r="AE82" s="38">
        <v>3.8108</v>
      </c>
      <c r="AF82" s="37">
        <v>4.1609999999999996</v>
      </c>
      <c r="AH82" s="2" t="s">
        <v>52</v>
      </c>
      <c r="AI82" s="3" t="s">
        <v>12</v>
      </c>
      <c r="AJ82" s="36">
        <v>3.8911199999999999</v>
      </c>
      <c r="AK82" s="36">
        <v>4.34232</v>
      </c>
      <c r="AL82" s="36">
        <v>3.6288900000000002</v>
      </c>
      <c r="AM82" s="36">
        <v>3.5627200000000001</v>
      </c>
      <c r="AN82" s="36">
        <v>3.7231200000000002</v>
      </c>
      <c r="AO82" s="36">
        <v>4.6925800000000004</v>
      </c>
      <c r="AP82" s="36">
        <v>4.0658599999999998</v>
      </c>
      <c r="AQ82" s="36">
        <v>3.37338</v>
      </c>
      <c r="AR82" s="36">
        <v>3.1665100000000002</v>
      </c>
      <c r="AS82" s="36">
        <v>3.4230700000000001</v>
      </c>
      <c r="AT82" s="37">
        <v>3.4510299999999998</v>
      </c>
      <c r="AU82" s="38">
        <v>3.7869600000000001</v>
      </c>
      <c r="AV82" s="37">
        <v>4.1228899999999999</v>
      </c>
      <c r="AX82" s="2" t="s">
        <v>52</v>
      </c>
      <c r="AY82" s="3" t="s">
        <v>12</v>
      </c>
      <c r="AZ82" s="36">
        <v>3.8245800000000001</v>
      </c>
      <c r="BA82" s="36">
        <v>4.4950599999999996</v>
      </c>
      <c r="BB82" s="36">
        <v>3.6297899999999998</v>
      </c>
      <c r="BC82" s="36">
        <v>3.5506700000000002</v>
      </c>
      <c r="BD82" s="36">
        <v>3.67292</v>
      </c>
      <c r="BE82" s="36">
        <v>4.8042600000000002</v>
      </c>
      <c r="BF82" s="36">
        <v>4.1384800000000004</v>
      </c>
      <c r="BG82" s="36">
        <v>3.3792800000000001</v>
      </c>
      <c r="BH82" s="36">
        <v>3.1671800000000001</v>
      </c>
      <c r="BI82" s="36">
        <v>3.4329900000000002</v>
      </c>
      <c r="BJ82" s="37">
        <v>3.4381900000000001</v>
      </c>
      <c r="BK82" s="38">
        <v>3.80952</v>
      </c>
      <c r="BL82" s="37">
        <v>4.1808500000000004</v>
      </c>
      <c r="BN82" s="2" t="s">
        <v>52</v>
      </c>
      <c r="BO82" s="3" t="s">
        <v>12</v>
      </c>
      <c r="BP82" s="36">
        <v>3.8069899999999999</v>
      </c>
      <c r="BQ82" s="36">
        <v>4.5408299999999997</v>
      </c>
      <c r="BR82" s="36">
        <v>3.7135199999999999</v>
      </c>
      <c r="BS82" s="36">
        <v>3.5510799999999998</v>
      </c>
      <c r="BT82" s="36">
        <v>3.7458300000000002</v>
      </c>
      <c r="BU82" s="36">
        <v>5.2191000000000001</v>
      </c>
      <c r="BV82" s="36">
        <v>4.2146499999999998</v>
      </c>
      <c r="BW82" s="36">
        <v>3.4443299999999999</v>
      </c>
      <c r="BX82" s="36">
        <v>3.15821</v>
      </c>
      <c r="BY82" s="36">
        <v>3.4106000000000001</v>
      </c>
      <c r="BZ82" s="37">
        <v>3.4387799999999999</v>
      </c>
      <c r="CA82" s="38">
        <v>3.8805100000000001</v>
      </c>
      <c r="CB82" s="37">
        <v>4.3222500000000004</v>
      </c>
    </row>
    <row r="83" spans="2:80" x14ac:dyDescent="0.35">
      <c r="B83" s="8"/>
      <c r="C83" s="11" t="s">
        <v>13</v>
      </c>
      <c r="D83" s="33">
        <v>3.4578600000000002</v>
      </c>
      <c r="E83" s="33">
        <v>3.8620299999999999</v>
      </c>
      <c r="F83" s="33">
        <v>3.0157099999999999</v>
      </c>
      <c r="G83" s="33">
        <v>2.6019600000000001</v>
      </c>
      <c r="H83" s="33">
        <v>3.0040399999999998</v>
      </c>
      <c r="I83" s="33">
        <v>5.7883500000000003</v>
      </c>
      <c r="J83" s="33">
        <v>3.6111</v>
      </c>
      <c r="K83" s="33">
        <v>2.2990599999999999</v>
      </c>
      <c r="L83" s="33">
        <v>1.7081999999999999</v>
      </c>
      <c r="M83" s="33">
        <v>2.3052800000000002</v>
      </c>
      <c r="N83" s="34">
        <v>2.3522599999999998</v>
      </c>
      <c r="O83" s="48">
        <v>3.1653600000000002</v>
      </c>
      <c r="P83" s="34">
        <v>3.9784600000000001</v>
      </c>
      <c r="R83" s="8"/>
      <c r="S83" s="11" t="s">
        <v>13</v>
      </c>
      <c r="T83" s="33">
        <v>3.4733499999999999</v>
      </c>
      <c r="U83" s="33">
        <v>4.3618499999999996</v>
      </c>
      <c r="V83" s="33">
        <v>3.68269</v>
      </c>
      <c r="W83" s="33">
        <v>2.63042</v>
      </c>
      <c r="X83" s="33">
        <v>3.0691099999999998</v>
      </c>
      <c r="Y83" s="33">
        <v>7.8358499999999998</v>
      </c>
      <c r="Z83" s="33">
        <v>4.4847999999999999</v>
      </c>
      <c r="AA83" s="33">
        <v>2.3980600000000001</v>
      </c>
      <c r="AB83" s="33">
        <v>1.7081999999999999</v>
      </c>
      <c r="AC83" s="33">
        <v>2.29467</v>
      </c>
      <c r="AD83" s="34">
        <v>2.3485999999999998</v>
      </c>
      <c r="AE83" s="48">
        <v>3.5939000000000001</v>
      </c>
      <c r="AF83" s="34">
        <v>4.8391999999999999</v>
      </c>
      <c r="AH83" s="8"/>
      <c r="AI83" s="11" t="s">
        <v>13</v>
      </c>
      <c r="AJ83" s="33">
        <v>3.4893299999999998</v>
      </c>
      <c r="AK83" s="33">
        <v>4.4801099999999998</v>
      </c>
      <c r="AL83" s="33">
        <v>3.09849</v>
      </c>
      <c r="AM83" s="33">
        <v>2.5521199999999999</v>
      </c>
      <c r="AN83" s="33">
        <v>3.31575</v>
      </c>
      <c r="AO83" s="33">
        <v>8.1450700000000005</v>
      </c>
      <c r="AP83" s="33">
        <v>4.2269800000000002</v>
      </c>
      <c r="AQ83" s="33">
        <v>2.3686699999999998</v>
      </c>
      <c r="AR83" s="33">
        <v>1.71007</v>
      </c>
      <c r="AS83" s="33">
        <v>2.3577599999999999</v>
      </c>
      <c r="AT83" s="34">
        <v>2.27081</v>
      </c>
      <c r="AU83" s="48">
        <v>3.57443</v>
      </c>
      <c r="AV83" s="34">
        <v>4.8780599999999996</v>
      </c>
      <c r="AX83" s="8"/>
      <c r="AY83" s="11" t="s">
        <v>13</v>
      </c>
      <c r="AZ83" s="33">
        <v>3.3854700000000002</v>
      </c>
      <c r="BA83" s="33">
        <v>7.6059599999999996</v>
      </c>
      <c r="BB83" s="33">
        <v>3.7022699999999999</v>
      </c>
      <c r="BC83" s="33">
        <v>2.60277</v>
      </c>
      <c r="BD83" s="33">
        <v>3.8542299999999998</v>
      </c>
      <c r="BE83" s="33">
        <v>8.4303399999999993</v>
      </c>
      <c r="BF83" s="33">
        <v>5.5664400000000001</v>
      </c>
      <c r="BG83" s="33">
        <v>2.4375800000000001</v>
      </c>
      <c r="BH83" s="33">
        <v>1.70983</v>
      </c>
      <c r="BI83" s="33">
        <v>2.51681</v>
      </c>
      <c r="BJ83" s="34">
        <v>2.5451100000000002</v>
      </c>
      <c r="BK83" s="48">
        <v>4.1811699999999998</v>
      </c>
      <c r="BL83" s="34">
        <v>5.8172300000000003</v>
      </c>
      <c r="BN83" s="8"/>
      <c r="BO83" s="11" t="s">
        <v>13</v>
      </c>
      <c r="BP83" s="33">
        <v>3.41648</v>
      </c>
      <c r="BQ83" s="33">
        <v>8.0480999999999998</v>
      </c>
      <c r="BR83" s="33">
        <v>4.15672</v>
      </c>
      <c r="BS83" s="33">
        <v>2.7209300000000001</v>
      </c>
      <c r="BT83" s="33">
        <v>6.1160500000000004</v>
      </c>
      <c r="BU83" s="33">
        <v>9.4624400000000009</v>
      </c>
      <c r="BV83" s="33">
        <v>6.8654999999999999</v>
      </c>
      <c r="BW83" s="33">
        <v>2.5482200000000002</v>
      </c>
      <c r="BX83" s="33">
        <v>1.7047399999999999</v>
      </c>
      <c r="BY83" s="33">
        <v>3.0391499999999998</v>
      </c>
      <c r="BZ83" s="34">
        <v>2.9199899999999999</v>
      </c>
      <c r="CA83" s="48">
        <v>4.80783</v>
      </c>
      <c r="CB83" s="34">
        <v>6.6956699999999998</v>
      </c>
    </row>
    <row r="87" spans="2:80" ht="14.5" customHeight="1" x14ac:dyDescent="0.35">
      <c r="B87" s="54">
        <v>130</v>
      </c>
      <c r="C87" s="26"/>
      <c r="D87" s="85" t="s">
        <v>63</v>
      </c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R87" s="54">
        <v>120</v>
      </c>
      <c r="S87" s="26"/>
      <c r="T87" s="85" t="s">
        <v>63</v>
      </c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H87" s="54">
        <v>110</v>
      </c>
      <c r="AI87" s="26"/>
      <c r="AJ87" s="85" t="s">
        <v>63</v>
      </c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X87" s="54">
        <v>100</v>
      </c>
      <c r="AY87" s="26"/>
      <c r="AZ87" s="85" t="s">
        <v>63</v>
      </c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N87" s="54">
        <v>90</v>
      </c>
      <c r="BO87" s="26"/>
      <c r="BP87" s="85" t="s">
        <v>63</v>
      </c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</row>
    <row r="88" spans="2:80" x14ac:dyDescent="0.35">
      <c r="O88" s="17"/>
      <c r="AE88" s="17"/>
      <c r="AU88" s="17"/>
      <c r="BK88" s="17"/>
      <c r="CA88" s="17"/>
    </row>
    <row r="89" spans="2:80" x14ac:dyDescent="0.35">
      <c r="B89" s="14"/>
      <c r="C89" s="14"/>
      <c r="D89" s="27" t="s">
        <v>50</v>
      </c>
      <c r="E89" s="27" t="s">
        <v>53</v>
      </c>
      <c r="F89" s="27" t="s">
        <v>54</v>
      </c>
      <c r="G89" s="27" t="s">
        <v>55</v>
      </c>
      <c r="H89" s="27" t="s">
        <v>56</v>
      </c>
      <c r="I89" s="27" t="s">
        <v>57</v>
      </c>
      <c r="J89" s="27" t="s">
        <v>58</v>
      </c>
      <c r="K89" s="27" t="s">
        <v>59</v>
      </c>
      <c r="L89" s="27" t="s">
        <v>60</v>
      </c>
      <c r="M89" s="27" t="s">
        <v>61</v>
      </c>
      <c r="N89" s="28">
        <v>-0.95</v>
      </c>
      <c r="O89" s="24" t="s">
        <v>51</v>
      </c>
      <c r="P89" s="28">
        <v>0.95</v>
      </c>
      <c r="R89" s="14"/>
      <c r="S89" s="14"/>
      <c r="T89" s="27" t="s">
        <v>50</v>
      </c>
      <c r="U89" s="27" t="s">
        <v>53</v>
      </c>
      <c r="V89" s="27" t="s">
        <v>54</v>
      </c>
      <c r="W89" s="27" t="s">
        <v>55</v>
      </c>
      <c r="X89" s="27" t="s">
        <v>56</v>
      </c>
      <c r="Y89" s="27" t="s">
        <v>57</v>
      </c>
      <c r="Z89" s="27" t="s">
        <v>58</v>
      </c>
      <c r="AA89" s="27" t="s">
        <v>59</v>
      </c>
      <c r="AB89" s="27" t="s">
        <v>60</v>
      </c>
      <c r="AC89" s="27" t="s">
        <v>61</v>
      </c>
      <c r="AD89" s="28">
        <v>-0.95</v>
      </c>
      <c r="AE89" s="24" t="s">
        <v>51</v>
      </c>
      <c r="AF89" s="28">
        <v>0.95</v>
      </c>
      <c r="AH89" s="14"/>
      <c r="AI89" s="14"/>
      <c r="AJ89" s="27" t="s">
        <v>50</v>
      </c>
      <c r="AK89" s="27" t="s">
        <v>53</v>
      </c>
      <c r="AL89" s="27" t="s">
        <v>54</v>
      </c>
      <c r="AM89" s="27" t="s">
        <v>55</v>
      </c>
      <c r="AN89" s="27" t="s">
        <v>56</v>
      </c>
      <c r="AO89" s="27" t="s">
        <v>57</v>
      </c>
      <c r="AP89" s="27" t="s">
        <v>58</v>
      </c>
      <c r="AQ89" s="27" t="s">
        <v>59</v>
      </c>
      <c r="AR89" s="27" t="s">
        <v>60</v>
      </c>
      <c r="AS89" s="27" t="s">
        <v>61</v>
      </c>
      <c r="AT89" s="28">
        <v>-0.95</v>
      </c>
      <c r="AU89" s="24" t="s">
        <v>51</v>
      </c>
      <c r="AV89" s="28">
        <v>0.95</v>
      </c>
      <c r="AX89" s="14"/>
      <c r="AY89" s="14"/>
      <c r="AZ89" s="27" t="s">
        <v>50</v>
      </c>
      <c r="BA89" s="27" t="s">
        <v>53</v>
      </c>
      <c r="BB89" s="27" t="s">
        <v>54</v>
      </c>
      <c r="BC89" s="27" t="s">
        <v>55</v>
      </c>
      <c r="BD89" s="27" t="s">
        <v>56</v>
      </c>
      <c r="BE89" s="27" t="s">
        <v>57</v>
      </c>
      <c r="BF89" s="27" t="s">
        <v>58</v>
      </c>
      <c r="BG89" s="27" t="s">
        <v>59</v>
      </c>
      <c r="BH89" s="27" t="s">
        <v>60</v>
      </c>
      <c r="BI89" s="27" t="s">
        <v>61</v>
      </c>
      <c r="BJ89" s="28">
        <v>-0.95</v>
      </c>
      <c r="BK89" s="24" t="s">
        <v>51</v>
      </c>
      <c r="BL89" s="28">
        <v>0.95</v>
      </c>
      <c r="BN89" s="14"/>
      <c r="BO89" s="14"/>
      <c r="BP89" s="27" t="s">
        <v>50</v>
      </c>
      <c r="BQ89" s="27" t="s">
        <v>53</v>
      </c>
      <c r="BR89" s="27" t="s">
        <v>54</v>
      </c>
      <c r="BS89" s="27" t="s">
        <v>55</v>
      </c>
      <c r="BT89" s="27" t="s">
        <v>56</v>
      </c>
      <c r="BU89" s="27" t="s">
        <v>57</v>
      </c>
      <c r="BV89" s="27" t="s">
        <v>58</v>
      </c>
      <c r="BW89" s="27" t="s">
        <v>59</v>
      </c>
      <c r="BX89" s="27" t="s">
        <v>60</v>
      </c>
      <c r="BY89" s="27" t="s">
        <v>61</v>
      </c>
      <c r="BZ89" s="28">
        <v>-0.95</v>
      </c>
      <c r="CA89" s="24" t="s">
        <v>51</v>
      </c>
      <c r="CB89" s="28">
        <v>0.95</v>
      </c>
    </row>
    <row r="90" spans="2:80" x14ac:dyDescent="0.35">
      <c r="B90" s="7" t="s">
        <v>0</v>
      </c>
      <c r="C90" s="7"/>
      <c r="D90" s="33">
        <v>5275</v>
      </c>
      <c r="E90" s="33">
        <v>5405</v>
      </c>
      <c r="F90" s="33">
        <v>5300</v>
      </c>
      <c r="G90" s="33">
        <v>5303</v>
      </c>
      <c r="H90" s="33">
        <v>5222</v>
      </c>
      <c r="I90" s="33">
        <v>5228</v>
      </c>
      <c r="J90" s="33">
        <v>5335</v>
      </c>
      <c r="K90" s="33">
        <v>5288</v>
      </c>
      <c r="L90" s="33">
        <v>5198</v>
      </c>
      <c r="M90" s="33">
        <v>5272</v>
      </c>
      <c r="N90" s="34">
        <v>5239.6442299999999</v>
      </c>
      <c r="O90" s="35">
        <v>5282.6</v>
      </c>
      <c r="P90" s="34">
        <v>5325.5557699999999</v>
      </c>
      <c r="R90" s="7" t="s">
        <v>0</v>
      </c>
      <c r="S90" s="7"/>
      <c r="T90" s="33">
        <v>5272</v>
      </c>
      <c r="U90" s="33">
        <v>5385</v>
      </c>
      <c r="V90" s="33">
        <v>5300</v>
      </c>
      <c r="W90" s="33">
        <v>5302</v>
      </c>
      <c r="X90" s="33">
        <v>5222</v>
      </c>
      <c r="Y90" s="33">
        <v>5219</v>
      </c>
      <c r="Z90" s="33">
        <v>5332</v>
      </c>
      <c r="AA90" s="33">
        <v>5288</v>
      </c>
      <c r="AB90" s="33">
        <v>5199</v>
      </c>
      <c r="AC90" s="33">
        <v>5278</v>
      </c>
      <c r="AD90" s="34">
        <v>5239.5250999999998</v>
      </c>
      <c r="AE90" s="35">
        <v>5279.7</v>
      </c>
      <c r="AF90" s="34">
        <v>5319.8748999999998</v>
      </c>
      <c r="AH90" s="7" t="s">
        <v>0</v>
      </c>
      <c r="AI90" s="7"/>
      <c r="AJ90" s="33">
        <v>5271</v>
      </c>
      <c r="AK90" s="33">
        <v>5376</v>
      </c>
      <c r="AL90" s="33">
        <v>5300</v>
      </c>
      <c r="AM90" s="33">
        <v>5305</v>
      </c>
      <c r="AN90" s="33">
        <v>5222</v>
      </c>
      <c r="AO90" s="33">
        <v>5204</v>
      </c>
      <c r="AP90" s="33">
        <v>5311</v>
      </c>
      <c r="AQ90" s="33">
        <v>5287</v>
      </c>
      <c r="AR90" s="33">
        <v>5200</v>
      </c>
      <c r="AS90" s="33">
        <v>5276</v>
      </c>
      <c r="AT90" s="34">
        <v>5236.2702300000001</v>
      </c>
      <c r="AU90" s="35">
        <v>5275.2</v>
      </c>
      <c r="AV90" s="34">
        <v>5314.1297699999996</v>
      </c>
      <c r="AX90" s="7" t="s">
        <v>0</v>
      </c>
      <c r="AY90" s="7"/>
      <c r="AZ90" s="33">
        <v>5270</v>
      </c>
      <c r="BA90" s="33">
        <v>5365</v>
      </c>
      <c r="BB90" s="33">
        <v>5299</v>
      </c>
      <c r="BC90" s="33">
        <v>5303</v>
      </c>
      <c r="BD90" s="33">
        <v>5222</v>
      </c>
      <c r="BE90" s="33">
        <v>5185</v>
      </c>
      <c r="BF90" s="33">
        <v>5305</v>
      </c>
      <c r="BG90" s="33">
        <v>5288</v>
      </c>
      <c r="BH90" s="33">
        <v>5198</v>
      </c>
      <c r="BI90" s="33">
        <v>5271</v>
      </c>
      <c r="BJ90" s="34">
        <v>5231.2657600000002</v>
      </c>
      <c r="BK90" s="35">
        <v>5270.6</v>
      </c>
      <c r="BL90" s="34">
        <v>5309.9342399999996</v>
      </c>
      <c r="BN90" s="7" t="s">
        <v>0</v>
      </c>
      <c r="BO90" s="7"/>
      <c r="BP90" s="33">
        <v>5258</v>
      </c>
      <c r="BQ90" s="33">
        <v>5338</v>
      </c>
      <c r="BR90" s="33">
        <v>5300</v>
      </c>
      <c r="BS90" s="33">
        <v>5298</v>
      </c>
      <c r="BT90" s="33">
        <v>5220</v>
      </c>
      <c r="BU90" s="33">
        <v>5185</v>
      </c>
      <c r="BV90" s="33">
        <v>5293</v>
      </c>
      <c r="BW90" s="33">
        <v>5287</v>
      </c>
      <c r="BX90" s="33">
        <v>5200</v>
      </c>
      <c r="BY90" s="33">
        <v>5265</v>
      </c>
      <c r="BZ90" s="34">
        <v>5229.3520600000002</v>
      </c>
      <c r="CA90" s="35">
        <v>5264.4</v>
      </c>
      <c r="CB90" s="34">
        <v>5299.44794</v>
      </c>
    </row>
    <row r="91" spans="2:80" x14ac:dyDescent="0.35">
      <c r="B91" s="2" t="s">
        <v>15</v>
      </c>
      <c r="C91" s="3" t="s">
        <v>12</v>
      </c>
      <c r="D91" s="36">
        <v>25.05706</v>
      </c>
      <c r="E91" s="36">
        <v>33.022739999999999</v>
      </c>
      <c r="F91" s="36">
        <v>23.999669999999998</v>
      </c>
      <c r="G91" s="36">
        <v>25.027069999999998</v>
      </c>
      <c r="H91" s="36">
        <v>23.80406</v>
      </c>
      <c r="I91" s="36">
        <v>28.909980000000001</v>
      </c>
      <c r="J91" s="36">
        <v>29.24052</v>
      </c>
      <c r="K91" s="36">
        <v>24.80331</v>
      </c>
      <c r="L91" s="36">
        <v>20.093109999999999</v>
      </c>
      <c r="M91" s="36">
        <v>24.240880000000001</v>
      </c>
      <c r="N91" s="37">
        <v>23.229320000000001</v>
      </c>
      <c r="O91" s="38">
        <v>25.819839999999999</v>
      </c>
      <c r="P91" s="37">
        <v>28.410360000000001</v>
      </c>
      <c r="R91" s="2" t="s">
        <v>15</v>
      </c>
      <c r="S91" s="3" t="s">
        <v>12</v>
      </c>
      <c r="T91" s="36">
        <v>25.272880000000001</v>
      </c>
      <c r="U91" s="36">
        <v>37.998069999999998</v>
      </c>
      <c r="V91" s="36">
        <v>24.302990000000001</v>
      </c>
      <c r="W91" s="36">
        <v>25.076080000000001</v>
      </c>
      <c r="X91" s="36">
        <v>24.059950000000001</v>
      </c>
      <c r="Y91" s="36">
        <v>30.950469999999999</v>
      </c>
      <c r="Z91" s="36">
        <v>30.70467</v>
      </c>
      <c r="AA91" s="36">
        <v>25.769600000000001</v>
      </c>
      <c r="AB91" s="36">
        <v>19.81474</v>
      </c>
      <c r="AC91" s="36">
        <v>24.600249999999999</v>
      </c>
      <c r="AD91" s="37">
        <v>23.226510000000001</v>
      </c>
      <c r="AE91" s="38">
        <v>26.854970000000002</v>
      </c>
      <c r="AF91" s="37">
        <v>30.483429999999998</v>
      </c>
      <c r="AH91" s="2" t="s">
        <v>15</v>
      </c>
      <c r="AI91" s="3" t="s">
        <v>12</v>
      </c>
      <c r="AJ91" s="36">
        <v>27.362760000000002</v>
      </c>
      <c r="AK91" s="36">
        <v>39.644489999999998</v>
      </c>
      <c r="AL91" s="36">
        <v>25.23161</v>
      </c>
      <c r="AM91" s="36">
        <v>26.57122</v>
      </c>
      <c r="AN91" s="36">
        <v>25.176200000000001</v>
      </c>
      <c r="AO91" s="36">
        <v>35.585239999999999</v>
      </c>
      <c r="AP91" s="36">
        <v>33.343649999999997</v>
      </c>
      <c r="AQ91" s="36">
        <v>26.767199999999999</v>
      </c>
      <c r="AR91" s="36">
        <v>20.48921</v>
      </c>
      <c r="AS91" s="36">
        <v>25.297910000000002</v>
      </c>
      <c r="AT91" s="37">
        <v>24.403300000000002</v>
      </c>
      <c r="AU91" s="38">
        <v>28.546949999999999</v>
      </c>
      <c r="AV91" s="37">
        <v>32.690600000000003</v>
      </c>
      <c r="AX91" s="2" t="s">
        <v>15</v>
      </c>
      <c r="AY91" s="3" t="s">
        <v>12</v>
      </c>
      <c r="AZ91" s="36">
        <v>29.063510000000001</v>
      </c>
      <c r="BA91" s="36">
        <v>45.31326</v>
      </c>
      <c r="BB91" s="36">
        <v>26.692170000000001</v>
      </c>
      <c r="BC91" s="36">
        <v>27.923940000000002</v>
      </c>
      <c r="BD91" s="36">
        <v>29.26193</v>
      </c>
      <c r="BE91" s="36">
        <v>42.2102</v>
      </c>
      <c r="BF91" s="36">
        <v>36.556150000000002</v>
      </c>
      <c r="BG91" s="36">
        <v>29.81345</v>
      </c>
      <c r="BH91" s="36">
        <v>21.209320000000002</v>
      </c>
      <c r="BI91" s="36">
        <v>25.938479999999998</v>
      </c>
      <c r="BJ91" s="37">
        <v>25.974170000000001</v>
      </c>
      <c r="BK91" s="38">
        <v>31.398240000000001</v>
      </c>
      <c r="BL91" s="37">
        <v>36.822310000000002</v>
      </c>
      <c r="BN91" s="2" t="s">
        <v>15</v>
      </c>
      <c r="BO91" s="3" t="s">
        <v>12</v>
      </c>
      <c r="BP91" s="36">
        <v>29.765889999999999</v>
      </c>
      <c r="BQ91" s="36">
        <v>55.231119999999997</v>
      </c>
      <c r="BR91" s="36">
        <v>30.189039999999999</v>
      </c>
      <c r="BS91" s="36">
        <v>32.565159999999999</v>
      </c>
      <c r="BT91" s="36">
        <v>36.16178</v>
      </c>
      <c r="BU91" s="36">
        <v>42.40672</v>
      </c>
      <c r="BV91" s="36">
        <v>41.316589999999998</v>
      </c>
      <c r="BW91" s="36">
        <v>31.63233</v>
      </c>
      <c r="BX91" s="36">
        <v>24.529050000000002</v>
      </c>
      <c r="BY91" s="36">
        <v>29.333310000000001</v>
      </c>
      <c r="BZ91" s="37">
        <v>28.941960000000002</v>
      </c>
      <c r="CA91" s="38">
        <v>35.313099999999999</v>
      </c>
      <c r="CB91" s="37">
        <v>41.684240000000003</v>
      </c>
    </row>
    <row r="92" spans="2:80" x14ac:dyDescent="0.35">
      <c r="B92" s="8"/>
      <c r="C92" s="11" t="s">
        <v>13</v>
      </c>
      <c r="D92" s="33">
        <v>15.658250000000001</v>
      </c>
      <c r="E92" s="33">
        <v>20.23386</v>
      </c>
      <c r="F92" s="33">
        <v>15.365259999999999</v>
      </c>
      <c r="G92" s="33">
        <v>15.22161</v>
      </c>
      <c r="H92" s="33">
        <v>20.425360000000001</v>
      </c>
      <c r="I92" s="33">
        <v>20.430990000000001</v>
      </c>
      <c r="J92" s="33">
        <v>17.94502</v>
      </c>
      <c r="K92" s="33">
        <v>15.63335</v>
      </c>
      <c r="L92" s="33">
        <v>12.57419</v>
      </c>
      <c r="M92" s="33">
        <v>14.455249999999999</v>
      </c>
      <c r="N92" s="34">
        <v>14.799429999999999</v>
      </c>
      <c r="O92" s="39">
        <v>16.794319999999999</v>
      </c>
      <c r="P92" s="34">
        <v>18.789200000000001</v>
      </c>
      <c r="R92" s="8"/>
      <c r="S92" s="11" t="s">
        <v>13</v>
      </c>
      <c r="T92" s="33">
        <v>15.511670000000001</v>
      </c>
      <c r="U92" s="33">
        <v>20.883949999999999</v>
      </c>
      <c r="V92" s="33">
        <v>15.33867</v>
      </c>
      <c r="W92" s="33">
        <v>16.932749999999999</v>
      </c>
      <c r="X92" s="33">
        <v>20.849219999999999</v>
      </c>
      <c r="Y92" s="33">
        <v>23.570329999999998</v>
      </c>
      <c r="Z92" s="33">
        <v>19.115459999999999</v>
      </c>
      <c r="AA92" s="33">
        <v>18.206679999999999</v>
      </c>
      <c r="AB92" s="33">
        <v>12.389250000000001</v>
      </c>
      <c r="AC92" s="33">
        <v>14.486700000000001</v>
      </c>
      <c r="AD92" s="34">
        <v>15.270720000000001</v>
      </c>
      <c r="AE92" s="39">
        <v>17.728470000000002</v>
      </c>
      <c r="AF92" s="34">
        <v>20.186219999999999</v>
      </c>
      <c r="AH92" s="8"/>
      <c r="AI92" s="11" t="s">
        <v>13</v>
      </c>
      <c r="AJ92" s="33">
        <v>16.5336</v>
      </c>
      <c r="AK92" s="33">
        <v>23.310559999999999</v>
      </c>
      <c r="AL92" s="33">
        <v>16.26191</v>
      </c>
      <c r="AM92" s="33">
        <v>17.21152</v>
      </c>
      <c r="AN92" s="33">
        <v>23.390219999999999</v>
      </c>
      <c r="AO92" s="33">
        <v>25.606439999999999</v>
      </c>
      <c r="AP92" s="33">
        <v>22.69087</v>
      </c>
      <c r="AQ92" s="33">
        <v>18.015609999999999</v>
      </c>
      <c r="AR92" s="33">
        <v>13.00919</v>
      </c>
      <c r="AS92" s="33">
        <v>15.18877</v>
      </c>
      <c r="AT92" s="34">
        <v>16.076440000000002</v>
      </c>
      <c r="AU92" s="39">
        <v>19.121870000000001</v>
      </c>
      <c r="AV92" s="34">
        <v>22.167290000000001</v>
      </c>
      <c r="AX92" s="8"/>
      <c r="AY92" s="11" t="s">
        <v>13</v>
      </c>
      <c r="AZ92" s="33">
        <v>17.668489999999998</v>
      </c>
      <c r="BA92" s="33">
        <v>27.0687</v>
      </c>
      <c r="BB92" s="33">
        <v>17.935870000000001</v>
      </c>
      <c r="BC92" s="33">
        <v>19.90588</v>
      </c>
      <c r="BD92" s="33">
        <v>26.434249999999999</v>
      </c>
      <c r="BE92" s="33">
        <v>30.647580000000001</v>
      </c>
      <c r="BF92" s="33">
        <v>23.950099999999999</v>
      </c>
      <c r="BG92" s="33">
        <v>20.20111</v>
      </c>
      <c r="BH92" s="33">
        <v>14.038930000000001</v>
      </c>
      <c r="BI92" s="33">
        <v>15.97368</v>
      </c>
      <c r="BJ92" s="34">
        <v>17.51774</v>
      </c>
      <c r="BK92" s="39">
        <v>21.382459999999998</v>
      </c>
      <c r="BL92" s="34">
        <v>25.24718</v>
      </c>
      <c r="BN92" s="8"/>
      <c r="BO92" s="11" t="s">
        <v>13</v>
      </c>
      <c r="BP92" s="33">
        <v>19.231490000000001</v>
      </c>
      <c r="BQ92" s="33">
        <v>41.89555</v>
      </c>
      <c r="BR92" s="33">
        <v>22.57705</v>
      </c>
      <c r="BS92" s="33">
        <v>27.5657</v>
      </c>
      <c r="BT92" s="33">
        <v>33.267359999999996</v>
      </c>
      <c r="BU92" s="33">
        <v>31.987290000000002</v>
      </c>
      <c r="BV92" s="33">
        <v>33.162179999999999</v>
      </c>
      <c r="BW92" s="33">
        <v>22.68704</v>
      </c>
      <c r="BX92" s="33">
        <v>19.369009999999999</v>
      </c>
      <c r="BY92" s="33">
        <v>17.654340000000001</v>
      </c>
      <c r="BZ92" s="34">
        <v>21.25525</v>
      </c>
      <c r="CA92" s="39">
        <v>26.939699999999998</v>
      </c>
      <c r="CB92" s="34">
        <v>32.62415</v>
      </c>
    </row>
    <row r="93" spans="2:80" x14ac:dyDescent="0.35">
      <c r="B93" s="2" t="s">
        <v>14</v>
      </c>
      <c r="C93" s="3" t="s">
        <v>12</v>
      </c>
      <c r="D93" s="36">
        <v>1.68676</v>
      </c>
      <c r="E93" s="36">
        <v>6.4003399999999999</v>
      </c>
      <c r="F93" s="36">
        <v>2.0043000000000002</v>
      </c>
      <c r="G93" s="36">
        <v>1.8073699999999999</v>
      </c>
      <c r="H93" s="36">
        <v>2.83684</v>
      </c>
      <c r="I93" s="36">
        <v>5.5279999999999996</v>
      </c>
      <c r="J93" s="36">
        <v>4.4862599999999997</v>
      </c>
      <c r="K93" s="36">
        <v>1.88066</v>
      </c>
      <c r="L93" s="36">
        <v>0.24279999999999999</v>
      </c>
      <c r="M93" s="36">
        <v>1.5270900000000001</v>
      </c>
      <c r="N93" s="37">
        <v>1.4275100000000001</v>
      </c>
      <c r="O93" s="38">
        <v>2.8400400000000001</v>
      </c>
      <c r="P93" s="37">
        <v>4.2525700000000004</v>
      </c>
      <c r="R93" s="2" t="s">
        <v>14</v>
      </c>
      <c r="S93" s="3" t="s">
        <v>12</v>
      </c>
      <c r="T93" s="36">
        <v>2.2621199999999999</v>
      </c>
      <c r="U93" s="36">
        <v>11.73944</v>
      </c>
      <c r="V93" s="36">
        <v>2.5570400000000002</v>
      </c>
      <c r="W93" s="36">
        <v>2.5984500000000001</v>
      </c>
      <c r="X93" s="36">
        <v>3.6108500000000001</v>
      </c>
      <c r="Y93" s="36">
        <v>7.9143999999999997</v>
      </c>
      <c r="Z93" s="36">
        <v>6.3918699999999999</v>
      </c>
      <c r="AA93" s="36">
        <v>3.1837499999999999</v>
      </c>
      <c r="AB93" s="36">
        <v>0.42870999999999998</v>
      </c>
      <c r="AC93" s="36">
        <v>2.2634799999999999</v>
      </c>
      <c r="AD93" s="37">
        <v>1.8666400000000001</v>
      </c>
      <c r="AE93" s="38">
        <v>4.2950100000000004</v>
      </c>
      <c r="AF93" s="37">
        <v>6.7233799999999997</v>
      </c>
      <c r="AH93" s="2" t="s">
        <v>14</v>
      </c>
      <c r="AI93" s="3" t="s">
        <v>12</v>
      </c>
      <c r="AJ93" s="36">
        <v>4.3793499999999996</v>
      </c>
      <c r="AK93" s="36">
        <v>14.54091</v>
      </c>
      <c r="AL93" s="36">
        <v>3.89859</v>
      </c>
      <c r="AM93" s="36">
        <v>4.4705399999999997</v>
      </c>
      <c r="AN93" s="36">
        <v>5.2498800000000001</v>
      </c>
      <c r="AO93" s="36">
        <v>12.485910000000001</v>
      </c>
      <c r="AP93" s="36">
        <v>9.7442200000000003</v>
      </c>
      <c r="AQ93" s="36">
        <v>4.88225</v>
      </c>
      <c r="AR93" s="36">
        <v>1.10189</v>
      </c>
      <c r="AS93" s="36">
        <v>3.4156200000000001</v>
      </c>
      <c r="AT93" s="37">
        <v>3.3157899999999998</v>
      </c>
      <c r="AU93" s="38">
        <v>6.4169200000000002</v>
      </c>
      <c r="AV93" s="37">
        <v>9.5180399999999992</v>
      </c>
      <c r="AX93" s="2" t="s">
        <v>14</v>
      </c>
      <c r="AY93" s="3" t="s">
        <v>12</v>
      </c>
      <c r="AZ93" s="36">
        <v>6.7575799999999999</v>
      </c>
      <c r="BA93" s="36">
        <v>20.963999999999999</v>
      </c>
      <c r="BB93" s="36">
        <v>5.7441000000000004</v>
      </c>
      <c r="BC93" s="36">
        <v>6.3811499999999999</v>
      </c>
      <c r="BD93" s="36">
        <v>9.2319499999999994</v>
      </c>
      <c r="BE93" s="36">
        <v>19.258430000000001</v>
      </c>
      <c r="BF93" s="36">
        <v>13.74958</v>
      </c>
      <c r="BG93" s="36">
        <v>8.2624499999999994</v>
      </c>
      <c r="BH93" s="36">
        <v>2.4622600000000001</v>
      </c>
      <c r="BI93" s="36">
        <v>5.0052700000000003</v>
      </c>
      <c r="BJ93" s="37">
        <v>5.3426299999999998</v>
      </c>
      <c r="BK93" s="38">
        <v>9.7816799999999997</v>
      </c>
      <c r="BL93" s="37">
        <v>14.22072</v>
      </c>
      <c r="BN93" s="2" t="s">
        <v>14</v>
      </c>
      <c r="BO93" s="3" t="s">
        <v>12</v>
      </c>
      <c r="BP93" s="36">
        <v>8.9858499999999992</v>
      </c>
      <c r="BQ93" s="36">
        <v>32.517910000000001</v>
      </c>
      <c r="BR93" s="36">
        <v>9.7963100000000001</v>
      </c>
      <c r="BS93" s="36">
        <v>11.45856</v>
      </c>
      <c r="BT93" s="36">
        <v>16.216640000000002</v>
      </c>
      <c r="BU93" s="36">
        <v>21.021540000000002</v>
      </c>
      <c r="BV93" s="36">
        <v>19.813749999999999</v>
      </c>
      <c r="BW93" s="36">
        <v>11.161160000000001</v>
      </c>
      <c r="BX93" s="36">
        <v>5.6599199999999996</v>
      </c>
      <c r="BY93" s="36">
        <v>8.5549099999999996</v>
      </c>
      <c r="BZ93" s="37">
        <v>8.7527699999999999</v>
      </c>
      <c r="CA93" s="38">
        <v>14.518660000000001</v>
      </c>
      <c r="CB93" s="37">
        <v>20.28454</v>
      </c>
    </row>
    <row r="94" spans="2:80" x14ac:dyDescent="0.35">
      <c r="B94" s="8"/>
      <c r="C94" s="11" t="s">
        <v>13</v>
      </c>
      <c r="D94" s="33">
        <v>6.2615100000000004</v>
      </c>
      <c r="E94" s="33">
        <v>15.90949</v>
      </c>
      <c r="F94" s="33">
        <v>7.2580799999999996</v>
      </c>
      <c r="G94" s="33">
        <v>6.10534</v>
      </c>
      <c r="H94" s="33">
        <v>15.23237</v>
      </c>
      <c r="I94" s="33">
        <v>14.72955</v>
      </c>
      <c r="J94" s="33">
        <v>12.28298</v>
      </c>
      <c r="K94" s="33">
        <v>7.5016100000000003</v>
      </c>
      <c r="L94" s="33">
        <v>1.52739</v>
      </c>
      <c r="M94" s="33">
        <v>5.6702000000000004</v>
      </c>
      <c r="N94" s="34">
        <v>5.7301399999999996</v>
      </c>
      <c r="O94" s="39">
        <v>9.2478499999999997</v>
      </c>
      <c r="P94" s="34">
        <v>12.76557</v>
      </c>
      <c r="R94" s="8"/>
      <c r="S94" s="11" t="s">
        <v>13</v>
      </c>
      <c r="T94" s="33">
        <v>7.1945899999999998</v>
      </c>
      <c r="U94" s="33">
        <v>18.320730000000001</v>
      </c>
      <c r="V94" s="33">
        <v>8.5530799999999996</v>
      </c>
      <c r="W94" s="33">
        <v>10.411849999999999</v>
      </c>
      <c r="X94" s="33">
        <v>16.114570000000001</v>
      </c>
      <c r="Y94" s="33">
        <v>19.33034</v>
      </c>
      <c r="Z94" s="33">
        <v>14.88139</v>
      </c>
      <c r="AA94" s="33">
        <v>12.420730000000001</v>
      </c>
      <c r="AB94" s="33">
        <v>2.3265699999999998</v>
      </c>
      <c r="AC94" s="33">
        <v>6.8434600000000003</v>
      </c>
      <c r="AD94" s="34">
        <v>7.6824399999999997</v>
      </c>
      <c r="AE94" s="39">
        <v>11.63973</v>
      </c>
      <c r="AF94" s="34">
        <v>15.59703</v>
      </c>
      <c r="AH94" s="8"/>
      <c r="AI94" s="11" t="s">
        <v>13</v>
      </c>
      <c r="AJ94" s="33">
        <v>10.60568</v>
      </c>
      <c r="AK94" s="33">
        <v>22.333220000000001</v>
      </c>
      <c r="AL94" s="33">
        <v>10.565810000000001</v>
      </c>
      <c r="AM94" s="33">
        <v>11.71341</v>
      </c>
      <c r="AN94" s="33">
        <v>19.66601</v>
      </c>
      <c r="AO94" s="33">
        <v>23.593900000000001</v>
      </c>
      <c r="AP94" s="33">
        <v>20.032309999999999</v>
      </c>
      <c r="AQ94" s="33">
        <v>13.015510000000001</v>
      </c>
      <c r="AR94" s="33">
        <v>4.5506500000000001</v>
      </c>
      <c r="AS94" s="33">
        <v>9.0290099999999995</v>
      </c>
      <c r="AT94" s="34">
        <v>9.9186700000000005</v>
      </c>
      <c r="AU94" s="39">
        <v>14.51055</v>
      </c>
      <c r="AV94" s="34">
        <v>19.102440000000001</v>
      </c>
      <c r="AX94" s="8"/>
      <c r="AY94" s="11" t="s">
        <v>13</v>
      </c>
      <c r="AZ94" s="33">
        <v>13.537409999999999</v>
      </c>
      <c r="BA94" s="33">
        <v>28.369949999999999</v>
      </c>
      <c r="BB94" s="33">
        <v>13.97967</v>
      </c>
      <c r="BC94" s="33">
        <v>16.382020000000001</v>
      </c>
      <c r="BD94" s="33">
        <v>23.861280000000001</v>
      </c>
      <c r="BE94" s="33">
        <v>30.845970000000001</v>
      </c>
      <c r="BF94" s="33">
        <v>23.017230000000001</v>
      </c>
      <c r="BG94" s="33">
        <v>17.141760000000001</v>
      </c>
      <c r="BH94" s="33">
        <v>7.8052799999999998</v>
      </c>
      <c r="BI94" s="33">
        <v>11.242089999999999</v>
      </c>
      <c r="BJ94" s="34">
        <v>13.195259999999999</v>
      </c>
      <c r="BK94" s="39">
        <v>18.618269999999999</v>
      </c>
      <c r="BL94" s="34">
        <v>24.041270000000001</v>
      </c>
      <c r="BN94" s="8"/>
      <c r="BO94" s="11" t="s">
        <v>13</v>
      </c>
      <c r="BP94" s="33">
        <v>16.50067</v>
      </c>
      <c r="BQ94" s="33">
        <v>45.586590000000001</v>
      </c>
      <c r="BR94" s="33">
        <v>20.83456</v>
      </c>
      <c r="BS94" s="33">
        <v>26.300920000000001</v>
      </c>
      <c r="BT94" s="33">
        <v>32.658029999999997</v>
      </c>
      <c r="BU94" s="33">
        <v>32.78098</v>
      </c>
      <c r="BV94" s="33">
        <v>34.053469999999997</v>
      </c>
      <c r="BW94" s="33">
        <v>21.021059999999999</v>
      </c>
      <c r="BX94" s="33">
        <v>16.008990000000001</v>
      </c>
      <c r="BY94" s="33">
        <v>14.685040000000001</v>
      </c>
      <c r="BZ94" s="34">
        <v>18.85652</v>
      </c>
      <c r="CA94" s="39">
        <v>26.043030000000002</v>
      </c>
      <c r="CB94" s="34">
        <v>33.22954</v>
      </c>
    </row>
    <row r="95" spans="2:80" x14ac:dyDescent="0.35">
      <c r="B95" s="2" t="s">
        <v>16</v>
      </c>
      <c r="C95" s="3" t="s">
        <v>12</v>
      </c>
      <c r="D95" s="36">
        <v>23.3703</v>
      </c>
      <c r="E95" s="36">
        <v>26.622399999999999</v>
      </c>
      <c r="F95" s="36">
        <v>21.995370000000001</v>
      </c>
      <c r="G95" s="36">
        <v>23.219709999999999</v>
      </c>
      <c r="H95" s="36">
        <v>20.967220000000001</v>
      </c>
      <c r="I95" s="36">
        <v>23.381979999999999</v>
      </c>
      <c r="J95" s="36">
        <v>24.754259999999999</v>
      </c>
      <c r="K95" s="36">
        <v>22.922650000000001</v>
      </c>
      <c r="L95" s="36">
        <v>19.85031</v>
      </c>
      <c r="M95" s="36">
        <v>22.713789999999999</v>
      </c>
      <c r="N95" s="37">
        <v>21.637840000000001</v>
      </c>
      <c r="O95" s="38">
        <v>22.979800000000001</v>
      </c>
      <c r="P95" s="37">
        <v>24.321760000000001</v>
      </c>
      <c r="R95" s="2" t="s">
        <v>16</v>
      </c>
      <c r="S95" s="3" t="s">
        <v>12</v>
      </c>
      <c r="T95" s="36">
        <v>23.010760000000001</v>
      </c>
      <c r="U95" s="36">
        <v>26.25863</v>
      </c>
      <c r="V95" s="36">
        <v>21.745950000000001</v>
      </c>
      <c r="W95" s="36">
        <v>22.477620000000002</v>
      </c>
      <c r="X95" s="36">
        <v>20.449100000000001</v>
      </c>
      <c r="Y95" s="36">
        <v>23.036069999999999</v>
      </c>
      <c r="Z95" s="36">
        <v>24.312799999999999</v>
      </c>
      <c r="AA95" s="36">
        <v>22.58586</v>
      </c>
      <c r="AB95" s="36">
        <v>19.386030000000002</v>
      </c>
      <c r="AC95" s="36">
        <v>22.336770000000001</v>
      </c>
      <c r="AD95" s="37">
        <v>21.202089999999998</v>
      </c>
      <c r="AE95" s="38">
        <v>22.55996</v>
      </c>
      <c r="AF95" s="37">
        <v>23.917829999999999</v>
      </c>
      <c r="AH95" s="2" t="s">
        <v>16</v>
      </c>
      <c r="AI95" s="3" t="s">
        <v>12</v>
      </c>
      <c r="AJ95" s="36">
        <v>22.983409999999999</v>
      </c>
      <c r="AK95" s="36">
        <v>25.103580000000001</v>
      </c>
      <c r="AL95" s="36">
        <v>21.333020000000001</v>
      </c>
      <c r="AM95" s="36">
        <v>22.100680000000001</v>
      </c>
      <c r="AN95" s="36">
        <v>19.92632</v>
      </c>
      <c r="AO95" s="36">
        <v>23.099329999999998</v>
      </c>
      <c r="AP95" s="36">
        <v>23.599430000000002</v>
      </c>
      <c r="AQ95" s="36">
        <v>21.88496</v>
      </c>
      <c r="AR95" s="36">
        <v>19.387329999999999</v>
      </c>
      <c r="AS95" s="36">
        <v>21.882290000000001</v>
      </c>
      <c r="AT95" s="37">
        <v>20.918810000000001</v>
      </c>
      <c r="AU95" s="38">
        <v>22.130030000000001</v>
      </c>
      <c r="AV95" s="37">
        <v>23.341259999999998</v>
      </c>
      <c r="AX95" s="2" t="s">
        <v>16</v>
      </c>
      <c r="AY95" s="3" t="s">
        <v>12</v>
      </c>
      <c r="AZ95" s="36">
        <v>22.30594</v>
      </c>
      <c r="BA95" s="36">
        <v>24.349260000000001</v>
      </c>
      <c r="BB95" s="36">
        <v>20.948070000000001</v>
      </c>
      <c r="BC95" s="36">
        <v>21.54279</v>
      </c>
      <c r="BD95" s="36">
        <v>20.029979999999998</v>
      </c>
      <c r="BE95" s="36">
        <v>22.95177</v>
      </c>
      <c r="BF95" s="36">
        <v>22.806570000000001</v>
      </c>
      <c r="BG95" s="36">
        <v>21.550999999999998</v>
      </c>
      <c r="BH95" s="36">
        <v>18.747060000000001</v>
      </c>
      <c r="BI95" s="36">
        <v>20.933209999999999</v>
      </c>
      <c r="BJ95" s="37">
        <v>20.477630000000001</v>
      </c>
      <c r="BK95" s="38">
        <v>21.61656</v>
      </c>
      <c r="BL95" s="37">
        <v>22.755490000000002</v>
      </c>
      <c r="BN95" s="2" t="s">
        <v>16</v>
      </c>
      <c r="BO95" s="3" t="s">
        <v>12</v>
      </c>
      <c r="BP95" s="36">
        <v>20.78004</v>
      </c>
      <c r="BQ95" s="36">
        <v>22.71321</v>
      </c>
      <c r="BR95" s="36">
        <v>20.39273</v>
      </c>
      <c r="BS95" s="36">
        <v>21.1066</v>
      </c>
      <c r="BT95" s="36">
        <v>19.945139999999999</v>
      </c>
      <c r="BU95" s="36">
        <v>21.385179999999998</v>
      </c>
      <c r="BV95" s="36">
        <v>21.502839999999999</v>
      </c>
      <c r="BW95" s="36">
        <v>20.471170000000001</v>
      </c>
      <c r="BX95" s="36">
        <v>18.869129999999998</v>
      </c>
      <c r="BY95" s="36">
        <v>20.778400000000001</v>
      </c>
      <c r="BZ95" s="37">
        <v>20.06636</v>
      </c>
      <c r="CA95" s="38">
        <v>20.794440000000002</v>
      </c>
      <c r="CB95" s="37">
        <v>21.52253</v>
      </c>
    </row>
    <row r="96" spans="2:80" x14ac:dyDescent="0.35">
      <c r="B96" s="12"/>
      <c r="C96" s="11" t="s">
        <v>13</v>
      </c>
      <c r="D96" s="33">
        <v>13.68951</v>
      </c>
      <c r="E96" s="33">
        <v>13.2659</v>
      </c>
      <c r="F96" s="33">
        <v>12.87458</v>
      </c>
      <c r="G96" s="33">
        <v>13.35646</v>
      </c>
      <c r="H96" s="33">
        <v>12.85699</v>
      </c>
      <c r="I96" s="33">
        <v>14.16236</v>
      </c>
      <c r="J96" s="33">
        <v>13.51033</v>
      </c>
      <c r="K96" s="33">
        <v>13.21208</v>
      </c>
      <c r="L96" s="33">
        <v>12.27796</v>
      </c>
      <c r="M96" s="33">
        <v>12.77319</v>
      </c>
      <c r="N96" s="40">
        <v>12.81742</v>
      </c>
      <c r="O96" s="39">
        <v>13.197939999999999</v>
      </c>
      <c r="P96" s="40">
        <v>13.57845</v>
      </c>
      <c r="R96" s="12"/>
      <c r="S96" s="11" t="s">
        <v>13</v>
      </c>
      <c r="T96" s="33">
        <v>13.00334</v>
      </c>
      <c r="U96" s="33">
        <v>15.28917</v>
      </c>
      <c r="V96" s="33">
        <v>12.47574</v>
      </c>
      <c r="W96" s="33">
        <v>12.87457</v>
      </c>
      <c r="X96" s="33">
        <v>12.49854</v>
      </c>
      <c r="Y96" s="33">
        <v>14.4864</v>
      </c>
      <c r="Z96" s="33">
        <v>13.47545</v>
      </c>
      <c r="AA96" s="33">
        <v>12.893549999999999</v>
      </c>
      <c r="AB96" s="33">
        <v>11.845969999999999</v>
      </c>
      <c r="AC96" s="33">
        <v>12.305350000000001</v>
      </c>
      <c r="AD96" s="40">
        <v>12.36415</v>
      </c>
      <c r="AE96" s="39">
        <v>13.11481</v>
      </c>
      <c r="AF96" s="40">
        <v>13.86547</v>
      </c>
      <c r="AH96" s="12"/>
      <c r="AI96" s="11" t="s">
        <v>13</v>
      </c>
      <c r="AJ96" s="33">
        <v>12.82662</v>
      </c>
      <c r="AK96" s="33">
        <v>15.812390000000001</v>
      </c>
      <c r="AL96" s="33">
        <v>12.03379</v>
      </c>
      <c r="AM96" s="33">
        <v>12.893660000000001</v>
      </c>
      <c r="AN96" s="33">
        <v>12.518359999999999</v>
      </c>
      <c r="AO96" s="33">
        <v>15.77388</v>
      </c>
      <c r="AP96" s="33">
        <v>13.89498</v>
      </c>
      <c r="AQ96" s="33">
        <v>12.52106</v>
      </c>
      <c r="AR96" s="33">
        <v>11.694940000000001</v>
      </c>
      <c r="AS96" s="33">
        <v>11.882490000000001</v>
      </c>
      <c r="AT96" s="40">
        <v>12.10697</v>
      </c>
      <c r="AU96" s="39">
        <v>13.185219999999999</v>
      </c>
      <c r="AV96" s="40">
        <v>14.26347</v>
      </c>
      <c r="AX96" s="12"/>
      <c r="AY96" s="11" t="s">
        <v>13</v>
      </c>
      <c r="AZ96" s="33">
        <v>12.64508</v>
      </c>
      <c r="BA96" s="33">
        <v>18.168980000000001</v>
      </c>
      <c r="BB96" s="33">
        <v>11.94449</v>
      </c>
      <c r="BC96" s="33">
        <v>12.77491</v>
      </c>
      <c r="BD96" s="33">
        <v>13.664820000000001</v>
      </c>
      <c r="BE96" s="33">
        <v>17.815329999999999</v>
      </c>
      <c r="BF96" s="33">
        <v>14.411580000000001</v>
      </c>
      <c r="BG96" s="33">
        <v>13.04407</v>
      </c>
      <c r="BH96" s="33">
        <v>10.95115</v>
      </c>
      <c r="BI96" s="33">
        <v>11.69806</v>
      </c>
      <c r="BJ96" s="40">
        <v>11.95228</v>
      </c>
      <c r="BK96" s="39">
        <v>13.71185</v>
      </c>
      <c r="BL96" s="40">
        <v>15.471410000000001</v>
      </c>
      <c r="BN96" s="12"/>
      <c r="BO96" s="11" t="s">
        <v>13</v>
      </c>
      <c r="BP96" s="33">
        <v>12.55049</v>
      </c>
      <c r="BQ96" s="33">
        <v>17.862649999999999</v>
      </c>
      <c r="BR96" s="33">
        <v>12.278930000000001</v>
      </c>
      <c r="BS96" s="33">
        <v>13.221690000000001</v>
      </c>
      <c r="BT96" s="33">
        <v>14.90882</v>
      </c>
      <c r="BU96" s="33">
        <v>16.416119999999999</v>
      </c>
      <c r="BV96" s="33">
        <v>15.831759999999999</v>
      </c>
      <c r="BW96" s="33">
        <v>13.296200000000001</v>
      </c>
      <c r="BX96" s="33">
        <v>11.433730000000001</v>
      </c>
      <c r="BY96" s="33">
        <v>11.86847</v>
      </c>
      <c r="BZ96" s="40">
        <v>12.417579999999999</v>
      </c>
      <c r="CA96" s="39">
        <v>13.966889999999999</v>
      </c>
      <c r="CB96" s="40">
        <v>15.51619</v>
      </c>
    </row>
    <row r="97" spans="2:80" x14ac:dyDescent="0.35">
      <c r="B97" s="2" t="s">
        <v>1</v>
      </c>
      <c r="C97" s="3" t="s">
        <v>12</v>
      </c>
      <c r="D97" s="36">
        <v>3.66933</v>
      </c>
      <c r="E97" s="36">
        <v>3.68451</v>
      </c>
      <c r="F97" s="36">
        <v>3.6770900000000002</v>
      </c>
      <c r="G97" s="36">
        <v>3.6898300000000002</v>
      </c>
      <c r="H97" s="36">
        <v>3.6583700000000001</v>
      </c>
      <c r="I97" s="36">
        <v>3.7149399999999999</v>
      </c>
      <c r="J97" s="36">
        <v>3.6587100000000001</v>
      </c>
      <c r="K97" s="36">
        <v>3.6259100000000002</v>
      </c>
      <c r="L97" s="36">
        <v>3.6658400000000002</v>
      </c>
      <c r="M97" s="36">
        <v>3.6855799999999999</v>
      </c>
      <c r="N97" s="37">
        <v>3.6560700000000002</v>
      </c>
      <c r="O97" s="41">
        <v>3.6730100000000001</v>
      </c>
      <c r="P97" s="37">
        <v>3.6899500000000001</v>
      </c>
      <c r="R97" s="2" t="s">
        <v>1</v>
      </c>
      <c r="S97" s="3" t="s">
        <v>12</v>
      </c>
      <c r="T97" s="36">
        <v>3.6693699999999998</v>
      </c>
      <c r="U97" s="36">
        <v>3.6842999999999999</v>
      </c>
      <c r="V97" s="36">
        <v>3.6755499999999999</v>
      </c>
      <c r="W97" s="36">
        <v>3.6888299999999998</v>
      </c>
      <c r="X97" s="36">
        <v>3.6583700000000001</v>
      </c>
      <c r="Y97" s="36">
        <v>3.7114600000000002</v>
      </c>
      <c r="Z97" s="36">
        <v>3.6588400000000001</v>
      </c>
      <c r="AA97" s="36">
        <v>3.6259100000000002</v>
      </c>
      <c r="AB97" s="36">
        <v>3.6659700000000002</v>
      </c>
      <c r="AC97" s="36">
        <v>3.6856100000000001</v>
      </c>
      <c r="AD97" s="37">
        <v>3.65605</v>
      </c>
      <c r="AE97" s="41">
        <v>3.6724199999999998</v>
      </c>
      <c r="AF97" s="37">
        <v>3.68879</v>
      </c>
      <c r="AH97" s="2" t="s">
        <v>1</v>
      </c>
      <c r="AI97" s="3" t="s">
        <v>12</v>
      </c>
      <c r="AJ97" s="36">
        <v>3.6692900000000002</v>
      </c>
      <c r="AK97" s="36">
        <v>3.6826599999999998</v>
      </c>
      <c r="AL97" s="36">
        <v>3.6770900000000002</v>
      </c>
      <c r="AM97" s="36">
        <v>3.6894999999999998</v>
      </c>
      <c r="AN97" s="36">
        <v>3.6583700000000001</v>
      </c>
      <c r="AO97" s="36">
        <v>3.7091099999999999</v>
      </c>
      <c r="AP97" s="36">
        <v>3.6598000000000002</v>
      </c>
      <c r="AQ97" s="36">
        <v>3.62487</v>
      </c>
      <c r="AR97" s="36">
        <v>3.6661199999999998</v>
      </c>
      <c r="AS97" s="36">
        <v>3.68581</v>
      </c>
      <c r="AT97" s="37">
        <v>3.6560700000000002</v>
      </c>
      <c r="AU97" s="41">
        <v>3.6722600000000001</v>
      </c>
      <c r="AV97" s="37">
        <v>3.68845</v>
      </c>
      <c r="AX97" s="2" t="s">
        <v>1</v>
      </c>
      <c r="AY97" s="3" t="s">
        <v>12</v>
      </c>
      <c r="AZ97" s="36">
        <v>3.6696</v>
      </c>
      <c r="BA97" s="36">
        <v>3.6779600000000001</v>
      </c>
      <c r="BB97" s="36">
        <v>3.67754</v>
      </c>
      <c r="BC97" s="36">
        <v>3.6897099999999998</v>
      </c>
      <c r="BD97" s="36">
        <v>3.6583700000000001</v>
      </c>
      <c r="BE97" s="36">
        <v>3.7031399999999999</v>
      </c>
      <c r="BF97" s="36">
        <v>3.6595900000000001</v>
      </c>
      <c r="BG97" s="36">
        <v>3.6246499999999999</v>
      </c>
      <c r="BH97" s="36">
        <v>3.66622</v>
      </c>
      <c r="BI97" s="36">
        <v>3.6849500000000002</v>
      </c>
      <c r="BJ97" s="37">
        <v>3.65585</v>
      </c>
      <c r="BK97" s="41">
        <v>3.67117</v>
      </c>
      <c r="BL97" s="37">
        <v>3.6865000000000001</v>
      </c>
      <c r="BN97" s="2" t="s">
        <v>1</v>
      </c>
      <c r="BO97" s="3" t="s">
        <v>12</v>
      </c>
      <c r="BP97" s="36">
        <v>3.6687599999999998</v>
      </c>
      <c r="BQ97" s="36">
        <v>3.6676600000000001</v>
      </c>
      <c r="BR97" s="36">
        <v>3.6759900000000001</v>
      </c>
      <c r="BS97" s="36">
        <v>3.6891600000000002</v>
      </c>
      <c r="BT97" s="36">
        <v>3.657</v>
      </c>
      <c r="BU97" s="36">
        <v>3.6961900000000001</v>
      </c>
      <c r="BV97" s="36">
        <v>3.6557499999999998</v>
      </c>
      <c r="BW97" s="36">
        <v>3.6254900000000001</v>
      </c>
      <c r="BX97" s="36">
        <v>3.6645599999999998</v>
      </c>
      <c r="BY97" s="36">
        <v>3.6874899999999999</v>
      </c>
      <c r="BZ97" s="37">
        <v>3.6541600000000001</v>
      </c>
      <c r="CA97" s="41">
        <v>3.6688000000000001</v>
      </c>
      <c r="CB97" s="37">
        <v>3.6834500000000001</v>
      </c>
    </row>
    <row r="98" spans="2:80" x14ac:dyDescent="0.35">
      <c r="B98" s="12"/>
      <c r="C98" s="11" t="s">
        <v>13</v>
      </c>
      <c r="D98" s="33">
        <v>2.2582800000000001</v>
      </c>
      <c r="E98" s="33">
        <v>2.2781400000000001</v>
      </c>
      <c r="F98" s="33">
        <v>2.28817</v>
      </c>
      <c r="G98" s="33">
        <v>2.3176800000000002</v>
      </c>
      <c r="H98" s="33">
        <v>2.28484</v>
      </c>
      <c r="I98" s="33">
        <v>2.2501199999999999</v>
      </c>
      <c r="J98" s="33">
        <v>2.27684</v>
      </c>
      <c r="K98" s="33">
        <v>2.3008600000000001</v>
      </c>
      <c r="L98" s="33">
        <v>2.26458</v>
      </c>
      <c r="M98" s="33">
        <v>2.2667600000000001</v>
      </c>
      <c r="N98" s="40">
        <v>2.2640899999999999</v>
      </c>
      <c r="O98" s="39">
        <v>2.2786300000000002</v>
      </c>
      <c r="P98" s="40">
        <v>2.2931599999999999</v>
      </c>
      <c r="R98" s="12"/>
      <c r="S98" s="11" t="s">
        <v>13</v>
      </c>
      <c r="T98" s="33">
        <v>2.2587700000000002</v>
      </c>
      <c r="U98" s="33">
        <v>2.2732299999999999</v>
      </c>
      <c r="V98" s="33">
        <v>2.2875999999999999</v>
      </c>
      <c r="W98" s="33">
        <v>2.3183699999999998</v>
      </c>
      <c r="X98" s="33">
        <v>2.28484</v>
      </c>
      <c r="Y98" s="33">
        <v>2.2506599999999999</v>
      </c>
      <c r="Z98" s="33">
        <v>2.2771400000000002</v>
      </c>
      <c r="AA98" s="33">
        <v>2.3008600000000001</v>
      </c>
      <c r="AB98" s="33">
        <v>2.2647699999999999</v>
      </c>
      <c r="AC98" s="33">
        <v>2.2634799999999999</v>
      </c>
      <c r="AD98" s="40">
        <v>2.2632400000000001</v>
      </c>
      <c r="AE98" s="39">
        <v>2.2779699999999998</v>
      </c>
      <c r="AF98" s="40">
        <v>2.2927</v>
      </c>
      <c r="AH98" s="12"/>
      <c r="AI98" s="11" t="s">
        <v>13</v>
      </c>
      <c r="AJ98" s="33">
        <v>2.2589700000000001</v>
      </c>
      <c r="AK98" s="33">
        <v>2.27373</v>
      </c>
      <c r="AL98" s="33">
        <v>2.28817</v>
      </c>
      <c r="AM98" s="33">
        <v>2.31792</v>
      </c>
      <c r="AN98" s="33">
        <v>2.28484</v>
      </c>
      <c r="AO98" s="33">
        <v>2.24756</v>
      </c>
      <c r="AP98" s="33">
        <v>2.2735099999999999</v>
      </c>
      <c r="AQ98" s="33">
        <v>2.2998099999999999</v>
      </c>
      <c r="AR98" s="33">
        <v>2.26458</v>
      </c>
      <c r="AS98" s="33">
        <v>2.2639300000000002</v>
      </c>
      <c r="AT98" s="40">
        <v>2.2623700000000002</v>
      </c>
      <c r="AU98" s="39">
        <v>2.2772999999999999</v>
      </c>
      <c r="AV98" s="40">
        <v>2.29223</v>
      </c>
      <c r="AX98" s="12"/>
      <c r="AY98" s="11" t="s">
        <v>13</v>
      </c>
      <c r="AZ98" s="33">
        <v>2.2590699999999999</v>
      </c>
      <c r="BA98" s="33">
        <v>2.27319</v>
      </c>
      <c r="BB98" s="33">
        <v>2.2881499999999999</v>
      </c>
      <c r="BC98" s="33">
        <v>2.31738</v>
      </c>
      <c r="BD98" s="33">
        <v>2.28484</v>
      </c>
      <c r="BE98" s="33">
        <v>2.2474699999999999</v>
      </c>
      <c r="BF98" s="33">
        <v>2.27359</v>
      </c>
      <c r="BG98" s="33">
        <v>2.2996500000000002</v>
      </c>
      <c r="BH98" s="33">
        <v>2.26458</v>
      </c>
      <c r="BI98" s="33">
        <v>2.2641399999999998</v>
      </c>
      <c r="BJ98" s="40">
        <v>2.2623799999999998</v>
      </c>
      <c r="BK98" s="39">
        <v>2.2772100000000002</v>
      </c>
      <c r="BL98" s="40">
        <v>2.2920400000000001</v>
      </c>
      <c r="BN98" s="12"/>
      <c r="BO98" s="11" t="s">
        <v>13</v>
      </c>
      <c r="BP98" s="33">
        <v>2.2564299999999999</v>
      </c>
      <c r="BQ98" s="33">
        <v>2.2706900000000001</v>
      </c>
      <c r="BR98" s="33">
        <v>2.28721</v>
      </c>
      <c r="BS98" s="33">
        <v>2.31717</v>
      </c>
      <c r="BT98" s="33">
        <v>2.2832699999999999</v>
      </c>
      <c r="BU98" s="33">
        <v>2.2457799999999999</v>
      </c>
      <c r="BV98" s="33">
        <v>2.2734899999999998</v>
      </c>
      <c r="BW98" s="33">
        <v>2.2999700000000001</v>
      </c>
      <c r="BX98" s="33">
        <v>2.2618200000000002</v>
      </c>
      <c r="BY98" s="33">
        <v>2.26586</v>
      </c>
      <c r="BZ98" s="40">
        <v>2.2609400000000002</v>
      </c>
      <c r="CA98" s="39">
        <v>2.27617</v>
      </c>
      <c r="CB98" s="40">
        <v>2.2914099999999999</v>
      </c>
    </row>
    <row r="99" spans="2:80" x14ac:dyDescent="0.35">
      <c r="B99" s="2" t="s">
        <v>17</v>
      </c>
      <c r="C99" s="3" t="s">
        <v>12</v>
      </c>
      <c r="D99" s="36">
        <v>19.700970000000002</v>
      </c>
      <c r="E99" s="36">
        <v>22.937889999999999</v>
      </c>
      <c r="F99" s="36">
        <v>18.318280000000001</v>
      </c>
      <c r="G99" s="36">
        <v>19.529879999999999</v>
      </c>
      <c r="H99" s="36">
        <v>17.30885</v>
      </c>
      <c r="I99" s="36">
        <v>19.66705</v>
      </c>
      <c r="J99" s="36">
        <v>21.095549999999999</v>
      </c>
      <c r="K99" s="36">
        <v>19.29674</v>
      </c>
      <c r="L99" s="36">
        <v>16.184470000000001</v>
      </c>
      <c r="M99" s="36">
        <v>19.028199999999998</v>
      </c>
      <c r="N99" s="37">
        <v>17.968250000000001</v>
      </c>
      <c r="O99" s="38">
        <v>19.306789999999999</v>
      </c>
      <c r="P99" s="37">
        <v>20.645320000000002</v>
      </c>
      <c r="R99" s="2" t="s">
        <v>17</v>
      </c>
      <c r="S99" s="3" t="s">
        <v>12</v>
      </c>
      <c r="T99" s="36">
        <v>19.341390000000001</v>
      </c>
      <c r="U99" s="36">
        <v>22.57433</v>
      </c>
      <c r="V99" s="36">
        <v>18.070399999999999</v>
      </c>
      <c r="W99" s="36">
        <v>18.788789999999999</v>
      </c>
      <c r="X99" s="36">
        <v>16.79073</v>
      </c>
      <c r="Y99" s="36">
        <v>19.32461</v>
      </c>
      <c r="Z99" s="36">
        <v>20.653960000000001</v>
      </c>
      <c r="AA99" s="36">
        <v>18.95994</v>
      </c>
      <c r="AB99" s="36">
        <v>15.72006</v>
      </c>
      <c r="AC99" s="36">
        <v>18.65117</v>
      </c>
      <c r="AD99" s="37">
        <v>17.532900000000001</v>
      </c>
      <c r="AE99" s="38">
        <v>18.887540000000001</v>
      </c>
      <c r="AF99" s="37">
        <v>20.242180000000001</v>
      </c>
      <c r="AH99" s="2" t="s">
        <v>17</v>
      </c>
      <c r="AI99" s="3" t="s">
        <v>12</v>
      </c>
      <c r="AJ99" s="36">
        <v>19.314119999999999</v>
      </c>
      <c r="AK99" s="36">
        <v>21.420919999999999</v>
      </c>
      <c r="AL99" s="36">
        <v>17.655930000000001</v>
      </c>
      <c r="AM99" s="36">
        <v>18.411169999999998</v>
      </c>
      <c r="AN99" s="36">
        <v>16.267949999999999</v>
      </c>
      <c r="AO99" s="36">
        <v>19.390219999999999</v>
      </c>
      <c r="AP99" s="36">
        <v>19.939630000000001</v>
      </c>
      <c r="AQ99" s="36">
        <v>18.260090000000002</v>
      </c>
      <c r="AR99" s="36">
        <v>15.721209999999999</v>
      </c>
      <c r="AS99" s="36">
        <v>18.196480000000001</v>
      </c>
      <c r="AT99" s="37">
        <v>17.251010000000001</v>
      </c>
      <c r="AU99" s="38">
        <v>18.45777</v>
      </c>
      <c r="AV99" s="37">
        <v>19.664539999999999</v>
      </c>
      <c r="AX99" s="2" t="s">
        <v>17</v>
      </c>
      <c r="AY99" s="3" t="s">
        <v>12</v>
      </c>
      <c r="AZ99" s="36">
        <v>18.636340000000001</v>
      </c>
      <c r="BA99" s="36">
        <v>20.671299999999999</v>
      </c>
      <c r="BB99" s="36">
        <v>17.270530000000001</v>
      </c>
      <c r="BC99" s="36">
        <v>17.853079999999999</v>
      </c>
      <c r="BD99" s="36">
        <v>16.37161</v>
      </c>
      <c r="BE99" s="36">
        <v>19.248629999999999</v>
      </c>
      <c r="BF99" s="36">
        <v>19.146979999999999</v>
      </c>
      <c r="BG99" s="36">
        <v>17.926349999999999</v>
      </c>
      <c r="BH99" s="36">
        <v>15.08084</v>
      </c>
      <c r="BI99" s="36">
        <v>17.248249999999999</v>
      </c>
      <c r="BJ99" s="37">
        <v>16.809799999999999</v>
      </c>
      <c r="BK99" s="38">
        <v>17.94539</v>
      </c>
      <c r="BL99" s="37">
        <v>19.08098</v>
      </c>
      <c r="BN99" s="2" t="s">
        <v>17</v>
      </c>
      <c r="BO99" s="3" t="s">
        <v>12</v>
      </c>
      <c r="BP99" s="36">
        <v>17.11129</v>
      </c>
      <c r="BQ99" s="36">
        <v>19.045549999999999</v>
      </c>
      <c r="BR99" s="36">
        <v>16.716729999999998</v>
      </c>
      <c r="BS99" s="36">
        <v>17.417439999999999</v>
      </c>
      <c r="BT99" s="36">
        <v>16.288139999999999</v>
      </c>
      <c r="BU99" s="36">
        <v>17.68899</v>
      </c>
      <c r="BV99" s="36">
        <v>17.847090000000001</v>
      </c>
      <c r="BW99" s="36">
        <v>16.845680000000002</v>
      </c>
      <c r="BX99" s="36">
        <v>15.20457</v>
      </c>
      <c r="BY99" s="36">
        <v>17.090910000000001</v>
      </c>
      <c r="BZ99" s="37">
        <v>16.400539999999999</v>
      </c>
      <c r="CA99" s="38">
        <v>17.125640000000001</v>
      </c>
      <c r="CB99" s="37">
        <v>17.850729999999999</v>
      </c>
    </row>
    <row r="100" spans="2:80" x14ac:dyDescent="0.35">
      <c r="B100" s="12"/>
      <c r="C100" s="11" t="s">
        <v>13</v>
      </c>
      <c r="D100" s="33">
        <v>13.040139999999999</v>
      </c>
      <c r="E100" s="33">
        <v>12.834669999999999</v>
      </c>
      <c r="F100" s="33">
        <v>12.17221</v>
      </c>
      <c r="G100" s="33">
        <v>12.731909999999999</v>
      </c>
      <c r="H100" s="33">
        <v>12.278689999999999</v>
      </c>
      <c r="I100" s="33">
        <v>13.73024</v>
      </c>
      <c r="J100" s="33">
        <v>13.005509999999999</v>
      </c>
      <c r="K100" s="33">
        <v>12.54519</v>
      </c>
      <c r="L100" s="33">
        <v>11.46321</v>
      </c>
      <c r="M100" s="33">
        <v>12.10126</v>
      </c>
      <c r="N100" s="40">
        <v>12.14185</v>
      </c>
      <c r="O100" s="39">
        <v>12.590299999999999</v>
      </c>
      <c r="P100" s="40">
        <v>13.03875</v>
      </c>
      <c r="R100" s="12"/>
      <c r="S100" s="11" t="s">
        <v>13</v>
      </c>
      <c r="T100" s="33">
        <v>12.39639</v>
      </c>
      <c r="U100" s="33">
        <v>15.14959</v>
      </c>
      <c r="V100" s="33">
        <v>11.845370000000001</v>
      </c>
      <c r="W100" s="33">
        <v>12.2812</v>
      </c>
      <c r="X100" s="33">
        <v>11.970230000000001</v>
      </c>
      <c r="Y100" s="33">
        <v>14.1737</v>
      </c>
      <c r="Z100" s="33">
        <v>13.119579999999999</v>
      </c>
      <c r="AA100" s="33">
        <v>12.30556</v>
      </c>
      <c r="AB100" s="33">
        <v>11.031879999999999</v>
      </c>
      <c r="AC100" s="33">
        <v>11.668469999999999</v>
      </c>
      <c r="AD100" s="40">
        <v>11.709440000000001</v>
      </c>
      <c r="AE100" s="39">
        <v>12.594200000000001</v>
      </c>
      <c r="AF100" s="40">
        <v>13.478960000000001</v>
      </c>
      <c r="AH100" s="12"/>
      <c r="AI100" s="11" t="s">
        <v>13</v>
      </c>
      <c r="AJ100" s="33">
        <v>12.350440000000001</v>
      </c>
      <c r="AK100" s="33">
        <v>15.80673</v>
      </c>
      <c r="AL100" s="33">
        <v>11.506869999999999</v>
      </c>
      <c r="AM100" s="33">
        <v>12.447620000000001</v>
      </c>
      <c r="AN100" s="33">
        <v>12.097250000000001</v>
      </c>
      <c r="AO100" s="33">
        <v>15.687150000000001</v>
      </c>
      <c r="AP100" s="33">
        <v>13.710940000000001</v>
      </c>
      <c r="AQ100" s="33">
        <v>12.057219999999999</v>
      </c>
      <c r="AR100" s="33">
        <v>10.95481</v>
      </c>
      <c r="AS100" s="33">
        <v>11.342180000000001</v>
      </c>
      <c r="AT100" s="40">
        <v>11.562239999999999</v>
      </c>
      <c r="AU100" s="39">
        <v>12.79612</v>
      </c>
      <c r="AV100" s="40">
        <v>14.030010000000001</v>
      </c>
      <c r="AX100" s="12"/>
      <c r="AY100" s="11" t="s">
        <v>13</v>
      </c>
      <c r="AZ100" s="33">
        <v>12.304959999999999</v>
      </c>
      <c r="BA100" s="33">
        <v>18.36403</v>
      </c>
      <c r="BB100" s="33">
        <v>11.5573</v>
      </c>
      <c r="BC100" s="33">
        <v>12.44598</v>
      </c>
      <c r="BD100" s="33">
        <v>13.452</v>
      </c>
      <c r="BE100" s="33">
        <v>17.898140000000001</v>
      </c>
      <c r="BF100" s="33">
        <v>14.40521</v>
      </c>
      <c r="BG100" s="33">
        <v>12.82546</v>
      </c>
      <c r="BH100" s="33">
        <v>10.32287</v>
      </c>
      <c r="BI100" s="33">
        <v>11.29199</v>
      </c>
      <c r="BJ100" s="40">
        <v>11.5562</v>
      </c>
      <c r="BK100" s="39">
        <v>13.486789999999999</v>
      </c>
      <c r="BL100" s="40">
        <v>15.417389999999999</v>
      </c>
      <c r="BN100" s="12"/>
      <c r="BO100" s="11" t="s">
        <v>13</v>
      </c>
      <c r="BP100" s="33">
        <v>12.3504</v>
      </c>
      <c r="BQ100" s="33">
        <v>18.052140000000001</v>
      </c>
      <c r="BR100" s="33">
        <v>12.12107</v>
      </c>
      <c r="BS100" s="33">
        <v>13.16164</v>
      </c>
      <c r="BT100" s="33">
        <v>14.90986</v>
      </c>
      <c r="BU100" s="33">
        <v>16.542840000000002</v>
      </c>
      <c r="BV100" s="33">
        <v>15.902620000000001</v>
      </c>
      <c r="BW100" s="33">
        <v>13.22024</v>
      </c>
      <c r="BX100" s="33">
        <v>11.02468</v>
      </c>
      <c r="BY100" s="33">
        <v>11.68979</v>
      </c>
      <c r="BZ100" s="40">
        <v>12.228809999999999</v>
      </c>
      <c r="CA100" s="39">
        <v>13.89753</v>
      </c>
      <c r="CB100" s="40">
        <v>15.56625</v>
      </c>
    </row>
    <row r="101" spans="2:80" x14ac:dyDescent="0.35">
      <c r="B101" s="7" t="s">
        <v>18</v>
      </c>
      <c r="C101" s="11"/>
      <c r="D101" s="33">
        <v>0.84738999999999998</v>
      </c>
      <c r="E101" s="33">
        <v>0.63256000000000001</v>
      </c>
      <c r="F101" s="33">
        <v>0.85755000000000003</v>
      </c>
      <c r="G101" s="33">
        <v>0.81896999999999998</v>
      </c>
      <c r="H101" s="33">
        <v>0.82726999999999995</v>
      </c>
      <c r="I101" s="33">
        <v>0.74943000000000004</v>
      </c>
      <c r="J101" s="33">
        <v>0.73307999999999995</v>
      </c>
      <c r="K101" s="33">
        <v>0.83906999999999998</v>
      </c>
      <c r="L101" s="33">
        <v>0.94767000000000001</v>
      </c>
      <c r="M101" s="33">
        <v>0.86229</v>
      </c>
      <c r="N101" s="40">
        <v>0.74953000000000003</v>
      </c>
      <c r="O101" s="42">
        <v>0.81152999999999997</v>
      </c>
      <c r="P101" s="40">
        <v>0.87353000000000003</v>
      </c>
      <c r="R101" s="7" t="s">
        <v>18</v>
      </c>
      <c r="S101" s="11"/>
      <c r="T101" s="33">
        <v>0.85204999999999997</v>
      </c>
      <c r="U101" s="33">
        <v>0.50993999999999995</v>
      </c>
      <c r="V101" s="33">
        <v>0.86623000000000006</v>
      </c>
      <c r="W101" s="33">
        <v>0.82384000000000002</v>
      </c>
      <c r="X101" s="33">
        <v>0.81769000000000003</v>
      </c>
      <c r="Y101" s="33">
        <v>0.70338999999999996</v>
      </c>
      <c r="Z101" s="33">
        <v>0.67798000000000003</v>
      </c>
      <c r="AA101" s="33">
        <v>0.80957000000000001</v>
      </c>
      <c r="AB101" s="33">
        <v>0.95364000000000004</v>
      </c>
      <c r="AC101" s="33">
        <v>0.86490999999999996</v>
      </c>
      <c r="AD101" s="40">
        <v>0.69782999999999995</v>
      </c>
      <c r="AE101" s="42">
        <v>0.78791999999999995</v>
      </c>
      <c r="AF101" s="40">
        <v>0.87802000000000002</v>
      </c>
      <c r="AH101" s="7" t="s">
        <v>18</v>
      </c>
      <c r="AI101" s="11"/>
      <c r="AJ101" s="33">
        <v>0.79681000000000002</v>
      </c>
      <c r="AK101" s="33">
        <v>0.47116999999999998</v>
      </c>
      <c r="AL101" s="33">
        <v>0.84189000000000003</v>
      </c>
      <c r="AM101" s="33">
        <v>0.76909000000000005</v>
      </c>
      <c r="AN101" s="33">
        <v>0.78380000000000005</v>
      </c>
      <c r="AO101" s="33">
        <v>0.61509999999999998</v>
      </c>
      <c r="AP101" s="33">
        <v>0.59028000000000003</v>
      </c>
      <c r="AQ101" s="33">
        <v>0.78059000000000001</v>
      </c>
      <c r="AR101" s="33">
        <v>0.93730999999999998</v>
      </c>
      <c r="AS101" s="33">
        <v>0.84723000000000004</v>
      </c>
      <c r="AT101" s="40">
        <v>0.64256000000000002</v>
      </c>
      <c r="AU101" s="42">
        <v>0.74333000000000005</v>
      </c>
      <c r="AV101" s="40">
        <v>0.84409999999999996</v>
      </c>
      <c r="AX101" s="7" t="s">
        <v>18</v>
      </c>
      <c r="AY101" s="11"/>
      <c r="AZ101" s="33">
        <v>0.75919999999999999</v>
      </c>
      <c r="BA101" s="33">
        <v>0.43820999999999999</v>
      </c>
      <c r="BB101" s="33">
        <v>0.81072</v>
      </c>
      <c r="BC101" s="33">
        <v>0.74807000000000001</v>
      </c>
      <c r="BD101" s="33">
        <v>0.68728</v>
      </c>
      <c r="BE101" s="33">
        <v>0.50878000000000001</v>
      </c>
      <c r="BF101" s="33">
        <v>0.53459000000000001</v>
      </c>
      <c r="BG101" s="33">
        <v>0.69496999999999998</v>
      </c>
      <c r="BH101" s="33">
        <v>0.90649999999999997</v>
      </c>
      <c r="BI101" s="33">
        <v>0.81920000000000004</v>
      </c>
      <c r="BJ101" s="40">
        <v>0.58233999999999997</v>
      </c>
      <c r="BK101" s="42">
        <v>0.69074999999999998</v>
      </c>
      <c r="BL101" s="40">
        <v>0.79915999999999998</v>
      </c>
      <c r="BN101" s="7" t="s">
        <v>18</v>
      </c>
      <c r="BO101" s="11"/>
      <c r="BP101" s="33">
        <v>0.71623999999999999</v>
      </c>
      <c r="BQ101" s="33">
        <v>0.43368000000000001</v>
      </c>
      <c r="BR101" s="33">
        <v>0.70528000000000002</v>
      </c>
      <c r="BS101" s="33">
        <v>0.63532999999999995</v>
      </c>
      <c r="BT101" s="33">
        <v>0.58123000000000002</v>
      </c>
      <c r="BU101" s="33">
        <v>0.54735</v>
      </c>
      <c r="BV101" s="33">
        <v>0.49914999999999998</v>
      </c>
      <c r="BW101" s="33">
        <v>0.64668000000000003</v>
      </c>
      <c r="BX101" s="33">
        <v>0.83365</v>
      </c>
      <c r="BY101" s="33">
        <v>0.70503000000000005</v>
      </c>
      <c r="BZ101" s="40">
        <v>0.54593000000000003</v>
      </c>
      <c r="CA101" s="42">
        <v>0.63036000000000003</v>
      </c>
      <c r="CB101" s="40">
        <v>0.71479000000000004</v>
      </c>
    </row>
    <row r="102" spans="2:80" x14ac:dyDescent="0.35">
      <c r="B102" s="2" t="s">
        <v>2</v>
      </c>
      <c r="C102" s="3" t="s">
        <v>12</v>
      </c>
      <c r="D102" s="36">
        <v>11.956519999999999</v>
      </c>
      <c r="E102" s="36">
        <v>12.60322</v>
      </c>
      <c r="F102" s="36">
        <v>11.99338</v>
      </c>
      <c r="G102" s="36">
        <v>9.1927099999999999</v>
      </c>
      <c r="H102" s="36">
        <v>11.29157</v>
      </c>
      <c r="I102" s="36">
        <v>19.194659999999999</v>
      </c>
      <c r="J102" s="36">
        <v>12.64747</v>
      </c>
      <c r="K102" s="36">
        <v>10.2879</v>
      </c>
      <c r="L102" s="36">
        <v>6.45221</v>
      </c>
      <c r="M102" s="36">
        <v>7.9338800000000003</v>
      </c>
      <c r="N102" s="37">
        <v>8.8887499999999999</v>
      </c>
      <c r="O102" s="38">
        <v>11.35535</v>
      </c>
      <c r="P102" s="37">
        <v>13.821960000000001</v>
      </c>
      <c r="R102" s="2" t="s">
        <v>2</v>
      </c>
      <c r="S102" s="3" t="s">
        <v>12</v>
      </c>
      <c r="T102" s="36">
        <v>11.839740000000001</v>
      </c>
      <c r="U102" s="36">
        <v>17.635470000000002</v>
      </c>
      <c r="V102" s="36">
        <v>12.200279999999999</v>
      </c>
      <c r="W102" s="36">
        <v>9.8393999999999995</v>
      </c>
      <c r="X102" s="36">
        <v>11.64391</v>
      </c>
      <c r="Y102" s="36">
        <v>21.175709999999999</v>
      </c>
      <c r="Z102" s="36">
        <v>12.97612</v>
      </c>
      <c r="AA102" s="36">
        <v>10.90367</v>
      </c>
      <c r="AB102" s="36">
        <v>6.3900399999999999</v>
      </c>
      <c r="AC102" s="36">
        <v>7.81907</v>
      </c>
      <c r="AD102" s="37">
        <v>9.1213599999999992</v>
      </c>
      <c r="AE102" s="38">
        <v>12.24234</v>
      </c>
      <c r="AF102" s="37">
        <v>15.36332</v>
      </c>
      <c r="AH102" s="2" t="s">
        <v>2</v>
      </c>
      <c r="AI102" s="3" t="s">
        <v>12</v>
      </c>
      <c r="AJ102" s="36">
        <v>11.774039999999999</v>
      </c>
      <c r="AK102" s="36">
        <v>19.173410000000001</v>
      </c>
      <c r="AL102" s="36">
        <v>13.042960000000001</v>
      </c>
      <c r="AM102" s="36">
        <v>11.436730000000001</v>
      </c>
      <c r="AN102" s="36">
        <v>13.56953</v>
      </c>
      <c r="AO102" s="36">
        <v>24.752870000000001</v>
      </c>
      <c r="AP102" s="36">
        <v>14.91958</v>
      </c>
      <c r="AQ102" s="36">
        <v>12.19828</v>
      </c>
      <c r="AR102" s="36">
        <v>7.6533699999999998</v>
      </c>
      <c r="AS102" s="36">
        <v>8.7096800000000005</v>
      </c>
      <c r="AT102" s="37">
        <v>10.133760000000001</v>
      </c>
      <c r="AU102" s="38">
        <v>13.723050000000001</v>
      </c>
      <c r="AV102" s="37">
        <v>17.312329999999999</v>
      </c>
      <c r="AX102" s="2" t="s">
        <v>2</v>
      </c>
      <c r="AY102" s="3" t="s">
        <v>12</v>
      </c>
      <c r="AZ102" s="36">
        <v>13.0063</v>
      </c>
      <c r="BA102" s="36">
        <v>27.835100000000001</v>
      </c>
      <c r="BB102" s="36">
        <v>13.504490000000001</v>
      </c>
      <c r="BC102" s="36">
        <v>13.11003</v>
      </c>
      <c r="BD102" s="36">
        <v>17.9057</v>
      </c>
      <c r="BE102" s="36">
        <v>30.321950000000001</v>
      </c>
      <c r="BF102" s="36">
        <v>18.185500000000001</v>
      </c>
      <c r="BG102" s="36">
        <v>13.887169999999999</v>
      </c>
      <c r="BH102" s="36">
        <v>8.8374500000000005</v>
      </c>
      <c r="BI102" s="36">
        <v>9.4910800000000002</v>
      </c>
      <c r="BJ102" s="37">
        <v>11.4307</v>
      </c>
      <c r="BK102" s="38">
        <v>16.60848</v>
      </c>
      <c r="BL102" s="37">
        <v>21.786249999999999</v>
      </c>
      <c r="BN102" s="2" t="s">
        <v>2</v>
      </c>
      <c r="BO102" s="3" t="s">
        <v>12</v>
      </c>
      <c r="BP102" s="36">
        <v>12.6441</v>
      </c>
      <c r="BQ102" s="36">
        <v>45.152169999999998</v>
      </c>
      <c r="BR102" s="36">
        <v>13.61716</v>
      </c>
      <c r="BS102" s="36">
        <v>16.933229999999998</v>
      </c>
      <c r="BT102" s="36">
        <v>25.5032</v>
      </c>
      <c r="BU102" s="36">
        <v>34.356630000000003</v>
      </c>
      <c r="BV102" s="36">
        <v>26.42399</v>
      </c>
      <c r="BW102" s="36">
        <v>15.859209999999999</v>
      </c>
      <c r="BX102" s="36">
        <v>13.75723</v>
      </c>
      <c r="BY102" s="36">
        <v>11.08178</v>
      </c>
      <c r="BZ102" s="37">
        <v>13.52942</v>
      </c>
      <c r="CA102" s="38">
        <v>21.532869999999999</v>
      </c>
      <c r="CB102" s="37">
        <v>29.53632</v>
      </c>
    </row>
    <row r="103" spans="2:80" x14ac:dyDescent="0.35">
      <c r="B103" s="12"/>
      <c r="C103" s="11" t="s">
        <v>13</v>
      </c>
      <c r="D103" s="33">
        <v>10.33257</v>
      </c>
      <c r="E103" s="33">
        <v>19.425160000000002</v>
      </c>
      <c r="F103" s="33">
        <v>9.4885800000000007</v>
      </c>
      <c r="G103" s="33">
        <v>6.0293900000000002</v>
      </c>
      <c r="H103" s="33">
        <v>31.505469999999999</v>
      </c>
      <c r="I103" s="33">
        <v>16.790700000000001</v>
      </c>
      <c r="J103" s="33">
        <v>14.205780000000001</v>
      </c>
      <c r="K103" s="33">
        <v>11.24999</v>
      </c>
      <c r="L103" s="33">
        <v>2.60893</v>
      </c>
      <c r="M103" s="33">
        <v>7.4413099999999996</v>
      </c>
      <c r="N103" s="40">
        <v>7.0215399999999999</v>
      </c>
      <c r="O103" s="39">
        <v>12.90779</v>
      </c>
      <c r="P103" s="40">
        <v>18.794029999999999</v>
      </c>
      <c r="R103" s="12"/>
      <c r="S103" s="11" t="s">
        <v>13</v>
      </c>
      <c r="T103" s="33">
        <v>10.740830000000001</v>
      </c>
      <c r="U103" s="33">
        <v>12.176780000000001</v>
      </c>
      <c r="V103" s="33">
        <v>11.03064</v>
      </c>
      <c r="W103" s="33">
        <v>17.864460000000001</v>
      </c>
      <c r="X103" s="33">
        <v>31.596229999999998</v>
      </c>
      <c r="Y103" s="33">
        <v>22.276160000000001</v>
      </c>
      <c r="Z103" s="33">
        <v>15.7485</v>
      </c>
      <c r="AA103" s="33">
        <v>21.672329999999999</v>
      </c>
      <c r="AB103" s="33">
        <v>3.2587799999999998</v>
      </c>
      <c r="AC103" s="33">
        <v>8.0176599999999993</v>
      </c>
      <c r="AD103" s="40">
        <v>9.5579099999999997</v>
      </c>
      <c r="AE103" s="39">
        <v>15.43824</v>
      </c>
      <c r="AF103" s="40">
        <v>21.318560000000002</v>
      </c>
      <c r="AH103" s="12"/>
      <c r="AI103" s="11" t="s">
        <v>13</v>
      </c>
      <c r="AJ103" s="33">
        <v>11.821870000000001</v>
      </c>
      <c r="AK103" s="33">
        <v>16.86581</v>
      </c>
      <c r="AL103" s="33">
        <v>13.15596</v>
      </c>
      <c r="AM103" s="33">
        <v>12.33615</v>
      </c>
      <c r="AN103" s="33">
        <v>34.491300000000003</v>
      </c>
      <c r="AO103" s="33">
        <v>19.869800000000001</v>
      </c>
      <c r="AP103" s="33">
        <v>20.86768</v>
      </c>
      <c r="AQ103" s="33">
        <v>17.170400000000001</v>
      </c>
      <c r="AR103" s="33">
        <v>8.0317299999999996</v>
      </c>
      <c r="AS103" s="33">
        <v>11.950480000000001</v>
      </c>
      <c r="AT103" s="40">
        <v>11.339090000000001</v>
      </c>
      <c r="AU103" s="39">
        <v>16.656120000000001</v>
      </c>
      <c r="AV103" s="40">
        <v>21.97315</v>
      </c>
      <c r="AX103" s="12"/>
      <c r="AY103" s="11" t="s">
        <v>13</v>
      </c>
      <c r="AZ103" s="33">
        <v>13.902049999999999</v>
      </c>
      <c r="BA103" s="33">
        <v>16.881540000000001</v>
      </c>
      <c r="BB103" s="33">
        <v>18.84122</v>
      </c>
      <c r="BC103" s="33">
        <v>21.25995</v>
      </c>
      <c r="BD103" s="33">
        <v>31.277529999999999</v>
      </c>
      <c r="BE103" s="33">
        <v>23.868880000000001</v>
      </c>
      <c r="BF103" s="33">
        <v>20.043710000000001</v>
      </c>
      <c r="BG103" s="33">
        <v>18.61739</v>
      </c>
      <c r="BH103" s="33">
        <v>13.210710000000001</v>
      </c>
      <c r="BI103" s="33">
        <v>13.347329999999999</v>
      </c>
      <c r="BJ103" s="40">
        <v>15.15953</v>
      </c>
      <c r="BK103" s="39">
        <v>19.125029999999999</v>
      </c>
      <c r="BL103" s="40">
        <v>23.090540000000001</v>
      </c>
      <c r="BN103" s="12"/>
      <c r="BO103" s="11" t="s">
        <v>13</v>
      </c>
      <c r="BP103" s="33">
        <v>17.917629999999999</v>
      </c>
      <c r="BQ103" s="33">
        <v>35.911549999999998</v>
      </c>
      <c r="BR103" s="33">
        <v>27.193909999999999</v>
      </c>
      <c r="BS103" s="33">
        <v>33.177590000000002</v>
      </c>
      <c r="BT103" s="33">
        <v>35.596130000000002</v>
      </c>
      <c r="BU103" s="33">
        <v>24.878299999999999</v>
      </c>
      <c r="BV103" s="33">
        <v>32.791930000000001</v>
      </c>
      <c r="BW103" s="33">
        <v>21.846579999999999</v>
      </c>
      <c r="BX103" s="33">
        <v>26.971170000000001</v>
      </c>
      <c r="BY103" s="33">
        <v>12.785880000000001</v>
      </c>
      <c r="BZ103" s="40">
        <v>21.36345</v>
      </c>
      <c r="CA103" s="39">
        <v>26.907070000000001</v>
      </c>
      <c r="CB103" s="40">
        <v>32.450690000000002</v>
      </c>
    </row>
    <row r="104" spans="2:80" x14ac:dyDescent="0.35">
      <c r="B104" s="2" t="s">
        <v>3</v>
      </c>
      <c r="C104" s="3" t="s">
        <v>12</v>
      </c>
      <c r="D104" s="36">
        <v>1.82464</v>
      </c>
      <c r="E104" s="36">
        <v>4.6308999999999996</v>
      </c>
      <c r="F104" s="36">
        <v>1.7084900000000001</v>
      </c>
      <c r="G104" s="36">
        <v>1.66415</v>
      </c>
      <c r="H104" s="36">
        <v>1.9503999999999999</v>
      </c>
      <c r="I104" s="36">
        <v>4.8096800000000002</v>
      </c>
      <c r="J104" s="36">
        <v>3.37582</v>
      </c>
      <c r="K104" s="36">
        <v>1.65564</v>
      </c>
      <c r="L104" s="36">
        <v>0.33762999999999999</v>
      </c>
      <c r="M104" s="36">
        <v>1.09256</v>
      </c>
      <c r="N104" s="37">
        <v>1.2463</v>
      </c>
      <c r="O104" s="38">
        <v>2.3049900000000001</v>
      </c>
      <c r="P104" s="37">
        <v>3.3636900000000001</v>
      </c>
      <c r="R104" s="2" t="s">
        <v>3</v>
      </c>
      <c r="S104" s="3" t="s">
        <v>12</v>
      </c>
      <c r="T104" s="36">
        <v>1.7517100000000001</v>
      </c>
      <c r="U104" s="36">
        <v>8.6425300000000007</v>
      </c>
      <c r="V104" s="36">
        <v>1.63208</v>
      </c>
      <c r="W104" s="36">
        <v>1.7333099999999999</v>
      </c>
      <c r="X104" s="36">
        <v>2.1227499999999999</v>
      </c>
      <c r="Y104" s="36">
        <v>6.2808999999999999</v>
      </c>
      <c r="Z104" s="36">
        <v>4.1785399999999999</v>
      </c>
      <c r="AA104" s="36">
        <v>2.0764</v>
      </c>
      <c r="AB104" s="36">
        <v>0.29620999999999997</v>
      </c>
      <c r="AC104" s="36">
        <v>1.05627</v>
      </c>
      <c r="AD104" s="37">
        <v>1.1036999999999999</v>
      </c>
      <c r="AE104" s="38">
        <v>2.9770699999999999</v>
      </c>
      <c r="AF104" s="37">
        <v>4.8504399999999999</v>
      </c>
      <c r="AH104" s="2" t="s">
        <v>3</v>
      </c>
      <c r="AI104" s="3" t="s">
        <v>12</v>
      </c>
      <c r="AJ104" s="36">
        <v>2.3923399999999999</v>
      </c>
      <c r="AK104" s="36">
        <v>10.13951</v>
      </c>
      <c r="AL104" s="36">
        <v>2.0622600000000002</v>
      </c>
      <c r="AM104" s="36">
        <v>2.6408999999999998</v>
      </c>
      <c r="AN104" s="36">
        <v>2.9337399999999998</v>
      </c>
      <c r="AO104" s="36">
        <v>9.5272900000000007</v>
      </c>
      <c r="AP104" s="36">
        <v>6.1127799999999999</v>
      </c>
      <c r="AQ104" s="36">
        <v>2.67638</v>
      </c>
      <c r="AR104" s="36">
        <v>0.47981000000000001</v>
      </c>
      <c r="AS104" s="36">
        <v>1.3305499999999999</v>
      </c>
      <c r="AT104" s="37">
        <v>1.60626</v>
      </c>
      <c r="AU104" s="38">
        <v>4.02956</v>
      </c>
      <c r="AV104" s="37">
        <v>6.4528499999999998</v>
      </c>
      <c r="AX104" s="2" t="s">
        <v>3</v>
      </c>
      <c r="AY104" s="3" t="s">
        <v>12</v>
      </c>
      <c r="AZ104" s="36">
        <v>3.1318800000000002</v>
      </c>
      <c r="BA104" s="36">
        <v>15.63747</v>
      </c>
      <c r="BB104" s="36">
        <v>2.5561400000000001</v>
      </c>
      <c r="BC104" s="36">
        <v>3.3028499999999998</v>
      </c>
      <c r="BD104" s="36">
        <v>5.5993899999999996</v>
      </c>
      <c r="BE104" s="36">
        <v>14.89489</v>
      </c>
      <c r="BF104" s="36">
        <v>8.4637100000000007</v>
      </c>
      <c r="BG104" s="36">
        <v>4.2360100000000003</v>
      </c>
      <c r="BH104" s="36">
        <v>0.82628000000000001</v>
      </c>
      <c r="BI104" s="36">
        <v>1.7159899999999999</v>
      </c>
      <c r="BJ104" s="37">
        <v>2.2378399999999998</v>
      </c>
      <c r="BK104" s="38">
        <v>6.0364599999999999</v>
      </c>
      <c r="BL104" s="37">
        <v>9.8350799999999996</v>
      </c>
      <c r="BN104" s="2" t="s">
        <v>3</v>
      </c>
      <c r="BO104" s="3" t="s">
        <v>12</v>
      </c>
      <c r="BP104" s="36">
        <v>3.5878700000000001</v>
      </c>
      <c r="BQ104" s="36">
        <v>25.570440000000001</v>
      </c>
      <c r="BR104" s="36">
        <v>4.0132099999999999</v>
      </c>
      <c r="BS104" s="36">
        <v>6.1749700000000001</v>
      </c>
      <c r="BT104" s="36">
        <v>10.68008</v>
      </c>
      <c r="BU104" s="36">
        <v>15.551589999999999</v>
      </c>
      <c r="BV104" s="36">
        <v>13.23446</v>
      </c>
      <c r="BW104" s="36">
        <v>5.60337</v>
      </c>
      <c r="BX104" s="36">
        <v>2.2884600000000002</v>
      </c>
      <c r="BY104" s="36">
        <v>3.2687599999999999</v>
      </c>
      <c r="BZ104" s="37">
        <v>3.7202600000000001</v>
      </c>
      <c r="CA104" s="38">
        <v>8.9973200000000002</v>
      </c>
      <c r="CB104" s="37">
        <v>14.274380000000001</v>
      </c>
    </row>
    <row r="105" spans="2:80" x14ac:dyDescent="0.35">
      <c r="B105" s="12"/>
      <c r="C105" s="11" t="s">
        <v>13</v>
      </c>
      <c r="D105" s="33">
        <v>5.8974299999999999</v>
      </c>
      <c r="E105" s="33">
        <v>13.250159999999999</v>
      </c>
      <c r="F105" s="33">
        <v>5.5133599999999996</v>
      </c>
      <c r="G105" s="33">
        <v>4.3714700000000004</v>
      </c>
      <c r="H105" s="33">
        <v>13.7721</v>
      </c>
      <c r="I105" s="33">
        <v>11.825010000000001</v>
      </c>
      <c r="J105" s="33">
        <v>9.2284500000000005</v>
      </c>
      <c r="K105" s="33">
        <v>5.8872400000000003</v>
      </c>
      <c r="L105" s="33">
        <v>1.5558399999999999</v>
      </c>
      <c r="M105" s="33">
        <v>3.8858600000000001</v>
      </c>
      <c r="N105" s="40">
        <v>4.4896000000000003</v>
      </c>
      <c r="O105" s="39">
        <v>7.5186900000000003</v>
      </c>
      <c r="P105" s="40">
        <v>10.547779999999999</v>
      </c>
      <c r="R105" s="12"/>
      <c r="S105" s="11" t="s">
        <v>13</v>
      </c>
      <c r="T105" s="33">
        <v>5.8940400000000004</v>
      </c>
      <c r="U105" s="33">
        <v>12.26318</v>
      </c>
      <c r="V105" s="33">
        <v>5.7900799999999997</v>
      </c>
      <c r="W105" s="33">
        <v>8.3827099999999994</v>
      </c>
      <c r="X105" s="33">
        <v>14.220079999999999</v>
      </c>
      <c r="Y105" s="33">
        <v>15.515739999999999</v>
      </c>
      <c r="Z105" s="33">
        <v>10.79937</v>
      </c>
      <c r="AA105" s="33">
        <v>10.381349999999999</v>
      </c>
      <c r="AB105" s="33">
        <v>1.5157</v>
      </c>
      <c r="AC105" s="33">
        <v>3.9783499999999998</v>
      </c>
      <c r="AD105" s="40">
        <v>5.61435</v>
      </c>
      <c r="AE105" s="39">
        <v>8.8740600000000001</v>
      </c>
      <c r="AF105" s="40">
        <v>12.13378</v>
      </c>
      <c r="AH105" s="12"/>
      <c r="AI105" s="11" t="s">
        <v>13</v>
      </c>
      <c r="AJ105" s="33">
        <v>7.13028</v>
      </c>
      <c r="AK105" s="33">
        <v>15.557270000000001</v>
      </c>
      <c r="AL105" s="33">
        <v>7.07186</v>
      </c>
      <c r="AM105" s="33">
        <v>7.64</v>
      </c>
      <c r="AN105" s="33">
        <v>16.982510000000001</v>
      </c>
      <c r="AO105" s="33">
        <v>17.23424</v>
      </c>
      <c r="AP105" s="33">
        <v>15.239710000000001</v>
      </c>
      <c r="AQ105" s="33">
        <v>9.4957899999999995</v>
      </c>
      <c r="AR105" s="33">
        <v>2.7360799999999998</v>
      </c>
      <c r="AS105" s="33">
        <v>5.6245500000000002</v>
      </c>
      <c r="AT105" s="40">
        <v>6.6880699999999997</v>
      </c>
      <c r="AU105" s="39">
        <v>10.47123</v>
      </c>
      <c r="AV105" s="40">
        <v>14.2544</v>
      </c>
      <c r="AX105" s="12"/>
      <c r="AY105" s="11" t="s">
        <v>13</v>
      </c>
      <c r="AZ105" s="33">
        <v>8.8013399999999997</v>
      </c>
      <c r="BA105" s="33">
        <v>18.730789999999999</v>
      </c>
      <c r="BB105" s="33">
        <v>9.75596</v>
      </c>
      <c r="BC105" s="33">
        <v>12.093870000000001</v>
      </c>
      <c r="BD105" s="33">
        <v>19.360579999999999</v>
      </c>
      <c r="BE105" s="33">
        <v>22.57535</v>
      </c>
      <c r="BF105" s="33">
        <v>16.40917</v>
      </c>
      <c r="BG105" s="33">
        <v>12.108180000000001</v>
      </c>
      <c r="BH105" s="33">
        <v>4.78925</v>
      </c>
      <c r="BI105" s="33">
        <v>6.7492099999999997</v>
      </c>
      <c r="BJ105" s="40">
        <v>8.9211799999999997</v>
      </c>
      <c r="BK105" s="39">
        <v>13.137370000000001</v>
      </c>
      <c r="BL105" s="40">
        <v>17.353560000000002</v>
      </c>
      <c r="BN105" s="12"/>
      <c r="BO105" s="11" t="s">
        <v>13</v>
      </c>
      <c r="BP105" s="33">
        <v>11.117139999999999</v>
      </c>
      <c r="BQ105" s="33">
        <v>35.086440000000003</v>
      </c>
      <c r="BR105" s="33">
        <v>16.015260000000001</v>
      </c>
      <c r="BS105" s="33">
        <v>21.62959</v>
      </c>
      <c r="BT105" s="33">
        <v>26.24755</v>
      </c>
      <c r="BU105" s="33">
        <v>23.92923</v>
      </c>
      <c r="BV105" s="33">
        <v>26.704419999999999</v>
      </c>
      <c r="BW105" s="33">
        <v>15.036519999999999</v>
      </c>
      <c r="BX105" s="33">
        <v>12.1348</v>
      </c>
      <c r="BY105" s="33">
        <v>8.5883500000000002</v>
      </c>
      <c r="BZ105" s="40">
        <v>13.61716</v>
      </c>
      <c r="CA105" s="39">
        <v>19.64893</v>
      </c>
      <c r="CB105" s="40">
        <v>25.680689999999998</v>
      </c>
    </row>
    <row r="106" spans="2:80" x14ac:dyDescent="0.35">
      <c r="B106" s="7" t="s">
        <v>19</v>
      </c>
      <c r="C106" s="11"/>
      <c r="D106" s="33">
        <v>205</v>
      </c>
      <c r="E106" s="33">
        <v>555</v>
      </c>
      <c r="F106" s="33">
        <v>125</v>
      </c>
      <c r="G106" s="33">
        <v>75</v>
      </c>
      <c r="H106" s="33">
        <v>940</v>
      </c>
      <c r="I106" s="33">
        <v>400</v>
      </c>
      <c r="J106" s="33">
        <v>300</v>
      </c>
      <c r="K106" s="33">
        <v>175</v>
      </c>
      <c r="L106" s="33">
        <v>20</v>
      </c>
      <c r="M106" s="33">
        <v>115</v>
      </c>
      <c r="N106" s="40">
        <v>91.177199999999999</v>
      </c>
      <c r="O106" s="39">
        <v>291</v>
      </c>
      <c r="P106" s="40">
        <v>490.82279999999997</v>
      </c>
      <c r="R106" s="7" t="s">
        <v>19</v>
      </c>
      <c r="S106" s="11"/>
      <c r="T106" s="33">
        <v>210</v>
      </c>
      <c r="U106" s="33">
        <v>170</v>
      </c>
      <c r="V106" s="33">
        <v>170</v>
      </c>
      <c r="W106" s="33">
        <v>515</v>
      </c>
      <c r="X106" s="33">
        <v>960</v>
      </c>
      <c r="Y106" s="33">
        <v>680</v>
      </c>
      <c r="Z106" s="33">
        <v>515</v>
      </c>
      <c r="AA106" s="33">
        <v>595</v>
      </c>
      <c r="AB106" s="33">
        <v>35</v>
      </c>
      <c r="AC106" s="33">
        <v>125</v>
      </c>
      <c r="AD106" s="40">
        <v>183.28404</v>
      </c>
      <c r="AE106" s="39">
        <v>397.5</v>
      </c>
      <c r="AF106" s="40">
        <v>611.71596</v>
      </c>
      <c r="AH106" s="7" t="s">
        <v>19</v>
      </c>
      <c r="AI106" s="11"/>
      <c r="AJ106" s="33">
        <v>285</v>
      </c>
      <c r="AK106" s="33">
        <v>510</v>
      </c>
      <c r="AL106" s="33">
        <v>245</v>
      </c>
      <c r="AM106" s="33">
        <v>270</v>
      </c>
      <c r="AN106" s="33">
        <v>1150</v>
      </c>
      <c r="AO106" s="33">
        <v>315</v>
      </c>
      <c r="AP106" s="33">
        <v>560</v>
      </c>
      <c r="AQ106" s="33">
        <v>375</v>
      </c>
      <c r="AR106" s="33">
        <v>100</v>
      </c>
      <c r="AS106" s="33">
        <v>210</v>
      </c>
      <c r="AT106" s="40">
        <v>190.30719999999999</v>
      </c>
      <c r="AU106" s="39">
        <v>402</v>
      </c>
      <c r="AV106" s="40">
        <v>613.69280000000003</v>
      </c>
      <c r="AX106" s="7" t="s">
        <v>19</v>
      </c>
      <c r="AY106" s="11"/>
      <c r="AZ106" s="33">
        <v>310</v>
      </c>
      <c r="BA106" s="33">
        <v>195</v>
      </c>
      <c r="BB106" s="33">
        <v>430</v>
      </c>
      <c r="BC106" s="33">
        <v>730</v>
      </c>
      <c r="BD106" s="33">
        <v>1190</v>
      </c>
      <c r="BE106" s="33">
        <v>665</v>
      </c>
      <c r="BF106" s="33">
        <v>590</v>
      </c>
      <c r="BG106" s="33">
        <v>465</v>
      </c>
      <c r="BH106" s="33">
        <v>225</v>
      </c>
      <c r="BI106" s="33">
        <v>360</v>
      </c>
      <c r="BJ106" s="40">
        <v>303.77343999999999</v>
      </c>
      <c r="BK106" s="39">
        <v>516</v>
      </c>
      <c r="BL106" s="40">
        <v>728.22655999999995</v>
      </c>
      <c r="BN106" s="7" t="s">
        <v>19</v>
      </c>
      <c r="BO106" s="11"/>
      <c r="BP106" s="33">
        <v>375</v>
      </c>
      <c r="BQ106" s="33">
        <v>855</v>
      </c>
      <c r="BR106" s="33">
        <v>955</v>
      </c>
      <c r="BS106" s="33">
        <v>1320</v>
      </c>
      <c r="BT106" s="33">
        <v>1510</v>
      </c>
      <c r="BU106" s="33">
        <v>395</v>
      </c>
      <c r="BV106" s="33">
        <v>1405</v>
      </c>
      <c r="BW106" s="33">
        <v>655</v>
      </c>
      <c r="BX106" s="33">
        <v>760</v>
      </c>
      <c r="BY106" s="33">
        <v>225</v>
      </c>
      <c r="BZ106" s="40">
        <v>521.65085999999997</v>
      </c>
      <c r="CA106" s="39">
        <v>845.5</v>
      </c>
      <c r="CB106" s="40">
        <v>1169.34914</v>
      </c>
    </row>
    <row r="107" spans="2:80" x14ac:dyDescent="0.35">
      <c r="B107" s="2" t="s">
        <v>4</v>
      </c>
      <c r="C107" s="3" t="s">
        <v>12</v>
      </c>
      <c r="D107" s="36">
        <v>17.608260000000001</v>
      </c>
      <c r="E107" s="36">
        <v>15.024850000000001</v>
      </c>
      <c r="F107" s="36">
        <v>18.19952</v>
      </c>
      <c r="G107" s="36">
        <v>17.756340000000002</v>
      </c>
      <c r="H107" s="36">
        <v>19.676179999999999</v>
      </c>
      <c r="I107" s="36">
        <v>18.266860000000001</v>
      </c>
      <c r="J107" s="36">
        <v>16.177910000000001</v>
      </c>
      <c r="K107" s="36">
        <v>17.76971</v>
      </c>
      <c r="L107" s="36">
        <v>19.230149999999998</v>
      </c>
      <c r="M107" s="36">
        <v>17.366610000000001</v>
      </c>
      <c r="N107" s="37">
        <v>16.741530000000001</v>
      </c>
      <c r="O107" s="38">
        <v>17.707640000000001</v>
      </c>
      <c r="P107" s="37">
        <v>18.673749999999998</v>
      </c>
      <c r="R107" s="2" t="s">
        <v>4</v>
      </c>
      <c r="S107" s="3" t="s">
        <v>12</v>
      </c>
      <c r="T107" s="36">
        <v>17.192540000000001</v>
      </c>
      <c r="U107" s="36">
        <v>16.185410000000001</v>
      </c>
      <c r="V107" s="36">
        <v>17.60707</v>
      </c>
      <c r="W107" s="36">
        <v>17.718299999999999</v>
      </c>
      <c r="X107" s="36">
        <v>19.756879999999999</v>
      </c>
      <c r="Y107" s="36">
        <v>18.500170000000001</v>
      </c>
      <c r="Z107" s="36">
        <v>16.32001</v>
      </c>
      <c r="AA107" s="36">
        <v>17.663080000000001</v>
      </c>
      <c r="AB107" s="36">
        <v>19.37116</v>
      </c>
      <c r="AC107" s="36">
        <v>16.863610000000001</v>
      </c>
      <c r="AD107" s="37">
        <v>16.863890000000001</v>
      </c>
      <c r="AE107" s="38">
        <v>17.71782</v>
      </c>
      <c r="AF107" s="37">
        <v>18.571760000000001</v>
      </c>
      <c r="AH107" s="2" t="s">
        <v>4</v>
      </c>
      <c r="AI107" s="3" t="s">
        <v>12</v>
      </c>
      <c r="AJ107" s="36">
        <v>16.382180000000002</v>
      </c>
      <c r="AK107" s="36">
        <v>17.037379999999999</v>
      </c>
      <c r="AL107" s="36">
        <v>17.452649999999998</v>
      </c>
      <c r="AM107" s="36">
        <v>18.03933</v>
      </c>
      <c r="AN107" s="36">
        <v>20.12839</v>
      </c>
      <c r="AO107" s="36">
        <v>18.490200000000002</v>
      </c>
      <c r="AP107" s="36">
        <v>17.170020000000001</v>
      </c>
      <c r="AQ107" s="36">
        <v>17.708850000000002</v>
      </c>
      <c r="AR107" s="36">
        <v>19.140499999999999</v>
      </c>
      <c r="AS107" s="36">
        <v>16.657039999999999</v>
      </c>
      <c r="AT107" s="37">
        <v>16.988800000000001</v>
      </c>
      <c r="AU107" s="38">
        <v>17.820650000000001</v>
      </c>
      <c r="AV107" s="37">
        <v>18.652509999999999</v>
      </c>
      <c r="AX107" s="2" t="s">
        <v>4</v>
      </c>
      <c r="AY107" s="3" t="s">
        <v>12</v>
      </c>
      <c r="AZ107" s="36">
        <v>15.785</v>
      </c>
      <c r="BA107" s="36">
        <v>17.776979999999998</v>
      </c>
      <c r="BB107" s="36">
        <v>16.817640000000001</v>
      </c>
      <c r="BC107" s="36">
        <v>17.541730000000001</v>
      </c>
      <c r="BD107" s="36">
        <v>20.53248</v>
      </c>
      <c r="BE107" s="36">
        <v>19.409120000000001</v>
      </c>
      <c r="BF107" s="36">
        <v>17.142430000000001</v>
      </c>
      <c r="BG107" s="36">
        <v>17.440539999999999</v>
      </c>
      <c r="BH107" s="36">
        <v>19.30058</v>
      </c>
      <c r="BI107" s="36">
        <v>16.83708</v>
      </c>
      <c r="BJ107" s="37">
        <v>16.82302</v>
      </c>
      <c r="BK107" s="38">
        <v>17.858360000000001</v>
      </c>
      <c r="BL107" s="37">
        <v>18.893689999999999</v>
      </c>
      <c r="BN107" s="2" t="s">
        <v>4</v>
      </c>
      <c r="BO107" s="3" t="s">
        <v>12</v>
      </c>
      <c r="BP107" s="36">
        <v>16.21048</v>
      </c>
      <c r="BQ107" s="36">
        <v>17.891770000000001</v>
      </c>
      <c r="BR107" s="36">
        <v>16.039929999999998</v>
      </c>
      <c r="BS107" s="36">
        <v>17.41648</v>
      </c>
      <c r="BT107" s="36">
        <v>20.715530000000001</v>
      </c>
      <c r="BU107" s="36">
        <v>19.05339</v>
      </c>
      <c r="BV107" s="36">
        <v>18.256039999999999</v>
      </c>
      <c r="BW107" s="36">
        <v>17.857710000000001</v>
      </c>
      <c r="BX107" s="36">
        <v>18.524699999999999</v>
      </c>
      <c r="BY107" s="36">
        <v>16.520029999999998</v>
      </c>
      <c r="BZ107" s="37">
        <v>16.831340000000001</v>
      </c>
      <c r="CA107" s="38">
        <v>17.848610000000001</v>
      </c>
      <c r="CB107" s="37">
        <v>18.865880000000001</v>
      </c>
    </row>
    <row r="108" spans="2:80" x14ac:dyDescent="0.35">
      <c r="B108" s="8"/>
      <c r="C108" s="11" t="s">
        <v>13</v>
      </c>
      <c r="D108" s="33">
        <v>10.743209999999999</v>
      </c>
      <c r="E108" s="33">
        <v>11.45524</v>
      </c>
      <c r="F108" s="33">
        <v>10.5802</v>
      </c>
      <c r="G108" s="33">
        <v>11.21809</v>
      </c>
      <c r="H108" s="33">
        <v>11.14935</v>
      </c>
      <c r="I108" s="33">
        <v>10.936159999999999</v>
      </c>
      <c r="J108" s="33">
        <v>11.27337</v>
      </c>
      <c r="K108" s="33">
        <v>11.35572</v>
      </c>
      <c r="L108" s="33">
        <v>10.858599999999999</v>
      </c>
      <c r="M108" s="33">
        <v>11.039899999999999</v>
      </c>
      <c r="N108" s="34">
        <v>10.86021</v>
      </c>
      <c r="O108" s="39">
        <v>11.060980000000001</v>
      </c>
      <c r="P108" s="34">
        <v>11.261749999999999</v>
      </c>
      <c r="R108" s="8"/>
      <c r="S108" s="11" t="s">
        <v>13</v>
      </c>
      <c r="T108" s="33">
        <v>10.618209999999999</v>
      </c>
      <c r="U108" s="33">
        <v>11.850519999999999</v>
      </c>
      <c r="V108" s="33">
        <v>10.640750000000001</v>
      </c>
      <c r="W108" s="33">
        <v>11.179119999999999</v>
      </c>
      <c r="X108" s="33">
        <v>11.159470000000001</v>
      </c>
      <c r="Y108" s="33">
        <v>11.25004</v>
      </c>
      <c r="Z108" s="33">
        <v>11.430730000000001</v>
      </c>
      <c r="AA108" s="33">
        <v>11.45889</v>
      </c>
      <c r="AB108" s="33">
        <v>10.8207</v>
      </c>
      <c r="AC108" s="33">
        <v>11.09967</v>
      </c>
      <c r="AD108" s="34">
        <v>10.87594</v>
      </c>
      <c r="AE108" s="39">
        <v>11.15081</v>
      </c>
      <c r="AF108" s="34">
        <v>11.42568</v>
      </c>
      <c r="AH108" s="8"/>
      <c r="AI108" s="11" t="s">
        <v>13</v>
      </c>
      <c r="AJ108" s="33">
        <v>11.011150000000001</v>
      </c>
      <c r="AK108" s="33">
        <v>11.95435</v>
      </c>
      <c r="AL108" s="33">
        <v>10.686199999999999</v>
      </c>
      <c r="AM108" s="33">
        <v>11.04644</v>
      </c>
      <c r="AN108" s="33">
        <v>11.04909</v>
      </c>
      <c r="AO108" s="33">
        <v>11.244590000000001</v>
      </c>
      <c r="AP108" s="33">
        <v>11.89392</v>
      </c>
      <c r="AQ108" s="33">
        <v>11.3428</v>
      </c>
      <c r="AR108" s="33">
        <v>10.883050000000001</v>
      </c>
      <c r="AS108" s="33">
        <v>11.08609</v>
      </c>
      <c r="AT108" s="34">
        <v>10.924989999999999</v>
      </c>
      <c r="AU108" s="39">
        <v>11.21977</v>
      </c>
      <c r="AV108" s="34">
        <v>11.51455</v>
      </c>
      <c r="AX108" s="8"/>
      <c r="AY108" s="11" t="s">
        <v>13</v>
      </c>
      <c r="AZ108" s="33">
        <v>11.18103</v>
      </c>
      <c r="BA108" s="33">
        <v>11.9102</v>
      </c>
      <c r="BB108" s="33">
        <v>10.886200000000001</v>
      </c>
      <c r="BC108" s="33">
        <v>11.06922</v>
      </c>
      <c r="BD108" s="33">
        <v>11.40212</v>
      </c>
      <c r="BE108" s="33">
        <v>11.64695</v>
      </c>
      <c r="BF108" s="33">
        <v>12.09657</v>
      </c>
      <c r="BG108" s="33">
        <v>11.805350000000001</v>
      </c>
      <c r="BH108" s="33">
        <v>10.647080000000001</v>
      </c>
      <c r="BI108" s="33">
        <v>11.19904</v>
      </c>
      <c r="BJ108" s="34">
        <v>11.04743</v>
      </c>
      <c r="BK108" s="39">
        <v>11.38438</v>
      </c>
      <c r="BL108" s="34">
        <v>11.72132</v>
      </c>
      <c r="BN108" s="8"/>
      <c r="BO108" s="11" t="s">
        <v>13</v>
      </c>
      <c r="BP108" s="33">
        <v>11.51868</v>
      </c>
      <c r="BQ108" s="33">
        <v>12.333270000000001</v>
      </c>
      <c r="BR108" s="33">
        <v>11.618690000000001</v>
      </c>
      <c r="BS108" s="33">
        <v>11.483879999999999</v>
      </c>
      <c r="BT108" s="33">
        <v>11.81643</v>
      </c>
      <c r="BU108" s="33">
        <v>11.43562</v>
      </c>
      <c r="BV108" s="33">
        <v>12.03613</v>
      </c>
      <c r="BW108" s="33">
        <v>12.08179</v>
      </c>
      <c r="BX108" s="33">
        <v>11.01399</v>
      </c>
      <c r="BY108" s="33">
        <v>11.479950000000001</v>
      </c>
      <c r="BZ108" s="34">
        <v>11.4053</v>
      </c>
      <c r="CA108" s="39">
        <v>11.681839999999999</v>
      </c>
      <c r="CB108" s="34">
        <v>11.95838</v>
      </c>
    </row>
    <row r="109" spans="2:80" x14ac:dyDescent="0.35">
      <c r="B109" s="2" t="s">
        <v>24</v>
      </c>
      <c r="C109" s="3" t="s">
        <v>12</v>
      </c>
      <c r="D109" s="36">
        <v>15.32945</v>
      </c>
      <c r="E109" s="36">
        <v>10.487579999999999</v>
      </c>
      <c r="F109" s="36">
        <v>15.9908</v>
      </c>
      <c r="G109" s="36">
        <v>15.051209999999999</v>
      </c>
      <c r="H109" s="36">
        <v>16.726299999999998</v>
      </c>
      <c r="I109" s="36">
        <v>14.34108</v>
      </c>
      <c r="J109" s="36">
        <v>12.57273</v>
      </c>
      <c r="K109" s="36">
        <v>15.358320000000001</v>
      </c>
      <c r="L109" s="36">
        <v>18.381419999999999</v>
      </c>
      <c r="M109" s="36">
        <v>15.363720000000001</v>
      </c>
      <c r="N109" s="37">
        <v>13.40695</v>
      </c>
      <c r="O109" s="38">
        <v>14.96026</v>
      </c>
      <c r="P109" s="37">
        <v>16.513570000000001</v>
      </c>
      <c r="R109" s="2" t="s">
        <v>24</v>
      </c>
      <c r="S109" s="3" t="s">
        <v>12</v>
      </c>
      <c r="T109" s="36">
        <v>15.03889</v>
      </c>
      <c r="U109" s="36">
        <v>9.5284499999999994</v>
      </c>
      <c r="V109" s="36">
        <v>15.61164</v>
      </c>
      <c r="W109" s="36">
        <v>15.0723</v>
      </c>
      <c r="X109" s="36">
        <v>16.642759999999999</v>
      </c>
      <c r="Y109" s="36">
        <v>13.772930000000001</v>
      </c>
      <c r="Z109" s="36">
        <v>11.91043</v>
      </c>
      <c r="AA109" s="36">
        <v>14.812799999999999</v>
      </c>
      <c r="AB109" s="36">
        <v>18.616129999999998</v>
      </c>
      <c r="AC109" s="36">
        <v>14.97</v>
      </c>
      <c r="AD109" s="37">
        <v>12.82034</v>
      </c>
      <c r="AE109" s="38">
        <v>14.597630000000001</v>
      </c>
      <c r="AF109" s="37">
        <v>16.374929999999999</v>
      </c>
      <c r="AH109" s="2" t="s">
        <v>24</v>
      </c>
      <c r="AI109" s="3" t="s">
        <v>12</v>
      </c>
      <c r="AJ109" s="36">
        <v>13.58928</v>
      </c>
      <c r="AK109" s="36">
        <v>9.3719599999999996</v>
      </c>
      <c r="AL109" s="36">
        <v>15.112629999999999</v>
      </c>
      <c r="AM109" s="36">
        <v>14.48413</v>
      </c>
      <c r="AN109" s="36">
        <v>16.337499999999999</v>
      </c>
      <c r="AO109" s="36">
        <v>12.38456</v>
      </c>
      <c r="AP109" s="36">
        <v>11.22209</v>
      </c>
      <c r="AQ109" s="36">
        <v>14.41582</v>
      </c>
      <c r="AR109" s="36">
        <v>18.122509999999998</v>
      </c>
      <c r="AS109" s="36">
        <v>14.541650000000001</v>
      </c>
      <c r="AT109" s="37">
        <v>12.16924</v>
      </c>
      <c r="AU109" s="38">
        <v>13.958209999999999</v>
      </c>
      <c r="AV109" s="37">
        <v>15.74718</v>
      </c>
      <c r="AX109" s="2" t="s">
        <v>24</v>
      </c>
      <c r="AY109" s="3" t="s">
        <v>12</v>
      </c>
      <c r="AZ109" s="36">
        <v>12.62771</v>
      </c>
      <c r="BA109" s="36">
        <v>9.2129300000000001</v>
      </c>
      <c r="BB109" s="36">
        <v>14.14489</v>
      </c>
      <c r="BC109" s="36">
        <v>13.79556</v>
      </c>
      <c r="BD109" s="36">
        <v>14.91742</v>
      </c>
      <c r="BE109" s="36">
        <v>11.13636</v>
      </c>
      <c r="BF109" s="36">
        <v>10.35988</v>
      </c>
      <c r="BG109" s="36">
        <v>12.92896</v>
      </c>
      <c r="BH109" s="36">
        <v>17.747060000000001</v>
      </c>
      <c r="BI109" s="36">
        <v>14.294510000000001</v>
      </c>
      <c r="BJ109" s="37">
        <v>11.3543</v>
      </c>
      <c r="BK109" s="38">
        <v>13.116529999999999</v>
      </c>
      <c r="BL109" s="37">
        <v>14.87875</v>
      </c>
      <c r="BN109" s="2" t="s">
        <v>24</v>
      </c>
      <c r="BO109" s="3" t="s">
        <v>12</v>
      </c>
      <c r="BP109" s="36">
        <v>12.37003</v>
      </c>
      <c r="BQ109" s="36">
        <v>9.1980199999999996</v>
      </c>
      <c r="BR109" s="36">
        <v>12.104369999999999</v>
      </c>
      <c r="BS109" s="36">
        <v>12.02576</v>
      </c>
      <c r="BT109" s="36">
        <v>13.098890000000001</v>
      </c>
      <c r="BU109" s="36">
        <v>11.585240000000001</v>
      </c>
      <c r="BV109" s="36">
        <v>10.369160000000001</v>
      </c>
      <c r="BW109" s="36">
        <v>12.47644</v>
      </c>
      <c r="BX109" s="36">
        <v>15.88641</v>
      </c>
      <c r="BY109" s="36">
        <v>12.45026</v>
      </c>
      <c r="BZ109" s="37">
        <v>10.91001</v>
      </c>
      <c r="CA109" s="38">
        <v>12.156459999999999</v>
      </c>
      <c r="CB109" s="37">
        <v>13.40291</v>
      </c>
    </row>
    <row r="110" spans="2:80" x14ac:dyDescent="0.35">
      <c r="B110" s="8"/>
      <c r="C110" s="11" t="s">
        <v>13</v>
      </c>
      <c r="D110" s="33">
        <v>11.26693</v>
      </c>
      <c r="E110" s="33">
        <v>10.918049999999999</v>
      </c>
      <c r="F110" s="33">
        <v>11.21</v>
      </c>
      <c r="G110" s="33">
        <v>11.684850000000001</v>
      </c>
      <c r="H110" s="33">
        <v>12.036799999999999</v>
      </c>
      <c r="I110" s="33">
        <v>11.67238</v>
      </c>
      <c r="J110" s="33">
        <v>11.37623</v>
      </c>
      <c r="K110" s="33">
        <v>11.78308</v>
      </c>
      <c r="L110" s="33">
        <v>11.174849999999999</v>
      </c>
      <c r="M110" s="33">
        <v>11.422940000000001</v>
      </c>
      <c r="N110" s="34">
        <v>11.214320000000001</v>
      </c>
      <c r="O110" s="39">
        <v>11.454610000000001</v>
      </c>
      <c r="P110" s="34">
        <v>11.694900000000001</v>
      </c>
      <c r="R110" s="8"/>
      <c r="S110" s="11" t="s">
        <v>13</v>
      </c>
      <c r="T110" s="33">
        <v>11.09422</v>
      </c>
      <c r="U110" s="33">
        <v>10.89556</v>
      </c>
      <c r="V110" s="33">
        <v>11.141640000000001</v>
      </c>
      <c r="W110" s="33">
        <v>11.664</v>
      </c>
      <c r="X110" s="33">
        <v>12.070830000000001</v>
      </c>
      <c r="Y110" s="33">
        <v>11.94303</v>
      </c>
      <c r="Z110" s="33">
        <v>11.41024</v>
      </c>
      <c r="AA110" s="33">
        <v>11.88447</v>
      </c>
      <c r="AB110" s="33">
        <v>11.111929999999999</v>
      </c>
      <c r="AC110" s="33">
        <v>11.39174</v>
      </c>
      <c r="AD110" s="34">
        <v>11.16775</v>
      </c>
      <c r="AE110" s="39">
        <v>11.46077</v>
      </c>
      <c r="AF110" s="34">
        <v>11.753780000000001</v>
      </c>
      <c r="AH110" s="8"/>
      <c r="AI110" s="11" t="s">
        <v>13</v>
      </c>
      <c r="AJ110" s="33">
        <v>11.29637</v>
      </c>
      <c r="AK110" s="33">
        <v>10.991289999999999</v>
      </c>
      <c r="AL110" s="33">
        <v>11.20852</v>
      </c>
      <c r="AM110" s="33">
        <v>11.679830000000001</v>
      </c>
      <c r="AN110" s="33">
        <v>12.17606</v>
      </c>
      <c r="AO110" s="33">
        <v>11.754300000000001</v>
      </c>
      <c r="AP110" s="33">
        <v>11.63223</v>
      </c>
      <c r="AQ110" s="33">
        <v>11.809150000000001</v>
      </c>
      <c r="AR110" s="33">
        <v>11.25324</v>
      </c>
      <c r="AS110" s="33">
        <v>11.36857</v>
      </c>
      <c r="AT110" s="34">
        <v>11.26376</v>
      </c>
      <c r="AU110" s="39">
        <v>11.51695</v>
      </c>
      <c r="AV110" s="34">
        <v>11.770149999999999</v>
      </c>
      <c r="AX110" s="8"/>
      <c r="AY110" s="11" t="s">
        <v>13</v>
      </c>
      <c r="AZ110" s="33">
        <v>11.26281</v>
      </c>
      <c r="BA110" s="33">
        <v>10.98061</v>
      </c>
      <c r="BB110" s="33">
        <v>11.2729</v>
      </c>
      <c r="BC110" s="33">
        <v>11.568820000000001</v>
      </c>
      <c r="BD110" s="33">
        <v>12.62176</v>
      </c>
      <c r="BE110" s="33">
        <v>11.871639999999999</v>
      </c>
      <c r="BF110" s="33">
        <v>11.49009</v>
      </c>
      <c r="BG110" s="33">
        <v>11.99447</v>
      </c>
      <c r="BH110" s="33">
        <v>11.23986</v>
      </c>
      <c r="BI110" s="33">
        <v>11.50667</v>
      </c>
      <c r="BJ110" s="34">
        <v>11.24161</v>
      </c>
      <c r="BK110" s="39">
        <v>11.580959999999999</v>
      </c>
      <c r="BL110" s="34">
        <v>11.920310000000001</v>
      </c>
      <c r="BN110" s="8"/>
      <c r="BO110" s="11" t="s">
        <v>13</v>
      </c>
      <c r="BP110" s="33">
        <v>11.525700000000001</v>
      </c>
      <c r="BQ110" s="33">
        <v>11.18099</v>
      </c>
      <c r="BR110" s="33">
        <v>11.527279999999999</v>
      </c>
      <c r="BS110" s="33">
        <v>11.626709999999999</v>
      </c>
      <c r="BT110" s="33">
        <v>12.74813</v>
      </c>
      <c r="BU110" s="33">
        <v>11.83211</v>
      </c>
      <c r="BV110" s="33">
        <v>11.633559999999999</v>
      </c>
      <c r="BW110" s="33">
        <v>12.17079</v>
      </c>
      <c r="BX110" s="33">
        <v>11.67761</v>
      </c>
      <c r="BY110" s="33">
        <v>11.53729</v>
      </c>
      <c r="BZ110" s="34">
        <v>11.43671</v>
      </c>
      <c r="CA110" s="39">
        <v>11.74602</v>
      </c>
      <c r="CB110" s="34">
        <v>12.05533</v>
      </c>
    </row>
    <row r="111" spans="2:80" x14ac:dyDescent="0.35">
      <c r="B111" s="2" t="s">
        <v>20</v>
      </c>
      <c r="C111" s="3" t="s">
        <v>12</v>
      </c>
      <c r="D111" s="36">
        <v>17.608260000000001</v>
      </c>
      <c r="E111" s="36">
        <v>15.024850000000001</v>
      </c>
      <c r="F111" s="36">
        <v>18.19952</v>
      </c>
      <c r="G111" s="36">
        <v>17.756340000000002</v>
      </c>
      <c r="H111" s="36">
        <v>19.676179999999999</v>
      </c>
      <c r="I111" s="36">
        <v>18.266860000000001</v>
      </c>
      <c r="J111" s="36">
        <v>16.177910000000001</v>
      </c>
      <c r="K111" s="36">
        <v>17.76971</v>
      </c>
      <c r="L111" s="36">
        <v>19.230149999999998</v>
      </c>
      <c r="M111" s="36">
        <v>17.366610000000001</v>
      </c>
      <c r="N111" s="37">
        <v>16.741530000000001</v>
      </c>
      <c r="O111" s="41">
        <v>17.707640000000001</v>
      </c>
      <c r="P111" s="37">
        <v>18.673749999999998</v>
      </c>
      <c r="R111" s="2" t="s">
        <v>20</v>
      </c>
      <c r="S111" s="3" t="s">
        <v>12</v>
      </c>
      <c r="T111" s="36">
        <v>17.192540000000001</v>
      </c>
      <c r="U111" s="36">
        <v>16.185410000000001</v>
      </c>
      <c r="V111" s="36">
        <v>17.60707</v>
      </c>
      <c r="W111" s="36">
        <v>17.718299999999999</v>
      </c>
      <c r="X111" s="36">
        <v>19.756879999999999</v>
      </c>
      <c r="Y111" s="36">
        <v>18.500170000000001</v>
      </c>
      <c r="Z111" s="36">
        <v>16.32001</v>
      </c>
      <c r="AA111" s="36">
        <v>17.663080000000001</v>
      </c>
      <c r="AB111" s="36">
        <v>19.37116</v>
      </c>
      <c r="AC111" s="36">
        <v>16.863610000000001</v>
      </c>
      <c r="AD111" s="37">
        <v>16.863890000000001</v>
      </c>
      <c r="AE111" s="41">
        <v>17.71782</v>
      </c>
      <c r="AF111" s="37">
        <v>18.571760000000001</v>
      </c>
      <c r="AH111" s="2" t="s">
        <v>20</v>
      </c>
      <c r="AI111" s="3" t="s">
        <v>12</v>
      </c>
      <c r="AJ111" s="36">
        <v>16.382180000000002</v>
      </c>
      <c r="AK111" s="36">
        <v>17.037379999999999</v>
      </c>
      <c r="AL111" s="36">
        <v>17.452649999999998</v>
      </c>
      <c r="AM111" s="36">
        <v>18.03933</v>
      </c>
      <c r="AN111" s="36">
        <v>20.12839</v>
      </c>
      <c r="AO111" s="36">
        <v>18.490200000000002</v>
      </c>
      <c r="AP111" s="36">
        <v>17.170020000000001</v>
      </c>
      <c r="AQ111" s="36">
        <v>17.708850000000002</v>
      </c>
      <c r="AR111" s="36">
        <v>19.140499999999999</v>
      </c>
      <c r="AS111" s="36">
        <v>16.657039999999999</v>
      </c>
      <c r="AT111" s="37">
        <v>16.988800000000001</v>
      </c>
      <c r="AU111" s="41">
        <v>17.820650000000001</v>
      </c>
      <c r="AV111" s="37">
        <v>18.652509999999999</v>
      </c>
      <c r="AX111" s="2" t="s">
        <v>20</v>
      </c>
      <c r="AY111" s="3" t="s">
        <v>12</v>
      </c>
      <c r="AZ111" s="36">
        <v>15.785</v>
      </c>
      <c r="BA111" s="36">
        <v>17.776979999999998</v>
      </c>
      <c r="BB111" s="36">
        <v>16.817640000000001</v>
      </c>
      <c r="BC111" s="36">
        <v>17.541730000000001</v>
      </c>
      <c r="BD111" s="36">
        <v>20.53248</v>
      </c>
      <c r="BE111" s="36">
        <v>19.409120000000001</v>
      </c>
      <c r="BF111" s="36">
        <v>17.142430000000001</v>
      </c>
      <c r="BG111" s="36">
        <v>17.440539999999999</v>
      </c>
      <c r="BH111" s="36">
        <v>19.30058</v>
      </c>
      <c r="BI111" s="36">
        <v>16.83708</v>
      </c>
      <c r="BJ111" s="37">
        <v>16.82302</v>
      </c>
      <c r="BK111" s="41">
        <v>17.858360000000001</v>
      </c>
      <c r="BL111" s="37">
        <v>18.893689999999999</v>
      </c>
      <c r="BN111" s="2" t="s">
        <v>20</v>
      </c>
      <c r="BO111" s="3" t="s">
        <v>12</v>
      </c>
      <c r="BP111" s="36">
        <v>16.21048</v>
      </c>
      <c r="BQ111" s="36">
        <v>17.891770000000001</v>
      </c>
      <c r="BR111" s="36">
        <v>16.039929999999998</v>
      </c>
      <c r="BS111" s="36">
        <v>17.41648</v>
      </c>
      <c r="BT111" s="36">
        <v>20.715530000000001</v>
      </c>
      <c r="BU111" s="36">
        <v>19.05339</v>
      </c>
      <c r="BV111" s="36">
        <v>18.256039999999999</v>
      </c>
      <c r="BW111" s="36">
        <v>17.857710000000001</v>
      </c>
      <c r="BX111" s="36">
        <v>18.524699999999999</v>
      </c>
      <c r="BY111" s="36">
        <v>16.520029999999998</v>
      </c>
      <c r="BZ111" s="37">
        <v>16.831340000000001</v>
      </c>
      <c r="CA111" s="41">
        <v>17.848610000000001</v>
      </c>
      <c r="CB111" s="37">
        <v>18.865880000000001</v>
      </c>
    </row>
    <row r="112" spans="2:80" x14ac:dyDescent="0.35">
      <c r="B112" s="8"/>
      <c r="C112" s="11" t="s">
        <v>13</v>
      </c>
      <c r="D112" s="33">
        <v>10.743209999999999</v>
      </c>
      <c r="E112" s="33">
        <v>11.45524</v>
      </c>
      <c r="F112" s="33">
        <v>10.5802</v>
      </c>
      <c r="G112" s="33">
        <v>11.21809</v>
      </c>
      <c r="H112" s="33">
        <v>11.14935</v>
      </c>
      <c r="I112" s="33">
        <v>10.936159999999999</v>
      </c>
      <c r="J112" s="33">
        <v>11.27337</v>
      </c>
      <c r="K112" s="33">
        <v>11.35572</v>
      </c>
      <c r="L112" s="33">
        <v>10.858599999999999</v>
      </c>
      <c r="M112" s="33">
        <v>11.039899999999999</v>
      </c>
      <c r="N112" s="34">
        <v>10.86021</v>
      </c>
      <c r="O112" s="39">
        <v>11.060980000000001</v>
      </c>
      <c r="P112" s="34">
        <v>11.261749999999999</v>
      </c>
      <c r="R112" s="8"/>
      <c r="S112" s="11" t="s">
        <v>13</v>
      </c>
      <c r="T112" s="33">
        <v>10.618209999999999</v>
      </c>
      <c r="U112" s="33">
        <v>11.850519999999999</v>
      </c>
      <c r="V112" s="33">
        <v>10.640750000000001</v>
      </c>
      <c r="W112" s="33">
        <v>11.179119999999999</v>
      </c>
      <c r="X112" s="33">
        <v>11.159470000000001</v>
      </c>
      <c r="Y112" s="33">
        <v>11.25004</v>
      </c>
      <c r="Z112" s="33">
        <v>11.430730000000001</v>
      </c>
      <c r="AA112" s="33">
        <v>11.45889</v>
      </c>
      <c r="AB112" s="33">
        <v>10.8207</v>
      </c>
      <c r="AC112" s="33">
        <v>11.09967</v>
      </c>
      <c r="AD112" s="34">
        <v>10.87594</v>
      </c>
      <c r="AE112" s="39">
        <v>11.15081</v>
      </c>
      <c r="AF112" s="34">
        <v>11.42568</v>
      </c>
      <c r="AH112" s="8"/>
      <c r="AI112" s="11" t="s">
        <v>13</v>
      </c>
      <c r="AJ112" s="33">
        <v>11.011150000000001</v>
      </c>
      <c r="AK112" s="33">
        <v>11.95435</v>
      </c>
      <c r="AL112" s="33">
        <v>10.686199999999999</v>
      </c>
      <c r="AM112" s="33">
        <v>11.04644</v>
      </c>
      <c r="AN112" s="33">
        <v>11.04909</v>
      </c>
      <c r="AO112" s="33">
        <v>11.244590000000001</v>
      </c>
      <c r="AP112" s="33">
        <v>11.89392</v>
      </c>
      <c r="AQ112" s="33">
        <v>11.3428</v>
      </c>
      <c r="AR112" s="33">
        <v>10.883050000000001</v>
      </c>
      <c r="AS112" s="33">
        <v>11.08609</v>
      </c>
      <c r="AT112" s="34">
        <v>10.924989999999999</v>
      </c>
      <c r="AU112" s="39">
        <v>11.21977</v>
      </c>
      <c r="AV112" s="34">
        <v>11.51455</v>
      </c>
      <c r="AX112" s="8"/>
      <c r="AY112" s="11" t="s">
        <v>13</v>
      </c>
      <c r="AZ112" s="33">
        <v>11.18103</v>
      </c>
      <c r="BA112" s="33">
        <v>11.9102</v>
      </c>
      <c r="BB112" s="33">
        <v>10.886200000000001</v>
      </c>
      <c r="BC112" s="33">
        <v>11.06922</v>
      </c>
      <c r="BD112" s="33">
        <v>11.40212</v>
      </c>
      <c r="BE112" s="33">
        <v>11.64695</v>
      </c>
      <c r="BF112" s="33">
        <v>12.09657</v>
      </c>
      <c r="BG112" s="33">
        <v>11.805350000000001</v>
      </c>
      <c r="BH112" s="33">
        <v>10.647080000000001</v>
      </c>
      <c r="BI112" s="33">
        <v>11.19904</v>
      </c>
      <c r="BJ112" s="34">
        <v>11.04743</v>
      </c>
      <c r="BK112" s="39">
        <v>11.38438</v>
      </c>
      <c r="BL112" s="34">
        <v>11.72132</v>
      </c>
      <c r="BN112" s="8"/>
      <c r="BO112" s="11" t="s">
        <v>13</v>
      </c>
      <c r="BP112" s="33">
        <v>11.51868</v>
      </c>
      <c r="BQ112" s="33">
        <v>12.333270000000001</v>
      </c>
      <c r="BR112" s="33">
        <v>11.618690000000001</v>
      </c>
      <c r="BS112" s="33">
        <v>11.483879999999999</v>
      </c>
      <c r="BT112" s="33">
        <v>11.81643</v>
      </c>
      <c r="BU112" s="33">
        <v>11.43562</v>
      </c>
      <c r="BV112" s="33">
        <v>12.03613</v>
      </c>
      <c r="BW112" s="33">
        <v>12.08179</v>
      </c>
      <c r="BX112" s="33">
        <v>11.01399</v>
      </c>
      <c r="BY112" s="33">
        <v>11.479950000000001</v>
      </c>
      <c r="BZ112" s="34">
        <v>11.4053</v>
      </c>
      <c r="CA112" s="39">
        <v>11.681839999999999</v>
      </c>
      <c r="CB112" s="34">
        <v>11.95838</v>
      </c>
    </row>
    <row r="113" spans="2:80" x14ac:dyDescent="0.35">
      <c r="B113" s="2" t="s">
        <v>21</v>
      </c>
      <c r="C113" s="3" t="s">
        <v>12</v>
      </c>
      <c r="D113" s="36">
        <v>2.6757200000000001</v>
      </c>
      <c r="E113" s="36">
        <v>2.6764299999999999</v>
      </c>
      <c r="F113" s="36">
        <v>2.6946099999999999</v>
      </c>
      <c r="G113" s="36">
        <v>2.8132799999999998</v>
      </c>
      <c r="H113" s="36">
        <v>2.5982500000000002</v>
      </c>
      <c r="I113" s="36">
        <v>2.5996999999999999</v>
      </c>
      <c r="J113" s="36">
        <v>2.67116</v>
      </c>
      <c r="K113" s="36">
        <v>2.7856900000000002</v>
      </c>
      <c r="L113" s="36">
        <v>3.0107400000000002</v>
      </c>
      <c r="M113" s="36">
        <v>2.8221599999999998</v>
      </c>
      <c r="N113" s="37">
        <v>2.64493</v>
      </c>
      <c r="O113" s="41">
        <v>2.7347700000000001</v>
      </c>
      <c r="P113" s="37">
        <v>2.8246199999999999</v>
      </c>
      <c r="R113" s="2" t="s">
        <v>21</v>
      </c>
      <c r="S113" s="3" t="s">
        <v>12</v>
      </c>
      <c r="T113" s="36">
        <v>2.6360999999999999</v>
      </c>
      <c r="U113" s="36">
        <v>2.6015899999999998</v>
      </c>
      <c r="V113" s="36">
        <v>2.6906300000000001</v>
      </c>
      <c r="W113" s="36">
        <v>2.69787</v>
      </c>
      <c r="X113" s="36">
        <v>2.6749900000000002</v>
      </c>
      <c r="Y113" s="36">
        <v>2.5625499999999999</v>
      </c>
      <c r="Z113" s="36">
        <v>2.6264500000000002</v>
      </c>
      <c r="AA113" s="36">
        <v>2.6955499999999999</v>
      </c>
      <c r="AB113" s="36">
        <v>3.08304</v>
      </c>
      <c r="AC113" s="36">
        <v>2.8461099999999999</v>
      </c>
      <c r="AD113" s="37">
        <v>2.6033900000000001</v>
      </c>
      <c r="AE113" s="41">
        <v>2.71149</v>
      </c>
      <c r="AF113" s="37">
        <v>2.8195899999999998</v>
      </c>
      <c r="AH113" s="2" t="s">
        <v>21</v>
      </c>
      <c r="AI113" s="3" t="s">
        <v>12</v>
      </c>
      <c r="AJ113" s="36">
        <v>2.6366999999999998</v>
      </c>
      <c r="AK113" s="36">
        <v>2.54237</v>
      </c>
      <c r="AL113" s="36">
        <v>2.653</v>
      </c>
      <c r="AM113" s="36">
        <v>2.6431399999999998</v>
      </c>
      <c r="AN113" s="36">
        <v>2.5942799999999999</v>
      </c>
      <c r="AO113" s="36">
        <v>2.6271200000000001</v>
      </c>
      <c r="AP113" s="36">
        <v>2.6528</v>
      </c>
      <c r="AQ113" s="36">
        <v>2.7000299999999999</v>
      </c>
      <c r="AR113" s="36">
        <v>2.90266</v>
      </c>
      <c r="AS113" s="36">
        <v>2.8098999999999998</v>
      </c>
      <c r="AT113" s="37">
        <v>2.6006100000000001</v>
      </c>
      <c r="AU113" s="41">
        <v>2.6762000000000001</v>
      </c>
      <c r="AV113" s="37">
        <v>2.7517900000000002</v>
      </c>
      <c r="AX113" s="2" t="s">
        <v>21</v>
      </c>
      <c r="AY113" s="3" t="s">
        <v>12</v>
      </c>
      <c r="AZ113" s="36">
        <v>2.6731699999999998</v>
      </c>
      <c r="BA113" s="36">
        <v>2.53274</v>
      </c>
      <c r="BB113" s="36">
        <v>2.6970900000000002</v>
      </c>
      <c r="BC113" s="36">
        <v>2.6720100000000002</v>
      </c>
      <c r="BD113" s="36">
        <v>2.57667</v>
      </c>
      <c r="BE113" s="36">
        <v>2.5680200000000002</v>
      </c>
      <c r="BF113" s="36">
        <v>2.56914</v>
      </c>
      <c r="BG113" s="36">
        <v>2.6499299999999999</v>
      </c>
      <c r="BH113" s="36">
        <v>2.6848900000000002</v>
      </c>
      <c r="BI113" s="36">
        <v>2.7742599999999999</v>
      </c>
      <c r="BJ113" s="37">
        <v>2.58582</v>
      </c>
      <c r="BK113" s="41">
        <v>2.6397900000000001</v>
      </c>
      <c r="BL113" s="37">
        <v>2.6937700000000002</v>
      </c>
      <c r="BN113" s="2" t="s">
        <v>21</v>
      </c>
      <c r="BO113" s="3" t="s">
        <v>12</v>
      </c>
      <c r="BP113" s="36">
        <v>2.6762299999999999</v>
      </c>
      <c r="BQ113" s="36">
        <v>2.5403899999999999</v>
      </c>
      <c r="BR113" s="36">
        <v>2.6862200000000001</v>
      </c>
      <c r="BS113" s="36">
        <v>2.6338599999999999</v>
      </c>
      <c r="BT113" s="36">
        <v>2.5275799999999999</v>
      </c>
      <c r="BU113" s="36">
        <v>2.5547300000000002</v>
      </c>
      <c r="BV113" s="36">
        <v>2.5090499999999998</v>
      </c>
      <c r="BW113" s="36">
        <v>2.6271</v>
      </c>
      <c r="BX113" s="36">
        <v>2.6644299999999999</v>
      </c>
      <c r="BY113" s="36">
        <v>2.7226400000000002</v>
      </c>
      <c r="BZ113" s="37">
        <v>2.5601600000000002</v>
      </c>
      <c r="CA113" s="41">
        <v>2.61422</v>
      </c>
      <c r="CB113" s="37">
        <v>2.6682899999999998</v>
      </c>
    </row>
    <row r="114" spans="2:80" x14ac:dyDescent="0.35">
      <c r="B114" s="8"/>
      <c r="C114" s="11" t="s">
        <v>13</v>
      </c>
      <c r="D114" s="33">
        <v>1.4139200000000001</v>
      </c>
      <c r="E114" s="33">
        <v>1.4343999999999999</v>
      </c>
      <c r="F114" s="33">
        <v>1.4564299999999999</v>
      </c>
      <c r="G114" s="33">
        <v>1.4230100000000001</v>
      </c>
      <c r="H114" s="33">
        <v>1.4679599999999999</v>
      </c>
      <c r="I114" s="33">
        <v>1.43971</v>
      </c>
      <c r="J114" s="33">
        <v>1.44211</v>
      </c>
      <c r="K114" s="33">
        <v>1.41777</v>
      </c>
      <c r="L114" s="33">
        <v>1.32921</v>
      </c>
      <c r="M114" s="33">
        <v>1.39662</v>
      </c>
      <c r="N114" s="34">
        <v>1.3944000000000001</v>
      </c>
      <c r="O114" s="39">
        <v>1.42211</v>
      </c>
      <c r="P114" s="34">
        <v>1.44983</v>
      </c>
      <c r="R114" s="8"/>
      <c r="S114" s="11" t="s">
        <v>13</v>
      </c>
      <c r="T114" s="33">
        <v>1.43588</v>
      </c>
      <c r="U114" s="33">
        <v>1.4205399999999999</v>
      </c>
      <c r="V114" s="33">
        <v>1.4318</v>
      </c>
      <c r="W114" s="33">
        <v>1.4070499999999999</v>
      </c>
      <c r="X114" s="33">
        <v>1.43797</v>
      </c>
      <c r="Y114" s="33">
        <v>1.4437899999999999</v>
      </c>
      <c r="Z114" s="33">
        <v>1.44147</v>
      </c>
      <c r="AA114" s="33">
        <v>1.4523699999999999</v>
      </c>
      <c r="AB114" s="33">
        <v>1.37042</v>
      </c>
      <c r="AC114" s="33">
        <v>1.3723399999999999</v>
      </c>
      <c r="AD114" s="34">
        <v>1.4004799999999999</v>
      </c>
      <c r="AE114" s="39">
        <v>1.42136</v>
      </c>
      <c r="AF114" s="34">
        <v>1.44224</v>
      </c>
      <c r="AH114" s="8"/>
      <c r="AI114" s="11" t="s">
        <v>13</v>
      </c>
      <c r="AJ114" s="33">
        <v>1.4177900000000001</v>
      </c>
      <c r="AK114" s="33">
        <v>1.4577599999999999</v>
      </c>
      <c r="AL114" s="33">
        <v>1.4576800000000001</v>
      </c>
      <c r="AM114" s="33">
        <v>1.4335899999999999</v>
      </c>
      <c r="AN114" s="33">
        <v>1.47343</v>
      </c>
      <c r="AO114" s="33">
        <v>1.45421</v>
      </c>
      <c r="AP114" s="33">
        <v>1.42706</v>
      </c>
      <c r="AQ114" s="33">
        <v>1.42408</v>
      </c>
      <c r="AR114" s="33">
        <v>1.41919</v>
      </c>
      <c r="AS114" s="33">
        <v>1.4038200000000001</v>
      </c>
      <c r="AT114" s="34">
        <v>1.42079</v>
      </c>
      <c r="AU114" s="39">
        <v>1.43686</v>
      </c>
      <c r="AV114" s="34">
        <v>1.4529399999999999</v>
      </c>
      <c r="AX114" s="8"/>
      <c r="AY114" s="11" t="s">
        <v>13</v>
      </c>
      <c r="AZ114" s="33">
        <v>1.4543600000000001</v>
      </c>
      <c r="BA114" s="33">
        <v>1.4632499999999999</v>
      </c>
      <c r="BB114" s="33">
        <v>1.4598199999999999</v>
      </c>
      <c r="BC114" s="33">
        <v>1.42014</v>
      </c>
      <c r="BD114" s="33">
        <v>1.45503</v>
      </c>
      <c r="BE114" s="33">
        <v>1.45224</v>
      </c>
      <c r="BF114" s="33">
        <v>1.4333</v>
      </c>
      <c r="BG114" s="33">
        <v>1.4452499999999999</v>
      </c>
      <c r="BH114" s="33">
        <v>1.3627100000000001</v>
      </c>
      <c r="BI114" s="33">
        <v>1.4298999999999999</v>
      </c>
      <c r="BJ114" s="34">
        <v>1.4162699999999999</v>
      </c>
      <c r="BK114" s="39">
        <v>1.4376</v>
      </c>
      <c r="BL114" s="34">
        <v>1.45892</v>
      </c>
      <c r="BN114" s="8"/>
      <c r="BO114" s="11" t="s">
        <v>13</v>
      </c>
      <c r="BP114" s="33">
        <v>1.4325699999999999</v>
      </c>
      <c r="BQ114" s="33">
        <v>1.4357200000000001</v>
      </c>
      <c r="BR114" s="33">
        <v>1.4310799999999999</v>
      </c>
      <c r="BS114" s="33">
        <v>1.44722</v>
      </c>
      <c r="BT114" s="33">
        <v>1.41761</v>
      </c>
      <c r="BU114" s="33">
        <v>1.4705900000000001</v>
      </c>
      <c r="BV114" s="33">
        <v>1.43885</v>
      </c>
      <c r="BW114" s="33">
        <v>1.4378500000000001</v>
      </c>
      <c r="BX114" s="33">
        <v>1.4594100000000001</v>
      </c>
      <c r="BY114" s="33">
        <v>1.4312199999999999</v>
      </c>
      <c r="BZ114" s="34">
        <v>1.4292800000000001</v>
      </c>
      <c r="CA114" s="39">
        <v>1.44021</v>
      </c>
      <c r="CB114" s="34">
        <v>1.4511400000000001</v>
      </c>
    </row>
    <row r="115" spans="2:80" x14ac:dyDescent="0.35">
      <c r="B115" s="2" t="s">
        <v>5</v>
      </c>
      <c r="C115" s="3" t="s">
        <v>12</v>
      </c>
      <c r="D115" s="36">
        <v>88.796430000000001</v>
      </c>
      <c r="E115" s="36">
        <v>90.297039999999996</v>
      </c>
      <c r="F115" s="36">
        <v>88.957809999999995</v>
      </c>
      <c r="G115" s="36">
        <v>89.186369999999997</v>
      </c>
      <c r="H115" s="36">
        <v>88.857479999999995</v>
      </c>
      <c r="I115" s="36">
        <v>91.058689999999999</v>
      </c>
      <c r="J115" s="36">
        <v>89.384010000000004</v>
      </c>
      <c r="K115" s="36">
        <v>88.140270000000001</v>
      </c>
      <c r="L115" s="36">
        <v>88.250739999999993</v>
      </c>
      <c r="M115" s="36">
        <v>88.763720000000006</v>
      </c>
      <c r="N115" s="37">
        <v>88.527860000000004</v>
      </c>
      <c r="O115" s="38">
        <v>89.169259999999994</v>
      </c>
      <c r="P115" s="37">
        <v>89.810649999999995</v>
      </c>
      <c r="R115" s="2" t="s">
        <v>5</v>
      </c>
      <c r="S115" s="3" t="s">
        <v>12</v>
      </c>
      <c r="T115" s="36">
        <v>88.720650000000006</v>
      </c>
      <c r="U115" s="36">
        <v>91.659599999999998</v>
      </c>
      <c r="V115" s="36">
        <v>88.853149999999999</v>
      </c>
      <c r="W115" s="36">
        <v>89.203550000000007</v>
      </c>
      <c r="X115" s="36">
        <v>88.905540000000002</v>
      </c>
      <c r="Y115" s="36">
        <v>91.628100000000003</v>
      </c>
      <c r="Z115" s="36">
        <v>89.635480000000001</v>
      </c>
      <c r="AA115" s="36">
        <v>88.303150000000002</v>
      </c>
      <c r="AB115" s="36">
        <v>88.231189999999998</v>
      </c>
      <c r="AC115" s="36">
        <v>88.673360000000002</v>
      </c>
      <c r="AD115" s="37">
        <v>88.480890000000002</v>
      </c>
      <c r="AE115" s="38">
        <v>89.381379999999993</v>
      </c>
      <c r="AF115" s="37">
        <v>90.281859999999995</v>
      </c>
      <c r="AH115" s="2" t="s">
        <v>5</v>
      </c>
      <c r="AI115" s="3" t="s">
        <v>12</v>
      </c>
      <c r="AJ115" s="36">
        <v>88.880920000000003</v>
      </c>
      <c r="AK115" s="36">
        <v>92.292640000000006</v>
      </c>
      <c r="AL115" s="36">
        <v>89.008359999999996</v>
      </c>
      <c r="AM115" s="36">
        <v>89.530119999999997</v>
      </c>
      <c r="AN115" s="36">
        <v>89.197069999999997</v>
      </c>
      <c r="AO115" s="36">
        <v>92.848089999999999</v>
      </c>
      <c r="AP115" s="36">
        <v>90.459280000000007</v>
      </c>
      <c r="AQ115" s="36">
        <v>88.498909999999995</v>
      </c>
      <c r="AR115" s="36">
        <v>88.287679999999995</v>
      </c>
      <c r="AS115" s="36">
        <v>88.756879999999995</v>
      </c>
      <c r="AT115" s="37">
        <v>88.634770000000003</v>
      </c>
      <c r="AU115" s="38">
        <v>89.775999999999996</v>
      </c>
      <c r="AV115" s="37">
        <v>90.91722</v>
      </c>
      <c r="AX115" s="2" t="s">
        <v>5</v>
      </c>
      <c r="AY115" s="3" t="s">
        <v>12</v>
      </c>
      <c r="AZ115" s="36">
        <v>89.104590000000002</v>
      </c>
      <c r="BA115" s="36">
        <v>94.410060000000001</v>
      </c>
      <c r="BB115" s="36">
        <v>89.178809999999999</v>
      </c>
      <c r="BC115" s="36">
        <v>89.760869999999997</v>
      </c>
      <c r="BD115" s="36">
        <v>90.218760000000003</v>
      </c>
      <c r="BE115" s="36">
        <v>94.956760000000003</v>
      </c>
      <c r="BF115" s="36">
        <v>91.360590000000002</v>
      </c>
      <c r="BG115" s="36">
        <v>88.981449999999995</v>
      </c>
      <c r="BH115" s="36">
        <v>88.40061</v>
      </c>
      <c r="BI115" s="36">
        <v>88.82714</v>
      </c>
      <c r="BJ115" s="37">
        <v>88.838729999999998</v>
      </c>
      <c r="BK115" s="38">
        <v>90.519959999999998</v>
      </c>
      <c r="BL115" s="37">
        <v>92.2012</v>
      </c>
      <c r="BN115" s="2" t="s">
        <v>5</v>
      </c>
      <c r="BO115" s="3" t="s">
        <v>12</v>
      </c>
      <c r="BP115" s="36">
        <v>89.228009999999998</v>
      </c>
      <c r="BQ115" s="36">
        <v>98.875460000000004</v>
      </c>
      <c r="BR115" s="36">
        <v>89.669399999999996</v>
      </c>
      <c r="BS115" s="36">
        <v>90.938749999999999</v>
      </c>
      <c r="BT115" s="36">
        <v>92.315610000000007</v>
      </c>
      <c r="BU115" s="36">
        <v>95.205129999999997</v>
      </c>
      <c r="BV115" s="36">
        <v>93.388900000000007</v>
      </c>
      <c r="BW115" s="36">
        <v>89.579089999999994</v>
      </c>
      <c r="BX115" s="36">
        <v>88.866079999999997</v>
      </c>
      <c r="BY115" s="36">
        <v>89.442999999999998</v>
      </c>
      <c r="BZ115" s="37">
        <v>89.421880000000002</v>
      </c>
      <c r="CA115" s="38">
        <v>91.75094</v>
      </c>
      <c r="CB115" s="37">
        <v>94.08</v>
      </c>
    </row>
    <row r="116" spans="2:80" x14ac:dyDescent="0.35">
      <c r="B116" s="8"/>
      <c r="C116" s="11" t="s">
        <v>13</v>
      </c>
      <c r="D116" s="33">
        <v>42.684469999999997</v>
      </c>
      <c r="E116" s="33">
        <v>47.001640000000002</v>
      </c>
      <c r="F116" s="33">
        <v>43.51746</v>
      </c>
      <c r="G116" s="33">
        <v>43.625920000000001</v>
      </c>
      <c r="H116" s="33">
        <v>46.30312</v>
      </c>
      <c r="I116" s="33">
        <v>44.208170000000003</v>
      </c>
      <c r="J116" s="33">
        <v>44.628149999999998</v>
      </c>
      <c r="K116" s="33">
        <v>43.904159999999997</v>
      </c>
      <c r="L116" s="33">
        <v>41.999250000000004</v>
      </c>
      <c r="M116" s="33">
        <v>42.547620000000002</v>
      </c>
      <c r="N116" s="34">
        <v>42.899509999999999</v>
      </c>
      <c r="O116" s="39">
        <v>44.042000000000002</v>
      </c>
      <c r="P116" s="34">
        <v>45.184480000000001</v>
      </c>
      <c r="R116" s="8"/>
      <c r="S116" s="11" t="s">
        <v>13</v>
      </c>
      <c r="T116" s="33">
        <v>42.704650000000001</v>
      </c>
      <c r="U116" s="33">
        <v>45.327179999999998</v>
      </c>
      <c r="V116" s="33">
        <v>43.625030000000002</v>
      </c>
      <c r="W116" s="33">
        <v>44.515270000000001</v>
      </c>
      <c r="X116" s="33">
        <v>46.552529999999997</v>
      </c>
      <c r="Y116" s="33">
        <v>45.919339999999998</v>
      </c>
      <c r="Z116" s="33">
        <v>45.205069999999999</v>
      </c>
      <c r="AA116" s="33">
        <v>45.274650000000001</v>
      </c>
      <c r="AB116" s="33">
        <v>41.989460000000001</v>
      </c>
      <c r="AC116" s="33">
        <v>42.441139999999997</v>
      </c>
      <c r="AD116" s="34">
        <v>43.228700000000003</v>
      </c>
      <c r="AE116" s="39">
        <v>44.355429999999998</v>
      </c>
      <c r="AF116" s="34">
        <v>45.482170000000004</v>
      </c>
      <c r="AH116" s="8"/>
      <c r="AI116" s="11" t="s">
        <v>13</v>
      </c>
      <c r="AJ116" s="33">
        <v>43.188639999999999</v>
      </c>
      <c r="AK116" s="33">
        <v>47.721110000000003</v>
      </c>
      <c r="AL116" s="33">
        <v>44.020870000000002</v>
      </c>
      <c r="AM116" s="33">
        <v>44.489249999999998</v>
      </c>
      <c r="AN116" s="33">
        <v>47.931229999999999</v>
      </c>
      <c r="AO116" s="33">
        <v>46.138300000000001</v>
      </c>
      <c r="AP116" s="33">
        <v>47.286189999999998</v>
      </c>
      <c r="AQ116" s="33">
        <v>45.428609999999999</v>
      </c>
      <c r="AR116" s="33">
        <v>42.228360000000002</v>
      </c>
      <c r="AS116" s="33">
        <v>42.873460000000001</v>
      </c>
      <c r="AT116" s="34">
        <v>43.637059999999998</v>
      </c>
      <c r="AU116" s="39">
        <v>45.130600000000001</v>
      </c>
      <c r="AV116" s="34">
        <v>46.62415</v>
      </c>
      <c r="AX116" s="8"/>
      <c r="AY116" s="11" t="s">
        <v>13</v>
      </c>
      <c r="AZ116" s="33">
        <v>43.811570000000003</v>
      </c>
      <c r="BA116" s="33">
        <v>48.208579999999998</v>
      </c>
      <c r="BB116" s="33">
        <v>45.280810000000002</v>
      </c>
      <c r="BC116" s="33">
        <v>45.820520000000002</v>
      </c>
      <c r="BD116" s="33">
        <v>48.583939999999998</v>
      </c>
      <c r="BE116" s="33">
        <v>49.119549999999997</v>
      </c>
      <c r="BF116" s="33">
        <v>47.80791</v>
      </c>
      <c r="BG116" s="33">
        <v>46.472270000000002</v>
      </c>
      <c r="BH116" s="33">
        <v>42.695500000000003</v>
      </c>
      <c r="BI116" s="33">
        <v>43.085540000000002</v>
      </c>
      <c r="BJ116" s="34">
        <v>44.41189</v>
      </c>
      <c r="BK116" s="39">
        <v>46.088619999999999</v>
      </c>
      <c r="BL116" s="34">
        <v>47.765340000000002</v>
      </c>
      <c r="BN116" s="8"/>
      <c r="BO116" s="11" t="s">
        <v>13</v>
      </c>
      <c r="BP116" s="33">
        <v>44.597929999999998</v>
      </c>
      <c r="BQ116" s="33">
        <v>55.438650000000003</v>
      </c>
      <c r="BR116" s="33">
        <v>49.283360000000002</v>
      </c>
      <c r="BS116" s="33">
        <v>51.804189999999998</v>
      </c>
      <c r="BT116" s="33">
        <v>53.497540000000001</v>
      </c>
      <c r="BU116" s="33">
        <v>49.384410000000003</v>
      </c>
      <c r="BV116" s="33">
        <v>53.651290000000003</v>
      </c>
      <c r="BW116" s="33">
        <v>48.121079999999999</v>
      </c>
      <c r="BX116" s="33">
        <v>44.468060000000001</v>
      </c>
      <c r="BY116" s="33">
        <v>44.181660000000001</v>
      </c>
      <c r="BZ116" s="34">
        <v>46.490110000000001</v>
      </c>
      <c r="CA116" s="39">
        <v>49.442819999999998</v>
      </c>
      <c r="CB116" s="34">
        <v>52.395519999999998</v>
      </c>
    </row>
    <row r="117" spans="2:80" x14ac:dyDescent="0.35">
      <c r="B117" s="2" t="s">
        <v>6</v>
      </c>
      <c r="C117" s="3" t="s">
        <v>12</v>
      </c>
      <c r="D117" s="36">
        <v>85.022989999999993</v>
      </c>
      <c r="E117" s="36">
        <v>85.350939999999994</v>
      </c>
      <c r="F117" s="36">
        <v>85.209050000000005</v>
      </c>
      <c r="G117" s="36">
        <v>85.499799999999993</v>
      </c>
      <c r="H117" s="36">
        <v>84.936760000000007</v>
      </c>
      <c r="I117" s="36">
        <v>86.009320000000002</v>
      </c>
      <c r="J117" s="36">
        <v>85.021169999999998</v>
      </c>
      <c r="K117" s="36">
        <v>84.416399999999996</v>
      </c>
      <c r="L117" s="36">
        <v>85.084050000000005</v>
      </c>
      <c r="M117" s="36">
        <v>85.328620000000001</v>
      </c>
      <c r="N117" s="37">
        <v>84.891739999999999</v>
      </c>
      <c r="O117" s="41">
        <v>85.187910000000002</v>
      </c>
      <c r="P117" s="37">
        <v>85.484080000000006</v>
      </c>
      <c r="R117" s="2" t="s">
        <v>6</v>
      </c>
      <c r="S117" s="3" t="s">
        <v>12</v>
      </c>
      <c r="T117" s="36">
        <v>85.025040000000004</v>
      </c>
      <c r="U117" s="36">
        <v>85.345519999999993</v>
      </c>
      <c r="V117" s="36">
        <v>85.180189999999996</v>
      </c>
      <c r="W117" s="36">
        <v>85.483670000000004</v>
      </c>
      <c r="X117" s="36">
        <v>84.936760000000007</v>
      </c>
      <c r="Y117" s="36">
        <v>85.949860000000001</v>
      </c>
      <c r="Z117" s="36">
        <v>85.024910000000006</v>
      </c>
      <c r="AA117" s="36">
        <v>84.416399999999996</v>
      </c>
      <c r="AB117" s="36">
        <v>85.089290000000005</v>
      </c>
      <c r="AC117" s="36">
        <v>85.327349999999996</v>
      </c>
      <c r="AD117" s="37">
        <v>84.892520000000005</v>
      </c>
      <c r="AE117" s="41">
        <v>85.177899999999994</v>
      </c>
      <c r="AF117" s="37">
        <v>85.463279999999997</v>
      </c>
      <c r="AH117" s="2" t="s">
        <v>6</v>
      </c>
      <c r="AI117" s="3" t="s">
        <v>12</v>
      </c>
      <c r="AJ117" s="36">
        <v>85.023820000000001</v>
      </c>
      <c r="AK117" s="36">
        <v>85.317819999999998</v>
      </c>
      <c r="AL117" s="36">
        <v>85.209050000000005</v>
      </c>
      <c r="AM117" s="36">
        <v>85.493290000000002</v>
      </c>
      <c r="AN117" s="36">
        <v>84.936760000000007</v>
      </c>
      <c r="AO117" s="36">
        <v>85.909859999999995</v>
      </c>
      <c r="AP117" s="36">
        <v>85.04325</v>
      </c>
      <c r="AQ117" s="36">
        <v>84.396349999999998</v>
      </c>
      <c r="AR117" s="36">
        <v>85.091080000000005</v>
      </c>
      <c r="AS117" s="36">
        <v>85.330569999999994</v>
      </c>
      <c r="AT117" s="37">
        <v>84.893320000000003</v>
      </c>
      <c r="AU117" s="41">
        <v>85.175179999999997</v>
      </c>
      <c r="AV117" s="37">
        <v>85.457040000000006</v>
      </c>
      <c r="AX117" s="2" t="s">
        <v>6</v>
      </c>
      <c r="AY117" s="3" t="s">
        <v>12</v>
      </c>
      <c r="AZ117" s="36">
        <v>85.028279999999995</v>
      </c>
      <c r="BA117" s="36">
        <v>85.230819999999994</v>
      </c>
      <c r="BB117" s="36">
        <v>85.216350000000006</v>
      </c>
      <c r="BC117" s="36">
        <v>85.497649999999993</v>
      </c>
      <c r="BD117" s="36">
        <v>84.936760000000007</v>
      </c>
      <c r="BE117" s="36">
        <v>85.811300000000003</v>
      </c>
      <c r="BF117" s="36">
        <v>85.040239999999997</v>
      </c>
      <c r="BG117" s="36">
        <v>84.393860000000004</v>
      </c>
      <c r="BH117" s="36">
        <v>85.092060000000004</v>
      </c>
      <c r="BI117" s="36">
        <v>85.318179999999998</v>
      </c>
      <c r="BJ117" s="37">
        <v>84.890569999999997</v>
      </c>
      <c r="BK117" s="41">
        <v>85.156549999999996</v>
      </c>
      <c r="BL117" s="37">
        <v>85.422529999999995</v>
      </c>
      <c r="BN117" s="2" t="s">
        <v>6</v>
      </c>
      <c r="BO117" s="3" t="s">
        <v>12</v>
      </c>
      <c r="BP117" s="36">
        <v>85.016480000000001</v>
      </c>
      <c r="BQ117" s="36">
        <v>85.054400000000001</v>
      </c>
      <c r="BR117" s="36">
        <v>85.188500000000005</v>
      </c>
      <c r="BS117" s="36">
        <v>85.486140000000006</v>
      </c>
      <c r="BT117" s="36">
        <v>84.915030000000002</v>
      </c>
      <c r="BU117" s="36">
        <v>85.689449999999994</v>
      </c>
      <c r="BV117" s="36">
        <v>84.96772</v>
      </c>
      <c r="BW117" s="36">
        <v>84.411379999999994</v>
      </c>
      <c r="BX117" s="36">
        <v>85.063599999999994</v>
      </c>
      <c r="BY117" s="36">
        <v>85.365819999999999</v>
      </c>
      <c r="BZ117" s="37">
        <v>84.864779999999996</v>
      </c>
      <c r="CA117" s="41">
        <v>85.115849999999995</v>
      </c>
      <c r="CB117" s="37">
        <v>85.366929999999996</v>
      </c>
    </row>
    <row r="118" spans="2:80" x14ac:dyDescent="0.35">
      <c r="B118" s="8"/>
      <c r="C118" s="11" t="s">
        <v>13</v>
      </c>
      <c r="D118" s="33">
        <v>40.481569999999998</v>
      </c>
      <c r="E118" s="33">
        <v>40.92398</v>
      </c>
      <c r="F118" s="33">
        <v>41.107089999999999</v>
      </c>
      <c r="G118" s="33">
        <v>41.558120000000002</v>
      </c>
      <c r="H118" s="33">
        <v>40.918489999999998</v>
      </c>
      <c r="I118" s="33">
        <v>40.243659999999998</v>
      </c>
      <c r="J118" s="33">
        <v>40.919800000000002</v>
      </c>
      <c r="K118" s="33">
        <v>41.228380000000001</v>
      </c>
      <c r="L118" s="33">
        <v>40.627110000000002</v>
      </c>
      <c r="M118" s="33">
        <v>40.67698</v>
      </c>
      <c r="N118" s="34">
        <v>40.5961</v>
      </c>
      <c r="O118" s="39">
        <v>40.868519999999997</v>
      </c>
      <c r="P118" s="34">
        <v>41.140929999999997</v>
      </c>
      <c r="R118" s="8"/>
      <c r="S118" s="11" t="s">
        <v>13</v>
      </c>
      <c r="T118" s="33">
        <v>40.487720000000003</v>
      </c>
      <c r="U118" s="33">
        <v>40.833460000000002</v>
      </c>
      <c r="V118" s="33">
        <v>41.095739999999999</v>
      </c>
      <c r="W118" s="33">
        <v>41.572659999999999</v>
      </c>
      <c r="X118" s="33">
        <v>40.918489999999998</v>
      </c>
      <c r="Y118" s="33">
        <v>40.256869999999999</v>
      </c>
      <c r="Z118" s="33">
        <v>40.92407</v>
      </c>
      <c r="AA118" s="33">
        <v>41.228380000000001</v>
      </c>
      <c r="AB118" s="33">
        <v>40.630400000000002</v>
      </c>
      <c r="AC118" s="33">
        <v>40.617660000000001</v>
      </c>
      <c r="AD118" s="34">
        <v>40.58249</v>
      </c>
      <c r="AE118" s="39">
        <v>40.856549999999999</v>
      </c>
      <c r="AF118" s="34">
        <v>41.130600000000001</v>
      </c>
      <c r="AH118" s="8"/>
      <c r="AI118" s="11" t="s">
        <v>13</v>
      </c>
      <c r="AJ118" s="33">
        <v>40.491459999999996</v>
      </c>
      <c r="AK118" s="33">
        <v>40.851170000000003</v>
      </c>
      <c r="AL118" s="33">
        <v>41.107089999999999</v>
      </c>
      <c r="AM118" s="33">
        <v>41.563949999999998</v>
      </c>
      <c r="AN118" s="33">
        <v>40.918489999999998</v>
      </c>
      <c r="AO118" s="33">
        <v>40.218170000000001</v>
      </c>
      <c r="AP118" s="33">
        <v>40.856310000000001</v>
      </c>
      <c r="AQ118" s="33">
        <v>41.206499999999998</v>
      </c>
      <c r="AR118" s="33">
        <v>40.6267</v>
      </c>
      <c r="AS118" s="33">
        <v>40.627699999999997</v>
      </c>
      <c r="AT118" s="34">
        <v>40.571300000000001</v>
      </c>
      <c r="AU118" s="39">
        <v>40.846760000000003</v>
      </c>
      <c r="AV118" s="34">
        <v>41.122210000000003</v>
      </c>
      <c r="AX118" s="8"/>
      <c r="AY118" s="11" t="s">
        <v>13</v>
      </c>
      <c r="AZ118" s="33">
        <v>40.494010000000003</v>
      </c>
      <c r="BA118" s="33">
        <v>40.83616</v>
      </c>
      <c r="BB118" s="33">
        <v>41.107529999999997</v>
      </c>
      <c r="BC118" s="33">
        <v>41.557989999999997</v>
      </c>
      <c r="BD118" s="33">
        <v>40.918489999999998</v>
      </c>
      <c r="BE118" s="33">
        <v>40.219900000000003</v>
      </c>
      <c r="BF118" s="33">
        <v>40.860770000000002</v>
      </c>
      <c r="BG118" s="33">
        <v>41.203000000000003</v>
      </c>
      <c r="BH118" s="33">
        <v>40.624549999999999</v>
      </c>
      <c r="BI118" s="33">
        <v>40.631189999999997</v>
      </c>
      <c r="BJ118" s="34">
        <v>40.571480000000001</v>
      </c>
      <c r="BK118" s="39">
        <v>40.845359999999999</v>
      </c>
      <c r="BL118" s="34">
        <v>41.119239999999998</v>
      </c>
      <c r="BN118" s="8"/>
      <c r="BO118" s="11" t="s">
        <v>13</v>
      </c>
      <c r="BP118" s="33">
        <v>40.445259999999998</v>
      </c>
      <c r="BQ118" s="33">
        <v>40.800359999999998</v>
      </c>
      <c r="BR118" s="33">
        <v>41.088000000000001</v>
      </c>
      <c r="BS118" s="33">
        <v>41.549289999999999</v>
      </c>
      <c r="BT118" s="33">
        <v>40.89358</v>
      </c>
      <c r="BU118" s="33">
        <v>40.178229999999999</v>
      </c>
      <c r="BV118" s="33">
        <v>40.864829999999998</v>
      </c>
      <c r="BW118" s="33">
        <v>41.213389999999997</v>
      </c>
      <c r="BX118" s="33">
        <v>40.577080000000002</v>
      </c>
      <c r="BY118" s="33">
        <v>40.666939999999997</v>
      </c>
      <c r="BZ118" s="34">
        <v>40.545540000000003</v>
      </c>
      <c r="CA118" s="39">
        <v>40.8277</v>
      </c>
      <c r="CB118" s="34">
        <v>41.109859999999998</v>
      </c>
    </row>
    <row r="119" spans="2:80" x14ac:dyDescent="0.35">
      <c r="B119" s="2" t="s">
        <v>22</v>
      </c>
      <c r="C119" s="3" t="s">
        <v>12</v>
      </c>
      <c r="D119" s="36">
        <v>1.5897399999999999</v>
      </c>
      <c r="E119" s="36">
        <v>1.76922</v>
      </c>
      <c r="F119" s="36">
        <v>1.50831</v>
      </c>
      <c r="G119" s="36">
        <v>1.5867199999999999</v>
      </c>
      <c r="H119" s="36">
        <v>1.4255599999999999</v>
      </c>
      <c r="I119" s="36">
        <v>1.5777300000000001</v>
      </c>
      <c r="J119" s="36">
        <v>1.6606000000000001</v>
      </c>
      <c r="K119" s="36">
        <v>1.55382</v>
      </c>
      <c r="L119" s="36">
        <v>1.3811500000000001</v>
      </c>
      <c r="M119" s="36">
        <v>1.5504</v>
      </c>
      <c r="N119" s="37">
        <v>1.48173</v>
      </c>
      <c r="O119" s="38">
        <v>1.56033</v>
      </c>
      <c r="P119" s="37">
        <v>1.63893</v>
      </c>
      <c r="R119" s="2" t="s">
        <v>22</v>
      </c>
      <c r="S119" s="3" t="s">
        <v>12</v>
      </c>
      <c r="T119" s="36">
        <v>1.5568599999999999</v>
      </c>
      <c r="U119" s="36">
        <v>1.70726</v>
      </c>
      <c r="V119" s="36">
        <v>1.4804600000000001</v>
      </c>
      <c r="W119" s="36">
        <v>1.5325899999999999</v>
      </c>
      <c r="X119" s="36">
        <v>1.38558</v>
      </c>
      <c r="Y119" s="36">
        <v>1.53999</v>
      </c>
      <c r="Z119" s="36">
        <v>1.6125100000000001</v>
      </c>
      <c r="AA119" s="36">
        <v>1.5210699999999999</v>
      </c>
      <c r="AB119" s="36">
        <v>1.3483099999999999</v>
      </c>
      <c r="AC119" s="36">
        <v>1.5184599999999999</v>
      </c>
      <c r="AD119" s="37">
        <v>1.44695</v>
      </c>
      <c r="AE119" s="38">
        <v>1.5203100000000001</v>
      </c>
      <c r="AF119" s="37">
        <v>1.5936699999999999</v>
      </c>
      <c r="AH119" s="2" t="s">
        <v>22</v>
      </c>
      <c r="AI119" s="3" t="s">
        <v>12</v>
      </c>
      <c r="AJ119" s="36">
        <v>1.5360499999999999</v>
      </c>
      <c r="AK119" s="36">
        <v>1.61364</v>
      </c>
      <c r="AL119" s="36">
        <v>1.43988</v>
      </c>
      <c r="AM119" s="36">
        <v>1.4881599999999999</v>
      </c>
      <c r="AN119" s="36">
        <v>1.3376399999999999</v>
      </c>
      <c r="AO119" s="36">
        <v>1.50939</v>
      </c>
      <c r="AP119" s="36">
        <v>1.54365</v>
      </c>
      <c r="AQ119" s="36">
        <v>1.4589000000000001</v>
      </c>
      <c r="AR119" s="36">
        <v>1.33853</v>
      </c>
      <c r="AS119" s="36">
        <v>1.4754100000000001</v>
      </c>
      <c r="AT119" s="37">
        <v>1.41195</v>
      </c>
      <c r="AU119" s="38">
        <v>1.4741200000000001</v>
      </c>
      <c r="AV119" s="37">
        <v>1.5363</v>
      </c>
      <c r="AX119" s="2" t="s">
        <v>22</v>
      </c>
      <c r="AY119" s="3" t="s">
        <v>12</v>
      </c>
      <c r="AZ119" s="36">
        <v>1.47618</v>
      </c>
      <c r="BA119" s="36">
        <v>1.5237400000000001</v>
      </c>
      <c r="BB119" s="36">
        <v>1.39821</v>
      </c>
      <c r="BC119" s="36">
        <v>1.43842</v>
      </c>
      <c r="BD119" s="36">
        <v>1.32107</v>
      </c>
      <c r="BE119" s="36">
        <v>1.47113</v>
      </c>
      <c r="BF119" s="36">
        <v>1.4669700000000001</v>
      </c>
      <c r="BG119" s="36">
        <v>1.4081699999999999</v>
      </c>
      <c r="BH119" s="36">
        <v>1.2798799999999999</v>
      </c>
      <c r="BI119" s="36">
        <v>1.3990899999999999</v>
      </c>
      <c r="BJ119" s="37">
        <v>1.3652299999999999</v>
      </c>
      <c r="BK119" s="38">
        <v>1.4182900000000001</v>
      </c>
      <c r="BL119" s="37">
        <v>1.4713499999999999</v>
      </c>
      <c r="BN119" s="2" t="s">
        <v>22</v>
      </c>
      <c r="BO119" s="3" t="s">
        <v>12</v>
      </c>
      <c r="BP119" s="36">
        <v>1.3621000000000001</v>
      </c>
      <c r="BQ119" s="36">
        <v>1.4209700000000001</v>
      </c>
      <c r="BR119" s="36">
        <v>1.33521</v>
      </c>
      <c r="BS119" s="36">
        <v>1.37283</v>
      </c>
      <c r="BT119" s="36">
        <v>1.2854399999999999</v>
      </c>
      <c r="BU119" s="36">
        <v>1.36097</v>
      </c>
      <c r="BV119" s="36">
        <v>1.3696699999999999</v>
      </c>
      <c r="BW119" s="36">
        <v>1.3206100000000001</v>
      </c>
      <c r="BX119" s="36">
        <v>1.2658</v>
      </c>
      <c r="BY119" s="36">
        <v>1.36178</v>
      </c>
      <c r="BZ119" s="37">
        <v>1.31311</v>
      </c>
      <c r="CA119" s="38">
        <v>1.34554</v>
      </c>
      <c r="CB119" s="37">
        <v>1.3779600000000001</v>
      </c>
    </row>
    <row r="120" spans="2:80" x14ac:dyDescent="0.35">
      <c r="B120" s="8"/>
      <c r="C120" s="11" t="s">
        <v>13</v>
      </c>
      <c r="D120" s="33">
        <v>1.2019599999999999</v>
      </c>
      <c r="E120" s="33">
        <v>1.1495599999999999</v>
      </c>
      <c r="F120" s="33">
        <v>1.1595800000000001</v>
      </c>
      <c r="G120" s="33">
        <v>1.1939</v>
      </c>
      <c r="H120" s="33">
        <v>1.1047199999999999</v>
      </c>
      <c r="I120" s="33">
        <v>1.1632199999999999</v>
      </c>
      <c r="J120" s="33">
        <v>1.16011</v>
      </c>
      <c r="K120" s="33">
        <v>1.1759900000000001</v>
      </c>
      <c r="L120" s="33">
        <v>1.12764</v>
      </c>
      <c r="M120" s="33">
        <v>1.1405099999999999</v>
      </c>
      <c r="N120" s="34">
        <v>1.1367799999999999</v>
      </c>
      <c r="O120" s="39">
        <v>1.1577200000000001</v>
      </c>
      <c r="P120" s="34">
        <v>1.17866</v>
      </c>
      <c r="R120" s="8"/>
      <c r="S120" s="11" t="s">
        <v>13</v>
      </c>
      <c r="T120" s="33">
        <v>1.137</v>
      </c>
      <c r="U120" s="33">
        <v>1.1587400000000001</v>
      </c>
      <c r="V120" s="33">
        <v>1.10486</v>
      </c>
      <c r="W120" s="33">
        <v>1.14063</v>
      </c>
      <c r="X120" s="33">
        <v>1.0609999999999999</v>
      </c>
      <c r="Y120" s="33">
        <v>1.1322099999999999</v>
      </c>
      <c r="Z120" s="33">
        <v>1.1093</v>
      </c>
      <c r="AA120" s="33">
        <v>1.12415</v>
      </c>
      <c r="AB120" s="33">
        <v>1.0889899999999999</v>
      </c>
      <c r="AC120" s="33">
        <v>1.09595</v>
      </c>
      <c r="AD120" s="34">
        <v>1.0946</v>
      </c>
      <c r="AE120" s="39">
        <v>1.11528</v>
      </c>
      <c r="AF120" s="34">
        <v>1.1359699999999999</v>
      </c>
      <c r="AH120" s="8"/>
      <c r="AI120" s="11" t="s">
        <v>13</v>
      </c>
      <c r="AJ120" s="33">
        <v>1.0858300000000001</v>
      </c>
      <c r="AK120" s="33">
        <v>1.1419299999999999</v>
      </c>
      <c r="AL120" s="33">
        <v>1.0436300000000001</v>
      </c>
      <c r="AM120" s="33">
        <v>1.08728</v>
      </c>
      <c r="AN120" s="33">
        <v>1.02098</v>
      </c>
      <c r="AO120" s="33">
        <v>1.1468799999999999</v>
      </c>
      <c r="AP120" s="33">
        <v>1.0593999999999999</v>
      </c>
      <c r="AQ120" s="33">
        <v>1.0516799999999999</v>
      </c>
      <c r="AR120" s="33">
        <v>1.0530299999999999</v>
      </c>
      <c r="AS120" s="33">
        <v>1.03392</v>
      </c>
      <c r="AT120" s="34">
        <v>1.0416399999999999</v>
      </c>
      <c r="AU120" s="39">
        <v>1.07246</v>
      </c>
      <c r="AV120" s="34">
        <v>1.10328</v>
      </c>
      <c r="AX120" s="8"/>
      <c r="AY120" s="11" t="s">
        <v>13</v>
      </c>
      <c r="AZ120" s="33">
        <v>1.02413</v>
      </c>
      <c r="BA120" s="33">
        <v>1.18581</v>
      </c>
      <c r="BB120" s="33">
        <v>0.98687999999999998</v>
      </c>
      <c r="BC120" s="33">
        <v>1.0496799999999999</v>
      </c>
      <c r="BD120" s="33">
        <v>1.0184899999999999</v>
      </c>
      <c r="BE120" s="33">
        <v>1.20573</v>
      </c>
      <c r="BF120" s="33">
        <v>1.0244899999999999</v>
      </c>
      <c r="BG120" s="33">
        <v>1.0050699999999999</v>
      </c>
      <c r="BH120" s="33">
        <v>0.96489999999999998</v>
      </c>
      <c r="BI120" s="33">
        <v>0.97721000000000002</v>
      </c>
      <c r="BJ120" s="34">
        <v>0.98429</v>
      </c>
      <c r="BK120" s="39">
        <v>1.0442400000000001</v>
      </c>
      <c r="BL120" s="34">
        <v>1.10419</v>
      </c>
      <c r="BN120" s="8"/>
      <c r="BO120" s="11" t="s">
        <v>13</v>
      </c>
      <c r="BP120" s="33">
        <v>0.96009999999999995</v>
      </c>
      <c r="BQ120" s="33">
        <v>1.1674</v>
      </c>
      <c r="BR120" s="33">
        <v>0.94055</v>
      </c>
      <c r="BS120" s="33">
        <v>0.97650000000000003</v>
      </c>
      <c r="BT120" s="33">
        <v>1.0298799999999999</v>
      </c>
      <c r="BU120" s="33">
        <v>1.09893</v>
      </c>
      <c r="BV120" s="33">
        <v>1.0868899999999999</v>
      </c>
      <c r="BW120" s="33">
        <v>0.96996000000000004</v>
      </c>
      <c r="BX120" s="33">
        <v>0.93411999999999995</v>
      </c>
      <c r="BY120" s="33">
        <v>0.92137000000000002</v>
      </c>
      <c r="BZ120" s="34">
        <v>0.94889999999999997</v>
      </c>
      <c r="CA120" s="39">
        <v>1.00857</v>
      </c>
      <c r="CB120" s="34">
        <v>1.0682400000000001</v>
      </c>
    </row>
    <row r="121" spans="2:80" x14ac:dyDescent="0.35">
      <c r="B121" s="2" t="s">
        <v>23</v>
      </c>
      <c r="C121" s="3" t="s">
        <v>12</v>
      </c>
      <c r="D121" s="36">
        <v>1.32013</v>
      </c>
      <c r="E121" s="36">
        <v>0.83501000000000003</v>
      </c>
      <c r="F121" s="36">
        <v>1.3805099999999999</v>
      </c>
      <c r="G121" s="36">
        <v>1.2833000000000001</v>
      </c>
      <c r="H121" s="36">
        <v>1.45895</v>
      </c>
      <c r="I121" s="36">
        <v>1.23905</v>
      </c>
      <c r="J121" s="36">
        <v>1.0305800000000001</v>
      </c>
      <c r="K121" s="36">
        <v>1.2939000000000001</v>
      </c>
      <c r="L121" s="36">
        <v>1.61663</v>
      </c>
      <c r="M121" s="36">
        <v>1.3257399999999999</v>
      </c>
      <c r="N121" s="37">
        <v>1.1236299999999999</v>
      </c>
      <c r="O121" s="38">
        <v>1.2783800000000001</v>
      </c>
      <c r="P121" s="37">
        <v>1.43313</v>
      </c>
      <c r="R121" s="2" t="s">
        <v>23</v>
      </c>
      <c r="S121" s="3" t="s">
        <v>12</v>
      </c>
      <c r="T121" s="36">
        <v>1.28911</v>
      </c>
      <c r="U121" s="36">
        <v>0.74968000000000001</v>
      </c>
      <c r="V121" s="36">
        <v>1.33945</v>
      </c>
      <c r="W121" s="36">
        <v>1.2804</v>
      </c>
      <c r="X121" s="36">
        <v>1.4503999999999999</v>
      </c>
      <c r="Y121" s="36">
        <v>1.1787700000000001</v>
      </c>
      <c r="Z121" s="36">
        <v>0.96723999999999999</v>
      </c>
      <c r="AA121" s="36">
        <v>1.2351099999999999</v>
      </c>
      <c r="AB121" s="36">
        <v>1.63917</v>
      </c>
      <c r="AC121" s="36">
        <v>1.28102</v>
      </c>
      <c r="AD121" s="37">
        <v>1.0661799999999999</v>
      </c>
      <c r="AE121" s="38">
        <v>1.2410399999999999</v>
      </c>
      <c r="AF121" s="37">
        <v>1.4158900000000001</v>
      </c>
      <c r="AH121" s="2" t="s">
        <v>23</v>
      </c>
      <c r="AI121" s="3" t="s">
        <v>12</v>
      </c>
      <c r="AJ121" s="36">
        <v>1.1353899999999999</v>
      </c>
      <c r="AK121" s="36">
        <v>0.73157000000000005</v>
      </c>
      <c r="AL121" s="36">
        <v>1.28979</v>
      </c>
      <c r="AM121" s="36">
        <v>1.2206300000000001</v>
      </c>
      <c r="AN121" s="36">
        <v>1.42483</v>
      </c>
      <c r="AO121" s="36">
        <v>1.0527599999999999</v>
      </c>
      <c r="AP121" s="36">
        <v>0.90015000000000001</v>
      </c>
      <c r="AQ121" s="36">
        <v>1.2001599999999999</v>
      </c>
      <c r="AR121" s="36">
        <v>1.58735</v>
      </c>
      <c r="AS121" s="36">
        <v>1.2343</v>
      </c>
      <c r="AT121" s="37">
        <v>1.00241</v>
      </c>
      <c r="AU121" s="38">
        <v>1.1776899999999999</v>
      </c>
      <c r="AV121" s="37">
        <v>1.3529800000000001</v>
      </c>
      <c r="AX121" s="2" t="s">
        <v>23</v>
      </c>
      <c r="AY121" s="3" t="s">
        <v>12</v>
      </c>
      <c r="AZ121" s="36">
        <v>1.0325800000000001</v>
      </c>
      <c r="BA121" s="36">
        <v>0.71599000000000002</v>
      </c>
      <c r="BB121" s="36">
        <v>1.1854899999999999</v>
      </c>
      <c r="BC121" s="36">
        <v>1.1516</v>
      </c>
      <c r="BD121" s="36">
        <v>1.2725500000000001</v>
      </c>
      <c r="BE121" s="36">
        <v>0.91884999999999994</v>
      </c>
      <c r="BF121" s="36">
        <v>0.81047999999999998</v>
      </c>
      <c r="BG121" s="36">
        <v>1.048</v>
      </c>
      <c r="BH121" s="36">
        <v>1.5590200000000001</v>
      </c>
      <c r="BI121" s="36">
        <v>1.2059500000000001</v>
      </c>
      <c r="BJ121" s="37">
        <v>0.91613999999999995</v>
      </c>
      <c r="BK121" s="38">
        <v>1.09005</v>
      </c>
      <c r="BL121" s="37">
        <v>1.26397</v>
      </c>
      <c r="BN121" s="2" t="s">
        <v>23</v>
      </c>
      <c r="BO121" s="3" t="s">
        <v>12</v>
      </c>
      <c r="BP121" s="36">
        <v>1.0052099999999999</v>
      </c>
      <c r="BQ121" s="36">
        <v>0.69042999999999999</v>
      </c>
      <c r="BR121" s="36">
        <v>0.97165999999999997</v>
      </c>
      <c r="BS121" s="36">
        <v>0.96679999999999999</v>
      </c>
      <c r="BT121" s="36">
        <v>1.0886800000000001</v>
      </c>
      <c r="BU121" s="36">
        <v>0.95321999999999996</v>
      </c>
      <c r="BV121" s="36">
        <v>0.79693000000000003</v>
      </c>
      <c r="BW121" s="36">
        <v>0.99961999999999995</v>
      </c>
      <c r="BX121" s="36">
        <v>1.3558300000000001</v>
      </c>
      <c r="BY121" s="36">
        <v>1.0164299999999999</v>
      </c>
      <c r="BZ121" s="37">
        <v>0.85977999999999999</v>
      </c>
      <c r="CA121" s="38">
        <v>0.98448000000000002</v>
      </c>
      <c r="CB121" s="37">
        <v>1.1091800000000001</v>
      </c>
    </row>
    <row r="122" spans="2:80" x14ac:dyDescent="0.35">
      <c r="B122" s="8"/>
      <c r="C122" s="11" t="s">
        <v>13</v>
      </c>
      <c r="D122" s="33">
        <v>0.97614999999999996</v>
      </c>
      <c r="E122" s="33">
        <v>0.79615999999999998</v>
      </c>
      <c r="F122" s="33">
        <v>0.97867999999999999</v>
      </c>
      <c r="G122" s="33">
        <v>1.0111000000000001</v>
      </c>
      <c r="H122" s="33">
        <v>1.1085799999999999</v>
      </c>
      <c r="I122" s="33">
        <v>0.99921000000000004</v>
      </c>
      <c r="J122" s="33">
        <v>0.87509000000000003</v>
      </c>
      <c r="K122" s="33">
        <v>0.99322999999999995</v>
      </c>
      <c r="L122" s="33">
        <v>1.02145</v>
      </c>
      <c r="M122" s="33">
        <v>1.0083599999999999</v>
      </c>
      <c r="N122" s="34">
        <v>0.91588000000000003</v>
      </c>
      <c r="O122" s="39">
        <v>0.9768</v>
      </c>
      <c r="P122" s="34">
        <v>1.03772</v>
      </c>
      <c r="R122" s="8"/>
      <c r="S122" s="11" t="s">
        <v>13</v>
      </c>
      <c r="T122" s="33">
        <v>0.94591000000000003</v>
      </c>
      <c r="U122" s="33">
        <v>0.76485000000000003</v>
      </c>
      <c r="V122" s="33">
        <v>0.95540999999999998</v>
      </c>
      <c r="W122" s="33">
        <v>0.99573</v>
      </c>
      <c r="X122" s="33">
        <v>1.1064400000000001</v>
      </c>
      <c r="Y122" s="33">
        <v>1.0125599999999999</v>
      </c>
      <c r="Z122" s="33">
        <v>0.86582999999999999</v>
      </c>
      <c r="AA122" s="33">
        <v>0.98321000000000003</v>
      </c>
      <c r="AB122" s="33">
        <v>1.0172000000000001</v>
      </c>
      <c r="AC122" s="33">
        <v>0.99148000000000003</v>
      </c>
      <c r="AD122" s="34">
        <v>0.89756999999999998</v>
      </c>
      <c r="AE122" s="39">
        <v>0.96386000000000005</v>
      </c>
      <c r="AF122" s="34">
        <v>1.03016</v>
      </c>
      <c r="AH122" s="8"/>
      <c r="AI122" s="11" t="s">
        <v>13</v>
      </c>
      <c r="AJ122" s="33">
        <v>0.90481</v>
      </c>
      <c r="AK122" s="33">
        <v>0.76017999999999997</v>
      </c>
      <c r="AL122" s="33">
        <v>0.95838999999999996</v>
      </c>
      <c r="AM122" s="33">
        <v>0.97596000000000005</v>
      </c>
      <c r="AN122" s="33">
        <v>1.1179600000000001</v>
      </c>
      <c r="AO122" s="33">
        <v>0.97809999999999997</v>
      </c>
      <c r="AP122" s="33">
        <v>0.86480000000000001</v>
      </c>
      <c r="AQ122" s="33">
        <v>0.96797999999999995</v>
      </c>
      <c r="AR122" s="33">
        <v>1.0195399999999999</v>
      </c>
      <c r="AS122" s="33">
        <v>0.96789999999999998</v>
      </c>
      <c r="AT122" s="34">
        <v>0.88390000000000002</v>
      </c>
      <c r="AU122" s="39">
        <v>0.95155999999999996</v>
      </c>
      <c r="AV122" s="34">
        <v>1.0192300000000001</v>
      </c>
      <c r="AX122" s="8"/>
      <c r="AY122" s="11" t="s">
        <v>13</v>
      </c>
      <c r="AZ122" s="33">
        <v>0.86324999999999996</v>
      </c>
      <c r="BA122" s="33">
        <v>0.75246000000000002</v>
      </c>
      <c r="BB122" s="33">
        <v>0.91783999999999999</v>
      </c>
      <c r="BC122" s="33">
        <v>0.93723000000000001</v>
      </c>
      <c r="BD122" s="33">
        <v>1.10693</v>
      </c>
      <c r="BE122" s="33">
        <v>0.93691000000000002</v>
      </c>
      <c r="BF122" s="33">
        <v>0.80806</v>
      </c>
      <c r="BG122" s="33">
        <v>0.93064999999999998</v>
      </c>
      <c r="BH122" s="33">
        <v>1.02555</v>
      </c>
      <c r="BI122" s="33">
        <v>0.97909999999999997</v>
      </c>
      <c r="BJ122" s="34">
        <v>0.85279000000000005</v>
      </c>
      <c r="BK122" s="39">
        <v>0.92579999999999996</v>
      </c>
      <c r="BL122" s="34">
        <v>0.99880999999999998</v>
      </c>
      <c r="BN122" s="8"/>
      <c r="BO122" s="11" t="s">
        <v>13</v>
      </c>
      <c r="BP122" s="33">
        <v>0.88619999999999999</v>
      </c>
      <c r="BQ122" s="33">
        <v>0.70996999999999999</v>
      </c>
      <c r="BR122" s="33">
        <v>0.86329</v>
      </c>
      <c r="BS122" s="33">
        <v>0.87868999999999997</v>
      </c>
      <c r="BT122" s="33">
        <v>1.07704</v>
      </c>
      <c r="BU122" s="33">
        <v>0.92627000000000004</v>
      </c>
      <c r="BV122" s="33">
        <v>0.80923999999999996</v>
      </c>
      <c r="BW122" s="33">
        <v>0.93232000000000004</v>
      </c>
      <c r="BX122" s="33">
        <v>0.99151</v>
      </c>
      <c r="BY122" s="33">
        <v>0.91005999999999998</v>
      </c>
      <c r="BZ122" s="34">
        <v>0.82777999999999996</v>
      </c>
      <c r="CA122" s="39">
        <v>0.89846000000000004</v>
      </c>
      <c r="CB122" s="34">
        <v>0.96914</v>
      </c>
    </row>
    <row r="123" spans="2:80" x14ac:dyDescent="0.35">
      <c r="B123" s="2" t="s">
        <v>25</v>
      </c>
      <c r="C123" s="3" t="s">
        <v>12</v>
      </c>
      <c r="D123" s="36">
        <v>1.4963500000000001</v>
      </c>
      <c r="E123" s="36">
        <v>1.1243799999999999</v>
      </c>
      <c r="F123" s="36">
        <v>1.5513399999999999</v>
      </c>
      <c r="G123" s="36">
        <v>1.48645</v>
      </c>
      <c r="H123" s="36">
        <v>1.6956100000000001</v>
      </c>
      <c r="I123" s="36">
        <v>1.5459499999999999</v>
      </c>
      <c r="J123" s="36">
        <v>1.2840499999999999</v>
      </c>
      <c r="K123" s="36">
        <v>1.4707699999999999</v>
      </c>
      <c r="L123" s="36">
        <v>1.6827000000000001</v>
      </c>
      <c r="M123" s="36">
        <v>1.4776899999999999</v>
      </c>
      <c r="N123" s="37">
        <v>1.3594299999999999</v>
      </c>
      <c r="O123" s="41">
        <v>1.48153</v>
      </c>
      <c r="P123" s="37">
        <v>1.6036300000000001</v>
      </c>
      <c r="R123" s="2" t="s">
        <v>25</v>
      </c>
      <c r="S123" s="3" t="s">
        <v>12</v>
      </c>
      <c r="T123" s="36">
        <v>1.4535899999999999</v>
      </c>
      <c r="U123" s="36">
        <v>1.17117</v>
      </c>
      <c r="V123" s="36">
        <v>1.4914099999999999</v>
      </c>
      <c r="W123" s="36">
        <v>1.47759</v>
      </c>
      <c r="X123" s="36">
        <v>1.69781</v>
      </c>
      <c r="Y123" s="36">
        <v>1.5422899999999999</v>
      </c>
      <c r="Z123" s="36">
        <v>1.2725</v>
      </c>
      <c r="AA123" s="36">
        <v>1.4428300000000001</v>
      </c>
      <c r="AB123" s="36">
        <v>1.6978</v>
      </c>
      <c r="AC123" s="36">
        <v>1.4220299999999999</v>
      </c>
      <c r="AD123" s="37">
        <v>1.3498399999999999</v>
      </c>
      <c r="AE123" s="41">
        <v>1.4669000000000001</v>
      </c>
      <c r="AF123" s="37">
        <v>1.5839700000000001</v>
      </c>
      <c r="AH123" s="2" t="s">
        <v>25</v>
      </c>
      <c r="AI123" s="3" t="s">
        <v>12</v>
      </c>
      <c r="AJ123" s="36">
        <v>1.3390500000000001</v>
      </c>
      <c r="AK123" s="36">
        <v>1.2158</v>
      </c>
      <c r="AL123" s="36">
        <v>1.4661299999999999</v>
      </c>
      <c r="AM123" s="36">
        <v>1.4861</v>
      </c>
      <c r="AN123" s="36">
        <v>1.7295199999999999</v>
      </c>
      <c r="AO123" s="36">
        <v>1.51142</v>
      </c>
      <c r="AP123" s="36">
        <v>1.3025</v>
      </c>
      <c r="AQ123" s="36">
        <v>1.43869</v>
      </c>
      <c r="AR123" s="36">
        <v>1.6663699999999999</v>
      </c>
      <c r="AS123" s="36">
        <v>1.39005</v>
      </c>
      <c r="AT123" s="37">
        <v>1.3420399999999999</v>
      </c>
      <c r="AU123" s="41">
        <v>1.4545600000000001</v>
      </c>
      <c r="AV123" s="37">
        <v>1.56708</v>
      </c>
      <c r="AX123" s="2" t="s">
        <v>25</v>
      </c>
      <c r="AY123" s="3" t="s">
        <v>12</v>
      </c>
      <c r="AZ123" s="36">
        <v>1.25268</v>
      </c>
      <c r="BA123" s="36">
        <v>1.25451</v>
      </c>
      <c r="BB123" s="36">
        <v>1.37957</v>
      </c>
      <c r="BC123" s="36">
        <v>1.4246099999999999</v>
      </c>
      <c r="BD123" s="36">
        <v>1.70747</v>
      </c>
      <c r="BE123" s="36">
        <v>1.51088</v>
      </c>
      <c r="BF123" s="36">
        <v>1.24563</v>
      </c>
      <c r="BG123" s="36">
        <v>1.3649500000000001</v>
      </c>
      <c r="BH123" s="36">
        <v>1.6826399999999999</v>
      </c>
      <c r="BI123" s="36">
        <v>1.3924099999999999</v>
      </c>
      <c r="BJ123" s="37">
        <v>1.30206</v>
      </c>
      <c r="BK123" s="41">
        <v>1.42153</v>
      </c>
      <c r="BL123" s="37">
        <v>1.54101</v>
      </c>
      <c r="BN123" s="2" t="s">
        <v>25</v>
      </c>
      <c r="BO123" s="3" t="s">
        <v>12</v>
      </c>
      <c r="BP123" s="36">
        <v>1.2686999999999999</v>
      </c>
      <c r="BQ123" s="36">
        <v>1.1957899999999999</v>
      </c>
      <c r="BR123" s="36">
        <v>1.23289</v>
      </c>
      <c r="BS123" s="36">
        <v>1.3347199999999999</v>
      </c>
      <c r="BT123" s="36">
        <v>1.6542600000000001</v>
      </c>
      <c r="BU123" s="36">
        <v>1.4864599999999999</v>
      </c>
      <c r="BV123" s="36">
        <v>1.2950299999999999</v>
      </c>
      <c r="BW123" s="36">
        <v>1.3677699999999999</v>
      </c>
      <c r="BX123" s="36">
        <v>1.55935</v>
      </c>
      <c r="BY123" s="36">
        <v>1.29504</v>
      </c>
      <c r="BZ123" s="37">
        <v>1.2618100000000001</v>
      </c>
      <c r="CA123" s="41">
        <v>1.369</v>
      </c>
      <c r="CB123" s="37">
        <v>1.4761899999999999</v>
      </c>
    </row>
    <row r="124" spans="2:80" x14ac:dyDescent="0.35">
      <c r="B124" s="8"/>
      <c r="C124" s="11" t="s">
        <v>13</v>
      </c>
      <c r="D124" s="33">
        <v>0.95464000000000004</v>
      </c>
      <c r="E124" s="33">
        <v>0.86331999999999998</v>
      </c>
      <c r="F124" s="33">
        <v>0.94984999999999997</v>
      </c>
      <c r="G124" s="33">
        <v>1.0041199999999999</v>
      </c>
      <c r="H124" s="33">
        <v>1.0727100000000001</v>
      </c>
      <c r="I124" s="33">
        <v>0.96940999999999999</v>
      </c>
      <c r="J124" s="33">
        <v>0.88556999999999997</v>
      </c>
      <c r="K124" s="33">
        <v>0.98465999999999998</v>
      </c>
      <c r="L124" s="33">
        <v>1.0071399999999999</v>
      </c>
      <c r="M124" s="33">
        <v>1.0013099999999999</v>
      </c>
      <c r="N124" s="34">
        <v>0.92566999999999999</v>
      </c>
      <c r="O124" s="39">
        <v>0.96926999999999996</v>
      </c>
      <c r="P124" s="34">
        <v>1.0128699999999999</v>
      </c>
      <c r="R124" s="8"/>
      <c r="S124" s="11" t="s">
        <v>13</v>
      </c>
      <c r="T124" s="33">
        <v>0.92574999999999996</v>
      </c>
      <c r="U124" s="33">
        <v>0.86053000000000002</v>
      </c>
      <c r="V124" s="33">
        <v>0.93376000000000003</v>
      </c>
      <c r="W124" s="33">
        <v>0.98509999999999998</v>
      </c>
      <c r="X124" s="33">
        <v>1.07193</v>
      </c>
      <c r="Y124" s="33">
        <v>0.99500999999999995</v>
      </c>
      <c r="Z124" s="33">
        <v>0.88922999999999996</v>
      </c>
      <c r="AA124" s="33">
        <v>0.97663999999999995</v>
      </c>
      <c r="AB124" s="33">
        <v>1.0039800000000001</v>
      </c>
      <c r="AC124" s="33">
        <v>0.99039999999999995</v>
      </c>
      <c r="AD124" s="34">
        <v>0.91915000000000002</v>
      </c>
      <c r="AE124" s="39">
        <v>0.96323000000000003</v>
      </c>
      <c r="AF124" s="34">
        <v>1.0073099999999999</v>
      </c>
      <c r="AH124" s="8"/>
      <c r="AI124" s="11" t="s">
        <v>13</v>
      </c>
      <c r="AJ124" s="33">
        <v>0.89988999999999997</v>
      </c>
      <c r="AK124" s="33">
        <v>0.85441</v>
      </c>
      <c r="AL124" s="33">
        <v>0.93981999999999999</v>
      </c>
      <c r="AM124" s="33">
        <v>0.95774999999999999</v>
      </c>
      <c r="AN124" s="33">
        <v>1.0727800000000001</v>
      </c>
      <c r="AO124" s="33">
        <v>0.98821000000000003</v>
      </c>
      <c r="AP124" s="33">
        <v>0.91471999999999998</v>
      </c>
      <c r="AQ124" s="33">
        <v>0.96111999999999997</v>
      </c>
      <c r="AR124" s="33">
        <v>1.00257</v>
      </c>
      <c r="AS124" s="33">
        <v>0.96818000000000004</v>
      </c>
      <c r="AT124" s="34">
        <v>0.91298999999999997</v>
      </c>
      <c r="AU124" s="39">
        <v>0.95594999999999997</v>
      </c>
      <c r="AV124" s="34">
        <v>0.99890000000000001</v>
      </c>
      <c r="AX124" s="8"/>
      <c r="AY124" s="11" t="s">
        <v>13</v>
      </c>
      <c r="AZ124" s="33">
        <v>0.87373000000000001</v>
      </c>
      <c r="BA124" s="33">
        <v>0.84531999999999996</v>
      </c>
      <c r="BB124" s="33">
        <v>0.90900999999999998</v>
      </c>
      <c r="BC124" s="33">
        <v>0.92710000000000004</v>
      </c>
      <c r="BD124" s="33">
        <v>1.07362</v>
      </c>
      <c r="BE124" s="33">
        <v>0.98253999999999997</v>
      </c>
      <c r="BF124" s="33">
        <v>0.87907999999999997</v>
      </c>
      <c r="BG124" s="33">
        <v>0.94523999999999997</v>
      </c>
      <c r="BH124" s="33">
        <v>0.99580000000000002</v>
      </c>
      <c r="BI124" s="33">
        <v>0.98302999999999996</v>
      </c>
      <c r="BJ124" s="34">
        <v>0.8921</v>
      </c>
      <c r="BK124" s="39">
        <v>0.94145000000000001</v>
      </c>
      <c r="BL124" s="34">
        <v>0.99078999999999995</v>
      </c>
      <c r="BN124" s="8"/>
      <c r="BO124" s="11" t="s">
        <v>13</v>
      </c>
      <c r="BP124" s="33">
        <v>0.91125</v>
      </c>
      <c r="BQ124" s="33">
        <v>0.80515000000000003</v>
      </c>
      <c r="BR124" s="33">
        <v>0.89590999999999998</v>
      </c>
      <c r="BS124" s="33">
        <v>0.90242</v>
      </c>
      <c r="BT124" s="33">
        <v>1.0945</v>
      </c>
      <c r="BU124" s="33">
        <v>0.94708999999999999</v>
      </c>
      <c r="BV124" s="33">
        <v>0.87609999999999999</v>
      </c>
      <c r="BW124" s="33">
        <v>0.96538000000000002</v>
      </c>
      <c r="BX124" s="33">
        <v>0.95877999999999997</v>
      </c>
      <c r="BY124" s="33">
        <v>0.94338</v>
      </c>
      <c r="BZ124" s="34">
        <v>0.87648000000000004</v>
      </c>
      <c r="CA124" s="39">
        <v>0.93</v>
      </c>
      <c r="CB124" s="34">
        <v>0.98351</v>
      </c>
    </row>
    <row r="125" spans="2:80" x14ac:dyDescent="0.35">
      <c r="B125" s="2" t="s">
        <v>26</v>
      </c>
      <c r="C125" s="3" t="s">
        <v>12</v>
      </c>
      <c r="D125" s="36">
        <v>0.34156999999999998</v>
      </c>
      <c r="E125" s="36">
        <v>0.33684999999999998</v>
      </c>
      <c r="F125" s="36">
        <v>0.35211999999999999</v>
      </c>
      <c r="G125" s="36">
        <v>0.36430000000000001</v>
      </c>
      <c r="H125" s="36">
        <v>0.32546999999999998</v>
      </c>
      <c r="I125" s="36">
        <v>0.32118000000000002</v>
      </c>
      <c r="J125" s="36">
        <v>0.33444000000000002</v>
      </c>
      <c r="K125" s="36">
        <v>0.37170999999999998</v>
      </c>
      <c r="L125" s="36">
        <v>0.42005999999999999</v>
      </c>
      <c r="M125" s="36">
        <v>0.37429000000000001</v>
      </c>
      <c r="N125" s="37">
        <v>0.33298</v>
      </c>
      <c r="O125" s="41">
        <v>0.35420000000000001</v>
      </c>
      <c r="P125" s="37">
        <v>0.37541999999999998</v>
      </c>
      <c r="R125" s="2" t="s">
        <v>26</v>
      </c>
      <c r="S125" s="3" t="s">
        <v>12</v>
      </c>
      <c r="T125" s="36">
        <v>0.34186</v>
      </c>
      <c r="U125" s="36">
        <v>0.31109999999999999</v>
      </c>
      <c r="V125" s="36">
        <v>0.35548000000000002</v>
      </c>
      <c r="W125" s="36">
        <v>0.35820999999999997</v>
      </c>
      <c r="X125" s="36">
        <v>0.3407</v>
      </c>
      <c r="Y125" s="36">
        <v>0.31669999999999998</v>
      </c>
      <c r="Z125" s="36">
        <v>0.32456000000000002</v>
      </c>
      <c r="AA125" s="36">
        <v>0.35208</v>
      </c>
      <c r="AB125" s="36">
        <v>0.43296000000000001</v>
      </c>
      <c r="AC125" s="36">
        <v>0.37824000000000002</v>
      </c>
      <c r="AD125" s="37">
        <v>0.32596999999999998</v>
      </c>
      <c r="AE125" s="41">
        <v>0.35119</v>
      </c>
      <c r="AF125" s="37">
        <v>0.37641000000000002</v>
      </c>
      <c r="AH125" s="2" t="s">
        <v>26</v>
      </c>
      <c r="AI125" s="3" t="s">
        <v>12</v>
      </c>
      <c r="AJ125" s="36">
        <v>0.33673999999999998</v>
      </c>
      <c r="AK125" s="36">
        <v>0.30014999999999997</v>
      </c>
      <c r="AL125" s="36">
        <v>0.35088999999999998</v>
      </c>
      <c r="AM125" s="36">
        <v>0.33646999999999999</v>
      </c>
      <c r="AN125" s="36">
        <v>0.32024000000000002</v>
      </c>
      <c r="AO125" s="36">
        <v>0.31978000000000001</v>
      </c>
      <c r="AP125" s="36">
        <v>0.32049</v>
      </c>
      <c r="AQ125" s="36">
        <v>0.35150999999999999</v>
      </c>
      <c r="AR125" s="36">
        <v>0.40590999999999999</v>
      </c>
      <c r="AS125" s="36">
        <v>0.37058000000000002</v>
      </c>
      <c r="AT125" s="37">
        <v>0.31955</v>
      </c>
      <c r="AU125" s="41">
        <v>0.34127999999999997</v>
      </c>
      <c r="AV125" s="37">
        <v>0.36301</v>
      </c>
      <c r="AX125" s="2" t="s">
        <v>26</v>
      </c>
      <c r="AY125" s="3" t="s">
        <v>12</v>
      </c>
      <c r="AZ125" s="36">
        <v>0.33862999999999999</v>
      </c>
      <c r="BA125" s="36">
        <v>0.29593000000000003</v>
      </c>
      <c r="BB125" s="36">
        <v>0.35421999999999998</v>
      </c>
      <c r="BC125" s="36">
        <v>0.34094999999999998</v>
      </c>
      <c r="BD125" s="36">
        <v>0.31668000000000002</v>
      </c>
      <c r="BE125" s="36">
        <v>0.30568000000000001</v>
      </c>
      <c r="BF125" s="36">
        <v>0.31064999999999998</v>
      </c>
      <c r="BG125" s="36">
        <v>0.32588</v>
      </c>
      <c r="BH125" s="36">
        <v>0.36049999999999999</v>
      </c>
      <c r="BI125" s="36">
        <v>0.36112</v>
      </c>
      <c r="BJ125" s="37">
        <v>0.31418000000000001</v>
      </c>
      <c r="BK125" s="41">
        <v>0.33101999999999998</v>
      </c>
      <c r="BL125" s="37">
        <v>0.34787000000000001</v>
      </c>
      <c r="BN125" s="2" t="s">
        <v>26</v>
      </c>
      <c r="BO125" s="3" t="s">
        <v>12</v>
      </c>
      <c r="BP125" s="36">
        <v>0.34012999999999999</v>
      </c>
      <c r="BQ125" s="36">
        <v>0.30342000000000002</v>
      </c>
      <c r="BR125" s="36">
        <v>0.34651999999999999</v>
      </c>
      <c r="BS125" s="36">
        <v>0.32578000000000001</v>
      </c>
      <c r="BT125" s="36">
        <v>0.30370000000000003</v>
      </c>
      <c r="BU125" s="36">
        <v>0.30842999999999998</v>
      </c>
      <c r="BV125" s="36">
        <v>0.30053000000000002</v>
      </c>
      <c r="BW125" s="36">
        <v>0.32579000000000002</v>
      </c>
      <c r="BX125" s="36">
        <v>0.33589000000000002</v>
      </c>
      <c r="BY125" s="36">
        <v>0.35049000000000002</v>
      </c>
      <c r="BZ125" s="37">
        <v>0.31047999999999998</v>
      </c>
      <c r="CA125" s="41">
        <v>0.32407000000000002</v>
      </c>
      <c r="CB125" s="37">
        <v>0.33765000000000001</v>
      </c>
    </row>
    <row r="126" spans="2:80" x14ac:dyDescent="0.35">
      <c r="B126" s="8"/>
      <c r="C126" s="11" t="s">
        <v>13</v>
      </c>
      <c r="D126" s="33">
        <v>0.23128000000000001</v>
      </c>
      <c r="E126" s="33">
        <v>0.22287000000000001</v>
      </c>
      <c r="F126" s="33">
        <v>0.24353</v>
      </c>
      <c r="G126" s="33">
        <v>0.23394000000000001</v>
      </c>
      <c r="H126" s="33">
        <v>0.22498000000000001</v>
      </c>
      <c r="I126" s="33">
        <v>0.22294</v>
      </c>
      <c r="J126" s="33">
        <v>0.23239000000000001</v>
      </c>
      <c r="K126" s="33">
        <v>0.24761</v>
      </c>
      <c r="L126" s="33">
        <v>0.2414</v>
      </c>
      <c r="M126" s="33">
        <v>0.23591000000000001</v>
      </c>
      <c r="N126" s="34">
        <v>0.22750999999999999</v>
      </c>
      <c r="O126" s="39">
        <v>0.23369000000000001</v>
      </c>
      <c r="P126" s="34">
        <v>0.23985999999999999</v>
      </c>
      <c r="R126" s="8"/>
      <c r="S126" s="11" t="s">
        <v>13</v>
      </c>
      <c r="T126" s="33">
        <v>0.24279000000000001</v>
      </c>
      <c r="U126" s="33">
        <v>0.21440000000000001</v>
      </c>
      <c r="V126" s="33">
        <v>0.24460000000000001</v>
      </c>
      <c r="W126" s="33">
        <v>0.24018</v>
      </c>
      <c r="X126" s="33">
        <v>0.23555000000000001</v>
      </c>
      <c r="Y126" s="33">
        <v>0.22872000000000001</v>
      </c>
      <c r="Z126" s="33">
        <v>0.23229</v>
      </c>
      <c r="AA126" s="33">
        <v>0.24132999999999999</v>
      </c>
      <c r="AB126" s="33">
        <v>0.24212</v>
      </c>
      <c r="AC126" s="33">
        <v>0.23327000000000001</v>
      </c>
      <c r="AD126" s="34">
        <v>0.22903000000000001</v>
      </c>
      <c r="AE126" s="39">
        <v>0.23552000000000001</v>
      </c>
      <c r="AF126" s="34">
        <v>0.24202000000000001</v>
      </c>
      <c r="AH126" s="8"/>
      <c r="AI126" s="11" t="s">
        <v>13</v>
      </c>
      <c r="AJ126" s="33">
        <v>0.23022999999999999</v>
      </c>
      <c r="AK126" s="33">
        <v>0.21743000000000001</v>
      </c>
      <c r="AL126" s="33">
        <v>0.24318999999999999</v>
      </c>
      <c r="AM126" s="33">
        <v>0.23099</v>
      </c>
      <c r="AN126" s="33">
        <v>0.22806999999999999</v>
      </c>
      <c r="AO126" s="33">
        <v>0.22681999999999999</v>
      </c>
      <c r="AP126" s="33">
        <v>0.22502</v>
      </c>
      <c r="AQ126" s="33">
        <v>0.24778</v>
      </c>
      <c r="AR126" s="33">
        <v>0.25148999999999999</v>
      </c>
      <c r="AS126" s="33">
        <v>0.23066999999999999</v>
      </c>
      <c r="AT126" s="34">
        <v>0.22544</v>
      </c>
      <c r="AU126" s="39">
        <v>0.23316999999999999</v>
      </c>
      <c r="AV126" s="34">
        <v>0.24088999999999999</v>
      </c>
      <c r="AX126" s="8"/>
      <c r="AY126" s="11" t="s">
        <v>13</v>
      </c>
      <c r="AZ126" s="33">
        <v>0.23130000000000001</v>
      </c>
      <c r="BA126" s="33">
        <v>0.21859999999999999</v>
      </c>
      <c r="BB126" s="33">
        <v>0.24309</v>
      </c>
      <c r="BC126" s="33">
        <v>0.23663999999999999</v>
      </c>
      <c r="BD126" s="33">
        <v>0.23568</v>
      </c>
      <c r="BE126" s="33">
        <v>0.21926999999999999</v>
      </c>
      <c r="BF126" s="33">
        <v>0.21906999999999999</v>
      </c>
      <c r="BG126" s="33">
        <v>0.23121</v>
      </c>
      <c r="BH126" s="33">
        <v>0.22378999999999999</v>
      </c>
      <c r="BI126" s="33">
        <v>0.22908999999999999</v>
      </c>
      <c r="BJ126" s="34">
        <v>0.22273999999999999</v>
      </c>
      <c r="BK126" s="39">
        <v>0.22877</v>
      </c>
      <c r="BL126" s="34">
        <v>0.23480000000000001</v>
      </c>
      <c r="BN126" s="8"/>
      <c r="BO126" s="11" t="s">
        <v>13</v>
      </c>
      <c r="BP126" s="33">
        <v>0.23271</v>
      </c>
      <c r="BQ126" s="33">
        <v>0.21970000000000001</v>
      </c>
      <c r="BR126" s="33">
        <v>0.23202999999999999</v>
      </c>
      <c r="BS126" s="33">
        <v>0.22745000000000001</v>
      </c>
      <c r="BT126" s="33">
        <v>0.21729999999999999</v>
      </c>
      <c r="BU126" s="33">
        <v>0.22631000000000001</v>
      </c>
      <c r="BV126" s="33">
        <v>0.22111</v>
      </c>
      <c r="BW126" s="33">
        <v>0.22857</v>
      </c>
      <c r="BX126" s="33">
        <v>0.23491999999999999</v>
      </c>
      <c r="BY126" s="33">
        <v>0.22700000000000001</v>
      </c>
      <c r="BZ126" s="34">
        <v>0.22255</v>
      </c>
      <c r="CA126" s="39">
        <v>0.22670999999999999</v>
      </c>
      <c r="CB126" s="34">
        <v>0.23088</v>
      </c>
    </row>
    <row r="127" spans="2:80" x14ac:dyDescent="0.35">
      <c r="B127" s="2" t="s">
        <v>27</v>
      </c>
      <c r="C127" s="3" t="s">
        <v>12</v>
      </c>
      <c r="D127" s="36">
        <v>0.86358000000000001</v>
      </c>
      <c r="E127" s="36">
        <v>2.3418700000000001</v>
      </c>
      <c r="F127" s="36">
        <v>0.85994000000000004</v>
      </c>
      <c r="G127" s="36">
        <v>0.81655</v>
      </c>
      <c r="H127" s="36">
        <v>1.0362100000000001</v>
      </c>
      <c r="I127" s="36">
        <v>2.23258</v>
      </c>
      <c r="J127" s="36">
        <v>1.6716599999999999</v>
      </c>
      <c r="K127" s="36">
        <v>0.87616000000000005</v>
      </c>
      <c r="L127" s="36">
        <v>0.16891</v>
      </c>
      <c r="M127" s="36">
        <v>0.55896000000000001</v>
      </c>
      <c r="N127" s="37">
        <v>0.63453000000000004</v>
      </c>
      <c r="O127" s="38">
        <v>1.1426400000000001</v>
      </c>
      <c r="P127" s="37">
        <v>1.6507499999999999</v>
      </c>
      <c r="R127" s="2" t="s">
        <v>27</v>
      </c>
      <c r="S127" s="3" t="s">
        <v>12</v>
      </c>
      <c r="T127" s="36">
        <v>0.84963999999999995</v>
      </c>
      <c r="U127" s="36">
        <v>3.8571399999999998</v>
      </c>
      <c r="V127" s="36">
        <v>0.85304999999999997</v>
      </c>
      <c r="W127" s="36">
        <v>0.90688999999999997</v>
      </c>
      <c r="X127" s="36">
        <v>1.1328</v>
      </c>
      <c r="Y127" s="36">
        <v>2.9594800000000001</v>
      </c>
      <c r="Z127" s="36">
        <v>2.0308099999999998</v>
      </c>
      <c r="AA127" s="36">
        <v>1.1305700000000001</v>
      </c>
      <c r="AB127" s="36">
        <v>0.15443000000000001</v>
      </c>
      <c r="AC127" s="36">
        <v>0.54652000000000001</v>
      </c>
      <c r="AD127" s="37">
        <v>0.61209000000000002</v>
      </c>
      <c r="AE127" s="38">
        <v>1.4421299999999999</v>
      </c>
      <c r="AF127" s="37">
        <v>2.2721800000000001</v>
      </c>
      <c r="AH127" s="2" t="s">
        <v>27</v>
      </c>
      <c r="AI127" s="3" t="s">
        <v>12</v>
      </c>
      <c r="AJ127" s="36">
        <v>1.18567</v>
      </c>
      <c r="AK127" s="36">
        <v>4.6296099999999996</v>
      </c>
      <c r="AL127" s="36">
        <v>1.0696300000000001</v>
      </c>
      <c r="AM127" s="36">
        <v>1.32805</v>
      </c>
      <c r="AN127" s="36">
        <v>1.4978400000000001</v>
      </c>
      <c r="AO127" s="36">
        <v>4.37608</v>
      </c>
      <c r="AP127" s="36">
        <v>2.9722300000000001</v>
      </c>
      <c r="AQ127" s="36">
        <v>1.4435</v>
      </c>
      <c r="AR127" s="36">
        <v>0.27073000000000003</v>
      </c>
      <c r="AS127" s="36">
        <v>0.71660000000000001</v>
      </c>
      <c r="AT127" s="37">
        <v>0.86524000000000001</v>
      </c>
      <c r="AU127" s="38">
        <v>1.94899</v>
      </c>
      <c r="AV127" s="37">
        <v>3.0327500000000001</v>
      </c>
      <c r="AX127" s="2" t="s">
        <v>27</v>
      </c>
      <c r="AY127" s="3" t="s">
        <v>12</v>
      </c>
      <c r="AZ127" s="36">
        <v>1.5675600000000001</v>
      </c>
      <c r="BA127" s="36">
        <v>6.9395100000000003</v>
      </c>
      <c r="BB127" s="36">
        <v>1.3787499999999999</v>
      </c>
      <c r="BC127" s="36">
        <v>1.6732100000000001</v>
      </c>
      <c r="BD127" s="36">
        <v>2.68838</v>
      </c>
      <c r="BE127" s="36">
        <v>6.7554800000000004</v>
      </c>
      <c r="BF127" s="36">
        <v>4.0428899999999999</v>
      </c>
      <c r="BG127" s="36">
        <v>2.1314199999999999</v>
      </c>
      <c r="BH127" s="36">
        <v>0.46964</v>
      </c>
      <c r="BI127" s="36">
        <v>0.90391999999999995</v>
      </c>
      <c r="BJ127" s="37">
        <v>1.19303</v>
      </c>
      <c r="BK127" s="38">
        <v>2.8550800000000001</v>
      </c>
      <c r="BL127" s="37">
        <v>4.5171200000000002</v>
      </c>
      <c r="BN127" s="2" t="s">
        <v>27</v>
      </c>
      <c r="BO127" s="3" t="s">
        <v>12</v>
      </c>
      <c r="BP127" s="36">
        <v>1.84422</v>
      </c>
      <c r="BQ127" s="36">
        <v>11.70966</v>
      </c>
      <c r="BR127" s="36">
        <v>2.1740400000000002</v>
      </c>
      <c r="BS127" s="36">
        <v>3.1129899999999999</v>
      </c>
      <c r="BT127" s="36">
        <v>5.0264600000000002</v>
      </c>
      <c r="BU127" s="36">
        <v>7.2014800000000001</v>
      </c>
      <c r="BV127" s="36">
        <v>6.2545799999999998</v>
      </c>
      <c r="BW127" s="36">
        <v>2.84748</v>
      </c>
      <c r="BX127" s="36">
        <v>1.18085</v>
      </c>
      <c r="BY127" s="36">
        <v>1.6989700000000001</v>
      </c>
      <c r="BZ127" s="37">
        <v>1.94187</v>
      </c>
      <c r="CA127" s="38">
        <v>4.3050699999999997</v>
      </c>
      <c r="CB127" s="37">
        <v>6.6682699999999997</v>
      </c>
    </row>
    <row r="128" spans="2:80" x14ac:dyDescent="0.35">
      <c r="B128" s="8"/>
      <c r="C128" s="11" t="s">
        <v>13</v>
      </c>
      <c r="D128" s="33">
        <v>3.9828000000000001</v>
      </c>
      <c r="E128" s="33">
        <v>13.43976</v>
      </c>
      <c r="F128" s="33">
        <v>4.0294499999999998</v>
      </c>
      <c r="G128" s="33">
        <v>2.6655000000000002</v>
      </c>
      <c r="H128" s="33">
        <v>15.244429999999999</v>
      </c>
      <c r="I128" s="33">
        <v>8.3026599999999995</v>
      </c>
      <c r="J128" s="33">
        <v>7.6110300000000004</v>
      </c>
      <c r="K128" s="33">
        <v>4.9796300000000002</v>
      </c>
      <c r="L128" s="33">
        <v>0.83340000000000003</v>
      </c>
      <c r="M128" s="33">
        <v>2.7866</v>
      </c>
      <c r="N128" s="34">
        <v>2.9791699999999999</v>
      </c>
      <c r="O128" s="39">
        <v>6.3875299999999999</v>
      </c>
      <c r="P128" s="34">
        <v>9.7958800000000004</v>
      </c>
      <c r="R128" s="8"/>
      <c r="S128" s="11" t="s">
        <v>13</v>
      </c>
      <c r="T128" s="33">
        <v>4.1553199999999997</v>
      </c>
      <c r="U128" s="33">
        <v>6.5925599999999998</v>
      </c>
      <c r="V128" s="33">
        <v>4.71732</v>
      </c>
      <c r="W128" s="33">
        <v>7.6153300000000002</v>
      </c>
      <c r="X128" s="33">
        <v>15.66053</v>
      </c>
      <c r="Y128" s="33">
        <v>12.40479</v>
      </c>
      <c r="Z128" s="33">
        <v>9.3900100000000002</v>
      </c>
      <c r="AA128" s="33">
        <v>10.150980000000001</v>
      </c>
      <c r="AB128" s="33">
        <v>0.90169999999999995</v>
      </c>
      <c r="AC128" s="33">
        <v>2.93154</v>
      </c>
      <c r="AD128" s="34">
        <v>4.2054</v>
      </c>
      <c r="AE128" s="39">
        <v>7.4520099999999996</v>
      </c>
      <c r="AF128" s="34">
        <v>10.69862</v>
      </c>
      <c r="AH128" s="8"/>
      <c r="AI128" s="11" t="s">
        <v>13</v>
      </c>
      <c r="AJ128" s="33">
        <v>5.4735300000000002</v>
      </c>
      <c r="AK128" s="33">
        <v>12.672269999999999</v>
      </c>
      <c r="AL128" s="33">
        <v>6.0641499999999997</v>
      </c>
      <c r="AM128" s="33">
        <v>5.7190700000000003</v>
      </c>
      <c r="AN128" s="33">
        <v>18.664650000000002</v>
      </c>
      <c r="AO128" s="33">
        <v>10.448600000000001</v>
      </c>
      <c r="AP128" s="33">
        <v>13.86591</v>
      </c>
      <c r="AQ128" s="33">
        <v>9.1900399999999998</v>
      </c>
      <c r="AR128" s="33">
        <v>2.2984399999999998</v>
      </c>
      <c r="AS128" s="33">
        <v>4.6336000000000004</v>
      </c>
      <c r="AT128" s="34">
        <v>5.2995299999999999</v>
      </c>
      <c r="AU128" s="39">
        <v>8.9030299999999993</v>
      </c>
      <c r="AV128" s="34">
        <v>12.50652</v>
      </c>
      <c r="AX128" s="8"/>
      <c r="AY128" s="11" t="s">
        <v>13</v>
      </c>
      <c r="AZ128" s="33">
        <v>6.9270500000000004</v>
      </c>
      <c r="BA128" s="33">
        <v>10.66682</v>
      </c>
      <c r="BB128" s="33">
        <v>9.83568</v>
      </c>
      <c r="BC128" s="33">
        <v>10.786820000000001</v>
      </c>
      <c r="BD128" s="33">
        <v>18.552820000000001</v>
      </c>
      <c r="BE128" s="33">
        <v>15.31826</v>
      </c>
      <c r="BF128" s="33">
        <v>13.40597</v>
      </c>
      <c r="BG128" s="33">
        <v>11.691459999999999</v>
      </c>
      <c r="BH128" s="33">
        <v>4.4816399999999996</v>
      </c>
      <c r="BI128" s="33">
        <v>5.6700200000000001</v>
      </c>
      <c r="BJ128" s="34">
        <v>7.62256</v>
      </c>
      <c r="BK128" s="39">
        <v>10.733650000000001</v>
      </c>
      <c r="BL128" s="34">
        <v>13.844749999999999</v>
      </c>
      <c r="BN128" s="8"/>
      <c r="BO128" s="11" t="s">
        <v>13</v>
      </c>
      <c r="BP128" s="33">
        <v>9.2956500000000002</v>
      </c>
      <c r="BQ128" s="33">
        <v>21.62433</v>
      </c>
      <c r="BR128" s="33">
        <v>19.079809999999998</v>
      </c>
      <c r="BS128" s="33">
        <v>23.18655</v>
      </c>
      <c r="BT128" s="33">
        <v>25.657250000000001</v>
      </c>
      <c r="BU128" s="33">
        <v>14.540570000000001</v>
      </c>
      <c r="BV128" s="33">
        <v>24.262219999999999</v>
      </c>
      <c r="BW128" s="33">
        <v>14.61261</v>
      </c>
      <c r="BX128" s="33">
        <v>11.077870000000001</v>
      </c>
      <c r="BY128" s="33">
        <v>6.9741</v>
      </c>
      <c r="BZ128" s="34">
        <v>12.272180000000001</v>
      </c>
      <c r="CA128" s="39">
        <v>17.031099999999999</v>
      </c>
      <c r="CB128" s="34">
        <v>21.790009999999999</v>
      </c>
    </row>
    <row r="129" spans="2:80" x14ac:dyDescent="0.35">
      <c r="B129" s="2" t="s">
        <v>7</v>
      </c>
      <c r="C129" s="3" t="s">
        <v>12</v>
      </c>
      <c r="D129" s="36">
        <v>5.6588500000000002</v>
      </c>
      <c r="E129" s="36">
        <v>6.3735099999999996</v>
      </c>
      <c r="F129" s="36">
        <v>6.0366900000000001</v>
      </c>
      <c r="G129" s="36">
        <v>4.5105599999999999</v>
      </c>
      <c r="H129" s="36">
        <v>5.9989800000000004</v>
      </c>
      <c r="I129" s="36">
        <v>8.9098799999999994</v>
      </c>
      <c r="J129" s="36">
        <v>6.2628500000000003</v>
      </c>
      <c r="K129" s="36">
        <v>5.4443200000000003</v>
      </c>
      <c r="L129" s="36">
        <v>3.2278799999999999</v>
      </c>
      <c r="M129" s="36">
        <v>4.0590200000000003</v>
      </c>
      <c r="N129" s="37">
        <v>4.5417500000000004</v>
      </c>
      <c r="O129" s="41">
        <v>5.64825</v>
      </c>
      <c r="P129" s="37">
        <v>6.7547499999999996</v>
      </c>
      <c r="R129" s="2" t="s">
        <v>7</v>
      </c>
      <c r="S129" s="3" t="s">
        <v>12</v>
      </c>
      <c r="T129" s="36">
        <v>5.7427200000000003</v>
      </c>
      <c r="U129" s="36">
        <v>7.8706800000000001</v>
      </c>
      <c r="V129" s="36">
        <v>6.3768099999999999</v>
      </c>
      <c r="W129" s="36">
        <v>5.1480899999999998</v>
      </c>
      <c r="X129" s="36">
        <v>6.2137099999999998</v>
      </c>
      <c r="Y129" s="36">
        <v>9.9777299999999993</v>
      </c>
      <c r="Z129" s="36">
        <v>6.3065199999999999</v>
      </c>
      <c r="AA129" s="36">
        <v>5.9369100000000001</v>
      </c>
      <c r="AB129" s="36">
        <v>3.3313899999999999</v>
      </c>
      <c r="AC129" s="36">
        <v>4.0456000000000003</v>
      </c>
      <c r="AD129" s="37">
        <v>4.7621099999999998</v>
      </c>
      <c r="AE129" s="41">
        <v>6.0950199999999999</v>
      </c>
      <c r="AF129" s="37">
        <v>7.4279200000000003</v>
      </c>
      <c r="AH129" s="2" t="s">
        <v>7</v>
      </c>
      <c r="AI129" s="3" t="s">
        <v>12</v>
      </c>
      <c r="AJ129" s="36">
        <v>5.83535</v>
      </c>
      <c r="AK129" s="36">
        <v>8.75441</v>
      </c>
      <c r="AL129" s="36">
        <v>6.7649900000000001</v>
      </c>
      <c r="AM129" s="36">
        <v>5.7512600000000003</v>
      </c>
      <c r="AN129" s="36">
        <v>6.9280299999999997</v>
      </c>
      <c r="AO129" s="36">
        <v>11.36951</v>
      </c>
      <c r="AP129" s="36">
        <v>7.2543699999999998</v>
      </c>
      <c r="AQ129" s="36">
        <v>6.5791399999999998</v>
      </c>
      <c r="AR129" s="36">
        <v>4.3183400000000001</v>
      </c>
      <c r="AS129" s="36">
        <v>4.6907699999999997</v>
      </c>
      <c r="AT129" s="37">
        <v>5.3624599999999996</v>
      </c>
      <c r="AU129" s="41">
        <v>6.8246200000000004</v>
      </c>
      <c r="AV129" s="37">
        <v>8.2867700000000006</v>
      </c>
      <c r="AX129" s="2" t="s">
        <v>7</v>
      </c>
      <c r="AY129" s="3" t="s">
        <v>12</v>
      </c>
      <c r="AZ129" s="36">
        <v>6.5098599999999998</v>
      </c>
      <c r="BA129" s="36">
        <v>12.352510000000001</v>
      </c>
      <c r="BB129" s="36">
        <v>7.28416</v>
      </c>
      <c r="BC129" s="36">
        <v>6.6414799999999996</v>
      </c>
      <c r="BD129" s="36">
        <v>8.5968800000000005</v>
      </c>
      <c r="BE129" s="36">
        <v>13.752330000000001</v>
      </c>
      <c r="BF129" s="36">
        <v>8.6867300000000007</v>
      </c>
      <c r="BG129" s="36">
        <v>6.9875800000000003</v>
      </c>
      <c r="BH129" s="36">
        <v>5.0230699999999997</v>
      </c>
      <c r="BI129" s="36">
        <v>4.99953</v>
      </c>
      <c r="BJ129" s="37">
        <v>6.00122</v>
      </c>
      <c r="BK129" s="41">
        <v>8.0834100000000007</v>
      </c>
      <c r="BL129" s="37">
        <v>10.1656</v>
      </c>
      <c r="BN129" s="2" t="s">
        <v>7</v>
      </c>
      <c r="BO129" s="3" t="s">
        <v>12</v>
      </c>
      <c r="BP129" s="36">
        <v>6.4992599999999996</v>
      </c>
      <c r="BQ129" s="36">
        <v>20.676860000000001</v>
      </c>
      <c r="BR129" s="36">
        <v>7.3766999999999996</v>
      </c>
      <c r="BS129" s="36">
        <v>8.5365500000000001</v>
      </c>
      <c r="BT129" s="36">
        <v>12.00281</v>
      </c>
      <c r="BU129" s="36">
        <v>15.90953</v>
      </c>
      <c r="BV129" s="36">
        <v>12.487920000000001</v>
      </c>
      <c r="BW129" s="36">
        <v>8.0592199999999998</v>
      </c>
      <c r="BX129" s="36">
        <v>7.0987400000000003</v>
      </c>
      <c r="BY129" s="36">
        <v>5.7598700000000003</v>
      </c>
      <c r="BZ129" s="37">
        <v>6.99688</v>
      </c>
      <c r="CA129" s="41">
        <v>10.44075</v>
      </c>
      <c r="CB129" s="37">
        <v>13.88462</v>
      </c>
    </row>
    <row r="130" spans="2:80" x14ac:dyDescent="0.35">
      <c r="B130" s="8"/>
      <c r="C130" s="11" t="s">
        <v>13</v>
      </c>
      <c r="D130" s="33">
        <v>8.7640899999999995</v>
      </c>
      <c r="E130" s="33">
        <v>21.584499999999998</v>
      </c>
      <c r="F130" s="33">
        <v>9.0954700000000006</v>
      </c>
      <c r="G130" s="33">
        <v>4.7523799999999996</v>
      </c>
      <c r="H130" s="33">
        <v>36.271639999999998</v>
      </c>
      <c r="I130" s="33">
        <v>14.68371</v>
      </c>
      <c r="J130" s="33">
        <v>13.721209999999999</v>
      </c>
      <c r="K130" s="33">
        <v>11.367190000000001</v>
      </c>
      <c r="L130" s="33">
        <v>1.84365</v>
      </c>
      <c r="M130" s="33">
        <v>6.4947299999999997</v>
      </c>
      <c r="N130" s="34">
        <v>5.7483300000000002</v>
      </c>
      <c r="O130" s="39">
        <v>12.857860000000001</v>
      </c>
      <c r="P130" s="34">
        <v>19.967390000000002</v>
      </c>
      <c r="R130" s="8"/>
      <c r="S130" s="11" t="s">
        <v>13</v>
      </c>
      <c r="T130" s="33">
        <v>9.4130599999999998</v>
      </c>
      <c r="U130" s="33">
        <v>7.5562300000000002</v>
      </c>
      <c r="V130" s="33">
        <v>11.45097</v>
      </c>
      <c r="W130" s="33">
        <v>17.53209</v>
      </c>
      <c r="X130" s="33">
        <v>36.24512</v>
      </c>
      <c r="Y130" s="33">
        <v>21.184139999999999</v>
      </c>
      <c r="Z130" s="33">
        <v>15.711370000000001</v>
      </c>
      <c r="AA130" s="33">
        <v>22.63993</v>
      </c>
      <c r="AB130" s="33">
        <v>2.6374300000000002</v>
      </c>
      <c r="AC130" s="33">
        <v>7.0328499999999998</v>
      </c>
      <c r="AD130" s="34">
        <v>8.1066000000000003</v>
      </c>
      <c r="AE130" s="39">
        <v>15.140319999999999</v>
      </c>
      <c r="AF130" s="34">
        <v>22.174029999999998</v>
      </c>
      <c r="AH130" s="8"/>
      <c r="AI130" s="11" t="s">
        <v>13</v>
      </c>
      <c r="AJ130" s="33">
        <v>10.96884</v>
      </c>
      <c r="AK130" s="33">
        <v>16.357019999999999</v>
      </c>
      <c r="AL130" s="33">
        <v>13.930199999999999</v>
      </c>
      <c r="AM130" s="33">
        <v>10.77988</v>
      </c>
      <c r="AN130" s="33">
        <v>39.669930000000001</v>
      </c>
      <c r="AO130" s="33">
        <v>14.287459999999999</v>
      </c>
      <c r="AP130" s="33">
        <v>20.933140000000002</v>
      </c>
      <c r="AQ130" s="33">
        <v>18.738900000000001</v>
      </c>
      <c r="AR130" s="33">
        <v>8.1723199999999991</v>
      </c>
      <c r="AS130" s="33">
        <v>11.040839999999999</v>
      </c>
      <c r="AT130" s="34">
        <v>10.021470000000001</v>
      </c>
      <c r="AU130" s="39">
        <v>16.487850000000002</v>
      </c>
      <c r="AV130" s="34">
        <v>22.954229999999999</v>
      </c>
      <c r="AX130" s="8"/>
      <c r="AY130" s="11" t="s">
        <v>13</v>
      </c>
      <c r="AZ130" s="33">
        <v>12.926640000000001</v>
      </c>
      <c r="BA130" s="33">
        <v>11.64771</v>
      </c>
      <c r="BB130" s="33">
        <v>21.63513</v>
      </c>
      <c r="BC130" s="33">
        <v>20.7088</v>
      </c>
      <c r="BD130" s="33">
        <v>32.402299999999997</v>
      </c>
      <c r="BE130" s="33">
        <v>19.53097</v>
      </c>
      <c r="BF130" s="33">
        <v>18.596080000000001</v>
      </c>
      <c r="BG130" s="33">
        <v>20.351590000000002</v>
      </c>
      <c r="BH130" s="33">
        <v>13.85453</v>
      </c>
      <c r="BI130" s="33">
        <v>12.54349</v>
      </c>
      <c r="BJ130" s="34">
        <v>13.97499</v>
      </c>
      <c r="BK130" s="39">
        <v>18.419720000000002</v>
      </c>
      <c r="BL130" s="34">
        <v>22.864450000000001</v>
      </c>
      <c r="BN130" s="8"/>
      <c r="BO130" s="11" t="s">
        <v>13</v>
      </c>
      <c r="BP130" s="33">
        <v>16.560870000000001</v>
      </c>
      <c r="BQ130" s="33">
        <v>25.304010000000002</v>
      </c>
      <c r="BR130" s="33">
        <v>34.59534</v>
      </c>
      <c r="BS130" s="33">
        <v>37.788510000000002</v>
      </c>
      <c r="BT130" s="33">
        <v>38.577460000000002</v>
      </c>
      <c r="BU130" s="33">
        <v>18.125859999999999</v>
      </c>
      <c r="BV130" s="33">
        <v>33.12809</v>
      </c>
      <c r="BW130" s="33">
        <v>23.713850000000001</v>
      </c>
      <c r="BX130" s="33">
        <v>26.37659</v>
      </c>
      <c r="BY130" s="33">
        <v>11.89551</v>
      </c>
      <c r="BZ130" s="34">
        <v>19.97287</v>
      </c>
      <c r="CA130" s="39">
        <v>26.60661</v>
      </c>
      <c r="CB130" s="34">
        <v>33.240349999999999</v>
      </c>
    </row>
    <row r="131" spans="2:80" x14ac:dyDescent="0.35">
      <c r="B131" s="2" t="s">
        <v>28</v>
      </c>
      <c r="C131" s="3" t="s">
        <v>12</v>
      </c>
      <c r="D131" s="36">
        <v>99.902010000000004</v>
      </c>
      <c r="E131" s="36">
        <v>100.28736000000001</v>
      </c>
      <c r="F131" s="36">
        <v>100.12063000000001</v>
      </c>
      <c r="G131" s="36">
        <v>100.46227</v>
      </c>
      <c r="H131" s="36">
        <v>99.800690000000003</v>
      </c>
      <c r="I131" s="36">
        <v>101.06095000000001</v>
      </c>
      <c r="J131" s="36">
        <v>99.899870000000007</v>
      </c>
      <c r="K131" s="36">
        <v>99.189260000000004</v>
      </c>
      <c r="L131" s="36">
        <v>99.973749999999995</v>
      </c>
      <c r="M131" s="36">
        <v>100.26112000000001</v>
      </c>
      <c r="N131" s="37">
        <v>99.747789999999995</v>
      </c>
      <c r="O131" s="38">
        <v>100.09578999999999</v>
      </c>
      <c r="P131" s="37">
        <v>100.44379000000001</v>
      </c>
      <c r="R131" s="2" t="s">
        <v>28</v>
      </c>
      <c r="S131" s="3" t="s">
        <v>12</v>
      </c>
      <c r="T131" s="36">
        <v>99.904420000000002</v>
      </c>
      <c r="U131" s="36">
        <v>100.28098</v>
      </c>
      <c r="V131" s="36">
        <v>100.08672</v>
      </c>
      <c r="W131" s="36">
        <v>100.44332</v>
      </c>
      <c r="X131" s="36">
        <v>99.800690000000003</v>
      </c>
      <c r="Y131" s="36">
        <v>100.99109</v>
      </c>
      <c r="Z131" s="36">
        <v>99.904269999999997</v>
      </c>
      <c r="AA131" s="36">
        <v>99.189260000000004</v>
      </c>
      <c r="AB131" s="36">
        <v>99.979910000000004</v>
      </c>
      <c r="AC131" s="36">
        <v>100.25964</v>
      </c>
      <c r="AD131" s="37">
        <v>99.748710000000003</v>
      </c>
      <c r="AE131" s="38">
        <v>100.08403</v>
      </c>
      <c r="AF131" s="37">
        <v>100.41934999999999</v>
      </c>
      <c r="AH131" s="2" t="s">
        <v>28</v>
      </c>
      <c r="AI131" s="3" t="s">
        <v>12</v>
      </c>
      <c r="AJ131" s="36">
        <v>99.902979999999999</v>
      </c>
      <c r="AK131" s="36">
        <v>100.24843</v>
      </c>
      <c r="AL131" s="36">
        <v>100.12063000000001</v>
      </c>
      <c r="AM131" s="36">
        <v>100.45461</v>
      </c>
      <c r="AN131" s="36">
        <v>99.800690000000003</v>
      </c>
      <c r="AO131" s="36">
        <v>100.94409</v>
      </c>
      <c r="AP131" s="36">
        <v>99.925820000000002</v>
      </c>
      <c r="AQ131" s="36">
        <v>99.165710000000004</v>
      </c>
      <c r="AR131" s="36">
        <v>99.982020000000006</v>
      </c>
      <c r="AS131" s="36">
        <v>100.26342</v>
      </c>
      <c r="AT131" s="37">
        <v>99.749660000000006</v>
      </c>
      <c r="AU131" s="38">
        <v>100.08083999999999</v>
      </c>
      <c r="AV131" s="37">
        <v>100.41203</v>
      </c>
      <c r="AX131" s="2" t="s">
        <v>28</v>
      </c>
      <c r="AY131" s="3" t="s">
        <v>12</v>
      </c>
      <c r="AZ131" s="36">
        <v>99.908230000000003</v>
      </c>
      <c r="BA131" s="36">
        <v>100.14621</v>
      </c>
      <c r="BB131" s="36">
        <v>100.12921</v>
      </c>
      <c r="BC131" s="36">
        <v>100.45972999999999</v>
      </c>
      <c r="BD131" s="36">
        <v>99.800690000000003</v>
      </c>
      <c r="BE131" s="36">
        <v>100.82827</v>
      </c>
      <c r="BF131" s="36">
        <v>99.922290000000004</v>
      </c>
      <c r="BG131" s="36">
        <v>99.162779999999998</v>
      </c>
      <c r="BH131" s="36">
        <v>99.983170000000001</v>
      </c>
      <c r="BI131" s="36">
        <v>100.24885999999999</v>
      </c>
      <c r="BJ131" s="37">
        <v>99.746420000000001</v>
      </c>
      <c r="BK131" s="38">
        <v>100.05895</v>
      </c>
      <c r="BL131" s="37">
        <v>100.37147</v>
      </c>
      <c r="BN131" s="2" t="s">
        <v>28</v>
      </c>
      <c r="BO131" s="3" t="s">
        <v>12</v>
      </c>
      <c r="BP131" s="36">
        <v>99.894369999999995</v>
      </c>
      <c r="BQ131" s="36">
        <v>99.938919999999996</v>
      </c>
      <c r="BR131" s="36">
        <v>100.09648</v>
      </c>
      <c r="BS131" s="36">
        <v>100.44622</v>
      </c>
      <c r="BT131" s="36">
        <v>99.775170000000003</v>
      </c>
      <c r="BU131" s="36">
        <v>100.68510000000001</v>
      </c>
      <c r="BV131" s="36">
        <v>99.837069999999997</v>
      </c>
      <c r="BW131" s="36">
        <v>99.183369999999996</v>
      </c>
      <c r="BX131" s="36">
        <v>99.949730000000002</v>
      </c>
      <c r="BY131" s="36">
        <v>100.30484</v>
      </c>
      <c r="BZ131" s="37">
        <v>99.716120000000004</v>
      </c>
      <c r="CA131" s="38">
        <v>100.01112999999999</v>
      </c>
      <c r="CB131" s="37">
        <v>100.30614</v>
      </c>
    </row>
    <row r="132" spans="2:80" x14ac:dyDescent="0.35">
      <c r="B132" s="8"/>
      <c r="C132" s="11" t="s">
        <v>13</v>
      </c>
      <c r="D132" s="33">
        <v>47.565840000000001</v>
      </c>
      <c r="E132" s="33">
        <v>48.085680000000004</v>
      </c>
      <c r="F132" s="33">
        <v>48.300829999999998</v>
      </c>
      <c r="G132" s="33">
        <v>48.83079</v>
      </c>
      <c r="H132" s="33">
        <v>48.079230000000003</v>
      </c>
      <c r="I132" s="33">
        <v>47.286299999999997</v>
      </c>
      <c r="J132" s="33">
        <v>48.080770000000001</v>
      </c>
      <c r="K132" s="33">
        <v>48.443350000000002</v>
      </c>
      <c r="L132" s="33">
        <v>47.736849999999997</v>
      </c>
      <c r="M132" s="33">
        <v>47.795450000000002</v>
      </c>
      <c r="N132" s="34">
        <v>47.700420000000001</v>
      </c>
      <c r="O132" s="39">
        <v>48.020510000000002</v>
      </c>
      <c r="P132" s="34">
        <v>48.340589999999999</v>
      </c>
      <c r="R132" s="8"/>
      <c r="S132" s="11" t="s">
        <v>13</v>
      </c>
      <c r="T132" s="33">
        <v>47.573070000000001</v>
      </c>
      <c r="U132" s="33">
        <v>47.979320000000001</v>
      </c>
      <c r="V132" s="33">
        <v>48.287500000000001</v>
      </c>
      <c r="W132" s="33">
        <v>48.84787</v>
      </c>
      <c r="X132" s="33">
        <v>48.079230000000003</v>
      </c>
      <c r="Y132" s="33">
        <v>47.301830000000002</v>
      </c>
      <c r="Z132" s="33">
        <v>48.08578</v>
      </c>
      <c r="AA132" s="33">
        <v>48.443350000000002</v>
      </c>
      <c r="AB132" s="33">
        <v>47.740720000000003</v>
      </c>
      <c r="AC132" s="33">
        <v>47.725749999999998</v>
      </c>
      <c r="AD132" s="34">
        <v>47.684429999999999</v>
      </c>
      <c r="AE132" s="39">
        <v>48.006439999999998</v>
      </c>
      <c r="AF132" s="34">
        <v>48.328449999999997</v>
      </c>
      <c r="AH132" s="8"/>
      <c r="AI132" s="11" t="s">
        <v>13</v>
      </c>
      <c r="AJ132" s="33">
        <v>47.577469999999998</v>
      </c>
      <c r="AK132" s="33">
        <v>48.000120000000003</v>
      </c>
      <c r="AL132" s="33">
        <v>48.300829999999998</v>
      </c>
      <c r="AM132" s="33">
        <v>48.83764</v>
      </c>
      <c r="AN132" s="33">
        <v>48.079230000000003</v>
      </c>
      <c r="AO132" s="33">
        <v>47.256349999999998</v>
      </c>
      <c r="AP132" s="33">
        <v>48.006169999999997</v>
      </c>
      <c r="AQ132" s="33">
        <v>48.417639999999999</v>
      </c>
      <c r="AR132" s="33">
        <v>47.736379999999997</v>
      </c>
      <c r="AS132" s="33">
        <v>47.737549999999999</v>
      </c>
      <c r="AT132" s="34">
        <v>47.671280000000003</v>
      </c>
      <c r="AU132" s="39">
        <v>47.99494</v>
      </c>
      <c r="AV132" s="34">
        <v>48.31859</v>
      </c>
      <c r="AX132" s="8"/>
      <c r="AY132" s="11" t="s">
        <v>13</v>
      </c>
      <c r="AZ132" s="33">
        <v>47.580460000000002</v>
      </c>
      <c r="BA132" s="33">
        <v>47.982489999999999</v>
      </c>
      <c r="BB132" s="33">
        <v>48.301349999999999</v>
      </c>
      <c r="BC132" s="33">
        <v>48.830629999999999</v>
      </c>
      <c r="BD132" s="33">
        <v>48.079230000000003</v>
      </c>
      <c r="BE132" s="33">
        <v>47.258380000000002</v>
      </c>
      <c r="BF132" s="33">
        <v>48.011409999999998</v>
      </c>
      <c r="BG132" s="33">
        <v>48.413519999999998</v>
      </c>
      <c r="BH132" s="33">
        <v>47.733849999999997</v>
      </c>
      <c r="BI132" s="33">
        <v>47.74165</v>
      </c>
      <c r="BJ132" s="34">
        <v>47.671489999999999</v>
      </c>
      <c r="BK132" s="39">
        <v>47.993299999999998</v>
      </c>
      <c r="BL132" s="34">
        <v>48.315109999999997</v>
      </c>
      <c r="BN132" s="8"/>
      <c r="BO132" s="11" t="s">
        <v>13</v>
      </c>
      <c r="BP132" s="33">
        <v>47.523180000000004</v>
      </c>
      <c r="BQ132" s="33">
        <v>47.940420000000003</v>
      </c>
      <c r="BR132" s="33">
        <v>48.278399999999998</v>
      </c>
      <c r="BS132" s="33">
        <v>48.820410000000003</v>
      </c>
      <c r="BT132" s="33">
        <v>48.049959999999999</v>
      </c>
      <c r="BU132" s="33">
        <v>47.209420000000001</v>
      </c>
      <c r="BV132" s="33">
        <v>48.016179999999999</v>
      </c>
      <c r="BW132" s="33">
        <v>48.425730000000001</v>
      </c>
      <c r="BX132" s="33">
        <v>47.678069999999998</v>
      </c>
      <c r="BY132" s="33">
        <v>47.783650000000002</v>
      </c>
      <c r="BZ132" s="34">
        <v>47.640999999999998</v>
      </c>
      <c r="CA132" s="39">
        <v>47.972540000000002</v>
      </c>
      <c r="CB132" s="34">
        <v>48.304079999999999</v>
      </c>
    </row>
    <row r="133" spans="2:80" x14ac:dyDescent="0.35">
      <c r="B133" s="2" t="s">
        <v>8</v>
      </c>
      <c r="C133" s="3" t="s">
        <v>12</v>
      </c>
      <c r="D133" s="36">
        <v>11.10558</v>
      </c>
      <c r="E133" s="36">
        <v>9.9903200000000005</v>
      </c>
      <c r="F133" s="36">
        <v>11.16282</v>
      </c>
      <c r="G133" s="36">
        <v>11.2759</v>
      </c>
      <c r="H133" s="36">
        <v>10.943210000000001</v>
      </c>
      <c r="I133" s="36">
        <v>10.00226</v>
      </c>
      <c r="J133" s="36">
        <v>10.51586</v>
      </c>
      <c r="K133" s="36">
        <v>11.04899</v>
      </c>
      <c r="L133" s="36">
        <v>11.72302</v>
      </c>
      <c r="M133" s="36">
        <v>11.497400000000001</v>
      </c>
      <c r="N133" s="37">
        <v>10.50775</v>
      </c>
      <c r="O133" s="38">
        <v>10.926539999999999</v>
      </c>
      <c r="P133" s="37">
        <v>11.345319999999999</v>
      </c>
      <c r="R133" s="2" t="s">
        <v>8</v>
      </c>
      <c r="S133" s="3" t="s">
        <v>12</v>
      </c>
      <c r="T133" s="36">
        <v>11.183770000000001</v>
      </c>
      <c r="U133" s="36">
        <v>8.6213800000000003</v>
      </c>
      <c r="V133" s="36">
        <v>11.23357</v>
      </c>
      <c r="W133" s="36">
        <v>11.23976</v>
      </c>
      <c r="X133" s="36">
        <v>10.895160000000001</v>
      </c>
      <c r="Y133" s="36">
        <v>9.3629899999999999</v>
      </c>
      <c r="Z133" s="36">
        <v>10.268789999999999</v>
      </c>
      <c r="AA133" s="36">
        <v>10.88611</v>
      </c>
      <c r="AB133" s="36">
        <v>11.74872</v>
      </c>
      <c r="AC133" s="36">
        <v>11.58628</v>
      </c>
      <c r="AD133" s="37">
        <v>9.9848800000000004</v>
      </c>
      <c r="AE133" s="38">
        <v>10.70265</v>
      </c>
      <c r="AF133" s="37">
        <v>11.42043</v>
      </c>
      <c r="AH133" s="2" t="s">
        <v>8</v>
      </c>
      <c r="AI133" s="3" t="s">
        <v>12</v>
      </c>
      <c r="AJ133" s="36">
        <v>11.02206</v>
      </c>
      <c r="AK133" s="36">
        <v>7.9557900000000004</v>
      </c>
      <c r="AL133" s="36">
        <v>11.112270000000001</v>
      </c>
      <c r="AM133" s="36">
        <v>10.92449</v>
      </c>
      <c r="AN133" s="36">
        <v>10.603619999999999</v>
      </c>
      <c r="AO133" s="36">
        <v>8.0960000000000001</v>
      </c>
      <c r="AP133" s="36">
        <v>9.4665400000000002</v>
      </c>
      <c r="AQ133" s="36">
        <v>10.6668</v>
      </c>
      <c r="AR133" s="36">
        <v>11.69434</v>
      </c>
      <c r="AS133" s="36">
        <v>11.506539999999999</v>
      </c>
      <c r="AT133" s="37">
        <v>9.3438199999999991</v>
      </c>
      <c r="AU133" s="38">
        <v>10.30485</v>
      </c>
      <c r="AV133" s="37">
        <v>11.26587</v>
      </c>
      <c r="AX133" s="2" t="s">
        <v>8</v>
      </c>
      <c r="AY133" s="3" t="s">
        <v>12</v>
      </c>
      <c r="AZ133" s="36">
        <v>10.80364</v>
      </c>
      <c r="BA133" s="36">
        <v>5.7361500000000003</v>
      </c>
      <c r="BB133" s="36">
        <v>10.9504</v>
      </c>
      <c r="BC133" s="36">
        <v>10.69886</v>
      </c>
      <c r="BD133" s="36">
        <v>9.5819299999999998</v>
      </c>
      <c r="BE133" s="36">
        <v>5.8715099999999998</v>
      </c>
      <c r="BF133" s="36">
        <v>8.5617000000000001</v>
      </c>
      <c r="BG133" s="36">
        <v>10.181330000000001</v>
      </c>
      <c r="BH133" s="36">
        <v>11.582560000000001</v>
      </c>
      <c r="BI133" s="36">
        <v>11.421720000000001</v>
      </c>
      <c r="BJ133" s="37">
        <v>7.9948600000000001</v>
      </c>
      <c r="BK133" s="38">
        <v>9.5389800000000005</v>
      </c>
      <c r="BL133" s="37">
        <v>11.0831</v>
      </c>
      <c r="BN133" s="2" t="s">
        <v>8</v>
      </c>
      <c r="BO133" s="3" t="s">
        <v>12</v>
      </c>
      <c r="BP133" s="36">
        <v>10.666359999999999</v>
      </c>
      <c r="BQ133" s="36">
        <v>1.0634600000000001</v>
      </c>
      <c r="BR133" s="36">
        <v>10.42708</v>
      </c>
      <c r="BS133" s="36">
        <v>9.50746</v>
      </c>
      <c r="BT133" s="36">
        <v>7.4595500000000001</v>
      </c>
      <c r="BU133" s="36">
        <v>5.4799800000000003</v>
      </c>
      <c r="BV133" s="36">
        <v>6.4481700000000002</v>
      </c>
      <c r="BW133" s="36">
        <v>9.6042799999999993</v>
      </c>
      <c r="BX133" s="36">
        <v>11.08365</v>
      </c>
      <c r="BY133" s="36">
        <v>10.861840000000001</v>
      </c>
      <c r="BZ133" s="37">
        <v>5.9727600000000001</v>
      </c>
      <c r="CA133" s="38">
        <v>8.2601800000000001</v>
      </c>
      <c r="CB133" s="37">
        <v>10.547610000000001</v>
      </c>
    </row>
    <row r="134" spans="2:80" x14ac:dyDescent="0.35">
      <c r="B134" s="8"/>
      <c r="C134" s="11" t="s">
        <v>13</v>
      </c>
      <c r="D134" s="33">
        <v>6.3812899999999999</v>
      </c>
      <c r="E134" s="33">
        <v>13.241960000000001</v>
      </c>
      <c r="F134" s="33">
        <v>6.1949899999999998</v>
      </c>
      <c r="G134" s="33">
        <v>5.80748</v>
      </c>
      <c r="H134" s="33">
        <v>15.67333</v>
      </c>
      <c r="I134" s="33">
        <v>8.6722800000000007</v>
      </c>
      <c r="J134" s="33">
        <v>8.2028199999999991</v>
      </c>
      <c r="K134" s="33">
        <v>6.7010399999999999</v>
      </c>
      <c r="L134" s="33">
        <v>5.8519800000000002</v>
      </c>
      <c r="M134" s="33">
        <v>5.9371999999999998</v>
      </c>
      <c r="N134" s="34">
        <v>5.7956300000000001</v>
      </c>
      <c r="O134" s="39">
        <v>8.2664399999999993</v>
      </c>
      <c r="P134" s="34">
        <v>10.73725</v>
      </c>
      <c r="R134" s="8"/>
      <c r="S134" s="11" t="s">
        <v>13</v>
      </c>
      <c r="T134" s="33">
        <v>6.4490299999999996</v>
      </c>
      <c r="U134" s="33">
        <v>6.2406199999999998</v>
      </c>
      <c r="V134" s="33">
        <v>6.5682900000000002</v>
      </c>
      <c r="W134" s="33">
        <v>8.9292800000000003</v>
      </c>
      <c r="X134" s="33">
        <v>16.03173</v>
      </c>
      <c r="Y134" s="33">
        <v>12.15897</v>
      </c>
      <c r="Z134" s="33">
        <v>9.6771499999999993</v>
      </c>
      <c r="AA134" s="33">
        <v>10.731859999999999</v>
      </c>
      <c r="AB134" s="33">
        <v>5.87141</v>
      </c>
      <c r="AC134" s="33">
        <v>6.0447600000000001</v>
      </c>
      <c r="AD134" s="34">
        <v>6.4707999999999997</v>
      </c>
      <c r="AE134" s="39">
        <v>8.8703099999999999</v>
      </c>
      <c r="AF134" s="34">
        <v>11.269819999999999</v>
      </c>
      <c r="AH134" s="8"/>
      <c r="AI134" s="11" t="s">
        <v>13</v>
      </c>
      <c r="AJ134" s="33">
        <v>6.9751500000000002</v>
      </c>
      <c r="AK134" s="33">
        <v>11.742319999999999</v>
      </c>
      <c r="AL134" s="33">
        <v>7.3452599999999997</v>
      </c>
      <c r="AM134" s="33">
        <v>7.0637600000000003</v>
      </c>
      <c r="AN134" s="33">
        <v>18.819310000000002</v>
      </c>
      <c r="AO134" s="33">
        <v>9.48095</v>
      </c>
      <c r="AP134" s="33">
        <v>13.46049</v>
      </c>
      <c r="AQ134" s="33">
        <v>9.5065000000000008</v>
      </c>
      <c r="AR134" s="33">
        <v>5.9981200000000001</v>
      </c>
      <c r="AS134" s="33">
        <v>6.72743</v>
      </c>
      <c r="AT134" s="34">
        <v>6.85053</v>
      </c>
      <c r="AU134" s="39">
        <v>9.7119300000000006</v>
      </c>
      <c r="AV134" s="34">
        <v>12.57333</v>
      </c>
      <c r="AX134" s="8"/>
      <c r="AY134" s="11" t="s">
        <v>13</v>
      </c>
      <c r="AZ134" s="33">
        <v>7.7490300000000003</v>
      </c>
      <c r="BA134" s="33">
        <v>8.4382699999999993</v>
      </c>
      <c r="BB134" s="33">
        <v>10.24682</v>
      </c>
      <c r="BC134" s="33">
        <v>11.263479999999999</v>
      </c>
      <c r="BD134" s="33">
        <v>18.37256</v>
      </c>
      <c r="BE134" s="33">
        <v>13.65624</v>
      </c>
      <c r="BF134" s="33">
        <v>12.52164</v>
      </c>
      <c r="BG134" s="33">
        <v>11.607530000000001</v>
      </c>
      <c r="BH134" s="33">
        <v>6.8036300000000001</v>
      </c>
      <c r="BI134" s="33">
        <v>7.3687800000000001</v>
      </c>
      <c r="BJ134" s="34">
        <v>8.2764000000000006</v>
      </c>
      <c r="BK134" s="39">
        <v>10.8028</v>
      </c>
      <c r="BL134" s="34">
        <v>13.329190000000001</v>
      </c>
      <c r="BN134" s="8"/>
      <c r="BO134" s="11" t="s">
        <v>13</v>
      </c>
      <c r="BP134" s="33">
        <v>9.6128400000000003</v>
      </c>
      <c r="BQ134" s="33">
        <v>18.68919</v>
      </c>
      <c r="BR134" s="33">
        <v>18.816739999999999</v>
      </c>
      <c r="BS134" s="33">
        <v>22.78332</v>
      </c>
      <c r="BT134" s="33">
        <v>24.834520000000001</v>
      </c>
      <c r="BU134" s="33">
        <v>12.290789999999999</v>
      </c>
      <c r="BV134" s="33">
        <v>23.051210000000001</v>
      </c>
      <c r="BW134" s="33">
        <v>14.058199999999999</v>
      </c>
      <c r="BX134" s="33">
        <v>11.75652</v>
      </c>
      <c r="BY134" s="33">
        <v>7.5934299999999997</v>
      </c>
      <c r="BZ134" s="34">
        <v>11.986319999999999</v>
      </c>
      <c r="CA134" s="39">
        <v>16.348680000000002</v>
      </c>
      <c r="CB134" s="34">
        <v>20.711030000000001</v>
      </c>
    </row>
    <row r="135" spans="2:80" x14ac:dyDescent="0.35">
      <c r="B135" s="13" t="s">
        <v>9</v>
      </c>
      <c r="C135" s="14"/>
      <c r="D135" s="43">
        <v>36.488430000000001</v>
      </c>
      <c r="E135" s="43">
        <v>38.349269999999997</v>
      </c>
      <c r="F135" s="43">
        <v>42.082970000000003</v>
      </c>
      <c r="G135" s="43">
        <v>40.162799999999997</v>
      </c>
      <c r="H135" s="43">
        <v>36.898980000000002</v>
      </c>
      <c r="I135" s="43">
        <v>38.850409999999997</v>
      </c>
      <c r="J135" s="43">
        <v>35.649360000000001</v>
      </c>
      <c r="K135" s="43">
        <v>42.480980000000002</v>
      </c>
      <c r="L135" s="43">
        <v>37.765979999999999</v>
      </c>
      <c r="M135" s="43">
        <v>44.717680000000001</v>
      </c>
      <c r="N135" s="44">
        <v>37.233550000000001</v>
      </c>
      <c r="O135" s="45">
        <v>39.34469</v>
      </c>
      <c r="P135" s="44">
        <v>41.455829999999999</v>
      </c>
      <c r="R135" s="13" t="s">
        <v>9</v>
      </c>
      <c r="S135" s="14"/>
      <c r="T135" s="43">
        <v>36.488430000000001</v>
      </c>
      <c r="U135" s="43">
        <v>38.591889999999999</v>
      </c>
      <c r="V135" s="43">
        <v>42.543909999999997</v>
      </c>
      <c r="W135" s="43">
        <v>40.162799999999997</v>
      </c>
      <c r="X135" s="43">
        <v>36.913420000000002</v>
      </c>
      <c r="Y135" s="43">
        <v>37.164079999999998</v>
      </c>
      <c r="Z135" s="43">
        <v>36.756819999999998</v>
      </c>
      <c r="AA135" s="43">
        <v>39.299219999999998</v>
      </c>
      <c r="AB135" s="43">
        <v>37.9148</v>
      </c>
      <c r="AC135" s="43">
        <v>38.464019999999998</v>
      </c>
      <c r="AD135" s="44">
        <v>37.092849999999999</v>
      </c>
      <c r="AE135" s="45">
        <v>38.429940000000002</v>
      </c>
      <c r="AF135" s="44">
        <v>39.767029999999998</v>
      </c>
      <c r="AH135" s="13" t="s">
        <v>9</v>
      </c>
      <c r="AI135" s="14"/>
      <c r="AJ135" s="43">
        <v>36.488430000000001</v>
      </c>
      <c r="AK135" s="43">
        <v>39.227809999999998</v>
      </c>
      <c r="AL135" s="43">
        <v>44.84122</v>
      </c>
      <c r="AM135" s="43">
        <v>40.020200000000003</v>
      </c>
      <c r="AN135" s="43">
        <v>36.985950000000003</v>
      </c>
      <c r="AO135" s="43">
        <v>37.547420000000002</v>
      </c>
      <c r="AP135" s="43">
        <v>35.656190000000002</v>
      </c>
      <c r="AQ135" s="43">
        <v>37.064059999999998</v>
      </c>
      <c r="AR135" s="43">
        <v>37.726610000000001</v>
      </c>
      <c r="AS135" s="43">
        <v>38.464019999999998</v>
      </c>
      <c r="AT135" s="44">
        <v>36.540700000000001</v>
      </c>
      <c r="AU135" s="45">
        <v>38.402189999999997</v>
      </c>
      <c r="AV135" s="44">
        <v>40.263680000000001</v>
      </c>
      <c r="AX135" s="13" t="s">
        <v>9</v>
      </c>
      <c r="AY135" s="14"/>
      <c r="AZ135" s="43">
        <v>36.515410000000003</v>
      </c>
      <c r="BA135" s="43">
        <v>40.296970000000002</v>
      </c>
      <c r="BB135" s="43">
        <v>37.490749999999998</v>
      </c>
      <c r="BC135" s="43">
        <v>39.893949999999997</v>
      </c>
      <c r="BD135" s="43">
        <v>37.092669999999998</v>
      </c>
      <c r="BE135" s="43">
        <v>34.025030000000001</v>
      </c>
      <c r="BF135" s="43">
        <v>34.221499999999999</v>
      </c>
      <c r="BG135" s="43">
        <v>37.912739999999999</v>
      </c>
      <c r="BH135" s="43">
        <v>37.944769999999998</v>
      </c>
      <c r="BI135" s="43">
        <v>38.464019999999998</v>
      </c>
      <c r="BJ135" s="44">
        <v>35.902859999999997</v>
      </c>
      <c r="BK135" s="45">
        <v>37.385779999999997</v>
      </c>
      <c r="BL135" s="44">
        <v>38.868699999999997</v>
      </c>
      <c r="BN135" s="13" t="s">
        <v>9</v>
      </c>
      <c r="BO135" s="14"/>
      <c r="BP135" s="43">
        <v>37.56729</v>
      </c>
      <c r="BQ135" s="43">
        <v>35.726500000000001</v>
      </c>
      <c r="BR135" s="43">
        <v>35.3673</v>
      </c>
      <c r="BS135" s="43">
        <v>40.416559999999997</v>
      </c>
      <c r="BT135" s="43">
        <v>36.989719999999998</v>
      </c>
      <c r="BU135" s="43">
        <v>33.144069999999999</v>
      </c>
      <c r="BV135" s="43">
        <v>35.150199999999998</v>
      </c>
      <c r="BW135" s="43">
        <v>38.661079999999998</v>
      </c>
      <c r="BX135" s="43">
        <v>38.662759999999999</v>
      </c>
      <c r="BY135" s="43">
        <v>39.154629999999997</v>
      </c>
      <c r="BZ135" s="44">
        <v>35.490450000000003</v>
      </c>
      <c r="CA135" s="45">
        <v>37.084009999999999</v>
      </c>
      <c r="CB135" s="44">
        <v>38.677579999999999</v>
      </c>
    </row>
    <row r="136" spans="2:80" x14ac:dyDescent="0.35">
      <c r="B136" s="13" t="s">
        <v>10</v>
      </c>
      <c r="C136" s="16"/>
      <c r="D136" s="43">
        <v>-178.86382</v>
      </c>
      <c r="E136" s="43">
        <v>-634.31784000000005</v>
      </c>
      <c r="F136" s="43">
        <v>-118.63912000000001</v>
      </c>
      <c r="G136" s="43">
        <v>-32.275300000000001</v>
      </c>
      <c r="H136" s="43">
        <v>-1043.7147399999999</v>
      </c>
      <c r="I136" s="43">
        <v>-403.29442</v>
      </c>
      <c r="J136" s="43">
        <v>-276.46992</v>
      </c>
      <c r="K136" s="43">
        <v>-156.30587</v>
      </c>
      <c r="L136" s="43">
        <v>1.2044600000000001</v>
      </c>
      <c r="M136" s="43">
        <v>-66.796350000000004</v>
      </c>
      <c r="N136" s="46">
        <v>-524.59999000000005</v>
      </c>
      <c r="O136" s="45">
        <v>-290.94729000000001</v>
      </c>
      <c r="P136" s="46">
        <v>-57.294600000000003</v>
      </c>
      <c r="R136" s="13" t="s">
        <v>10</v>
      </c>
      <c r="S136" s="16"/>
      <c r="T136" s="43">
        <v>-184.13234</v>
      </c>
      <c r="U136" s="43">
        <v>-119.08998</v>
      </c>
      <c r="V136" s="43">
        <v>-181.40085999999999</v>
      </c>
      <c r="W136" s="43">
        <v>-475.34291000000002</v>
      </c>
      <c r="X136" s="43">
        <v>-1067.8440399999999</v>
      </c>
      <c r="Y136" s="43">
        <v>-715.68583999999998</v>
      </c>
      <c r="Z136" s="43">
        <v>-497.95742000000001</v>
      </c>
      <c r="AA136" s="43">
        <v>-570.97820000000002</v>
      </c>
      <c r="AB136" s="43">
        <v>1.2044600000000001</v>
      </c>
      <c r="AC136" s="43">
        <v>-72.735060000000004</v>
      </c>
      <c r="AD136" s="46">
        <v>-630.40493000000004</v>
      </c>
      <c r="AE136" s="45">
        <v>-388.39622000000003</v>
      </c>
      <c r="AF136" s="46">
        <v>-146.38749999999999</v>
      </c>
      <c r="AH136" s="13" t="s">
        <v>10</v>
      </c>
      <c r="AI136" s="16"/>
      <c r="AJ136" s="43">
        <v>-263.75572</v>
      </c>
      <c r="AK136" s="43">
        <v>-579.81853999999998</v>
      </c>
      <c r="AL136" s="43">
        <v>-282.14638000000002</v>
      </c>
      <c r="AM136" s="43">
        <v>-207.55564000000001</v>
      </c>
      <c r="AN136" s="43">
        <v>-1286.1798200000001</v>
      </c>
      <c r="AO136" s="43">
        <v>-300.23989</v>
      </c>
      <c r="AP136" s="43">
        <v>-543.76895999999999</v>
      </c>
      <c r="AQ136" s="43">
        <v>-411.55333000000002</v>
      </c>
      <c r="AR136" s="43">
        <v>-68.307469999999995</v>
      </c>
      <c r="AS136" s="43">
        <v>-163.92857000000001</v>
      </c>
      <c r="AT136" s="46">
        <v>-658.80065999999999</v>
      </c>
      <c r="AU136" s="45">
        <v>-410.72543000000002</v>
      </c>
      <c r="AV136" s="46">
        <v>-162.65020000000001</v>
      </c>
      <c r="AX136" s="13" t="s">
        <v>10</v>
      </c>
      <c r="AY136" s="16"/>
      <c r="AZ136" s="43">
        <v>-290.54221999999999</v>
      </c>
      <c r="BA136" s="43">
        <v>-140.88399000000001</v>
      </c>
      <c r="BB136" s="43">
        <v>-535.11721</v>
      </c>
      <c r="BC136" s="43">
        <v>-690.73437000000001</v>
      </c>
      <c r="BD136" s="43">
        <v>-1218.5087100000001</v>
      </c>
      <c r="BE136" s="43">
        <v>-680.58784000000003</v>
      </c>
      <c r="BF136" s="43">
        <v>-575.78344000000004</v>
      </c>
      <c r="BG136" s="43">
        <v>-522.62180000000001</v>
      </c>
      <c r="BH136" s="43">
        <v>-206.65443999999999</v>
      </c>
      <c r="BI136" s="43">
        <v>-307.39814999999999</v>
      </c>
      <c r="BJ136" s="46">
        <v>-741.30025999999998</v>
      </c>
      <c r="BK136" s="45">
        <v>-516.88322000000005</v>
      </c>
      <c r="BL136" s="46">
        <v>-292.46616999999998</v>
      </c>
      <c r="BN136" s="13" t="s">
        <v>10</v>
      </c>
      <c r="BO136" s="16"/>
      <c r="BP136" s="43">
        <v>-306.68054000000001</v>
      </c>
      <c r="BQ136" s="43">
        <v>-808.05551000000003</v>
      </c>
      <c r="BR136" s="43">
        <v>-1251.8952999999999</v>
      </c>
      <c r="BS136" s="43">
        <v>-1517.3684800000001</v>
      </c>
      <c r="BT136" s="43">
        <v>-1703.4246800000001</v>
      </c>
      <c r="BU136" s="43">
        <v>-398.53834000000001</v>
      </c>
      <c r="BV136" s="43">
        <v>-1539.4760799999999</v>
      </c>
      <c r="BW136" s="43">
        <v>-754.06460000000004</v>
      </c>
      <c r="BX136" s="43">
        <v>-713.02121</v>
      </c>
      <c r="BY136" s="43">
        <v>-178.39859000000001</v>
      </c>
      <c r="BZ136" s="46">
        <v>-1312.1614099999999</v>
      </c>
      <c r="CA136" s="45">
        <v>-917.09232999999995</v>
      </c>
      <c r="CB136" s="46">
        <v>-522.02324999999996</v>
      </c>
    </row>
    <row r="137" spans="2:80" x14ac:dyDescent="0.35">
      <c r="B137" s="7" t="s">
        <v>11</v>
      </c>
      <c r="C137" s="8"/>
      <c r="D137" s="33">
        <v>58581.945</v>
      </c>
      <c r="E137" s="33">
        <v>53997.6558</v>
      </c>
      <c r="F137" s="33">
        <v>59162.947560000001</v>
      </c>
      <c r="G137" s="33">
        <v>59796.080410000002</v>
      </c>
      <c r="H137" s="33">
        <v>57145.454239999999</v>
      </c>
      <c r="I137" s="33">
        <v>52291.83397</v>
      </c>
      <c r="J137" s="33">
        <v>56102.103470000002</v>
      </c>
      <c r="K137" s="33">
        <v>58427.076090000002</v>
      </c>
      <c r="L137" s="33">
        <v>60936.245799999997</v>
      </c>
      <c r="M137" s="33">
        <v>60614.294609999997</v>
      </c>
      <c r="N137" s="34">
        <v>55673.638859999999</v>
      </c>
      <c r="O137" s="35">
        <v>57705.563690000003</v>
      </c>
      <c r="P137" s="34">
        <v>59737.488530000002</v>
      </c>
      <c r="R137" s="7" t="s">
        <v>11</v>
      </c>
      <c r="S137" s="8"/>
      <c r="T137" s="33">
        <v>58960.83771</v>
      </c>
      <c r="U137" s="33">
        <v>46426.131699999998</v>
      </c>
      <c r="V137" s="33">
        <v>59537.941200000001</v>
      </c>
      <c r="W137" s="33">
        <v>59593.224190000001</v>
      </c>
      <c r="X137" s="33">
        <v>56894.516949999997</v>
      </c>
      <c r="Y137" s="33">
        <v>48865.419220000003</v>
      </c>
      <c r="Z137" s="33">
        <v>54753.179179999999</v>
      </c>
      <c r="AA137" s="33">
        <v>57565.771540000002</v>
      </c>
      <c r="AB137" s="33">
        <v>61081.59074</v>
      </c>
      <c r="AC137" s="33">
        <v>61152.38852</v>
      </c>
      <c r="AD137" s="34">
        <v>52854.501259999997</v>
      </c>
      <c r="AE137" s="35">
        <v>56483.100100000003</v>
      </c>
      <c r="AF137" s="34">
        <v>60111.698929999999</v>
      </c>
      <c r="AH137" s="7" t="s">
        <v>11</v>
      </c>
      <c r="AI137" s="8"/>
      <c r="AJ137" s="33">
        <v>58097.28976</v>
      </c>
      <c r="AK137" s="33">
        <v>42770.343569999997</v>
      </c>
      <c r="AL137" s="33">
        <v>58895.03501</v>
      </c>
      <c r="AM137" s="33">
        <v>57954.41446</v>
      </c>
      <c r="AN137" s="33">
        <v>55372.112200000003</v>
      </c>
      <c r="AO137" s="33">
        <v>42131.570030000003</v>
      </c>
      <c r="AP137" s="33">
        <v>50276.791559999998</v>
      </c>
      <c r="AQ137" s="33">
        <v>56395.3753</v>
      </c>
      <c r="AR137" s="33">
        <v>60810.551119999996</v>
      </c>
      <c r="AS137" s="33">
        <v>60708.511010000002</v>
      </c>
      <c r="AT137" s="34">
        <v>49367.897989999998</v>
      </c>
      <c r="AU137" s="35">
        <v>54341.199399999998</v>
      </c>
      <c r="AV137" s="34">
        <v>59314.500809999998</v>
      </c>
      <c r="AX137" s="7" t="s">
        <v>11</v>
      </c>
      <c r="AY137" s="8"/>
      <c r="AZ137" s="33">
        <v>56935.163910000003</v>
      </c>
      <c r="BA137" s="33">
        <v>30774.44512</v>
      </c>
      <c r="BB137" s="33">
        <v>58026.177969999997</v>
      </c>
      <c r="BC137" s="33">
        <v>56736.063920000001</v>
      </c>
      <c r="BD137" s="33">
        <v>50036.859669999998</v>
      </c>
      <c r="BE137" s="33">
        <v>30443.791829999998</v>
      </c>
      <c r="BF137" s="33">
        <v>45419.824840000001</v>
      </c>
      <c r="BG137" s="33">
        <v>53838.848409999999</v>
      </c>
      <c r="BH137" s="33">
        <v>60206.164570000001</v>
      </c>
      <c r="BI137" s="33">
        <v>60203.885119999999</v>
      </c>
      <c r="BJ137" s="34">
        <v>42164.878900000003</v>
      </c>
      <c r="BK137" s="35">
        <v>50262.122539999997</v>
      </c>
      <c r="BL137" s="34">
        <v>58359.366170000001</v>
      </c>
      <c r="BN137" s="7" t="s">
        <v>11</v>
      </c>
      <c r="BO137" s="8"/>
      <c r="BP137" s="33">
        <v>56083.707739999998</v>
      </c>
      <c r="BQ137" s="33">
        <v>5676.7610199999999</v>
      </c>
      <c r="BR137" s="33">
        <v>55263.53716</v>
      </c>
      <c r="BS137" s="33">
        <v>50370.543709999998</v>
      </c>
      <c r="BT137" s="33">
        <v>38938.856169999999</v>
      </c>
      <c r="BU137" s="33">
        <v>28413.686989999998</v>
      </c>
      <c r="BV137" s="33">
        <v>34130.165710000001</v>
      </c>
      <c r="BW137" s="33">
        <v>50777.83051</v>
      </c>
      <c r="BX137" s="33">
        <v>57634.981590000003</v>
      </c>
      <c r="BY137" s="33">
        <v>57187.598530000003</v>
      </c>
      <c r="BZ137" s="34">
        <v>31405.42959</v>
      </c>
      <c r="CA137" s="35">
        <v>43447.766909999998</v>
      </c>
      <c r="CB137" s="34">
        <v>55490.104240000001</v>
      </c>
    </row>
    <row r="138" spans="2:80" x14ac:dyDescent="0.35">
      <c r="B138" s="2" t="s">
        <v>29</v>
      </c>
      <c r="C138" s="3" t="s">
        <v>12</v>
      </c>
      <c r="D138" s="36">
        <v>34.139180000000003</v>
      </c>
      <c r="E138" s="36">
        <v>39.847119999999997</v>
      </c>
      <c r="F138" s="36">
        <v>32.035620000000002</v>
      </c>
      <c r="G138" s="36">
        <v>33.889040000000001</v>
      </c>
      <c r="H138" s="36">
        <v>30.104379999999999</v>
      </c>
      <c r="I138" s="36">
        <v>34.128489999999999</v>
      </c>
      <c r="J138" s="36">
        <v>36.509039999999999</v>
      </c>
      <c r="K138" s="36">
        <v>33.738900000000001</v>
      </c>
      <c r="L138" s="36">
        <v>28.568490000000001</v>
      </c>
      <c r="M138" s="36">
        <v>33.112050000000004</v>
      </c>
      <c r="N138" s="37">
        <v>31.365659999999998</v>
      </c>
      <c r="O138" s="38">
        <v>33.607230000000001</v>
      </c>
      <c r="P138" s="37">
        <v>35.84881</v>
      </c>
      <c r="R138" s="2" t="s">
        <v>29</v>
      </c>
      <c r="S138" s="3" t="s">
        <v>12</v>
      </c>
      <c r="T138" s="36">
        <v>33.618899999999996</v>
      </c>
      <c r="U138" s="36">
        <v>39.141919999999999</v>
      </c>
      <c r="V138" s="36">
        <v>31.684380000000001</v>
      </c>
      <c r="W138" s="36">
        <v>32.798630000000003</v>
      </c>
      <c r="X138" s="36">
        <v>29.36384</v>
      </c>
      <c r="Y138" s="36">
        <v>33.58</v>
      </c>
      <c r="Z138" s="36">
        <v>35.858899999999998</v>
      </c>
      <c r="AA138" s="36">
        <v>33.243839999999999</v>
      </c>
      <c r="AB138" s="36">
        <v>27.896989999999999</v>
      </c>
      <c r="AC138" s="36">
        <v>32.569589999999998</v>
      </c>
      <c r="AD138" s="37">
        <v>30.740390000000001</v>
      </c>
      <c r="AE138" s="38">
        <v>32.975700000000003</v>
      </c>
      <c r="AF138" s="37">
        <v>35.211010000000002</v>
      </c>
      <c r="AH138" s="2" t="s">
        <v>29</v>
      </c>
      <c r="AI138" s="3" t="s">
        <v>12</v>
      </c>
      <c r="AJ138" s="36">
        <v>33.56438</v>
      </c>
      <c r="AK138" s="36">
        <v>37.445749999999997</v>
      </c>
      <c r="AL138" s="36">
        <v>31.075340000000001</v>
      </c>
      <c r="AM138" s="36">
        <v>32.28219</v>
      </c>
      <c r="AN138" s="36">
        <v>28.626300000000001</v>
      </c>
      <c r="AO138" s="36">
        <v>33.533969999999997</v>
      </c>
      <c r="AP138" s="36">
        <v>34.7074</v>
      </c>
      <c r="AQ138" s="36">
        <v>32.223559999999999</v>
      </c>
      <c r="AR138" s="36">
        <v>27.897259999999999</v>
      </c>
      <c r="AS138" s="36">
        <v>31.87068</v>
      </c>
      <c r="AT138" s="37">
        <v>30.328340000000001</v>
      </c>
      <c r="AU138" s="38">
        <v>32.322679999999998</v>
      </c>
      <c r="AV138" s="37">
        <v>34.317030000000003</v>
      </c>
      <c r="AX138" s="2" t="s">
        <v>29</v>
      </c>
      <c r="AY138" s="3" t="s">
        <v>12</v>
      </c>
      <c r="AZ138" s="36">
        <v>32.595619999999997</v>
      </c>
      <c r="BA138" s="36">
        <v>36.215890000000002</v>
      </c>
      <c r="BB138" s="36">
        <v>30.518899999999999</v>
      </c>
      <c r="BC138" s="36">
        <v>31.468219999999999</v>
      </c>
      <c r="BD138" s="36">
        <v>28.796710000000001</v>
      </c>
      <c r="BE138" s="36">
        <v>33.396709999999999</v>
      </c>
      <c r="BF138" s="36">
        <v>33.606580000000001</v>
      </c>
      <c r="BG138" s="36">
        <v>31.71096</v>
      </c>
      <c r="BH138" s="36">
        <v>26.977810000000002</v>
      </c>
      <c r="BI138" s="36">
        <v>30.487670000000001</v>
      </c>
      <c r="BJ138" s="37">
        <v>29.712119999999999</v>
      </c>
      <c r="BK138" s="38">
        <v>31.57751</v>
      </c>
      <c r="BL138" s="37">
        <v>33.442889999999998</v>
      </c>
      <c r="BN138" s="2" t="s">
        <v>29</v>
      </c>
      <c r="BO138" s="3" t="s">
        <v>12</v>
      </c>
      <c r="BP138" s="36">
        <v>30.32658</v>
      </c>
      <c r="BQ138" s="36">
        <v>33.575069999999997</v>
      </c>
      <c r="BR138" s="36">
        <v>29.684930000000001</v>
      </c>
      <c r="BS138" s="36">
        <v>30.772880000000001</v>
      </c>
      <c r="BT138" s="36">
        <v>28.68329</v>
      </c>
      <c r="BU138" s="36">
        <v>30.876989999999999</v>
      </c>
      <c r="BV138" s="36">
        <v>31.593699999999998</v>
      </c>
      <c r="BW138" s="36">
        <v>30.14274</v>
      </c>
      <c r="BX138" s="36">
        <v>27.181920000000002</v>
      </c>
      <c r="BY138" s="36">
        <v>30.22137</v>
      </c>
      <c r="BZ138" s="37">
        <v>29.09714</v>
      </c>
      <c r="CA138" s="38">
        <v>30.305949999999999</v>
      </c>
      <c r="CB138" s="37">
        <v>31.514749999999999</v>
      </c>
    </row>
    <row r="139" spans="2:80" x14ac:dyDescent="0.35">
      <c r="B139" s="12"/>
      <c r="C139" s="11" t="s">
        <v>13</v>
      </c>
      <c r="D139" s="33">
        <v>10.47838</v>
      </c>
      <c r="E139" s="33">
        <v>7.2124499999999996</v>
      </c>
      <c r="F139" s="33">
        <v>9.8072300000000006</v>
      </c>
      <c r="G139" s="33">
        <v>10.895619999999999</v>
      </c>
      <c r="H139" s="33">
        <v>11.458030000000001</v>
      </c>
      <c r="I139" s="33">
        <v>10.84787</v>
      </c>
      <c r="J139" s="33">
        <v>8.6257099999999998</v>
      </c>
      <c r="K139" s="33">
        <v>10.659230000000001</v>
      </c>
      <c r="L139" s="33">
        <v>9.7591699999999992</v>
      </c>
      <c r="M139" s="33">
        <v>10.137729999999999</v>
      </c>
      <c r="N139" s="40">
        <v>9.0933799999999998</v>
      </c>
      <c r="O139" s="39">
        <v>9.9881399999999996</v>
      </c>
      <c r="P139" s="40">
        <v>10.882899999999999</v>
      </c>
      <c r="R139" s="12"/>
      <c r="S139" s="11" t="s">
        <v>13</v>
      </c>
      <c r="T139" s="33">
        <v>9.3208400000000005</v>
      </c>
      <c r="U139" s="33">
        <v>6.5807599999999997</v>
      </c>
      <c r="V139" s="33">
        <v>9.0278799999999997</v>
      </c>
      <c r="W139" s="33">
        <v>9.8888999999999996</v>
      </c>
      <c r="X139" s="33">
        <v>10.618220000000001</v>
      </c>
      <c r="Y139" s="33">
        <v>9.9834800000000001</v>
      </c>
      <c r="Z139" s="33">
        <v>7.7175200000000004</v>
      </c>
      <c r="AA139" s="33">
        <v>9.8009599999999999</v>
      </c>
      <c r="AB139" s="33">
        <v>9.2274899999999995</v>
      </c>
      <c r="AC139" s="33">
        <v>9.2586099999999991</v>
      </c>
      <c r="AD139" s="40">
        <v>8.2983100000000007</v>
      </c>
      <c r="AE139" s="39">
        <v>9.1424699999999994</v>
      </c>
      <c r="AF139" s="40">
        <v>9.9866200000000003</v>
      </c>
      <c r="AH139" s="12"/>
      <c r="AI139" s="11" t="s">
        <v>13</v>
      </c>
      <c r="AJ139" s="33">
        <v>7.77691</v>
      </c>
      <c r="AK139" s="33">
        <v>6.0771699999999997</v>
      </c>
      <c r="AL139" s="33">
        <v>8.0987100000000005</v>
      </c>
      <c r="AM139" s="33">
        <v>8.60961</v>
      </c>
      <c r="AN139" s="33">
        <v>9.8299299999999992</v>
      </c>
      <c r="AO139" s="33">
        <v>8.8314900000000005</v>
      </c>
      <c r="AP139" s="33">
        <v>7.1866199999999996</v>
      </c>
      <c r="AQ139" s="33">
        <v>8.8228500000000007</v>
      </c>
      <c r="AR139" s="33">
        <v>8.5880799999999997</v>
      </c>
      <c r="AS139" s="33">
        <v>8.3259399999999992</v>
      </c>
      <c r="AT139" s="40">
        <v>7.4798999999999998</v>
      </c>
      <c r="AU139" s="39">
        <v>8.2147299999999994</v>
      </c>
      <c r="AV139" s="40">
        <v>8.94956</v>
      </c>
      <c r="AX139" s="12"/>
      <c r="AY139" s="11" t="s">
        <v>13</v>
      </c>
      <c r="AZ139" s="33">
        <v>6.6372400000000003</v>
      </c>
      <c r="BA139" s="33">
        <v>5.6921900000000001</v>
      </c>
      <c r="BB139" s="33">
        <v>6.7587599999999997</v>
      </c>
      <c r="BC139" s="33">
        <v>7.2509800000000002</v>
      </c>
      <c r="BD139" s="33">
        <v>9.0571300000000008</v>
      </c>
      <c r="BE139" s="33">
        <v>7.7791699999999997</v>
      </c>
      <c r="BF139" s="33">
        <v>5.65</v>
      </c>
      <c r="BG139" s="33">
        <v>7.0531499999999996</v>
      </c>
      <c r="BH139" s="33">
        <v>7.64086</v>
      </c>
      <c r="BI139" s="33">
        <v>7.4939200000000001</v>
      </c>
      <c r="BJ139" s="40">
        <v>6.3789400000000001</v>
      </c>
      <c r="BK139" s="39">
        <v>7.1013400000000004</v>
      </c>
      <c r="BL139" s="40">
        <v>7.8237399999999999</v>
      </c>
      <c r="BN139" s="12"/>
      <c r="BO139" s="11" t="s">
        <v>13</v>
      </c>
      <c r="BP139" s="33">
        <v>5.9122500000000002</v>
      </c>
      <c r="BQ139" s="33">
        <v>4.8483799999999997</v>
      </c>
      <c r="BR139" s="33">
        <v>5.0793100000000004</v>
      </c>
      <c r="BS139" s="33">
        <v>5.9625500000000002</v>
      </c>
      <c r="BT139" s="33">
        <v>8.0016800000000003</v>
      </c>
      <c r="BU139" s="33">
        <v>6.63931</v>
      </c>
      <c r="BV139" s="33">
        <v>5.0208500000000003</v>
      </c>
      <c r="BW139" s="33">
        <v>6.2609599999999999</v>
      </c>
      <c r="BX139" s="33">
        <v>6.5276100000000001</v>
      </c>
      <c r="BY139" s="33">
        <v>5.93926</v>
      </c>
      <c r="BZ139" s="40">
        <v>5.3488899999999999</v>
      </c>
      <c r="CA139" s="39">
        <v>6.0192199999999998</v>
      </c>
      <c r="CB139" s="40">
        <v>6.68954</v>
      </c>
    </row>
    <row r="140" spans="2:80" x14ac:dyDescent="0.35">
      <c r="B140" s="7" t="s">
        <v>31</v>
      </c>
      <c r="C140" s="8"/>
      <c r="D140" s="33">
        <v>63</v>
      </c>
      <c r="E140" s="33">
        <v>56</v>
      </c>
      <c r="F140" s="33">
        <v>52</v>
      </c>
      <c r="G140" s="33">
        <v>56</v>
      </c>
      <c r="H140" s="33">
        <v>55</v>
      </c>
      <c r="I140" s="33">
        <v>57</v>
      </c>
      <c r="J140" s="33">
        <v>56</v>
      </c>
      <c r="K140" s="33">
        <v>56</v>
      </c>
      <c r="L140" s="33">
        <v>50</v>
      </c>
      <c r="M140" s="33">
        <v>54</v>
      </c>
      <c r="N140" s="34">
        <v>53.062579999999997</v>
      </c>
      <c r="O140" s="39">
        <v>55.5</v>
      </c>
      <c r="P140" s="34">
        <v>57.937420000000003</v>
      </c>
      <c r="R140" s="7" t="s">
        <v>31</v>
      </c>
      <c r="S140" s="8"/>
      <c r="T140" s="33">
        <v>59</v>
      </c>
      <c r="U140" s="33">
        <v>54</v>
      </c>
      <c r="V140" s="33">
        <v>51</v>
      </c>
      <c r="W140" s="33">
        <v>55</v>
      </c>
      <c r="X140" s="33">
        <v>51</v>
      </c>
      <c r="Y140" s="33">
        <v>53</v>
      </c>
      <c r="Z140" s="33">
        <v>53</v>
      </c>
      <c r="AA140" s="33">
        <v>54</v>
      </c>
      <c r="AB140" s="33">
        <v>48</v>
      </c>
      <c r="AC140" s="33">
        <v>53</v>
      </c>
      <c r="AD140" s="34">
        <v>51.036459999999998</v>
      </c>
      <c r="AE140" s="39">
        <v>53.1</v>
      </c>
      <c r="AF140" s="34">
        <v>55.163539999999998</v>
      </c>
      <c r="AH140" s="7" t="s">
        <v>31</v>
      </c>
      <c r="AI140" s="8"/>
      <c r="AJ140" s="33">
        <v>53</v>
      </c>
      <c r="AK140" s="33">
        <v>52</v>
      </c>
      <c r="AL140" s="33">
        <v>49</v>
      </c>
      <c r="AM140" s="33">
        <v>51</v>
      </c>
      <c r="AN140" s="33">
        <v>48</v>
      </c>
      <c r="AO140" s="33">
        <v>54</v>
      </c>
      <c r="AP140" s="33">
        <v>50</v>
      </c>
      <c r="AQ140" s="33">
        <v>51</v>
      </c>
      <c r="AR140" s="33">
        <v>45</v>
      </c>
      <c r="AS140" s="33">
        <v>50</v>
      </c>
      <c r="AT140" s="34">
        <v>48.451549999999997</v>
      </c>
      <c r="AU140" s="39">
        <v>50.3</v>
      </c>
      <c r="AV140" s="34">
        <v>52.148449999999997</v>
      </c>
      <c r="AX140" s="7" t="s">
        <v>31</v>
      </c>
      <c r="AY140" s="8"/>
      <c r="AZ140" s="33">
        <v>52</v>
      </c>
      <c r="BA140" s="33">
        <v>54</v>
      </c>
      <c r="BB140" s="33">
        <v>47</v>
      </c>
      <c r="BC140" s="33">
        <v>50</v>
      </c>
      <c r="BD140" s="33">
        <v>47</v>
      </c>
      <c r="BE140" s="33">
        <v>54</v>
      </c>
      <c r="BF140" s="33">
        <v>46</v>
      </c>
      <c r="BG140" s="33">
        <v>47</v>
      </c>
      <c r="BH140" s="33">
        <v>44</v>
      </c>
      <c r="BI140" s="33">
        <v>48</v>
      </c>
      <c r="BJ140" s="34">
        <v>46.434750000000001</v>
      </c>
      <c r="BK140" s="39">
        <v>48.9</v>
      </c>
      <c r="BL140" s="34">
        <v>51.365250000000003</v>
      </c>
      <c r="BN140" s="7" t="s">
        <v>31</v>
      </c>
      <c r="BO140" s="8"/>
      <c r="BP140" s="33">
        <v>50</v>
      </c>
      <c r="BQ140" s="33">
        <v>49</v>
      </c>
      <c r="BR140" s="33">
        <v>46</v>
      </c>
      <c r="BS140" s="33">
        <v>47</v>
      </c>
      <c r="BT140" s="33">
        <v>44</v>
      </c>
      <c r="BU140" s="33">
        <v>46</v>
      </c>
      <c r="BV140" s="33">
        <v>45</v>
      </c>
      <c r="BW140" s="33">
        <v>44</v>
      </c>
      <c r="BX140" s="33">
        <v>43</v>
      </c>
      <c r="BY140" s="33">
        <v>46</v>
      </c>
      <c r="BZ140" s="34">
        <v>44.418399999999998</v>
      </c>
      <c r="CA140" s="39">
        <v>46</v>
      </c>
      <c r="CB140" s="34">
        <v>47.581600000000002</v>
      </c>
    </row>
    <row r="141" spans="2:80" x14ac:dyDescent="0.35">
      <c r="B141" s="13" t="s">
        <v>34</v>
      </c>
      <c r="C141" s="14"/>
      <c r="D141" s="43">
        <v>5</v>
      </c>
      <c r="E141" s="43">
        <v>7</v>
      </c>
      <c r="F141" s="43">
        <v>5</v>
      </c>
      <c r="G141" s="43">
        <v>4</v>
      </c>
      <c r="H141" s="43">
        <v>3</v>
      </c>
      <c r="I141" s="43">
        <v>6</v>
      </c>
      <c r="J141" s="43">
        <v>8</v>
      </c>
      <c r="K141" s="43">
        <v>3</v>
      </c>
      <c r="L141" s="43">
        <v>1</v>
      </c>
      <c r="M141" s="43">
        <v>2</v>
      </c>
      <c r="N141" s="44">
        <v>2.8112200000000001</v>
      </c>
      <c r="O141" s="45">
        <v>4.4000000000000004</v>
      </c>
      <c r="P141" s="44">
        <v>5.9887800000000002</v>
      </c>
      <c r="R141" s="13" t="s">
        <v>34</v>
      </c>
      <c r="S141" s="14"/>
      <c r="T141" s="43">
        <v>5</v>
      </c>
      <c r="U141" s="43">
        <v>11</v>
      </c>
      <c r="V141" s="43">
        <v>5</v>
      </c>
      <c r="W141" s="43">
        <v>4</v>
      </c>
      <c r="X141" s="43">
        <v>3</v>
      </c>
      <c r="Y141" s="43">
        <v>6</v>
      </c>
      <c r="Z141" s="43">
        <v>12</v>
      </c>
      <c r="AA141" s="43">
        <v>2</v>
      </c>
      <c r="AB141" s="43">
        <v>1</v>
      </c>
      <c r="AC141" s="43">
        <v>2</v>
      </c>
      <c r="AD141" s="44">
        <v>2.43527</v>
      </c>
      <c r="AE141" s="45">
        <v>5.0999999999999996</v>
      </c>
      <c r="AF141" s="44">
        <v>7.7647300000000001</v>
      </c>
      <c r="AH141" s="13" t="s">
        <v>34</v>
      </c>
      <c r="AI141" s="14"/>
      <c r="AJ141" s="43">
        <v>5</v>
      </c>
      <c r="AK141" s="43">
        <v>10</v>
      </c>
      <c r="AL141" s="43">
        <v>5</v>
      </c>
      <c r="AM141" s="43">
        <v>5</v>
      </c>
      <c r="AN141" s="43">
        <v>3</v>
      </c>
      <c r="AO141" s="43">
        <v>8</v>
      </c>
      <c r="AP141" s="43">
        <v>10</v>
      </c>
      <c r="AQ141" s="43">
        <v>2</v>
      </c>
      <c r="AR141" s="43">
        <v>1</v>
      </c>
      <c r="AS141" s="43">
        <v>3</v>
      </c>
      <c r="AT141" s="44">
        <v>2.91798</v>
      </c>
      <c r="AU141" s="45">
        <v>5.2</v>
      </c>
      <c r="AV141" s="44">
        <v>7.4820200000000003</v>
      </c>
      <c r="AX141" s="13" t="s">
        <v>34</v>
      </c>
      <c r="AY141" s="14"/>
      <c r="AZ141" s="43">
        <v>5</v>
      </c>
      <c r="BA141" s="43">
        <v>14</v>
      </c>
      <c r="BB141" s="43">
        <v>6</v>
      </c>
      <c r="BC141" s="43">
        <v>5</v>
      </c>
      <c r="BD141" s="43">
        <v>3</v>
      </c>
      <c r="BE141" s="43">
        <v>9</v>
      </c>
      <c r="BF141" s="43">
        <v>11</v>
      </c>
      <c r="BG141" s="43">
        <v>3</v>
      </c>
      <c r="BH141" s="43">
        <v>1</v>
      </c>
      <c r="BI141" s="43">
        <v>2</v>
      </c>
      <c r="BJ141" s="44">
        <v>2.89439</v>
      </c>
      <c r="BK141" s="45">
        <v>5.9</v>
      </c>
      <c r="BL141" s="44">
        <v>8.9056099999999994</v>
      </c>
      <c r="BN141" s="13" t="s">
        <v>34</v>
      </c>
      <c r="BO141" s="14"/>
      <c r="BP141" s="43">
        <v>9</v>
      </c>
      <c r="BQ141" s="43">
        <v>17</v>
      </c>
      <c r="BR141" s="43">
        <v>10</v>
      </c>
      <c r="BS141" s="43">
        <v>4</v>
      </c>
      <c r="BT141" s="43">
        <v>4</v>
      </c>
      <c r="BU141" s="43">
        <v>10</v>
      </c>
      <c r="BV141" s="43">
        <v>12</v>
      </c>
      <c r="BW141" s="43">
        <v>2</v>
      </c>
      <c r="BX141" s="43">
        <v>1</v>
      </c>
      <c r="BY141" s="43">
        <v>3</v>
      </c>
      <c r="BZ141" s="44">
        <v>3.4938799999999999</v>
      </c>
      <c r="CA141" s="45">
        <v>7.2</v>
      </c>
      <c r="CB141" s="44">
        <v>10.90612</v>
      </c>
    </row>
    <row r="142" spans="2:80" x14ac:dyDescent="0.35">
      <c r="B142" s="2" t="s">
        <v>30</v>
      </c>
      <c r="C142" s="3" t="s">
        <v>12</v>
      </c>
      <c r="D142" s="36">
        <v>101.57962999999999</v>
      </c>
      <c r="E142" s="36">
        <v>119.05119999999999</v>
      </c>
      <c r="F142" s="36">
        <v>98.032650000000004</v>
      </c>
      <c r="G142" s="36">
        <v>100.3019</v>
      </c>
      <c r="H142" s="36">
        <v>92.487759999999994</v>
      </c>
      <c r="I142" s="36">
        <v>103.74457</v>
      </c>
      <c r="J142" s="36">
        <v>110.87034</v>
      </c>
      <c r="K142" s="36">
        <v>101.84558</v>
      </c>
      <c r="L142" s="36">
        <v>87.929040000000001</v>
      </c>
      <c r="M142" s="36">
        <v>99.373580000000004</v>
      </c>
      <c r="N142" s="37">
        <v>95.284000000000006</v>
      </c>
      <c r="O142" s="38">
        <v>101.52163</v>
      </c>
      <c r="P142" s="37">
        <v>107.75924999999999</v>
      </c>
      <c r="R142" s="2" t="s">
        <v>30</v>
      </c>
      <c r="S142" s="3" t="s">
        <v>12</v>
      </c>
      <c r="T142" s="36">
        <v>99.524680000000004</v>
      </c>
      <c r="U142" s="36">
        <v>112.06071</v>
      </c>
      <c r="V142" s="36">
        <v>95.662499999999994</v>
      </c>
      <c r="W142" s="36">
        <v>96.1875</v>
      </c>
      <c r="X142" s="36">
        <v>88.793210000000002</v>
      </c>
      <c r="Y142" s="36">
        <v>99.613320000000002</v>
      </c>
      <c r="Z142" s="36">
        <v>106.64733</v>
      </c>
      <c r="AA142" s="36">
        <v>98.935149999999993</v>
      </c>
      <c r="AB142" s="36">
        <v>85.647490000000005</v>
      </c>
      <c r="AC142" s="36">
        <v>96.737499999999997</v>
      </c>
      <c r="AD142" s="37">
        <v>92.512640000000005</v>
      </c>
      <c r="AE142" s="38">
        <v>97.980940000000004</v>
      </c>
      <c r="AF142" s="37">
        <v>103.44924</v>
      </c>
      <c r="AH142" s="2" t="s">
        <v>30</v>
      </c>
      <c r="AI142" s="3" t="s">
        <v>12</v>
      </c>
      <c r="AJ142" s="36">
        <v>97.455699999999993</v>
      </c>
      <c r="AK142" s="36">
        <v>103.92739</v>
      </c>
      <c r="AL142" s="36">
        <v>92.120959999999997</v>
      </c>
      <c r="AM142" s="36">
        <v>92.952969999999993</v>
      </c>
      <c r="AN142" s="36">
        <v>84.734719999999996</v>
      </c>
      <c r="AO142" s="36">
        <v>95.586359999999999</v>
      </c>
      <c r="AP142" s="36">
        <v>99.725210000000004</v>
      </c>
      <c r="AQ142" s="36">
        <v>93.889849999999996</v>
      </c>
      <c r="AR142" s="36">
        <v>84.373000000000005</v>
      </c>
      <c r="AS142" s="36">
        <v>92.996049999999997</v>
      </c>
      <c r="AT142" s="37">
        <v>89.448369999999997</v>
      </c>
      <c r="AU142" s="38">
        <v>93.776219999999995</v>
      </c>
      <c r="AV142" s="37">
        <v>98.104079999999996</v>
      </c>
      <c r="AX142" s="2" t="s">
        <v>30</v>
      </c>
      <c r="AY142" s="3" t="s">
        <v>12</v>
      </c>
      <c r="AZ142" s="36">
        <v>91.768060000000006</v>
      </c>
      <c r="BA142" s="36">
        <v>95.066720000000004</v>
      </c>
      <c r="BB142" s="36">
        <v>88.254589999999993</v>
      </c>
      <c r="BC142" s="36">
        <v>89.051500000000004</v>
      </c>
      <c r="BD142" s="36">
        <v>82.100610000000003</v>
      </c>
      <c r="BE142" s="36">
        <v>90.350200000000001</v>
      </c>
      <c r="BF142" s="36">
        <v>93.497230000000002</v>
      </c>
      <c r="BG142" s="36">
        <v>89.679019999999994</v>
      </c>
      <c r="BH142" s="36">
        <v>79.975579999999994</v>
      </c>
      <c r="BI142" s="36">
        <v>87.502139999999997</v>
      </c>
      <c r="BJ142" s="37">
        <v>85.368960000000001</v>
      </c>
      <c r="BK142" s="38">
        <v>88.72457</v>
      </c>
      <c r="BL142" s="37">
        <v>92.080169999999995</v>
      </c>
      <c r="BN142" s="2" t="s">
        <v>30</v>
      </c>
      <c r="BO142" s="3" t="s">
        <v>12</v>
      </c>
      <c r="BP142" s="36">
        <v>83.329589999999996</v>
      </c>
      <c r="BQ142" s="36">
        <v>86.382170000000002</v>
      </c>
      <c r="BR142" s="36">
        <v>83.220740000000006</v>
      </c>
      <c r="BS142" s="36">
        <v>83.275459999999995</v>
      </c>
      <c r="BT142" s="36">
        <v>77.61148</v>
      </c>
      <c r="BU142" s="36">
        <v>82.546059999999997</v>
      </c>
      <c r="BV142" s="36">
        <v>84.969040000000007</v>
      </c>
      <c r="BW142" s="36">
        <v>82.211590000000001</v>
      </c>
      <c r="BX142" s="36">
        <v>78.122470000000007</v>
      </c>
      <c r="BY142" s="36">
        <v>82.793819999999997</v>
      </c>
      <c r="BZ142" s="37">
        <v>80.506550000000004</v>
      </c>
      <c r="CA142" s="38">
        <v>82.446240000000003</v>
      </c>
      <c r="CB142" s="37">
        <v>84.385940000000005</v>
      </c>
    </row>
    <row r="143" spans="2:80" x14ac:dyDescent="0.35">
      <c r="B143" s="8"/>
      <c r="C143" s="11" t="s">
        <v>13</v>
      </c>
      <c r="D143" s="33">
        <v>27.768180000000001</v>
      </c>
      <c r="E143" s="33">
        <v>17.203379999999999</v>
      </c>
      <c r="F143" s="33">
        <v>29.996259999999999</v>
      </c>
      <c r="G143" s="33">
        <v>29.79665</v>
      </c>
      <c r="H143" s="33">
        <v>34.444000000000003</v>
      </c>
      <c r="I143" s="33">
        <v>29.723240000000001</v>
      </c>
      <c r="J143" s="33">
        <v>24.02459</v>
      </c>
      <c r="K143" s="33">
        <v>30.214449999999999</v>
      </c>
      <c r="L143" s="33">
        <v>30.525659999999998</v>
      </c>
      <c r="M143" s="33">
        <v>30.1004</v>
      </c>
      <c r="N143" s="34">
        <v>25.021329999999999</v>
      </c>
      <c r="O143" s="39">
        <v>28.37968</v>
      </c>
      <c r="P143" s="34">
        <v>31.738029999999998</v>
      </c>
      <c r="R143" s="8"/>
      <c r="S143" s="11" t="s">
        <v>13</v>
      </c>
      <c r="T143" s="33">
        <v>23.811969999999999</v>
      </c>
      <c r="U143" s="33">
        <v>12.88334</v>
      </c>
      <c r="V143" s="33">
        <v>26.014099999999999</v>
      </c>
      <c r="W143" s="33">
        <v>25.74661</v>
      </c>
      <c r="X143" s="33">
        <v>30.699829999999999</v>
      </c>
      <c r="Y143" s="33">
        <v>25.857839999999999</v>
      </c>
      <c r="Z143" s="33">
        <v>19.349129999999999</v>
      </c>
      <c r="AA143" s="33">
        <v>26.545169999999999</v>
      </c>
      <c r="AB143" s="33">
        <v>28.296279999999999</v>
      </c>
      <c r="AC143" s="33">
        <v>26.270130000000002</v>
      </c>
      <c r="AD143" s="34">
        <v>20.948830000000001</v>
      </c>
      <c r="AE143" s="39">
        <v>24.547440000000002</v>
      </c>
      <c r="AF143" s="34">
        <v>28.146039999999999</v>
      </c>
      <c r="AH143" s="8"/>
      <c r="AI143" s="11" t="s">
        <v>13</v>
      </c>
      <c r="AJ143" s="33">
        <v>18.79768</v>
      </c>
      <c r="AK143" s="33">
        <v>9.7280800000000003</v>
      </c>
      <c r="AL143" s="33">
        <v>22.114170000000001</v>
      </c>
      <c r="AM143" s="33">
        <v>20.64273</v>
      </c>
      <c r="AN143" s="33">
        <v>26.89311</v>
      </c>
      <c r="AO143" s="33">
        <v>19.868860000000002</v>
      </c>
      <c r="AP143" s="33">
        <v>15.8498</v>
      </c>
      <c r="AQ143" s="33">
        <v>22.3263</v>
      </c>
      <c r="AR143" s="33">
        <v>25.231179999999998</v>
      </c>
      <c r="AS143" s="33">
        <v>21.969429999999999</v>
      </c>
      <c r="AT143" s="34">
        <v>16.869779999999999</v>
      </c>
      <c r="AU143" s="39">
        <v>20.342130000000001</v>
      </c>
      <c r="AV143" s="34">
        <v>23.81448</v>
      </c>
      <c r="AX143" s="8"/>
      <c r="AY143" s="11" t="s">
        <v>13</v>
      </c>
      <c r="AZ143" s="33">
        <v>13.93923</v>
      </c>
      <c r="BA143" s="33">
        <v>6.3036000000000003</v>
      </c>
      <c r="BB143" s="33">
        <v>16.390889999999999</v>
      </c>
      <c r="BC143" s="33">
        <v>15.565709999999999</v>
      </c>
      <c r="BD143" s="33">
        <v>22.690359999999998</v>
      </c>
      <c r="BE143" s="33">
        <v>14.44727</v>
      </c>
      <c r="BF143" s="33">
        <v>9.8490699999999993</v>
      </c>
      <c r="BG143" s="33">
        <v>15.679830000000001</v>
      </c>
      <c r="BH143" s="33">
        <v>20.995619999999999</v>
      </c>
      <c r="BI143" s="33">
        <v>18.393930000000001</v>
      </c>
      <c r="BJ143" s="34">
        <v>11.961220000000001</v>
      </c>
      <c r="BK143" s="39">
        <v>15.425549999999999</v>
      </c>
      <c r="BL143" s="34">
        <v>18.889880000000002</v>
      </c>
      <c r="BN143" s="8"/>
      <c r="BO143" s="11" t="s">
        <v>13</v>
      </c>
      <c r="BP143" s="33">
        <v>10.344239999999999</v>
      </c>
      <c r="BQ143" s="33">
        <v>3.08561</v>
      </c>
      <c r="BR143" s="33">
        <v>9.8196999999999992</v>
      </c>
      <c r="BS143" s="33">
        <v>10.64073</v>
      </c>
      <c r="BT143" s="33">
        <v>17.79682</v>
      </c>
      <c r="BU143" s="33">
        <v>10.93633</v>
      </c>
      <c r="BV143" s="33">
        <v>6.3105700000000002</v>
      </c>
      <c r="BW143" s="33">
        <v>12.415940000000001</v>
      </c>
      <c r="BX143" s="33">
        <v>16.120940000000001</v>
      </c>
      <c r="BY143" s="33">
        <v>11.8492</v>
      </c>
      <c r="BZ143" s="34">
        <v>7.9001700000000001</v>
      </c>
      <c r="CA143" s="39">
        <v>10.93201</v>
      </c>
      <c r="CB143" s="34">
        <v>13.963850000000001</v>
      </c>
    </row>
    <row r="144" spans="2:80" x14ac:dyDescent="0.35">
      <c r="B144" s="13" t="s">
        <v>32</v>
      </c>
      <c r="C144" s="14"/>
      <c r="D144" s="43">
        <v>129.99839</v>
      </c>
      <c r="E144" s="43">
        <v>129.99687</v>
      </c>
      <c r="F144" s="43">
        <v>129.99404000000001</v>
      </c>
      <c r="G144" s="43">
        <v>129.99788000000001</v>
      </c>
      <c r="H144" s="43">
        <v>129.99725000000001</v>
      </c>
      <c r="I144" s="43">
        <v>129.98660000000001</v>
      </c>
      <c r="J144" s="43">
        <v>129.99704</v>
      </c>
      <c r="K144" s="43">
        <v>129.99911</v>
      </c>
      <c r="L144" s="43">
        <v>129.99181999999999</v>
      </c>
      <c r="M144" s="43">
        <v>129.99626000000001</v>
      </c>
      <c r="N144" s="44">
        <v>129.99280999999999</v>
      </c>
      <c r="O144" s="45">
        <v>129.99553</v>
      </c>
      <c r="P144" s="44">
        <v>129.99824000000001</v>
      </c>
      <c r="R144" s="13" t="s">
        <v>32</v>
      </c>
      <c r="S144" s="14"/>
      <c r="T144" s="43">
        <v>119.98044</v>
      </c>
      <c r="U144" s="43">
        <v>119.9953</v>
      </c>
      <c r="V144" s="43">
        <v>119.9936</v>
      </c>
      <c r="W144" s="43">
        <v>119.99384999999999</v>
      </c>
      <c r="X144" s="43">
        <v>119.99412</v>
      </c>
      <c r="Y144" s="43">
        <v>119.99933</v>
      </c>
      <c r="Z144" s="43">
        <v>119.99964</v>
      </c>
      <c r="AA144" s="43">
        <v>119.99964</v>
      </c>
      <c r="AB144" s="43">
        <v>119.98411</v>
      </c>
      <c r="AC144" s="43">
        <v>119.98657</v>
      </c>
      <c r="AD144" s="44">
        <v>119.98781</v>
      </c>
      <c r="AE144" s="45">
        <v>119.99266</v>
      </c>
      <c r="AF144" s="44">
        <v>119.9975</v>
      </c>
      <c r="AH144" s="13" t="s">
        <v>32</v>
      </c>
      <c r="AI144" s="14"/>
      <c r="AJ144" s="43">
        <v>109.99918</v>
      </c>
      <c r="AK144" s="43">
        <v>109.99415999999999</v>
      </c>
      <c r="AL144" s="43">
        <v>109.99478999999999</v>
      </c>
      <c r="AM144" s="43">
        <v>109.99862</v>
      </c>
      <c r="AN144" s="43">
        <v>109.99509999999999</v>
      </c>
      <c r="AO144" s="43">
        <v>109.99903</v>
      </c>
      <c r="AP144" s="43">
        <v>109.98909</v>
      </c>
      <c r="AQ144" s="43">
        <v>109.9992</v>
      </c>
      <c r="AR144" s="43">
        <v>109.99995</v>
      </c>
      <c r="AS144" s="43">
        <v>109.99691</v>
      </c>
      <c r="AT144" s="44">
        <v>109.99419</v>
      </c>
      <c r="AU144" s="45">
        <v>109.9966</v>
      </c>
      <c r="AV144" s="44">
        <v>109.99902</v>
      </c>
      <c r="AX144" s="13" t="s">
        <v>32</v>
      </c>
      <c r="AY144" s="14"/>
      <c r="AZ144" s="43">
        <v>99.998949999999994</v>
      </c>
      <c r="BA144" s="43">
        <v>99.993549999999999</v>
      </c>
      <c r="BB144" s="43">
        <v>99.999080000000006</v>
      </c>
      <c r="BC144" s="43">
        <v>99.998660000000001</v>
      </c>
      <c r="BD144" s="43">
        <v>99.997749999999996</v>
      </c>
      <c r="BE144" s="43">
        <v>99.995590000000007</v>
      </c>
      <c r="BF144" s="43">
        <v>99.999380000000002</v>
      </c>
      <c r="BG144" s="43">
        <v>99.999210000000005</v>
      </c>
      <c r="BH144" s="43">
        <v>99.995440000000002</v>
      </c>
      <c r="BI144" s="43">
        <v>99.999740000000003</v>
      </c>
      <c r="BJ144" s="44">
        <v>99.996219999999994</v>
      </c>
      <c r="BK144" s="45">
        <v>99.997739999999993</v>
      </c>
      <c r="BL144" s="44">
        <v>99.999250000000004</v>
      </c>
      <c r="BN144" s="13" t="s">
        <v>32</v>
      </c>
      <c r="BO144" s="14"/>
      <c r="BP144" s="43">
        <v>89.996189999999999</v>
      </c>
      <c r="BQ144" s="43">
        <v>89.995720000000006</v>
      </c>
      <c r="BR144" s="43">
        <v>89.996600000000001</v>
      </c>
      <c r="BS144" s="43">
        <v>89.991659999999996</v>
      </c>
      <c r="BT144" s="43">
        <v>89.996809999999996</v>
      </c>
      <c r="BU144" s="43">
        <v>89.998350000000002</v>
      </c>
      <c r="BV144" s="43">
        <v>89.992999999999995</v>
      </c>
      <c r="BW144" s="43">
        <v>89.999529999999993</v>
      </c>
      <c r="BX144" s="43">
        <v>89.997380000000007</v>
      </c>
      <c r="BY144" s="43">
        <v>89.999870000000001</v>
      </c>
      <c r="BZ144" s="44">
        <v>89.994649999999993</v>
      </c>
      <c r="CA144" s="45">
        <v>89.996510000000001</v>
      </c>
      <c r="CB144" s="44">
        <v>89.998379999999997</v>
      </c>
    </row>
    <row r="145" spans="2:80" x14ac:dyDescent="0.35">
      <c r="B145" s="13" t="s">
        <v>33</v>
      </c>
      <c r="C145" s="16"/>
      <c r="D145" s="43">
        <v>5.77745</v>
      </c>
      <c r="E145" s="43">
        <v>27.03716</v>
      </c>
      <c r="F145" s="43">
        <v>9.41432</v>
      </c>
      <c r="G145" s="43">
        <v>13.328189999999999</v>
      </c>
      <c r="H145" s="43">
        <v>8.0031999999999996</v>
      </c>
      <c r="I145" s="43">
        <v>15.970560000000001</v>
      </c>
      <c r="J145" s="43">
        <v>20.985990000000001</v>
      </c>
      <c r="K145" s="43">
        <v>4.5838400000000004</v>
      </c>
      <c r="L145" s="43">
        <v>2.94048</v>
      </c>
      <c r="M145" s="43">
        <v>3.3730000000000002</v>
      </c>
      <c r="N145" s="46">
        <v>5.35032</v>
      </c>
      <c r="O145" s="45">
        <v>11.14142</v>
      </c>
      <c r="P145" s="46">
        <v>16.93252</v>
      </c>
      <c r="R145" s="13" t="s">
        <v>33</v>
      </c>
      <c r="S145" s="16"/>
      <c r="T145" s="43">
        <v>5.77745</v>
      </c>
      <c r="U145" s="43">
        <v>33.58173</v>
      </c>
      <c r="V145" s="43">
        <v>10.898070000000001</v>
      </c>
      <c r="W145" s="43">
        <v>13.328189999999999</v>
      </c>
      <c r="X145" s="43">
        <v>8.0031999999999996</v>
      </c>
      <c r="Y145" s="43">
        <v>15.846439999999999</v>
      </c>
      <c r="Z145" s="43">
        <v>28.997489999999999</v>
      </c>
      <c r="AA145" s="43">
        <v>6.20364</v>
      </c>
      <c r="AB145" s="43">
        <v>2.94048</v>
      </c>
      <c r="AC145" s="43">
        <v>3.3730000000000002</v>
      </c>
      <c r="AD145" s="46">
        <v>5.3202100000000003</v>
      </c>
      <c r="AE145" s="45">
        <v>12.894970000000001</v>
      </c>
      <c r="AF145" s="46">
        <v>20.469729999999998</v>
      </c>
      <c r="AH145" s="13" t="s">
        <v>33</v>
      </c>
      <c r="AI145" s="16"/>
      <c r="AJ145" s="43">
        <v>5.77745</v>
      </c>
      <c r="AK145" s="43">
        <v>31.307849999999998</v>
      </c>
      <c r="AL145" s="43">
        <v>10.548959999999999</v>
      </c>
      <c r="AM145" s="43">
        <v>13.10568</v>
      </c>
      <c r="AN145" s="43">
        <v>8.0031999999999996</v>
      </c>
      <c r="AO145" s="43">
        <v>22.55181</v>
      </c>
      <c r="AP145" s="43">
        <v>28.732859999999999</v>
      </c>
      <c r="AQ145" s="43">
        <v>6.30199</v>
      </c>
      <c r="AR145" s="43">
        <v>2.94048</v>
      </c>
      <c r="AS145" s="43">
        <v>5.4071499999999997</v>
      </c>
      <c r="AT145" s="46">
        <v>6.0854299999999997</v>
      </c>
      <c r="AU145" s="45">
        <v>13.467739999999999</v>
      </c>
      <c r="AV145" s="46">
        <v>20.85005</v>
      </c>
      <c r="AX145" s="13" t="s">
        <v>33</v>
      </c>
      <c r="AY145" s="16"/>
      <c r="AZ145" s="43">
        <v>7.5519400000000001</v>
      </c>
      <c r="BA145" s="43">
        <v>41.869439999999997</v>
      </c>
      <c r="BB145" s="43">
        <v>16.502369999999999</v>
      </c>
      <c r="BC145" s="43">
        <v>16.667210000000001</v>
      </c>
      <c r="BD145" s="43">
        <v>9.6097199999999994</v>
      </c>
      <c r="BE145" s="43">
        <v>26.542459999999998</v>
      </c>
      <c r="BF145" s="43">
        <v>32.2789</v>
      </c>
      <c r="BG145" s="43">
        <v>11.92413</v>
      </c>
      <c r="BH145" s="43">
        <v>2.94048</v>
      </c>
      <c r="BI145" s="43">
        <v>3.3730000000000002</v>
      </c>
      <c r="BJ145" s="46">
        <v>7.7027599999999996</v>
      </c>
      <c r="BK145" s="45">
        <v>16.92597</v>
      </c>
      <c r="BL145" s="46">
        <v>26.149170000000002</v>
      </c>
      <c r="BN145" s="13" t="s">
        <v>33</v>
      </c>
      <c r="BO145" s="16"/>
      <c r="BP145" s="43">
        <v>20.602679999999999</v>
      </c>
      <c r="BQ145" s="43">
        <v>49.820729999999998</v>
      </c>
      <c r="BR145" s="43">
        <v>28.489380000000001</v>
      </c>
      <c r="BS145" s="43">
        <v>13.10568</v>
      </c>
      <c r="BT145" s="43">
        <v>9.7355300000000007</v>
      </c>
      <c r="BU145" s="43">
        <v>28.288219999999999</v>
      </c>
      <c r="BV145" s="43">
        <v>36.027410000000003</v>
      </c>
      <c r="BW145" s="43">
        <v>9.8643099999999997</v>
      </c>
      <c r="BX145" s="43">
        <v>2.94048</v>
      </c>
      <c r="BY145" s="43">
        <v>5.4071499999999997</v>
      </c>
      <c r="BZ145" s="46">
        <v>9.6455699999999993</v>
      </c>
      <c r="CA145" s="45">
        <v>20.428159999999998</v>
      </c>
      <c r="CB145" s="46">
        <v>31.210750000000001</v>
      </c>
    </row>
    <row r="146" spans="2:80" x14ac:dyDescent="0.35">
      <c r="B146" s="2" t="s">
        <v>37</v>
      </c>
      <c r="C146" s="3" t="s">
        <v>12</v>
      </c>
      <c r="D146" s="36">
        <v>101.57962999999999</v>
      </c>
      <c r="E146" s="36">
        <v>119.05119999999999</v>
      </c>
      <c r="F146" s="36">
        <v>98.032650000000004</v>
      </c>
      <c r="G146" s="36">
        <v>100.3019</v>
      </c>
      <c r="H146" s="36">
        <v>92.487759999999994</v>
      </c>
      <c r="I146" s="36">
        <v>103.74457</v>
      </c>
      <c r="J146" s="36">
        <v>110.87034</v>
      </c>
      <c r="K146" s="36">
        <v>101.84558</v>
      </c>
      <c r="L146" s="36">
        <v>87.929040000000001</v>
      </c>
      <c r="M146" s="36">
        <v>99.373580000000004</v>
      </c>
      <c r="N146" s="37">
        <v>95.284000000000006</v>
      </c>
      <c r="O146" s="38">
        <v>101.52163</v>
      </c>
      <c r="P146" s="37">
        <v>107.75924999999999</v>
      </c>
      <c r="R146" s="2" t="s">
        <v>37</v>
      </c>
      <c r="S146" s="3" t="s">
        <v>12</v>
      </c>
      <c r="T146" s="36">
        <v>99.524680000000004</v>
      </c>
      <c r="U146" s="36">
        <v>112.06071</v>
      </c>
      <c r="V146" s="36">
        <v>95.662499999999994</v>
      </c>
      <c r="W146" s="36">
        <v>96.1875</v>
      </c>
      <c r="X146" s="36">
        <v>88.793210000000002</v>
      </c>
      <c r="Y146" s="36">
        <v>99.613320000000002</v>
      </c>
      <c r="Z146" s="36">
        <v>106.64733</v>
      </c>
      <c r="AA146" s="36">
        <v>98.935149999999993</v>
      </c>
      <c r="AB146" s="36">
        <v>85.647490000000005</v>
      </c>
      <c r="AC146" s="36">
        <v>96.737499999999997</v>
      </c>
      <c r="AD146" s="37">
        <v>92.512640000000005</v>
      </c>
      <c r="AE146" s="38">
        <v>97.980940000000004</v>
      </c>
      <c r="AF146" s="37">
        <v>103.44924</v>
      </c>
      <c r="AH146" s="2" t="s">
        <v>37</v>
      </c>
      <c r="AI146" s="3" t="s">
        <v>12</v>
      </c>
      <c r="AJ146" s="36">
        <v>97.455699999999993</v>
      </c>
      <c r="AK146" s="36">
        <v>103.92739</v>
      </c>
      <c r="AL146" s="36">
        <v>92.120959999999997</v>
      </c>
      <c r="AM146" s="36">
        <v>92.952969999999993</v>
      </c>
      <c r="AN146" s="36">
        <v>84.734719999999996</v>
      </c>
      <c r="AO146" s="36">
        <v>95.586359999999999</v>
      </c>
      <c r="AP146" s="36">
        <v>99.725210000000004</v>
      </c>
      <c r="AQ146" s="36">
        <v>93.889849999999996</v>
      </c>
      <c r="AR146" s="36">
        <v>84.373000000000005</v>
      </c>
      <c r="AS146" s="36">
        <v>92.996049999999997</v>
      </c>
      <c r="AT146" s="37">
        <v>89.448369999999997</v>
      </c>
      <c r="AU146" s="38">
        <v>93.776219999999995</v>
      </c>
      <c r="AV146" s="37">
        <v>98.104079999999996</v>
      </c>
      <c r="AX146" s="2" t="s">
        <v>37</v>
      </c>
      <c r="AY146" s="3" t="s">
        <v>12</v>
      </c>
      <c r="AZ146" s="36">
        <v>91.768060000000006</v>
      </c>
      <c r="BA146" s="36">
        <v>95.066720000000004</v>
      </c>
      <c r="BB146" s="36">
        <v>88.254589999999993</v>
      </c>
      <c r="BC146" s="36">
        <v>89.051500000000004</v>
      </c>
      <c r="BD146" s="36">
        <v>82.100610000000003</v>
      </c>
      <c r="BE146" s="36">
        <v>90.350200000000001</v>
      </c>
      <c r="BF146" s="36">
        <v>93.497230000000002</v>
      </c>
      <c r="BG146" s="36">
        <v>89.679019999999994</v>
      </c>
      <c r="BH146" s="36">
        <v>79.975579999999994</v>
      </c>
      <c r="BI146" s="36">
        <v>87.502139999999997</v>
      </c>
      <c r="BJ146" s="37">
        <v>85.368960000000001</v>
      </c>
      <c r="BK146" s="38">
        <v>88.72457</v>
      </c>
      <c r="BL146" s="37">
        <v>92.080169999999995</v>
      </c>
      <c r="BN146" s="2" t="s">
        <v>37</v>
      </c>
      <c r="BO146" s="3" t="s">
        <v>12</v>
      </c>
      <c r="BP146" s="36">
        <v>83.329589999999996</v>
      </c>
      <c r="BQ146" s="36">
        <v>86.382170000000002</v>
      </c>
      <c r="BR146" s="36">
        <v>83.220740000000006</v>
      </c>
      <c r="BS146" s="36">
        <v>83.275459999999995</v>
      </c>
      <c r="BT146" s="36">
        <v>77.61148</v>
      </c>
      <c r="BU146" s="36">
        <v>82.546059999999997</v>
      </c>
      <c r="BV146" s="36">
        <v>84.969040000000007</v>
      </c>
      <c r="BW146" s="36">
        <v>82.211590000000001</v>
      </c>
      <c r="BX146" s="36">
        <v>78.122470000000007</v>
      </c>
      <c r="BY146" s="36">
        <v>82.793819999999997</v>
      </c>
      <c r="BZ146" s="37">
        <v>80.506550000000004</v>
      </c>
      <c r="CA146" s="38">
        <v>82.446240000000003</v>
      </c>
      <c r="CB146" s="37">
        <v>84.385940000000005</v>
      </c>
    </row>
    <row r="147" spans="2:80" x14ac:dyDescent="0.35">
      <c r="B147" s="8"/>
      <c r="C147" s="11" t="s">
        <v>13</v>
      </c>
      <c r="D147" s="33">
        <v>27.768180000000001</v>
      </c>
      <c r="E147" s="33">
        <v>17.203379999999999</v>
      </c>
      <c r="F147" s="33">
        <v>29.996259999999999</v>
      </c>
      <c r="G147" s="33">
        <v>29.79665</v>
      </c>
      <c r="H147" s="33">
        <v>34.444000000000003</v>
      </c>
      <c r="I147" s="33">
        <v>29.723240000000001</v>
      </c>
      <c r="J147" s="33">
        <v>24.02459</v>
      </c>
      <c r="K147" s="33">
        <v>30.214449999999999</v>
      </c>
      <c r="L147" s="33">
        <v>30.525659999999998</v>
      </c>
      <c r="M147" s="33">
        <v>30.1004</v>
      </c>
      <c r="N147" s="34">
        <v>25.021329999999999</v>
      </c>
      <c r="O147" s="39">
        <v>28.37968</v>
      </c>
      <c r="P147" s="34">
        <v>31.738029999999998</v>
      </c>
      <c r="R147" s="8"/>
      <c r="S147" s="11" t="s">
        <v>13</v>
      </c>
      <c r="T147" s="33">
        <v>23.811969999999999</v>
      </c>
      <c r="U147" s="33">
        <v>12.88334</v>
      </c>
      <c r="V147" s="33">
        <v>26.014099999999999</v>
      </c>
      <c r="W147" s="33">
        <v>25.74661</v>
      </c>
      <c r="X147" s="33">
        <v>30.699829999999999</v>
      </c>
      <c r="Y147" s="33">
        <v>25.857839999999999</v>
      </c>
      <c r="Z147" s="33">
        <v>19.349129999999999</v>
      </c>
      <c r="AA147" s="33">
        <v>26.545169999999999</v>
      </c>
      <c r="AB147" s="33">
        <v>28.296279999999999</v>
      </c>
      <c r="AC147" s="33">
        <v>26.270130000000002</v>
      </c>
      <c r="AD147" s="34">
        <v>20.948830000000001</v>
      </c>
      <c r="AE147" s="39">
        <v>24.547440000000002</v>
      </c>
      <c r="AF147" s="34">
        <v>28.146039999999999</v>
      </c>
      <c r="AH147" s="8"/>
      <c r="AI147" s="11" t="s">
        <v>13</v>
      </c>
      <c r="AJ147" s="33">
        <v>18.79768</v>
      </c>
      <c r="AK147" s="33">
        <v>9.7280800000000003</v>
      </c>
      <c r="AL147" s="33">
        <v>22.114170000000001</v>
      </c>
      <c r="AM147" s="33">
        <v>20.64273</v>
      </c>
      <c r="AN147" s="33">
        <v>26.89311</v>
      </c>
      <c r="AO147" s="33">
        <v>19.868860000000002</v>
      </c>
      <c r="AP147" s="33">
        <v>15.8498</v>
      </c>
      <c r="AQ147" s="33">
        <v>22.3263</v>
      </c>
      <c r="AR147" s="33">
        <v>25.231179999999998</v>
      </c>
      <c r="AS147" s="33">
        <v>21.969429999999999</v>
      </c>
      <c r="AT147" s="34">
        <v>16.869779999999999</v>
      </c>
      <c r="AU147" s="39">
        <v>20.342130000000001</v>
      </c>
      <c r="AV147" s="34">
        <v>23.81448</v>
      </c>
      <c r="AX147" s="8"/>
      <c r="AY147" s="11" t="s">
        <v>13</v>
      </c>
      <c r="AZ147" s="33">
        <v>13.93923</v>
      </c>
      <c r="BA147" s="33">
        <v>6.3036000000000003</v>
      </c>
      <c r="BB147" s="33">
        <v>16.390889999999999</v>
      </c>
      <c r="BC147" s="33">
        <v>15.565709999999999</v>
      </c>
      <c r="BD147" s="33">
        <v>22.690359999999998</v>
      </c>
      <c r="BE147" s="33">
        <v>14.44727</v>
      </c>
      <c r="BF147" s="33">
        <v>9.8490699999999993</v>
      </c>
      <c r="BG147" s="33">
        <v>15.679830000000001</v>
      </c>
      <c r="BH147" s="33">
        <v>20.995619999999999</v>
      </c>
      <c r="BI147" s="33">
        <v>18.393930000000001</v>
      </c>
      <c r="BJ147" s="34">
        <v>11.961220000000001</v>
      </c>
      <c r="BK147" s="39">
        <v>15.425549999999999</v>
      </c>
      <c r="BL147" s="34">
        <v>18.889880000000002</v>
      </c>
      <c r="BN147" s="8"/>
      <c r="BO147" s="11" t="s">
        <v>13</v>
      </c>
      <c r="BP147" s="33">
        <v>10.344239999999999</v>
      </c>
      <c r="BQ147" s="33">
        <v>3.08561</v>
      </c>
      <c r="BR147" s="33">
        <v>9.8196999999999992</v>
      </c>
      <c r="BS147" s="33">
        <v>10.64073</v>
      </c>
      <c r="BT147" s="33">
        <v>17.79682</v>
      </c>
      <c r="BU147" s="33">
        <v>10.93633</v>
      </c>
      <c r="BV147" s="33">
        <v>6.3105700000000002</v>
      </c>
      <c r="BW147" s="33">
        <v>12.415940000000001</v>
      </c>
      <c r="BX147" s="33">
        <v>16.120940000000001</v>
      </c>
      <c r="BY147" s="33">
        <v>11.8492</v>
      </c>
      <c r="BZ147" s="34">
        <v>7.9001700000000001</v>
      </c>
      <c r="CA147" s="39">
        <v>10.93201</v>
      </c>
      <c r="CB147" s="34">
        <v>13.963850000000001</v>
      </c>
    </row>
    <row r="148" spans="2:80" x14ac:dyDescent="0.35">
      <c r="B148" s="2" t="s">
        <v>35</v>
      </c>
      <c r="C148" s="3" t="s">
        <v>12</v>
      </c>
      <c r="D148" s="36">
        <v>2.4909599999999998</v>
      </c>
      <c r="E148" s="36">
        <v>9.6528799999999997</v>
      </c>
      <c r="F148" s="36">
        <v>2.9117799999999998</v>
      </c>
      <c r="G148" s="36">
        <v>2.6276700000000002</v>
      </c>
      <c r="H148" s="36">
        <v>4.0641100000000003</v>
      </c>
      <c r="I148" s="36">
        <v>8.4887700000000006</v>
      </c>
      <c r="J148" s="36">
        <v>6.5569899999999999</v>
      </c>
      <c r="K148" s="36">
        <v>2.7786300000000002</v>
      </c>
      <c r="L148" s="36">
        <v>0.35204999999999997</v>
      </c>
      <c r="M148" s="36">
        <v>2.25671</v>
      </c>
      <c r="N148" s="37">
        <v>2.06745</v>
      </c>
      <c r="O148" s="38">
        <v>4.2180499999999999</v>
      </c>
      <c r="P148" s="37">
        <v>6.3686600000000002</v>
      </c>
      <c r="R148" s="2" t="s">
        <v>35</v>
      </c>
      <c r="S148" s="3" t="s">
        <v>12</v>
      </c>
      <c r="T148" s="36">
        <v>3.3172600000000001</v>
      </c>
      <c r="U148" s="36">
        <v>18.204660000000001</v>
      </c>
      <c r="V148" s="36">
        <v>3.7134200000000002</v>
      </c>
      <c r="W148" s="36">
        <v>3.7789000000000001</v>
      </c>
      <c r="X148" s="36">
        <v>5.17178</v>
      </c>
      <c r="Y148" s="36">
        <v>12.082739999999999</v>
      </c>
      <c r="Z148" s="36">
        <v>9.3506800000000005</v>
      </c>
      <c r="AA148" s="36">
        <v>4.6934199999999997</v>
      </c>
      <c r="AB148" s="36">
        <v>0.62</v>
      </c>
      <c r="AC148" s="36">
        <v>3.34849</v>
      </c>
      <c r="AD148" s="37">
        <v>2.6500499999999998</v>
      </c>
      <c r="AE148" s="38">
        <v>6.42814</v>
      </c>
      <c r="AF148" s="37">
        <v>10.20623</v>
      </c>
      <c r="AH148" s="2" t="s">
        <v>35</v>
      </c>
      <c r="AI148" s="3" t="s">
        <v>12</v>
      </c>
      <c r="AJ148" s="36">
        <v>6.3997299999999999</v>
      </c>
      <c r="AK148" s="36">
        <v>22.101099999999999</v>
      </c>
      <c r="AL148" s="36">
        <v>5.6693199999999999</v>
      </c>
      <c r="AM148" s="36">
        <v>6.4827399999999997</v>
      </c>
      <c r="AN148" s="36">
        <v>7.5167099999999998</v>
      </c>
      <c r="AO148" s="36">
        <v>19.117809999999999</v>
      </c>
      <c r="AP148" s="36">
        <v>14.32959</v>
      </c>
      <c r="AQ148" s="36">
        <v>7.2454799999999997</v>
      </c>
      <c r="AR148" s="36">
        <v>1.59616</v>
      </c>
      <c r="AS148" s="36">
        <v>5.0260300000000004</v>
      </c>
      <c r="AT148" s="37">
        <v>4.7828299999999997</v>
      </c>
      <c r="AU148" s="38">
        <v>9.54847</v>
      </c>
      <c r="AV148" s="37">
        <v>14.314109999999999</v>
      </c>
      <c r="AX148" s="2" t="s">
        <v>35</v>
      </c>
      <c r="AY148" s="3" t="s">
        <v>12</v>
      </c>
      <c r="AZ148" s="36">
        <v>9.8462999999999994</v>
      </c>
      <c r="BA148" s="36">
        <v>31.84384</v>
      </c>
      <c r="BB148" s="36">
        <v>8.3312299999999997</v>
      </c>
      <c r="BC148" s="36">
        <v>9.2528799999999993</v>
      </c>
      <c r="BD148" s="36">
        <v>13.17479</v>
      </c>
      <c r="BE148" s="36">
        <v>29.24822</v>
      </c>
      <c r="BF148" s="36">
        <v>20.213149999999999</v>
      </c>
      <c r="BG148" s="36">
        <v>12.426299999999999</v>
      </c>
      <c r="BH148" s="36">
        <v>3.5838399999999999</v>
      </c>
      <c r="BI148" s="36">
        <v>7.3534199999999998</v>
      </c>
      <c r="BJ148" s="37">
        <v>7.7226299999999997</v>
      </c>
      <c r="BK148" s="38">
        <v>14.5274</v>
      </c>
      <c r="BL148" s="37">
        <v>21.332170000000001</v>
      </c>
      <c r="BN148" s="2" t="s">
        <v>35</v>
      </c>
      <c r="BO148" s="3" t="s">
        <v>12</v>
      </c>
      <c r="BP148" s="36">
        <v>13.175890000000001</v>
      </c>
      <c r="BQ148" s="36">
        <v>49.504379999999998</v>
      </c>
      <c r="BR148" s="36">
        <v>14.247669999999999</v>
      </c>
      <c r="BS148" s="36">
        <v>16.667400000000001</v>
      </c>
      <c r="BT148" s="36">
        <v>23.15699</v>
      </c>
      <c r="BU148" s="36">
        <v>32.215620000000001</v>
      </c>
      <c r="BV148" s="36">
        <v>29.198360000000001</v>
      </c>
      <c r="BW148" s="36">
        <v>16.4863</v>
      </c>
      <c r="BX148" s="36">
        <v>8.2188999999999997</v>
      </c>
      <c r="BY148" s="36">
        <v>12.493969999999999</v>
      </c>
      <c r="BZ148" s="37">
        <v>12.650410000000001</v>
      </c>
      <c r="CA148" s="38">
        <v>21.536549999999998</v>
      </c>
      <c r="CB148" s="37">
        <v>30.422689999999999</v>
      </c>
    </row>
    <row r="149" spans="2:80" x14ac:dyDescent="0.35">
      <c r="B149" s="8"/>
      <c r="C149" s="11" t="s">
        <v>13</v>
      </c>
      <c r="D149" s="33">
        <v>5.0689000000000002</v>
      </c>
      <c r="E149" s="33">
        <v>9.6592800000000008</v>
      </c>
      <c r="F149" s="33">
        <v>6.3190400000000002</v>
      </c>
      <c r="G149" s="33">
        <v>4.7792599999999998</v>
      </c>
      <c r="H149" s="33">
        <v>6.5799000000000003</v>
      </c>
      <c r="I149" s="33">
        <v>13.451549999999999</v>
      </c>
      <c r="J149" s="33">
        <v>8.8709299999999995</v>
      </c>
      <c r="K149" s="33">
        <v>5.0527899999999999</v>
      </c>
      <c r="L149" s="33">
        <v>1.1032500000000001</v>
      </c>
      <c r="M149" s="33">
        <v>4.14961</v>
      </c>
      <c r="N149" s="34">
        <v>4.0518700000000001</v>
      </c>
      <c r="O149" s="39">
        <v>6.50345</v>
      </c>
      <c r="P149" s="34">
        <v>8.9550300000000007</v>
      </c>
      <c r="R149" s="8"/>
      <c r="S149" s="11" t="s">
        <v>13</v>
      </c>
      <c r="T149" s="33">
        <v>5.56236</v>
      </c>
      <c r="U149" s="33">
        <v>15.2104</v>
      </c>
      <c r="V149" s="33">
        <v>6.7189800000000002</v>
      </c>
      <c r="W149" s="33">
        <v>5.9277499999999996</v>
      </c>
      <c r="X149" s="33">
        <v>7.7963699999999996</v>
      </c>
      <c r="Y149" s="33">
        <v>15.84276</v>
      </c>
      <c r="Z149" s="33">
        <v>10.92529</v>
      </c>
      <c r="AA149" s="33">
        <v>6.4026500000000004</v>
      </c>
      <c r="AB149" s="33">
        <v>1.6042700000000001</v>
      </c>
      <c r="AC149" s="33">
        <v>5.1055900000000003</v>
      </c>
      <c r="AD149" s="34">
        <v>4.8605299999999998</v>
      </c>
      <c r="AE149" s="39">
        <v>8.1096400000000006</v>
      </c>
      <c r="AF149" s="34">
        <v>11.358750000000001</v>
      </c>
      <c r="AH149" s="8"/>
      <c r="AI149" s="11" t="s">
        <v>13</v>
      </c>
      <c r="AJ149" s="33">
        <v>8.0513700000000004</v>
      </c>
      <c r="AK149" s="33">
        <v>16.302250000000001</v>
      </c>
      <c r="AL149" s="33">
        <v>8.3496799999999993</v>
      </c>
      <c r="AM149" s="33">
        <v>8.6379099999999998</v>
      </c>
      <c r="AN149" s="33">
        <v>10.45721</v>
      </c>
      <c r="AO149" s="33">
        <v>20.3795</v>
      </c>
      <c r="AP149" s="33">
        <v>12.985620000000001</v>
      </c>
      <c r="AQ149" s="33">
        <v>8.3741299999999992</v>
      </c>
      <c r="AR149" s="33">
        <v>2.8411200000000001</v>
      </c>
      <c r="AS149" s="33">
        <v>6.1353400000000002</v>
      </c>
      <c r="AT149" s="34">
        <v>6.6106999999999996</v>
      </c>
      <c r="AU149" s="39">
        <v>10.25141</v>
      </c>
      <c r="AV149" s="34">
        <v>13.89213</v>
      </c>
      <c r="AX149" s="8"/>
      <c r="AY149" s="11" t="s">
        <v>13</v>
      </c>
      <c r="AZ149" s="33">
        <v>9.4175699999999996</v>
      </c>
      <c r="BA149" s="33">
        <v>21.350210000000001</v>
      </c>
      <c r="BB149" s="33">
        <v>9.5445100000000007</v>
      </c>
      <c r="BC149" s="33">
        <v>10.537000000000001</v>
      </c>
      <c r="BD149" s="33">
        <v>15.041230000000001</v>
      </c>
      <c r="BE149" s="33">
        <v>24.539110000000001</v>
      </c>
      <c r="BF149" s="33">
        <v>15.817449999999999</v>
      </c>
      <c r="BG149" s="33">
        <v>11.54354</v>
      </c>
      <c r="BH149" s="33">
        <v>5.3630100000000001</v>
      </c>
      <c r="BI149" s="33">
        <v>7.7456100000000001</v>
      </c>
      <c r="BJ149" s="34">
        <v>8.7336899999999993</v>
      </c>
      <c r="BK149" s="39">
        <v>13.089919999999999</v>
      </c>
      <c r="BL149" s="34">
        <v>17.446159999999999</v>
      </c>
      <c r="BN149" s="8"/>
      <c r="BO149" s="11" t="s">
        <v>13</v>
      </c>
      <c r="BP149" s="33">
        <v>9.8963000000000001</v>
      </c>
      <c r="BQ149" s="33">
        <v>32.76605</v>
      </c>
      <c r="BR149" s="33">
        <v>11.42919</v>
      </c>
      <c r="BS149" s="33">
        <v>14.03401</v>
      </c>
      <c r="BT149" s="33">
        <v>21.402629999999998</v>
      </c>
      <c r="BU149" s="33">
        <v>27.088349999999998</v>
      </c>
      <c r="BV149" s="33">
        <v>20.823609999999999</v>
      </c>
      <c r="BW149" s="33">
        <v>13.238770000000001</v>
      </c>
      <c r="BX149" s="33">
        <v>9.9954000000000001</v>
      </c>
      <c r="BY149" s="33">
        <v>9.4152900000000006</v>
      </c>
      <c r="BZ149" s="34">
        <v>11.191039999999999</v>
      </c>
      <c r="CA149" s="39">
        <v>17.008959999999998</v>
      </c>
      <c r="CB149" s="34">
        <v>22.826879999999999</v>
      </c>
    </row>
    <row r="150" spans="2:80" x14ac:dyDescent="0.35">
      <c r="B150" s="13" t="s">
        <v>36</v>
      </c>
      <c r="C150" s="14"/>
      <c r="D150" s="43">
        <v>28</v>
      </c>
      <c r="E150" s="43">
        <v>40</v>
      </c>
      <c r="F150" s="43">
        <v>33</v>
      </c>
      <c r="G150" s="43">
        <v>24</v>
      </c>
      <c r="H150" s="43">
        <v>28</v>
      </c>
      <c r="I150" s="43">
        <v>54</v>
      </c>
      <c r="J150" s="43">
        <v>36</v>
      </c>
      <c r="K150" s="43">
        <v>31</v>
      </c>
      <c r="L150" s="43">
        <v>8</v>
      </c>
      <c r="M150" s="43">
        <v>19</v>
      </c>
      <c r="N150" s="44">
        <v>21.27176</v>
      </c>
      <c r="O150" s="45">
        <v>30.1</v>
      </c>
      <c r="P150" s="44">
        <v>38.928240000000002</v>
      </c>
      <c r="R150" s="13" t="s">
        <v>36</v>
      </c>
      <c r="S150" s="14"/>
      <c r="T150" s="43">
        <v>28</v>
      </c>
      <c r="U150" s="43">
        <v>59</v>
      </c>
      <c r="V150" s="43">
        <v>31</v>
      </c>
      <c r="W150" s="43">
        <v>27</v>
      </c>
      <c r="X150" s="43">
        <v>33</v>
      </c>
      <c r="Y150" s="43">
        <v>59</v>
      </c>
      <c r="Z150" s="43">
        <v>44</v>
      </c>
      <c r="AA150" s="43">
        <v>33</v>
      </c>
      <c r="AB150" s="43">
        <v>10</v>
      </c>
      <c r="AC150" s="43">
        <v>22</v>
      </c>
      <c r="AD150" s="44">
        <v>23.512350000000001</v>
      </c>
      <c r="AE150" s="45">
        <v>34.6</v>
      </c>
      <c r="AF150" s="44">
        <v>45.687649999999998</v>
      </c>
      <c r="AH150" s="13" t="s">
        <v>36</v>
      </c>
      <c r="AI150" s="14"/>
      <c r="AJ150" s="43">
        <v>32</v>
      </c>
      <c r="AK150" s="43">
        <v>63</v>
      </c>
      <c r="AL150" s="43">
        <v>38</v>
      </c>
      <c r="AM150" s="43">
        <v>36</v>
      </c>
      <c r="AN150" s="43">
        <v>36</v>
      </c>
      <c r="AO150" s="43">
        <v>77</v>
      </c>
      <c r="AP150" s="43">
        <v>51</v>
      </c>
      <c r="AQ150" s="43">
        <v>39</v>
      </c>
      <c r="AR150" s="43">
        <v>15</v>
      </c>
      <c r="AS150" s="43">
        <v>22</v>
      </c>
      <c r="AT150" s="44">
        <v>27.708449999999999</v>
      </c>
      <c r="AU150" s="45">
        <v>40.9</v>
      </c>
      <c r="AV150" s="44">
        <v>54.091549999999998</v>
      </c>
      <c r="AX150" s="13" t="s">
        <v>36</v>
      </c>
      <c r="AY150" s="14"/>
      <c r="AZ150" s="43">
        <v>37</v>
      </c>
      <c r="BA150" s="43">
        <v>76</v>
      </c>
      <c r="BB150" s="43">
        <v>43</v>
      </c>
      <c r="BC150" s="43">
        <v>41</v>
      </c>
      <c r="BD150" s="43">
        <v>52</v>
      </c>
      <c r="BE150" s="43">
        <v>86</v>
      </c>
      <c r="BF150" s="43">
        <v>60</v>
      </c>
      <c r="BG150" s="43">
        <v>47</v>
      </c>
      <c r="BH150" s="43">
        <v>22</v>
      </c>
      <c r="BI150" s="43">
        <v>28</v>
      </c>
      <c r="BJ150" s="44">
        <v>34.803539999999998</v>
      </c>
      <c r="BK150" s="45">
        <v>49.2</v>
      </c>
      <c r="BL150" s="44">
        <v>63.59646</v>
      </c>
      <c r="BN150" s="13" t="s">
        <v>36</v>
      </c>
      <c r="BO150" s="14"/>
      <c r="BP150" s="43">
        <v>39</v>
      </c>
      <c r="BQ150" s="43">
        <v>107</v>
      </c>
      <c r="BR150" s="43">
        <v>45</v>
      </c>
      <c r="BS150" s="43">
        <v>50</v>
      </c>
      <c r="BT150" s="43">
        <v>70</v>
      </c>
      <c r="BU150" s="43">
        <v>94</v>
      </c>
      <c r="BV150" s="43">
        <v>71</v>
      </c>
      <c r="BW150" s="43">
        <v>56</v>
      </c>
      <c r="BX150" s="43">
        <v>37</v>
      </c>
      <c r="BY150" s="43">
        <v>33</v>
      </c>
      <c r="BZ150" s="44">
        <v>42.316369999999999</v>
      </c>
      <c r="CA150" s="45">
        <v>60.2</v>
      </c>
      <c r="CB150" s="44">
        <v>78.083629999999999</v>
      </c>
    </row>
    <row r="151" spans="2:80" x14ac:dyDescent="0.35">
      <c r="B151" s="13" t="s">
        <v>38</v>
      </c>
      <c r="C151" s="14"/>
      <c r="D151" s="43">
        <v>0</v>
      </c>
      <c r="E151" s="43">
        <v>0</v>
      </c>
      <c r="F151" s="43">
        <v>0</v>
      </c>
      <c r="G151" s="43">
        <v>0</v>
      </c>
      <c r="H151" s="43">
        <v>0</v>
      </c>
      <c r="I151" s="43">
        <v>0</v>
      </c>
      <c r="J151" s="43">
        <v>0</v>
      </c>
      <c r="K151" s="43">
        <v>0</v>
      </c>
      <c r="L151" s="43">
        <v>0</v>
      </c>
      <c r="M151" s="43">
        <v>0</v>
      </c>
      <c r="N151" s="44">
        <v>0</v>
      </c>
      <c r="O151" s="45">
        <v>0</v>
      </c>
      <c r="P151" s="44">
        <v>0</v>
      </c>
      <c r="R151" s="13" t="s">
        <v>38</v>
      </c>
      <c r="S151" s="14"/>
      <c r="T151" s="43">
        <v>0</v>
      </c>
      <c r="U151" s="43">
        <v>0</v>
      </c>
      <c r="V151" s="43">
        <v>0</v>
      </c>
      <c r="W151" s="43">
        <v>0</v>
      </c>
      <c r="X151" s="43">
        <v>0</v>
      </c>
      <c r="Y151" s="43">
        <v>0</v>
      </c>
      <c r="Z151" s="43">
        <v>0</v>
      </c>
      <c r="AA151" s="43">
        <v>0</v>
      </c>
      <c r="AB151" s="43">
        <v>0</v>
      </c>
      <c r="AC151" s="43">
        <v>0</v>
      </c>
      <c r="AD151" s="44">
        <v>0</v>
      </c>
      <c r="AE151" s="45">
        <v>0</v>
      </c>
      <c r="AF151" s="44">
        <v>0</v>
      </c>
      <c r="AH151" s="13" t="s">
        <v>38</v>
      </c>
      <c r="AI151" s="14"/>
      <c r="AJ151" s="43">
        <v>0</v>
      </c>
      <c r="AK151" s="43">
        <v>0</v>
      </c>
      <c r="AL151" s="43">
        <v>0</v>
      </c>
      <c r="AM151" s="43">
        <v>0</v>
      </c>
      <c r="AN151" s="43">
        <v>0</v>
      </c>
      <c r="AO151" s="43">
        <v>0</v>
      </c>
      <c r="AP151" s="43">
        <v>0</v>
      </c>
      <c r="AQ151" s="43">
        <v>0</v>
      </c>
      <c r="AR151" s="43">
        <v>0</v>
      </c>
      <c r="AS151" s="43">
        <v>0</v>
      </c>
      <c r="AT151" s="44">
        <v>0</v>
      </c>
      <c r="AU151" s="45">
        <v>0</v>
      </c>
      <c r="AV151" s="44">
        <v>0</v>
      </c>
      <c r="AX151" s="13" t="s">
        <v>38</v>
      </c>
      <c r="AY151" s="14"/>
      <c r="AZ151" s="43">
        <v>0</v>
      </c>
      <c r="BA151" s="43">
        <v>0</v>
      </c>
      <c r="BB151" s="43">
        <v>0</v>
      </c>
      <c r="BC151" s="43">
        <v>0</v>
      </c>
      <c r="BD151" s="43">
        <v>0</v>
      </c>
      <c r="BE151" s="43">
        <v>0</v>
      </c>
      <c r="BF151" s="43">
        <v>0</v>
      </c>
      <c r="BG151" s="43">
        <v>0</v>
      </c>
      <c r="BH151" s="43">
        <v>0</v>
      </c>
      <c r="BI151" s="43">
        <v>0</v>
      </c>
      <c r="BJ151" s="44">
        <v>0</v>
      </c>
      <c r="BK151" s="45">
        <v>0</v>
      </c>
      <c r="BL151" s="44">
        <v>0</v>
      </c>
      <c r="BN151" s="13" t="s">
        <v>38</v>
      </c>
      <c r="BO151" s="14"/>
      <c r="BP151" s="43">
        <v>0</v>
      </c>
      <c r="BQ151" s="43">
        <v>0</v>
      </c>
      <c r="BR151" s="43">
        <v>0</v>
      </c>
      <c r="BS151" s="43">
        <v>0</v>
      </c>
      <c r="BT151" s="43">
        <v>0</v>
      </c>
      <c r="BU151" s="43">
        <v>0</v>
      </c>
      <c r="BV151" s="43">
        <v>0</v>
      </c>
      <c r="BW151" s="43">
        <v>0</v>
      </c>
      <c r="BX151" s="43">
        <v>0</v>
      </c>
      <c r="BY151" s="43">
        <v>0</v>
      </c>
      <c r="BZ151" s="44">
        <v>0</v>
      </c>
      <c r="CA151" s="45">
        <v>0</v>
      </c>
      <c r="CB151" s="44">
        <v>0</v>
      </c>
    </row>
    <row r="152" spans="2:80" x14ac:dyDescent="0.35">
      <c r="B152" s="2" t="s">
        <v>39</v>
      </c>
      <c r="C152" s="3" t="s">
        <v>12</v>
      </c>
      <c r="D152" s="36">
        <v>13.72472</v>
      </c>
      <c r="E152" s="36">
        <v>53.328139999999998</v>
      </c>
      <c r="F152" s="36">
        <v>16.739239999999999</v>
      </c>
      <c r="G152" s="36">
        <v>15.32061</v>
      </c>
      <c r="H152" s="36">
        <v>23.592420000000001</v>
      </c>
      <c r="I152" s="36">
        <v>45.775300000000001</v>
      </c>
      <c r="J152" s="36">
        <v>36.411110000000001</v>
      </c>
      <c r="K152" s="36">
        <v>16.978750000000002</v>
      </c>
      <c r="L152" s="36">
        <v>2.30009</v>
      </c>
      <c r="M152" s="36">
        <v>12.855980000000001</v>
      </c>
      <c r="N152" s="37">
        <v>12.10567</v>
      </c>
      <c r="O152" s="38">
        <v>23.702639999999999</v>
      </c>
      <c r="P152" s="37">
        <v>35.299599999999998</v>
      </c>
      <c r="R152" s="2" t="s">
        <v>39</v>
      </c>
      <c r="S152" s="3" t="s">
        <v>12</v>
      </c>
      <c r="T152" s="36">
        <v>18.631519999999998</v>
      </c>
      <c r="U152" s="36">
        <v>96.165660000000003</v>
      </c>
      <c r="V152" s="36">
        <v>21.790990000000001</v>
      </c>
      <c r="W152" s="36">
        <v>22.115790000000001</v>
      </c>
      <c r="X152" s="36">
        <v>29.44933</v>
      </c>
      <c r="Y152" s="36">
        <v>65.542649999999995</v>
      </c>
      <c r="Z152" s="36">
        <v>50.592390000000002</v>
      </c>
      <c r="AA152" s="36">
        <v>28.017430000000001</v>
      </c>
      <c r="AB152" s="36">
        <v>3.91405</v>
      </c>
      <c r="AC152" s="36">
        <v>18.660869999999999</v>
      </c>
      <c r="AD152" s="37">
        <v>15.77402</v>
      </c>
      <c r="AE152" s="38">
        <v>35.48807</v>
      </c>
      <c r="AF152" s="37">
        <v>55.202120000000001</v>
      </c>
      <c r="AH152" s="2" t="s">
        <v>39</v>
      </c>
      <c r="AI152" s="3" t="s">
        <v>12</v>
      </c>
      <c r="AJ152" s="36">
        <v>34.969670000000001</v>
      </c>
      <c r="AK152" s="36">
        <v>114.74621</v>
      </c>
      <c r="AL152" s="36">
        <v>32.299889999999998</v>
      </c>
      <c r="AM152" s="36">
        <v>36.509590000000003</v>
      </c>
      <c r="AN152" s="36">
        <v>40.925939999999997</v>
      </c>
      <c r="AO152" s="36">
        <v>102.40258</v>
      </c>
      <c r="AP152" s="36">
        <v>76.85369</v>
      </c>
      <c r="AQ152" s="36">
        <v>41.453049999999998</v>
      </c>
      <c r="AR152" s="36">
        <v>9.8484200000000008</v>
      </c>
      <c r="AS152" s="36">
        <v>28.173480000000001</v>
      </c>
      <c r="AT152" s="37">
        <v>27.279869999999999</v>
      </c>
      <c r="AU152" s="38">
        <v>51.818249999999999</v>
      </c>
      <c r="AV152" s="37">
        <v>76.356629999999996</v>
      </c>
      <c r="AX152" s="2" t="s">
        <v>39</v>
      </c>
      <c r="AY152" s="3" t="s">
        <v>12</v>
      </c>
      <c r="AZ152" s="36">
        <v>52.80359</v>
      </c>
      <c r="BA152" s="36">
        <v>163.89953</v>
      </c>
      <c r="BB152" s="36">
        <v>47.325519999999997</v>
      </c>
      <c r="BC152" s="36">
        <v>50.79569</v>
      </c>
      <c r="BD152" s="36">
        <v>69.915099999999995</v>
      </c>
      <c r="BE152" s="36">
        <v>152.88436999999999</v>
      </c>
      <c r="BF152" s="36">
        <v>106.39776999999999</v>
      </c>
      <c r="BG152" s="36">
        <v>69.052390000000003</v>
      </c>
      <c r="BH152" s="36">
        <v>20.404029999999999</v>
      </c>
      <c r="BI152" s="36">
        <v>40.102499999999999</v>
      </c>
      <c r="BJ152" s="37">
        <v>42.80254</v>
      </c>
      <c r="BK152" s="38">
        <v>77.358050000000006</v>
      </c>
      <c r="BL152" s="37">
        <v>111.91356</v>
      </c>
      <c r="BN152" s="2" t="s">
        <v>39</v>
      </c>
      <c r="BO152" s="3" t="s">
        <v>12</v>
      </c>
      <c r="BP152" s="36">
        <v>70.455489999999998</v>
      </c>
      <c r="BQ152" s="36">
        <v>253.20115000000001</v>
      </c>
      <c r="BR152" s="36">
        <v>78.401309999999995</v>
      </c>
      <c r="BS152" s="36">
        <v>91.191180000000003</v>
      </c>
      <c r="BT152" s="36">
        <v>120.21201000000001</v>
      </c>
      <c r="BU152" s="36">
        <v>169.28761</v>
      </c>
      <c r="BV152" s="36">
        <v>152.00335999999999</v>
      </c>
      <c r="BW152" s="36">
        <v>89.488630000000001</v>
      </c>
      <c r="BX152" s="36">
        <v>44.993380000000002</v>
      </c>
      <c r="BY152" s="36">
        <v>67.312209999999993</v>
      </c>
      <c r="BZ152" s="37">
        <v>68.957350000000005</v>
      </c>
      <c r="CA152" s="38">
        <v>113.65463</v>
      </c>
      <c r="CB152" s="37">
        <v>158.35191</v>
      </c>
    </row>
    <row r="153" spans="2:80" x14ac:dyDescent="0.35">
      <c r="B153" s="8"/>
      <c r="C153" s="11" t="s">
        <v>13</v>
      </c>
      <c r="D153" s="33">
        <v>26.566299999999998</v>
      </c>
      <c r="E153" s="33">
        <v>50.125500000000002</v>
      </c>
      <c r="F153" s="33">
        <v>34.669809999999998</v>
      </c>
      <c r="G153" s="33">
        <v>27.03237</v>
      </c>
      <c r="H153" s="33">
        <v>37.252850000000002</v>
      </c>
      <c r="I153" s="33">
        <v>69.865759999999995</v>
      </c>
      <c r="J153" s="33">
        <v>47.684229999999999</v>
      </c>
      <c r="K153" s="33">
        <v>28.902799999999999</v>
      </c>
      <c r="L153" s="33">
        <v>7.0322100000000001</v>
      </c>
      <c r="M153" s="33">
        <v>22.695699999999999</v>
      </c>
      <c r="N153" s="34">
        <v>22.757709999999999</v>
      </c>
      <c r="O153" s="39">
        <v>35.182749999999999</v>
      </c>
      <c r="P153" s="34">
        <v>47.607799999999997</v>
      </c>
      <c r="R153" s="8"/>
      <c r="S153" s="11" t="s">
        <v>13</v>
      </c>
      <c r="T153" s="33">
        <v>30.317740000000001</v>
      </c>
      <c r="U153" s="33">
        <v>76.364230000000006</v>
      </c>
      <c r="V153" s="33">
        <v>37.741320000000002</v>
      </c>
      <c r="W153" s="33">
        <v>33.474130000000002</v>
      </c>
      <c r="X153" s="33">
        <v>43.03707</v>
      </c>
      <c r="Y153" s="33">
        <v>82.721230000000006</v>
      </c>
      <c r="Z153" s="33">
        <v>56.212229999999998</v>
      </c>
      <c r="AA153" s="33">
        <v>36.144390000000001</v>
      </c>
      <c r="AB153" s="33">
        <v>9.7063600000000001</v>
      </c>
      <c r="AC153" s="33">
        <v>27.25742</v>
      </c>
      <c r="AD153" s="34">
        <v>27.219270000000002</v>
      </c>
      <c r="AE153" s="39">
        <v>43.297609999999999</v>
      </c>
      <c r="AF153" s="34">
        <v>59.375959999999999</v>
      </c>
      <c r="AH153" s="8"/>
      <c r="AI153" s="11" t="s">
        <v>13</v>
      </c>
      <c r="AJ153" s="33">
        <v>41.630699999999997</v>
      </c>
      <c r="AK153" s="33">
        <v>81.481970000000004</v>
      </c>
      <c r="AL153" s="33">
        <v>45.267330000000001</v>
      </c>
      <c r="AM153" s="33">
        <v>47.535580000000003</v>
      </c>
      <c r="AN153" s="33">
        <v>55.21358</v>
      </c>
      <c r="AO153" s="33">
        <v>106.97819</v>
      </c>
      <c r="AP153" s="33">
        <v>66.494330000000005</v>
      </c>
      <c r="AQ153" s="33">
        <v>45.140090000000001</v>
      </c>
      <c r="AR153" s="33">
        <v>16.744730000000001</v>
      </c>
      <c r="AS153" s="33">
        <v>33.206040000000002</v>
      </c>
      <c r="AT153" s="34">
        <v>35.671100000000003</v>
      </c>
      <c r="AU153" s="39">
        <v>53.969250000000002</v>
      </c>
      <c r="AV153" s="34">
        <v>72.267399999999995</v>
      </c>
      <c r="AX153" s="8"/>
      <c r="AY153" s="11" t="s">
        <v>13</v>
      </c>
      <c r="AZ153" s="33">
        <v>47.89949</v>
      </c>
      <c r="BA153" s="33">
        <v>106.08085</v>
      </c>
      <c r="BB153" s="33">
        <v>51.75188</v>
      </c>
      <c r="BC153" s="33">
        <v>56.174370000000003</v>
      </c>
      <c r="BD153" s="33">
        <v>77.118610000000004</v>
      </c>
      <c r="BE153" s="33">
        <v>126.47593999999999</v>
      </c>
      <c r="BF153" s="33">
        <v>80.660870000000003</v>
      </c>
      <c r="BG153" s="33">
        <v>60.935360000000003</v>
      </c>
      <c r="BH153" s="33">
        <v>29.495809999999999</v>
      </c>
      <c r="BI153" s="33">
        <v>40.492040000000003</v>
      </c>
      <c r="BJ153" s="34">
        <v>46.1051</v>
      </c>
      <c r="BK153" s="39">
        <v>67.708519999999993</v>
      </c>
      <c r="BL153" s="34">
        <v>89.311940000000007</v>
      </c>
      <c r="BN153" s="8"/>
      <c r="BO153" s="11" t="s">
        <v>13</v>
      </c>
      <c r="BP153" s="33">
        <v>49.960090000000001</v>
      </c>
      <c r="BQ153" s="33">
        <v>164.8323</v>
      </c>
      <c r="BR153" s="33">
        <v>59.899729999999998</v>
      </c>
      <c r="BS153" s="33">
        <v>74.088790000000003</v>
      </c>
      <c r="BT153" s="33">
        <v>108.40112000000001</v>
      </c>
      <c r="BU153" s="33">
        <v>141.31075999999999</v>
      </c>
      <c r="BV153" s="33">
        <v>105.38713</v>
      </c>
      <c r="BW153" s="33">
        <v>69.476249999999993</v>
      </c>
      <c r="BX153" s="33">
        <v>52.331389999999999</v>
      </c>
      <c r="BY153" s="33">
        <v>48.452069999999999</v>
      </c>
      <c r="BZ153" s="34">
        <v>58.143680000000003</v>
      </c>
      <c r="CA153" s="39">
        <v>87.413960000000003</v>
      </c>
      <c r="CB153" s="34">
        <v>116.68424</v>
      </c>
    </row>
    <row r="154" spans="2:80" x14ac:dyDescent="0.35">
      <c r="B154" s="13" t="s">
        <v>40</v>
      </c>
      <c r="C154" s="14"/>
      <c r="D154" s="43">
        <v>138.59385</v>
      </c>
      <c r="E154" s="43">
        <v>199.56628000000001</v>
      </c>
      <c r="F154" s="43">
        <v>167.54397</v>
      </c>
      <c r="G154" s="43">
        <v>133.08322999999999</v>
      </c>
      <c r="H154" s="43">
        <v>155.89680000000001</v>
      </c>
      <c r="I154" s="43">
        <v>271.01242000000002</v>
      </c>
      <c r="J154" s="43">
        <v>201.88065</v>
      </c>
      <c r="K154" s="43">
        <v>163.73818</v>
      </c>
      <c r="L154" s="43">
        <v>45.272010000000002</v>
      </c>
      <c r="M154" s="43">
        <v>104.83275</v>
      </c>
      <c r="N154" s="44">
        <v>114.77218999999999</v>
      </c>
      <c r="O154" s="45">
        <v>158.14201</v>
      </c>
      <c r="P154" s="44">
        <v>201.51184000000001</v>
      </c>
      <c r="R154" s="13" t="s">
        <v>40</v>
      </c>
      <c r="S154" s="14"/>
      <c r="T154" s="43">
        <v>144.74825000000001</v>
      </c>
      <c r="U154" s="43">
        <v>280.54338000000001</v>
      </c>
      <c r="V154" s="43">
        <v>175.19694999999999</v>
      </c>
      <c r="W154" s="43">
        <v>149.43275</v>
      </c>
      <c r="X154" s="43">
        <v>174.21684999999999</v>
      </c>
      <c r="Y154" s="43">
        <v>299.15969000000001</v>
      </c>
      <c r="Z154" s="43">
        <v>226.28156000000001</v>
      </c>
      <c r="AA154" s="43">
        <v>187.56598</v>
      </c>
      <c r="AB154" s="43">
        <v>57.983649999999997</v>
      </c>
      <c r="AC154" s="43">
        <v>120.23435000000001</v>
      </c>
      <c r="AD154" s="44">
        <v>129.7474</v>
      </c>
      <c r="AE154" s="45">
        <v>181.53634</v>
      </c>
      <c r="AF154" s="44">
        <v>233.32527999999999</v>
      </c>
      <c r="AH154" s="13" t="s">
        <v>40</v>
      </c>
      <c r="AI154" s="14"/>
      <c r="AJ154" s="43">
        <v>163.37395000000001</v>
      </c>
      <c r="AK154" s="43">
        <v>301.39260000000002</v>
      </c>
      <c r="AL154" s="43">
        <v>197.13341</v>
      </c>
      <c r="AM154" s="43">
        <v>198.45702</v>
      </c>
      <c r="AN154" s="43">
        <v>210.92483999999999</v>
      </c>
      <c r="AO154" s="43">
        <v>377.11063000000001</v>
      </c>
      <c r="AP154" s="43">
        <v>258.14053999999999</v>
      </c>
      <c r="AQ154" s="43">
        <v>203.01899</v>
      </c>
      <c r="AR154" s="43">
        <v>79.015410000000003</v>
      </c>
      <c r="AS154" s="43">
        <v>123.19977</v>
      </c>
      <c r="AT154" s="44">
        <v>150.01627999999999</v>
      </c>
      <c r="AU154" s="45">
        <v>211.17671999999999</v>
      </c>
      <c r="AV154" s="44">
        <v>272.33715000000001</v>
      </c>
      <c r="AX154" s="13" t="s">
        <v>40</v>
      </c>
      <c r="AY154" s="14"/>
      <c r="AZ154" s="43">
        <v>195.21968000000001</v>
      </c>
      <c r="BA154" s="43">
        <v>375.18441000000001</v>
      </c>
      <c r="BB154" s="43">
        <v>221.49414999999999</v>
      </c>
      <c r="BC154" s="43">
        <v>218.50642999999999</v>
      </c>
      <c r="BD154" s="43">
        <v>276.70226000000002</v>
      </c>
      <c r="BE154" s="43">
        <v>450.17462</v>
      </c>
      <c r="BF154" s="43">
        <v>319.19778000000002</v>
      </c>
      <c r="BG154" s="43">
        <v>262.75069999999999</v>
      </c>
      <c r="BH154" s="43">
        <v>111.73496</v>
      </c>
      <c r="BI154" s="43">
        <v>141.40539999999999</v>
      </c>
      <c r="BJ154" s="44">
        <v>183.13126</v>
      </c>
      <c r="BK154" s="45">
        <v>257.23703999999998</v>
      </c>
      <c r="BL154" s="44">
        <v>331.34280999999999</v>
      </c>
      <c r="BN154" s="13" t="s">
        <v>40</v>
      </c>
      <c r="BO154" s="14"/>
      <c r="BP154" s="43">
        <v>206.24793</v>
      </c>
      <c r="BQ154" s="43">
        <v>552.73123999999996</v>
      </c>
      <c r="BR154" s="43">
        <v>247.87520000000001</v>
      </c>
      <c r="BS154" s="43">
        <v>268.79595999999998</v>
      </c>
      <c r="BT154" s="43">
        <v>370.20756999999998</v>
      </c>
      <c r="BU154" s="43">
        <v>511.43797000000001</v>
      </c>
      <c r="BV154" s="43">
        <v>383.86138999999997</v>
      </c>
      <c r="BW154" s="43">
        <v>302.52435000000003</v>
      </c>
      <c r="BX154" s="43">
        <v>184.74502000000001</v>
      </c>
      <c r="BY154" s="43">
        <v>164.86156</v>
      </c>
      <c r="BZ154" s="44">
        <v>223.70523</v>
      </c>
      <c r="CA154" s="45">
        <v>319.32882000000001</v>
      </c>
      <c r="CB154" s="44">
        <v>414.95240000000001</v>
      </c>
    </row>
    <row r="155" spans="2:80" x14ac:dyDescent="0.35">
      <c r="B155" s="7" t="s">
        <v>41</v>
      </c>
      <c r="C155" s="8"/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4">
        <v>0</v>
      </c>
      <c r="O155" s="39">
        <v>0</v>
      </c>
      <c r="P155" s="34">
        <v>0</v>
      </c>
      <c r="R155" s="7" t="s">
        <v>41</v>
      </c>
      <c r="S155" s="8"/>
      <c r="T155" s="33">
        <v>0</v>
      </c>
      <c r="U155" s="33">
        <v>0</v>
      </c>
      <c r="V155" s="33">
        <v>0</v>
      </c>
      <c r="W155" s="33">
        <v>0</v>
      </c>
      <c r="X155" s="33">
        <v>0</v>
      </c>
      <c r="Y155" s="33">
        <v>0</v>
      </c>
      <c r="Z155" s="33">
        <v>0</v>
      </c>
      <c r="AA155" s="33">
        <v>0</v>
      </c>
      <c r="AB155" s="33">
        <v>0</v>
      </c>
      <c r="AC155" s="33">
        <v>0</v>
      </c>
      <c r="AD155" s="34">
        <v>0</v>
      </c>
      <c r="AE155" s="39">
        <v>0</v>
      </c>
      <c r="AF155" s="34">
        <v>0</v>
      </c>
      <c r="AH155" s="7" t="s">
        <v>41</v>
      </c>
      <c r="AI155" s="8"/>
      <c r="AJ155" s="33">
        <v>0</v>
      </c>
      <c r="AK155" s="33">
        <v>0</v>
      </c>
      <c r="AL155" s="33">
        <v>0</v>
      </c>
      <c r="AM155" s="33">
        <v>0</v>
      </c>
      <c r="AN155" s="33">
        <v>0</v>
      </c>
      <c r="AO155" s="33">
        <v>0</v>
      </c>
      <c r="AP155" s="33">
        <v>0</v>
      </c>
      <c r="AQ155" s="33">
        <v>0</v>
      </c>
      <c r="AR155" s="33">
        <v>0</v>
      </c>
      <c r="AS155" s="33">
        <v>0</v>
      </c>
      <c r="AT155" s="34">
        <v>0</v>
      </c>
      <c r="AU155" s="39">
        <v>0</v>
      </c>
      <c r="AV155" s="34">
        <v>0</v>
      </c>
      <c r="AX155" s="7" t="s">
        <v>41</v>
      </c>
      <c r="AY155" s="8"/>
      <c r="AZ155" s="33">
        <v>0</v>
      </c>
      <c r="BA155" s="33">
        <v>0</v>
      </c>
      <c r="BB155" s="33">
        <v>0</v>
      </c>
      <c r="BC155" s="33">
        <v>0</v>
      </c>
      <c r="BD155" s="33">
        <v>0</v>
      </c>
      <c r="BE155" s="33">
        <v>0</v>
      </c>
      <c r="BF155" s="33">
        <v>0</v>
      </c>
      <c r="BG155" s="33">
        <v>0</v>
      </c>
      <c r="BH155" s="33">
        <v>0</v>
      </c>
      <c r="BI155" s="33">
        <v>0</v>
      </c>
      <c r="BJ155" s="34">
        <v>0</v>
      </c>
      <c r="BK155" s="39">
        <v>0</v>
      </c>
      <c r="BL155" s="34">
        <v>0</v>
      </c>
      <c r="BN155" s="7" t="s">
        <v>41</v>
      </c>
      <c r="BO155" s="8"/>
      <c r="BP155" s="33">
        <v>0</v>
      </c>
      <c r="BQ155" s="33">
        <v>0</v>
      </c>
      <c r="BR155" s="33">
        <v>0</v>
      </c>
      <c r="BS155" s="33">
        <v>0</v>
      </c>
      <c r="BT155" s="33">
        <v>0</v>
      </c>
      <c r="BU155" s="33">
        <v>0</v>
      </c>
      <c r="BV155" s="33">
        <v>0</v>
      </c>
      <c r="BW155" s="33">
        <v>0</v>
      </c>
      <c r="BX155" s="33">
        <v>0</v>
      </c>
      <c r="BY155" s="33">
        <v>0</v>
      </c>
      <c r="BZ155" s="34">
        <v>0</v>
      </c>
      <c r="CA155" s="39">
        <v>0</v>
      </c>
      <c r="CB155" s="34">
        <v>0</v>
      </c>
    </row>
    <row r="156" spans="2:80" x14ac:dyDescent="0.35">
      <c r="B156" s="2" t="s">
        <v>42</v>
      </c>
      <c r="C156" s="3" t="s">
        <v>12</v>
      </c>
      <c r="D156" s="36">
        <v>5.6898600000000004</v>
      </c>
      <c r="E156" s="36">
        <v>6.6411899999999999</v>
      </c>
      <c r="F156" s="36">
        <v>5.33927</v>
      </c>
      <c r="G156" s="36">
        <v>5.6481700000000004</v>
      </c>
      <c r="H156" s="36">
        <v>5.0174000000000003</v>
      </c>
      <c r="I156" s="36">
        <v>5.6880800000000002</v>
      </c>
      <c r="J156" s="36">
        <v>6.0848399999999998</v>
      </c>
      <c r="K156" s="36">
        <v>5.6231499999999999</v>
      </c>
      <c r="L156" s="36">
        <v>4.7614200000000002</v>
      </c>
      <c r="M156" s="36">
        <v>5.5186799999999998</v>
      </c>
      <c r="N156" s="37">
        <v>5.2276100000000003</v>
      </c>
      <c r="O156" s="41">
        <v>5.60121</v>
      </c>
      <c r="P156" s="37">
        <v>5.9748000000000001</v>
      </c>
      <c r="R156" s="2" t="s">
        <v>42</v>
      </c>
      <c r="S156" s="3" t="s">
        <v>12</v>
      </c>
      <c r="T156" s="36">
        <v>5.6031500000000003</v>
      </c>
      <c r="U156" s="36">
        <v>6.5236499999999999</v>
      </c>
      <c r="V156" s="36">
        <v>5.2807300000000001</v>
      </c>
      <c r="W156" s="36">
        <v>5.4664400000000004</v>
      </c>
      <c r="X156" s="36">
        <v>4.8939700000000004</v>
      </c>
      <c r="Y156" s="36">
        <v>5.5966699999999996</v>
      </c>
      <c r="Z156" s="36">
        <v>5.9764799999999996</v>
      </c>
      <c r="AA156" s="36">
        <v>5.5406399999999998</v>
      </c>
      <c r="AB156" s="36">
        <v>4.6494999999999997</v>
      </c>
      <c r="AC156" s="36">
        <v>5.4282599999999999</v>
      </c>
      <c r="AD156" s="37">
        <v>5.1234000000000002</v>
      </c>
      <c r="AE156" s="41">
        <v>5.4959499999999997</v>
      </c>
      <c r="AF156" s="37">
        <v>5.8685</v>
      </c>
      <c r="AH156" s="2" t="s">
        <v>42</v>
      </c>
      <c r="AI156" s="3" t="s">
        <v>12</v>
      </c>
      <c r="AJ156" s="36">
        <v>5.5940599999999998</v>
      </c>
      <c r="AK156" s="36">
        <v>6.2409600000000003</v>
      </c>
      <c r="AL156" s="36">
        <v>5.1792199999999999</v>
      </c>
      <c r="AM156" s="36">
        <v>5.3803700000000001</v>
      </c>
      <c r="AN156" s="36">
        <v>4.7710499999999998</v>
      </c>
      <c r="AO156" s="36">
        <v>5.5890000000000004</v>
      </c>
      <c r="AP156" s="36">
        <v>5.7845700000000004</v>
      </c>
      <c r="AQ156" s="36">
        <v>5.37059</v>
      </c>
      <c r="AR156" s="36">
        <v>4.64954</v>
      </c>
      <c r="AS156" s="36">
        <v>5.3117799999999997</v>
      </c>
      <c r="AT156" s="37">
        <v>5.0547199999999997</v>
      </c>
      <c r="AU156" s="41">
        <v>5.3871099999999998</v>
      </c>
      <c r="AV156" s="37">
        <v>5.7195</v>
      </c>
      <c r="AX156" s="2" t="s">
        <v>42</v>
      </c>
      <c r="AY156" s="3" t="s">
        <v>12</v>
      </c>
      <c r="AZ156" s="36">
        <v>5.4325999999999999</v>
      </c>
      <c r="BA156" s="36">
        <v>6.0359800000000003</v>
      </c>
      <c r="BB156" s="36">
        <v>5.0864799999999999</v>
      </c>
      <c r="BC156" s="36">
        <v>5.2446999999999999</v>
      </c>
      <c r="BD156" s="36">
        <v>4.7994500000000002</v>
      </c>
      <c r="BE156" s="36">
        <v>5.5661199999999997</v>
      </c>
      <c r="BF156" s="36">
        <v>5.6010999999999997</v>
      </c>
      <c r="BG156" s="36">
        <v>5.2851600000000003</v>
      </c>
      <c r="BH156" s="36">
        <v>4.4962999999999997</v>
      </c>
      <c r="BI156" s="36">
        <v>5.0812799999999996</v>
      </c>
      <c r="BJ156" s="37">
        <v>4.9520200000000001</v>
      </c>
      <c r="BK156" s="41">
        <v>5.2629200000000003</v>
      </c>
      <c r="BL156" s="37">
        <v>5.5738200000000004</v>
      </c>
      <c r="BN156" s="2" t="s">
        <v>42</v>
      </c>
      <c r="BO156" s="3" t="s">
        <v>12</v>
      </c>
      <c r="BP156" s="36">
        <v>5.05443</v>
      </c>
      <c r="BQ156" s="36">
        <v>5.5958399999999999</v>
      </c>
      <c r="BR156" s="36">
        <v>4.9474900000000002</v>
      </c>
      <c r="BS156" s="36">
        <v>5.1288099999999996</v>
      </c>
      <c r="BT156" s="36">
        <v>4.7805499999999999</v>
      </c>
      <c r="BU156" s="36">
        <v>5.1461600000000001</v>
      </c>
      <c r="BV156" s="36">
        <v>5.2656200000000002</v>
      </c>
      <c r="BW156" s="36">
        <v>5.02379</v>
      </c>
      <c r="BX156" s="36">
        <v>4.5303199999999997</v>
      </c>
      <c r="BY156" s="36">
        <v>5.0368899999999996</v>
      </c>
      <c r="BZ156" s="37">
        <v>4.8495200000000001</v>
      </c>
      <c r="CA156" s="41">
        <v>5.0509899999999996</v>
      </c>
      <c r="CB156" s="37">
        <v>5.2524600000000001</v>
      </c>
    </row>
    <row r="157" spans="2:80" x14ac:dyDescent="0.35">
      <c r="B157" s="8"/>
      <c r="C157" s="11" t="s">
        <v>13</v>
      </c>
      <c r="D157" s="33">
        <v>1.7464</v>
      </c>
      <c r="E157" s="33">
        <v>1.20207</v>
      </c>
      <c r="F157" s="33">
        <v>1.6345400000000001</v>
      </c>
      <c r="G157" s="33">
        <v>1.8159400000000001</v>
      </c>
      <c r="H157" s="33">
        <v>1.90967</v>
      </c>
      <c r="I157" s="33">
        <v>1.8079799999999999</v>
      </c>
      <c r="J157" s="33">
        <v>1.4376199999999999</v>
      </c>
      <c r="K157" s="33">
        <v>1.77654</v>
      </c>
      <c r="L157" s="33">
        <v>1.62653</v>
      </c>
      <c r="M157" s="33">
        <v>1.6896199999999999</v>
      </c>
      <c r="N157" s="34">
        <v>1.51556</v>
      </c>
      <c r="O157" s="39">
        <v>1.66469</v>
      </c>
      <c r="P157" s="34">
        <v>1.81382</v>
      </c>
      <c r="R157" s="8"/>
      <c r="S157" s="11" t="s">
        <v>13</v>
      </c>
      <c r="T157" s="33">
        <v>1.5534699999999999</v>
      </c>
      <c r="U157" s="33">
        <v>1.0967899999999999</v>
      </c>
      <c r="V157" s="33">
        <v>1.50465</v>
      </c>
      <c r="W157" s="33">
        <v>1.64815</v>
      </c>
      <c r="X157" s="33">
        <v>1.7697000000000001</v>
      </c>
      <c r="Y157" s="33">
        <v>1.66391</v>
      </c>
      <c r="Z157" s="33">
        <v>1.2862499999999999</v>
      </c>
      <c r="AA157" s="33">
        <v>1.6334900000000001</v>
      </c>
      <c r="AB157" s="33">
        <v>1.53792</v>
      </c>
      <c r="AC157" s="33">
        <v>1.5430999999999999</v>
      </c>
      <c r="AD157" s="34">
        <v>1.3830499999999999</v>
      </c>
      <c r="AE157" s="39">
        <v>1.5237400000000001</v>
      </c>
      <c r="AF157" s="34">
        <v>1.6644399999999999</v>
      </c>
      <c r="AH157" s="8"/>
      <c r="AI157" s="11" t="s">
        <v>13</v>
      </c>
      <c r="AJ157" s="33">
        <v>1.2961499999999999</v>
      </c>
      <c r="AK157" s="33">
        <v>1.0128600000000001</v>
      </c>
      <c r="AL157" s="33">
        <v>1.34979</v>
      </c>
      <c r="AM157" s="33">
        <v>1.43493</v>
      </c>
      <c r="AN157" s="33">
        <v>1.63832</v>
      </c>
      <c r="AO157" s="33">
        <v>1.4719100000000001</v>
      </c>
      <c r="AP157" s="33">
        <v>1.19777</v>
      </c>
      <c r="AQ157" s="33">
        <v>1.4704699999999999</v>
      </c>
      <c r="AR157" s="33">
        <v>1.4313499999999999</v>
      </c>
      <c r="AS157" s="33">
        <v>1.3876599999999999</v>
      </c>
      <c r="AT157" s="34">
        <v>1.24665</v>
      </c>
      <c r="AU157" s="39">
        <v>1.3691199999999999</v>
      </c>
      <c r="AV157" s="34">
        <v>1.49159</v>
      </c>
      <c r="AX157" s="8"/>
      <c r="AY157" s="11" t="s">
        <v>13</v>
      </c>
      <c r="AZ157" s="33">
        <v>1.1062099999999999</v>
      </c>
      <c r="BA157" s="33">
        <v>0.94869999999999999</v>
      </c>
      <c r="BB157" s="33">
        <v>1.12646</v>
      </c>
      <c r="BC157" s="33">
        <v>1.2084999999999999</v>
      </c>
      <c r="BD157" s="33">
        <v>1.50952</v>
      </c>
      <c r="BE157" s="33">
        <v>1.29653</v>
      </c>
      <c r="BF157" s="33">
        <v>0.94167000000000001</v>
      </c>
      <c r="BG157" s="33">
        <v>1.1755199999999999</v>
      </c>
      <c r="BH157" s="33">
        <v>1.2734799999999999</v>
      </c>
      <c r="BI157" s="33">
        <v>1.24899</v>
      </c>
      <c r="BJ157" s="34">
        <v>1.0631600000000001</v>
      </c>
      <c r="BK157" s="39">
        <v>1.1835599999999999</v>
      </c>
      <c r="BL157" s="34">
        <v>1.30396</v>
      </c>
      <c r="BN157" s="8"/>
      <c r="BO157" s="11" t="s">
        <v>13</v>
      </c>
      <c r="BP157" s="33">
        <v>0.98538000000000003</v>
      </c>
      <c r="BQ157" s="33">
        <v>0.80806</v>
      </c>
      <c r="BR157" s="33">
        <v>0.84655000000000002</v>
      </c>
      <c r="BS157" s="33">
        <v>0.99375999999999998</v>
      </c>
      <c r="BT157" s="33">
        <v>1.33361</v>
      </c>
      <c r="BU157" s="33">
        <v>1.1065499999999999</v>
      </c>
      <c r="BV157" s="33">
        <v>0.83681000000000005</v>
      </c>
      <c r="BW157" s="33">
        <v>1.04349</v>
      </c>
      <c r="BX157" s="33">
        <v>1.0879300000000001</v>
      </c>
      <c r="BY157" s="33">
        <v>0.98987999999999998</v>
      </c>
      <c r="BZ157" s="34">
        <v>0.89148000000000005</v>
      </c>
      <c r="CA157" s="39">
        <v>1.0032000000000001</v>
      </c>
      <c r="CB157" s="34">
        <v>1.1149199999999999</v>
      </c>
    </row>
    <row r="158" spans="2:80" x14ac:dyDescent="0.35">
      <c r="B158" s="2" t="s">
        <v>43</v>
      </c>
      <c r="C158" s="3" t="s">
        <v>12</v>
      </c>
      <c r="D158" s="36">
        <v>6.37324</v>
      </c>
      <c r="E158" s="36">
        <v>7.2752999999999997</v>
      </c>
      <c r="F158" s="36">
        <v>5.9633900000000004</v>
      </c>
      <c r="G158" s="36">
        <v>6.35311</v>
      </c>
      <c r="H158" s="36">
        <v>5.6610500000000004</v>
      </c>
      <c r="I158" s="36">
        <v>6.2556399999999996</v>
      </c>
      <c r="J158" s="36">
        <v>6.7279900000000001</v>
      </c>
      <c r="K158" s="36">
        <v>6.32111</v>
      </c>
      <c r="L158" s="36">
        <v>5.5132899999999996</v>
      </c>
      <c r="M158" s="36">
        <v>6.2001600000000003</v>
      </c>
      <c r="N158" s="37">
        <v>5.9041800000000002</v>
      </c>
      <c r="O158" s="41">
        <v>6.2644299999999999</v>
      </c>
      <c r="P158" s="37">
        <v>6.6246799999999997</v>
      </c>
      <c r="R158" s="2" t="s">
        <v>43</v>
      </c>
      <c r="S158" s="3" t="s">
        <v>12</v>
      </c>
      <c r="T158" s="36">
        <v>6.25929</v>
      </c>
      <c r="U158" s="36">
        <v>7.0480799999999997</v>
      </c>
      <c r="V158" s="36">
        <v>5.8689</v>
      </c>
      <c r="W158" s="36">
        <v>6.1596599999999997</v>
      </c>
      <c r="X158" s="36">
        <v>5.5063399999999998</v>
      </c>
      <c r="Y158" s="36">
        <v>6.1304499999999997</v>
      </c>
      <c r="Z158" s="36">
        <v>6.5708799999999998</v>
      </c>
      <c r="AA158" s="36">
        <v>6.1837400000000002</v>
      </c>
      <c r="AB158" s="36">
        <v>5.3827199999999999</v>
      </c>
      <c r="AC158" s="36">
        <v>6.0973100000000002</v>
      </c>
      <c r="AD158" s="37">
        <v>5.7774000000000001</v>
      </c>
      <c r="AE158" s="41">
        <v>6.1207399999999996</v>
      </c>
      <c r="AF158" s="37">
        <v>6.46408</v>
      </c>
      <c r="AH158" s="2" t="s">
        <v>43</v>
      </c>
      <c r="AI158" s="3" t="s">
        <v>12</v>
      </c>
      <c r="AJ158" s="36">
        <v>6.1829400000000003</v>
      </c>
      <c r="AK158" s="36">
        <v>6.7051499999999997</v>
      </c>
      <c r="AL158" s="36">
        <v>5.75251</v>
      </c>
      <c r="AM158" s="36">
        <v>6.0315200000000004</v>
      </c>
      <c r="AN158" s="36">
        <v>5.3516500000000002</v>
      </c>
      <c r="AO158" s="36">
        <v>6.0351699999999999</v>
      </c>
      <c r="AP158" s="36">
        <v>6.35229</v>
      </c>
      <c r="AQ158" s="36">
        <v>5.9648899999999996</v>
      </c>
      <c r="AR158" s="36">
        <v>5.3473800000000002</v>
      </c>
      <c r="AS158" s="36">
        <v>5.9313500000000001</v>
      </c>
      <c r="AT158" s="37">
        <v>5.6678100000000002</v>
      </c>
      <c r="AU158" s="41">
        <v>5.9654800000000003</v>
      </c>
      <c r="AV158" s="37">
        <v>6.2631600000000001</v>
      </c>
      <c r="AX158" s="2" t="s">
        <v>43</v>
      </c>
      <c r="AY158" s="3" t="s">
        <v>12</v>
      </c>
      <c r="AZ158" s="36">
        <v>6.0005600000000001</v>
      </c>
      <c r="BA158" s="36">
        <v>6.3750999999999998</v>
      </c>
      <c r="BB158" s="36">
        <v>5.5882500000000004</v>
      </c>
      <c r="BC158" s="36">
        <v>5.8283800000000001</v>
      </c>
      <c r="BD158" s="36">
        <v>5.2746199999999996</v>
      </c>
      <c r="BE158" s="36">
        <v>5.9270100000000001</v>
      </c>
      <c r="BF158" s="36">
        <v>6.0789999999999997</v>
      </c>
      <c r="BG158" s="36">
        <v>5.7974600000000001</v>
      </c>
      <c r="BH158" s="36">
        <v>5.1255199999999999</v>
      </c>
      <c r="BI158" s="36">
        <v>5.6585999999999999</v>
      </c>
      <c r="BJ158" s="37">
        <v>5.49892</v>
      </c>
      <c r="BK158" s="41">
        <v>5.7654500000000004</v>
      </c>
      <c r="BL158" s="37">
        <v>6.0319900000000004</v>
      </c>
      <c r="BN158" s="2" t="s">
        <v>43</v>
      </c>
      <c r="BO158" s="3" t="s">
        <v>12</v>
      </c>
      <c r="BP158" s="36">
        <v>5.5428600000000001</v>
      </c>
      <c r="BQ158" s="36">
        <v>5.9282599999999999</v>
      </c>
      <c r="BR158" s="36">
        <v>5.39419</v>
      </c>
      <c r="BS158" s="36">
        <v>5.60588</v>
      </c>
      <c r="BT158" s="36">
        <v>5.1793199999999997</v>
      </c>
      <c r="BU158" s="36">
        <v>5.4553700000000003</v>
      </c>
      <c r="BV158" s="36">
        <v>5.6373300000000004</v>
      </c>
      <c r="BW158" s="36">
        <v>5.4819199999999997</v>
      </c>
      <c r="BX158" s="36">
        <v>5.1184599999999998</v>
      </c>
      <c r="BY158" s="36">
        <v>5.5391399999999997</v>
      </c>
      <c r="BZ158" s="37">
        <v>5.3235299999999999</v>
      </c>
      <c r="CA158" s="41">
        <v>5.48827</v>
      </c>
      <c r="CB158" s="37">
        <v>5.6530199999999997</v>
      </c>
    </row>
    <row r="159" spans="2:80" x14ac:dyDescent="0.35">
      <c r="B159" s="8"/>
      <c r="C159" s="11" t="s">
        <v>13</v>
      </c>
      <c r="D159" s="33">
        <v>1.91248</v>
      </c>
      <c r="E159" s="33">
        <v>1.30186</v>
      </c>
      <c r="F159" s="33">
        <v>1.84233</v>
      </c>
      <c r="G159" s="33">
        <v>1.9918899999999999</v>
      </c>
      <c r="H159" s="33">
        <v>2.06264</v>
      </c>
      <c r="I159" s="33">
        <v>1.8838999999999999</v>
      </c>
      <c r="J159" s="33">
        <v>1.54332</v>
      </c>
      <c r="K159" s="33">
        <v>1.94004</v>
      </c>
      <c r="L159" s="33">
        <v>1.8374600000000001</v>
      </c>
      <c r="M159" s="33">
        <v>1.8424199999999999</v>
      </c>
      <c r="N159" s="34">
        <v>1.65384</v>
      </c>
      <c r="O159" s="39">
        <v>1.8158300000000001</v>
      </c>
      <c r="P159" s="34">
        <v>1.97783</v>
      </c>
      <c r="R159" s="8"/>
      <c r="S159" s="11" t="s">
        <v>13</v>
      </c>
      <c r="T159" s="33">
        <v>1.6881299999999999</v>
      </c>
      <c r="U159" s="33">
        <v>1.1463699999999999</v>
      </c>
      <c r="V159" s="33">
        <v>1.6676200000000001</v>
      </c>
      <c r="W159" s="33">
        <v>1.82368</v>
      </c>
      <c r="X159" s="33">
        <v>1.89893</v>
      </c>
      <c r="Y159" s="33">
        <v>1.71286</v>
      </c>
      <c r="Z159" s="33">
        <v>1.3735200000000001</v>
      </c>
      <c r="AA159" s="33">
        <v>1.7771600000000001</v>
      </c>
      <c r="AB159" s="33">
        <v>1.7394000000000001</v>
      </c>
      <c r="AC159" s="33">
        <v>1.6804600000000001</v>
      </c>
      <c r="AD159" s="34">
        <v>1.4903299999999999</v>
      </c>
      <c r="AE159" s="39">
        <v>1.6508100000000001</v>
      </c>
      <c r="AF159" s="34">
        <v>1.8112999999999999</v>
      </c>
      <c r="AH159" s="8"/>
      <c r="AI159" s="11" t="s">
        <v>13</v>
      </c>
      <c r="AJ159" s="33">
        <v>1.40652</v>
      </c>
      <c r="AK159" s="33">
        <v>1.0788</v>
      </c>
      <c r="AL159" s="33">
        <v>1.50665</v>
      </c>
      <c r="AM159" s="33">
        <v>1.57762</v>
      </c>
      <c r="AN159" s="33">
        <v>1.7299800000000001</v>
      </c>
      <c r="AO159" s="33">
        <v>1.47838</v>
      </c>
      <c r="AP159" s="33">
        <v>1.2758400000000001</v>
      </c>
      <c r="AQ159" s="33">
        <v>1.57484</v>
      </c>
      <c r="AR159" s="33">
        <v>1.5951299999999999</v>
      </c>
      <c r="AS159" s="33">
        <v>1.48651</v>
      </c>
      <c r="AT159" s="34">
        <v>1.3399399999999999</v>
      </c>
      <c r="AU159" s="39">
        <v>1.4710300000000001</v>
      </c>
      <c r="AV159" s="34">
        <v>1.6021099999999999</v>
      </c>
      <c r="AX159" s="8"/>
      <c r="AY159" s="11" t="s">
        <v>13</v>
      </c>
      <c r="AZ159" s="33">
        <v>1.2030400000000001</v>
      </c>
      <c r="BA159" s="33">
        <v>0.96048</v>
      </c>
      <c r="BB159" s="33">
        <v>1.2440800000000001</v>
      </c>
      <c r="BC159" s="33">
        <v>1.3252299999999999</v>
      </c>
      <c r="BD159" s="33">
        <v>1.5552699999999999</v>
      </c>
      <c r="BE159" s="33">
        <v>1.25654</v>
      </c>
      <c r="BF159" s="33">
        <v>1.00525</v>
      </c>
      <c r="BG159" s="33">
        <v>1.2621100000000001</v>
      </c>
      <c r="BH159" s="33">
        <v>1.4113199999999999</v>
      </c>
      <c r="BI159" s="33">
        <v>1.35165</v>
      </c>
      <c r="BJ159" s="34">
        <v>1.1311500000000001</v>
      </c>
      <c r="BK159" s="39">
        <v>1.2575000000000001</v>
      </c>
      <c r="BL159" s="34">
        <v>1.38384</v>
      </c>
      <c r="BN159" s="8"/>
      <c r="BO159" s="11" t="s">
        <v>13</v>
      </c>
      <c r="BP159" s="33">
        <v>1.0712200000000001</v>
      </c>
      <c r="BQ159" s="33">
        <v>0.85246999999999995</v>
      </c>
      <c r="BR159" s="33">
        <v>0.97294000000000003</v>
      </c>
      <c r="BS159" s="33">
        <v>1.06585</v>
      </c>
      <c r="BT159" s="33">
        <v>1.3374900000000001</v>
      </c>
      <c r="BU159" s="33">
        <v>1.03677</v>
      </c>
      <c r="BV159" s="33">
        <v>0.88595999999999997</v>
      </c>
      <c r="BW159" s="33">
        <v>1.1274200000000001</v>
      </c>
      <c r="BX159" s="33">
        <v>1.18248</v>
      </c>
      <c r="BY159" s="33">
        <v>1.0951</v>
      </c>
      <c r="BZ159" s="34">
        <v>0.96179999999999999</v>
      </c>
      <c r="CA159" s="39">
        <v>1.06277</v>
      </c>
      <c r="CB159" s="34">
        <v>1.16374</v>
      </c>
    </row>
    <row r="160" spans="2:80" x14ac:dyDescent="0.35">
      <c r="B160" s="2" t="s">
        <v>44</v>
      </c>
      <c r="D160" s="36">
        <v>88.026849999999996</v>
      </c>
      <c r="E160" s="36">
        <v>91.528800000000004</v>
      </c>
      <c r="F160" s="36">
        <v>91.382409999999993</v>
      </c>
      <c r="G160" s="36">
        <v>88.792410000000004</v>
      </c>
      <c r="H160" s="36">
        <v>89.752589999999998</v>
      </c>
      <c r="I160" s="36">
        <v>92.025440000000003</v>
      </c>
      <c r="J160" s="36">
        <v>91.728669999999994</v>
      </c>
      <c r="K160" s="36">
        <v>90.507440000000003</v>
      </c>
      <c r="L160" s="36">
        <v>85.628230000000002</v>
      </c>
      <c r="M160" s="36">
        <v>89.656329999999997</v>
      </c>
      <c r="N160" s="37">
        <v>88.469409999999996</v>
      </c>
      <c r="O160" s="47">
        <v>89.902919999999995</v>
      </c>
      <c r="P160" s="37">
        <v>91.336420000000004</v>
      </c>
      <c r="R160" s="2" t="s">
        <v>44</v>
      </c>
      <c r="T160" s="36">
        <v>88.102509999999995</v>
      </c>
      <c r="U160" s="36">
        <v>91.108450000000005</v>
      </c>
      <c r="V160" s="36">
        <v>91.400440000000003</v>
      </c>
      <c r="W160" s="36">
        <v>88.807569999999998</v>
      </c>
      <c r="X160" s="36">
        <v>89.752589999999998</v>
      </c>
      <c r="Y160" s="36">
        <v>91.884010000000004</v>
      </c>
      <c r="Z160" s="36">
        <v>91.784369999999996</v>
      </c>
      <c r="AA160" s="36">
        <v>90.457819999999998</v>
      </c>
      <c r="AB160" s="36">
        <v>85.710279999999997</v>
      </c>
      <c r="AC160" s="36">
        <v>89.656329999999997</v>
      </c>
      <c r="AD160" s="37">
        <v>88.485200000000006</v>
      </c>
      <c r="AE160" s="47">
        <v>89.866439999999997</v>
      </c>
      <c r="AF160" s="37">
        <v>91.247680000000003</v>
      </c>
      <c r="AH160" s="2" t="s">
        <v>44</v>
      </c>
      <c r="AJ160" s="36">
        <v>88.078090000000003</v>
      </c>
      <c r="AK160" s="36">
        <v>91.084249999999997</v>
      </c>
      <c r="AL160" s="36">
        <v>91.382409999999993</v>
      </c>
      <c r="AM160" s="36">
        <v>88.793750000000003</v>
      </c>
      <c r="AN160" s="36">
        <v>89.752589999999998</v>
      </c>
      <c r="AO160" s="36">
        <v>91.667140000000003</v>
      </c>
      <c r="AP160" s="36">
        <v>91.398650000000004</v>
      </c>
      <c r="AQ160" s="36">
        <v>90.598200000000006</v>
      </c>
      <c r="AR160" s="36">
        <v>85.707549999999998</v>
      </c>
      <c r="AS160" s="36">
        <v>89.712869999999995</v>
      </c>
      <c r="AT160" s="37">
        <v>88.477959999999996</v>
      </c>
      <c r="AU160" s="47">
        <v>89.817549999999997</v>
      </c>
      <c r="AV160" s="37">
        <v>91.157139999999998</v>
      </c>
      <c r="AX160" s="2" t="s">
        <v>44</v>
      </c>
      <c r="AZ160" s="36">
        <v>88.303709999999995</v>
      </c>
      <c r="BA160" s="36">
        <v>90.682630000000003</v>
      </c>
      <c r="BB160" s="36">
        <v>91.387209999999996</v>
      </c>
      <c r="BC160" s="36">
        <v>88.789209999999997</v>
      </c>
      <c r="BD160" s="36">
        <v>89.738810000000001</v>
      </c>
      <c r="BE160" s="36">
        <v>91.605410000000006</v>
      </c>
      <c r="BF160" s="36">
        <v>91.472440000000006</v>
      </c>
      <c r="BG160" s="36">
        <v>90.851389999999995</v>
      </c>
      <c r="BH160" s="36">
        <v>85.863630000000001</v>
      </c>
      <c r="BI160" s="36">
        <v>89.549390000000002</v>
      </c>
      <c r="BJ160" s="37">
        <v>88.534260000000003</v>
      </c>
      <c r="BK160" s="47">
        <v>89.824380000000005</v>
      </c>
      <c r="BL160" s="37">
        <v>91.114500000000007</v>
      </c>
      <c r="BN160" s="2" t="s">
        <v>44</v>
      </c>
      <c r="BP160" s="36">
        <v>88.113110000000006</v>
      </c>
      <c r="BQ160" s="36">
        <v>89.966279999999998</v>
      </c>
      <c r="BR160" s="36">
        <v>91.361829999999998</v>
      </c>
      <c r="BS160" s="36">
        <v>88.752440000000007</v>
      </c>
      <c r="BT160" s="36">
        <v>89.806219999999996</v>
      </c>
      <c r="BU160" s="36">
        <v>91.548860000000005</v>
      </c>
      <c r="BV160" s="36">
        <v>91.099850000000004</v>
      </c>
      <c r="BW160" s="36">
        <v>90.809929999999994</v>
      </c>
      <c r="BX160" s="36">
        <v>86.093670000000003</v>
      </c>
      <c r="BY160" s="36">
        <v>89.555350000000004</v>
      </c>
      <c r="BZ160" s="37">
        <v>88.497420000000005</v>
      </c>
      <c r="CA160" s="47">
        <v>89.710750000000004</v>
      </c>
      <c r="CB160" s="37">
        <v>90.924090000000007</v>
      </c>
    </row>
    <row r="161" spans="2:80" x14ac:dyDescent="0.35">
      <c r="B161" s="2" t="s">
        <v>45</v>
      </c>
      <c r="D161" s="36">
        <v>89.275390000000002</v>
      </c>
      <c r="E161" s="36">
        <v>94.687870000000004</v>
      </c>
      <c r="F161" s="36">
        <v>88.815629999999999</v>
      </c>
      <c r="G161" s="36">
        <v>88.759140000000002</v>
      </c>
      <c r="H161" s="36">
        <v>88.293930000000003</v>
      </c>
      <c r="I161" s="36">
        <v>92.960579999999993</v>
      </c>
      <c r="J161" s="36">
        <v>91.08587</v>
      </c>
      <c r="K161" s="36">
        <v>88.294600000000003</v>
      </c>
      <c r="L161" s="36">
        <v>87.544359999999998</v>
      </c>
      <c r="M161" s="36">
        <v>86.389300000000006</v>
      </c>
      <c r="N161" s="37">
        <v>87.782960000000003</v>
      </c>
      <c r="O161" s="47">
        <v>89.610669999999999</v>
      </c>
      <c r="P161" s="37">
        <v>91.438370000000006</v>
      </c>
      <c r="R161" s="2" t="s">
        <v>45</v>
      </c>
      <c r="T161" s="36">
        <v>89.346890000000002</v>
      </c>
      <c r="U161" s="36">
        <v>94.353269999999995</v>
      </c>
      <c r="V161" s="36">
        <v>88.809740000000005</v>
      </c>
      <c r="W161" s="36">
        <v>88.759140000000002</v>
      </c>
      <c r="X161" s="36">
        <v>88.279790000000006</v>
      </c>
      <c r="Y161" s="36">
        <v>92.959590000000006</v>
      </c>
      <c r="Z161" s="36">
        <v>91.089100000000002</v>
      </c>
      <c r="AA161" s="36">
        <v>88.508780000000002</v>
      </c>
      <c r="AB161" s="36">
        <v>87.566609999999997</v>
      </c>
      <c r="AC161" s="36">
        <v>86.492590000000007</v>
      </c>
      <c r="AD161" s="37">
        <v>87.860919999999993</v>
      </c>
      <c r="AE161" s="47">
        <v>89.616550000000004</v>
      </c>
      <c r="AF161" s="37">
        <v>91.372169999999997</v>
      </c>
      <c r="AH161" s="2" t="s">
        <v>45</v>
      </c>
      <c r="AJ161" s="36">
        <v>89.317040000000006</v>
      </c>
      <c r="AK161" s="36">
        <v>94.004940000000005</v>
      </c>
      <c r="AL161" s="36">
        <v>88.801159999999996</v>
      </c>
      <c r="AM161" s="36">
        <v>88.733109999999996</v>
      </c>
      <c r="AN161" s="36">
        <v>88.285989999999998</v>
      </c>
      <c r="AO161" s="36">
        <v>92.530810000000002</v>
      </c>
      <c r="AP161" s="36">
        <v>90.802170000000004</v>
      </c>
      <c r="AQ161" s="36">
        <v>88.533929999999998</v>
      </c>
      <c r="AR161" s="36">
        <v>87.465760000000003</v>
      </c>
      <c r="AS161" s="36">
        <v>86.446169999999995</v>
      </c>
      <c r="AT161" s="37">
        <v>87.837490000000003</v>
      </c>
      <c r="AU161" s="47">
        <v>89.492109999999997</v>
      </c>
      <c r="AV161" s="37">
        <v>91.146730000000005</v>
      </c>
      <c r="AX161" s="2" t="s">
        <v>45</v>
      </c>
      <c r="AZ161" s="36">
        <v>89.422749999999994</v>
      </c>
      <c r="BA161" s="36">
        <v>93.892179999999996</v>
      </c>
      <c r="BB161" s="36">
        <v>88.810280000000006</v>
      </c>
      <c r="BC161" s="36">
        <v>88.730320000000006</v>
      </c>
      <c r="BD161" s="36">
        <v>88.215789999999998</v>
      </c>
      <c r="BE161" s="36">
        <v>92.471369999999993</v>
      </c>
      <c r="BF161" s="36">
        <v>90.596969999999999</v>
      </c>
      <c r="BG161" s="36">
        <v>88.628739999999993</v>
      </c>
      <c r="BH161" s="36">
        <v>87.480950000000007</v>
      </c>
      <c r="BI161" s="36">
        <v>86.399829999999994</v>
      </c>
      <c r="BJ161" s="37">
        <v>87.839330000000004</v>
      </c>
      <c r="BK161" s="47">
        <v>89.464920000000006</v>
      </c>
      <c r="BL161" s="37">
        <v>91.090509999999995</v>
      </c>
      <c r="BN161" s="2" t="s">
        <v>45</v>
      </c>
      <c r="BP161" s="36">
        <v>89.345420000000004</v>
      </c>
      <c r="BQ161" s="36">
        <v>92.966319999999996</v>
      </c>
      <c r="BR161" s="36">
        <v>88.739949999999993</v>
      </c>
      <c r="BS161" s="36">
        <v>88.681259999999995</v>
      </c>
      <c r="BT161" s="36">
        <v>88.201179999999994</v>
      </c>
      <c r="BU161" s="36">
        <v>92.412059999999997</v>
      </c>
      <c r="BV161" s="36">
        <v>90.188479999999998</v>
      </c>
      <c r="BW161" s="36">
        <v>88.785499999999999</v>
      </c>
      <c r="BX161" s="36">
        <v>87.708079999999995</v>
      </c>
      <c r="BY161" s="36">
        <v>86.365600000000001</v>
      </c>
      <c r="BZ161" s="37">
        <v>87.884810000000002</v>
      </c>
      <c r="CA161" s="47">
        <v>89.339389999999995</v>
      </c>
      <c r="CB161" s="37">
        <v>90.793970000000002</v>
      </c>
    </row>
    <row r="162" spans="2:80" x14ac:dyDescent="0.35">
      <c r="B162" s="2" t="s">
        <v>46</v>
      </c>
      <c r="D162" s="36">
        <v>89.212829999999997</v>
      </c>
      <c r="E162" s="36">
        <v>91.581289999999996</v>
      </c>
      <c r="F162" s="36">
        <v>90.056650000000005</v>
      </c>
      <c r="G162" s="36">
        <v>90.669929999999994</v>
      </c>
      <c r="H162" s="36">
        <v>87.412580000000005</v>
      </c>
      <c r="I162" s="36">
        <v>90.243369999999999</v>
      </c>
      <c r="J162" s="36">
        <v>89.959680000000006</v>
      </c>
      <c r="K162" s="36">
        <v>89.606939999999994</v>
      </c>
      <c r="L162" s="36">
        <v>88.632090000000005</v>
      </c>
      <c r="M162" s="36">
        <v>89.532319999999999</v>
      </c>
      <c r="N162" s="37">
        <v>88.878129999999999</v>
      </c>
      <c r="O162" s="47">
        <v>89.690770000000001</v>
      </c>
      <c r="P162" s="37">
        <v>90.503410000000002</v>
      </c>
      <c r="R162" s="2" t="s">
        <v>46</v>
      </c>
      <c r="T162" s="36">
        <v>89.152709999999999</v>
      </c>
      <c r="U162" s="36">
        <v>91.246759999999995</v>
      </c>
      <c r="V162" s="36">
        <v>90.014129999999994</v>
      </c>
      <c r="W162" s="36">
        <v>90.669929999999994</v>
      </c>
      <c r="X162" s="36">
        <v>87.40549</v>
      </c>
      <c r="Y162" s="36">
        <v>90.184240000000003</v>
      </c>
      <c r="Z162" s="36">
        <v>89.916219999999996</v>
      </c>
      <c r="AA162" s="36">
        <v>89.646370000000005</v>
      </c>
      <c r="AB162" s="36">
        <v>88.640309999999999</v>
      </c>
      <c r="AC162" s="36">
        <v>89.564440000000005</v>
      </c>
      <c r="AD162" s="37">
        <v>88.875489999999999</v>
      </c>
      <c r="AE162" s="47">
        <v>89.644059999999996</v>
      </c>
      <c r="AF162" s="37">
        <v>90.412629999999993</v>
      </c>
      <c r="AH162" s="2" t="s">
        <v>46</v>
      </c>
      <c r="AJ162" s="36">
        <v>89.129720000000006</v>
      </c>
      <c r="AK162" s="36">
        <v>91.026629999999997</v>
      </c>
      <c r="AL162" s="36">
        <v>90.033869999999993</v>
      </c>
      <c r="AM162" s="36">
        <v>90.66525</v>
      </c>
      <c r="AN162" s="36">
        <v>87.427090000000007</v>
      </c>
      <c r="AO162" s="36">
        <v>89.897890000000004</v>
      </c>
      <c r="AP162" s="36">
        <v>89.468950000000007</v>
      </c>
      <c r="AQ162" s="36">
        <v>89.796899999999994</v>
      </c>
      <c r="AR162" s="36">
        <v>88.686310000000006</v>
      </c>
      <c r="AS162" s="36">
        <v>89.506330000000005</v>
      </c>
      <c r="AT162" s="37">
        <v>88.837689999999995</v>
      </c>
      <c r="AU162" s="47">
        <v>89.563890000000001</v>
      </c>
      <c r="AV162" s="37">
        <v>90.290099999999995</v>
      </c>
      <c r="AX162" s="2" t="s">
        <v>46</v>
      </c>
      <c r="AZ162" s="36">
        <v>89.331029999999998</v>
      </c>
      <c r="BA162" s="36">
        <v>90.889970000000005</v>
      </c>
      <c r="BB162" s="36">
        <v>90.058999999999997</v>
      </c>
      <c r="BC162" s="36">
        <v>90.66525</v>
      </c>
      <c r="BD162" s="36">
        <v>87.413489999999996</v>
      </c>
      <c r="BE162" s="36">
        <v>89.82602</v>
      </c>
      <c r="BF162" s="36">
        <v>89.515450000000001</v>
      </c>
      <c r="BG162" s="36">
        <v>89.820800000000006</v>
      </c>
      <c r="BH162" s="36">
        <v>88.835880000000003</v>
      </c>
      <c r="BI162" s="36">
        <v>89.41686</v>
      </c>
      <c r="BJ162" s="37">
        <v>88.878879999999995</v>
      </c>
      <c r="BK162" s="47">
        <v>89.577370000000002</v>
      </c>
      <c r="BL162" s="37">
        <v>90.275869999999998</v>
      </c>
      <c r="BN162" s="2" t="s">
        <v>46</v>
      </c>
      <c r="BP162" s="36">
        <v>89.345290000000006</v>
      </c>
      <c r="BQ162" s="36">
        <v>90.141239999999996</v>
      </c>
      <c r="BR162" s="36">
        <v>90.033760000000001</v>
      </c>
      <c r="BS162" s="36">
        <v>90.55498</v>
      </c>
      <c r="BT162" s="36">
        <v>87.392669999999995</v>
      </c>
      <c r="BU162" s="36">
        <v>89.711399999999998</v>
      </c>
      <c r="BV162" s="36">
        <v>89.213620000000006</v>
      </c>
      <c r="BW162" s="36">
        <v>89.884590000000003</v>
      </c>
      <c r="BX162" s="36">
        <v>89.011300000000006</v>
      </c>
      <c r="BY162" s="36">
        <v>89.378839999999997</v>
      </c>
      <c r="BZ162" s="37">
        <v>88.845420000000004</v>
      </c>
      <c r="CA162" s="47">
        <v>89.466769999999997</v>
      </c>
      <c r="CB162" s="37">
        <v>90.088120000000004</v>
      </c>
    </row>
    <row r="163" spans="2:80" x14ac:dyDescent="0.35">
      <c r="B163" s="2" t="s">
        <v>47</v>
      </c>
      <c r="D163" s="36">
        <v>87.148290000000003</v>
      </c>
      <c r="E163" s="36">
        <v>91.608199999999997</v>
      </c>
      <c r="F163" s="36">
        <v>88.03134</v>
      </c>
      <c r="G163" s="36">
        <v>90.213999999999999</v>
      </c>
      <c r="H163" s="36">
        <v>85.6678</v>
      </c>
      <c r="I163" s="36">
        <v>87.376180000000005</v>
      </c>
      <c r="J163" s="36">
        <v>89.512739999999994</v>
      </c>
      <c r="K163" s="36">
        <v>86.854879999999994</v>
      </c>
      <c r="L163" s="36">
        <v>87.316019999999995</v>
      </c>
      <c r="M163" s="36">
        <v>89.254300000000001</v>
      </c>
      <c r="N163" s="37">
        <v>87.009360000000001</v>
      </c>
      <c r="O163" s="47">
        <v>88.298370000000006</v>
      </c>
      <c r="P163" s="37">
        <v>89.587389999999999</v>
      </c>
      <c r="R163" s="2" t="s">
        <v>47</v>
      </c>
      <c r="T163" s="36">
        <v>87.153149999999997</v>
      </c>
      <c r="U163" s="36">
        <v>91.150810000000007</v>
      </c>
      <c r="V163" s="36">
        <v>88.000820000000004</v>
      </c>
      <c r="W163" s="36">
        <v>90.212770000000006</v>
      </c>
      <c r="X163" s="36">
        <v>85.657640000000001</v>
      </c>
      <c r="Y163" s="36">
        <v>87.199399999999997</v>
      </c>
      <c r="Z163" s="36">
        <v>89.547550000000001</v>
      </c>
      <c r="AA163" s="36">
        <v>86.852819999999994</v>
      </c>
      <c r="AB163" s="36">
        <v>87.316019999999995</v>
      </c>
      <c r="AC163" s="36">
        <v>89.320040000000006</v>
      </c>
      <c r="AD163" s="37">
        <v>87.001949999999994</v>
      </c>
      <c r="AE163" s="47">
        <v>88.241100000000003</v>
      </c>
      <c r="AF163" s="37">
        <v>89.480249999999998</v>
      </c>
      <c r="AH163" s="2" t="s">
        <v>47</v>
      </c>
      <c r="AJ163" s="36">
        <v>87.255080000000007</v>
      </c>
      <c r="AK163" s="36">
        <v>91.022810000000007</v>
      </c>
      <c r="AL163" s="36">
        <v>87.991699999999994</v>
      </c>
      <c r="AM163" s="36">
        <v>90.192160000000001</v>
      </c>
      <c r="AN163" s="36">
        <v>85.703999999999994</v>
      </c>
      <c r="AO163" s="36">
        <v>86.862480000000005</v>
      </c>
      <c r="AP163" s="36">
        <v>89.115449999999996</v>
      </c>
      <c r="AQ163" s="36">
        <v>86.974050000000005</v>
      </c>
      <c r="AR163" s="36">
        <v>87.384699999999995</v>
      </c>
      <c r="AS163" s="36">
        <v>89.239050000000006</v>
      </c>
      <c r="AT163" s="37">
        <v>86.982659999999996</v>
      </c>
      <c r="AU163" s="47">
        <v>88.174149999999997</v>
      </c>
      <c r="AV163" s="37">
        <v>89.365629999999996</v>
      </c>
      <c r="AX163" s="2" t="s">
        <v>47</v>
      </c>
      <c r="AZ163" s="36">
        <v>87.289270000000002</v>
      </c>
      <c r="BA163" s="36">
        <v>90.71884</v>
      </c>
      <c r="BB163" s="36">
        <v>88.016239999999996</v>
      </c>
      <c r="BC163" s="36">
        <v>90.187610000000006</v>
      </c>
      <c r="BD163" s="36">
        <v>85.629220000000004</v>
      </c>
      <c r="BE163" s="36">
        <v>86.66677</v>
      </c>
      <c r="BF163" s="36">
        <v>89.157250000000005</v>
      </c>
      <c r="BG163" s="36">
        <v>87.188509999999994</v>
      </c>
      <c r="BH163" s="36">
        <v>87.375029999999995</v>
      </c>
      <c r="BI163" s="36">
        <v>89.144009999999994</v>
      </c>
      <c r="BJ163" s="37">
        <v>86.979209999999995</v>
      </c>
      <c r="BK163" s="47">
        <v>88.137280000000004</v>
      </c>
      <c r="BL163" s="37">
        <v>89.295339999999996</v>
      </c>
      <c r="BN163" s="2" t="s">
        <v>47</v>
      </c>
      <c r="BP163" s="36">
        <v>87.30086</v>
      </c>
      <c r="BQ163" s="36">
        <v>89.995689999999996</v>
      </c>
      <c r="BR163" s="36">
        <v>88.002549999999999</v>
      </c>
      <c r="BS163" s="36">
        <v>90.002889999999994</v>
      </c>
      <c r="BT163" s="36">
        <v>85.630870000000002</v>
      </c>
      <c r="BU163" s="36">
        <v>86.416110000000003</v>
      </c>
      <c r="BV163" s="36">
        <v>88.791219999999996</v>
      </c>
      <c r="BW163" s="36">
        <v>87.038390000000007</v>
      </c>
      <c r="BX163" s="36">
        <v>87.583190000000002</v>
      </c>
      <c r="BY163" s="36">
        <v>89.184669999999997</v>
      </c>
      <c r="BZ163" s="37">
        <v>86.935490000000001</v>
      </c>
      <c r="CA163" s="47">
        <v>87.994649999999993</v>
      </c>
      <c r="CB163" s="37">
        <v>89.053799999999995</v>
      </c>
    </row>
    <row r="164" spans="2:80" x14ac:dyDescent="0.35">
      <c r="B164" s="2" t="s">
        <v>48</v>
      </c>
      <c r="D164" s="36">
        <v>91.638570000000001</v>
      </c>
      <c r="E164" s="36">
        <v>91.678139999999999</v>
      </c>
      <c r="F164" s="36">
        <v>87.90128</v>
      </c>
      <c r="G164" s="36">
        <v>88.870109999999997</v>
      </c>
      <c r="H164" s="36">
        <v>87.617549999999994</v>
      </c>
      <c r="I164" s="36">
        <v>88.455129999999997</v>
      </c>
      <c r="J164" s="36">
        <v>88.270269999999996</v>
      </c>
      <c r="K164" s="36">
        <v>86.767020000000002</v>
      </c>
      <c r="L164" s="36">
        <v>89.135120000000001</v>
      </c>
      <c r="M164" s="36">
        <v>92.660169999999994</v>
      </c>
      <c r="N164" s="37">
        <v>87.876609999999999</v>
      </c>
      <c r="O164" s="47">
        <v>89.299340000000001</v>
      </c>
      <c r="P164" s="37">
        <v>90.722070000000002</v>
      </c>
      <c r="R164" s="2" t="s">
        <v>48</v>
      </c>
      <c r="T164" s="36">
        <v>91.632270000000005</v>
      </c>
      <c r="U164" s="36">
        <v>91.233199999999997</v>
      </c>
      <c r="V164" s="36">
        <v>87.877229999999997</v>
      </c>
      <c r="W164" s="36">
        <v>88.86</v>
      </c>
      <c r="X164" s="36">
        <v>87.635660000000001</v>
      </c>
      <c r="Y164" s="36">
        <v>88.364270000000005</v>
      </c>
      <c r="Z164" s="36">
        <v>88.134190000000004</v>
      </c>
      <c r="AA164" s="36">
        <v>86.901790000000005</v>
      </c>
      <c r="AB164" s="36">
        <v>89.153909999999996</v>
      </c>
      <c r="AC164" s="36">
        <v>92.685699999999997</v>
      </c>
      <c r="AD164" s="37">
        <v>87.865560000000002</v>
      </c>
      <c r="AE164" s="47">
        <v>89.247820000000004</v>
      </c>
      <c r="AF164" s="37">
        <v>90.630089999999996</v>
      </c>
      <c r="AH164" s="2" t="s">
        <v>48</v>
      </c>
      <c r="AJ164" s="36">
        <v>91.614000000000004</v>
      </c>
      <c r="AK164" s="36">
        <v>91.199910000000003</v>
      </c>
      <c r="AL164" s="36">
        <v>87.903099999999995</v>
      </c>
      <c r="AM164" s="36">
        <v>88.852950000000007</v>
      </c>
      <c r="AN164" s="36">
        <v>87.617549999999994</v>
      </c>
      <c r="AO164" s="36">
        <v>88.056830000000005</v>
      </c>
      <c r="AP164" s="36">
        <v>87.985889999999998</v>
      </c>
      <c r="AQ164" s="36">
        <v>86.909099999999995</v>
      </c>
      <c r="AR164" s="36">
        <v>89.16919</v>
      </c>
      <c r="AS164" s="36">
        <v>92.739750000000001</v>
      </c>
      <c r="AT164" s="37">
        <v>87.800420000000003</v>
      </c>
      <c r="AU164" s="47">
        <v>89.204830000000001</v>
      </c>
      <c r="AV164" s="37">
        <v>90.60924</v>
      </c>
      <c r="AX164" s="2" t="s">
        <v>48</v>
      </c>
      <c r="AZ164" s="36">
        <v>91.61448</v>
      </c>
      <c r="BA164" s="36">
        <v>90.754670000000004</v>
      </c>
      <c r="BB164" s="36">
        <v>87.886170000000007</v>
      </c>
      <c r="BC164" s="36">
        <v>88.836920000000006</v>
      </c>
      <c r="BD164" s="36">
        <v>87.617940000000004</v>
      </c>
      <c r="BE164" s="36">
        <v>87.809489999999997</v>
      </c>
      <c r="BF164" s="36">
        <v>88.132170000000002</v>
      </c>
      <c r="BG164" s="36">
        <v>87.163460000000001</v>
      </c>
      <c r="BH164" s="36">
        <v>89.236220000000003</v>
      </c>
      <c r="BI164" s="36">
        <v>92.639129999999994</v>
      </c>
      <c r="BJ164" s="37">
        <v>87.827699999999993</v>
      </c>
      <c r="BK164" s="47">
        <v>89.169060000000002</v>
      </c>
      <c r="BL164" s="37">
        <v>90.510429999999999</v>
      </c>
      <c r="BN164" s="2" t="s">
        <v>48</v>
      </c>
      <c r="BP164" s="36">
        <v>91.241849999999999</v>
      </c>
      <c r="BQ164" s="36">
        <v>90.132239999999996</v>
      </c>
      <c r="BR164" s="36">
        <v>87.840100000000007</v>
      </c>
      <c r="BS164" s="36">
        <v>88.682810000000003</v>
      </c>
      <c r="BT164" s="36">
        <v>87.635660000000001</v>
      </c>
      <c r="BU164" s="36">
        <v>87.359070000000003</v>
      </c>
      <c r="BV164" s="36">
        <v>87.744389999999996</v>
      </c>
      <c r="BW164" s="36">
        <v>87.192909999999998</v>
      </c>
      <c r="BX164" s="36">
        <v>89.275769999999994</v>
      </c>
      <c r="BY164" s="36">
        <v>92.552800000000005</v>
      </c>
      <c r="BZ164" s="37">
        <v>87.663349999999994</v>
      </c>
      <c r="CA164" s="47">
        <v>88.965760000000003</v>
      </c>
      <c r="CB164" s="37">
        <v>90.268169999999998</v>
      </c>
    </row>
    <row r="165" spans="2:80" x14ac:dyDescent="0.35">
      <c r="B165" s="7" t="s">
        <v>49</v>
      </c>
      <c r="C165" s="8"/>
      <c r="D165" s="33">
        <v>89.815280000000001</v>
      </c>
      <c r="E165" s="33">
        <v>90.115560000000002</v>
      </c>
      <c r="F165" s="33">
        <v>90.25949</v>
      </c>
      <c r="G165" s="33">
        <v>91.079459999999997</v>
      </c>
      <c r="H165" s="33">
        <v>87.561790000000002</v>
      </c>
      <c r="I165" s="33">
        <v>88.542670000000001</v>
      </c>
      <c r="J165" s="33">
        <v>88.940110000000004</v>
      </c>
      <c r="K165" s="33">
        <v>89.943209999999993</v>
      </c>
      <c r="L165" s="33">
        <v>87.768889999999999</v>
      </c>
      <c r="M165" s="33">
        <v>88.861099999999993</v>
      </c>
      <c r="N165" s="34">
        <v>88.473470000000006</v>
      </c>
      <c r="O165" s="48">
        <v>89.288749999999993</v>
      </c>
      <c r="P165" s="34">
        <v>90.104039999999998</v>
      </c>
      <c r="R165" s="7" t="s">
        <v>49</v>
      </c>
      <c r="S165" s="8"/>
      <c r="T165" s="33">
        <v>89.78304</v>
      </c>
      <c r="U165" s="33">
        <v>89.758290000000002</v>
      </c>
      <c r="V165" s="33">
        <v>90.251630000000006</v>
      </c>
      <c r="W165" s="33">
        <v>91.060869999999994</v>
      </c>
      <c r="X165" s="33">
        <v>87.561610000000002</v>
      </c>
      <c r="Y165" s="33">
        <v>88.407740000000004</v>
      </c>
      <c r="Z165" s="33">
        <v>88.876440000000002</v>
      </c>
      <c r="AA165" s="33">
        <v>90.079179999999994</v>
      </c>
      <c r="AB165" s="33">
        <v>87.787400000000005</v>
      </c>
      <c r="AC165" s="33">
        <v>88.922030000000007</v>
      </c>
      <c r="AD165" s="34">
        <v>88.441689999999994</v>
      </c>
      <c r="AE165" s="48">
        <v>89.248819999999995</v>
      </c>
      <c r="AF165" s="34">
        <v>90.055949999999996</v>
      </c>
      <c r="AH165" s="7" t="s">
        <v>49</v>
      </c>
      <c r="AI165" s="8"/>
      <c r="AJ165" s="33">
        <v>89.79177</v>
      </c>
      <c r="AK165" s="33">
        <v>89.44838</v>
      </c>
      <c r="AL165" s="33">
        <v>90.25461</v>
      </c>
      <c r="AM165" s="33">
        <v>91.072389999999999</v>
      </c>
      <c r="AN165" s="33">
        <v>87.582369999999997</v>
      </c>
      <c r="AO165" s="33">
        <v>88.254620000000003</v>
      </c>
      <c r="AP165" s="33">
        <v>88.53228</v>
      </c>
      <c r="AQ165" s="33">
        <v>90.036540000000002</v>
      </c>
      <c r="AR165" s="33">
        <v>87.826080000000005</v>
      </c>
      <c r="AS165" s="33">
        <v>88.925479999999993</v>
      </c>
      <c r="AT165" s="34">
        <v>88.358919999999998</v>
      </c>
      <c r="AU165" s="48">
        <v>89.172449999999998</v>
      </c>
      <c r="AV165" s="34">
        <v>89.985990000000001</v>
      </c>
      <c r="AX165" s="7" t="s">
        <v>49</v>
      </c>
      <c r="AY165" s="8"/>
      <c r="AZ165" s="33">
        <v>89.797899999999998</v>
      </c>
      <c r="BA165" s="33">
        <v>89.088359999999994</v>
      </c>
      <c r="BB165" s="33">
        <v>90.241029999999995</v>
      </c>
      <c r="BC165" s="33">
        <v>91.068479999999994</v>
      </c>
      <c r="BD165" s="33">
        <v>87.528149999999997</v>
      </c>
      <c r="BE165" s="33">
        <v>87.831460000000007</v>
      </c>
      <c r="BF165" s="33">
        <v>88.486890000000002</v>
      </c>
      <c r="BG165" s="33">
        <v>90.170860000000005</v>
      </c>
      <c r="BH165" s="33">
        <v>87.979200000000006</v>
      </c>
      <c r="BI165" s="33">
        <v>88.769049999999993</v>
      </c>
      <c r="BJ165" s="34">
        <v>88.248699999999999</v>
      </c>
      <c r="BK165" s="48">
        <v>89.096140000000005</v>
      </c>
      <c r="BL165" s="34">
        <v>89.943579999999997</v>
      </c>
      <c r="BN165" s="7" t="s">
        <v>49</v>
      </c>
      <c r="BO165" s="8"/>
      <c r="BP165" s="33">
        <v>89.651560000000003</v>
      </c>
      <c r="BQ165" s="33">
        <v>88.357219999999998</v>
      </c>
      <c r="BR165" s="33">
        <v>90.214879999999994</v>
      </c>
      <c r="BS165" s="33">
        <v>90.995320000000007</v>
      </c>
      <c r="BT165" s="33">
        <v>87.529690000000002</v>
      </c>
      <c r="BU165" s="33">
        <v>87.792000000000002</v>
      </c>
      <c r="BV165" s="33">
        <v>88.210539999999995</v>
      </c>
      <c r="BW165" s="33">
        <v>90.284580000000005</v>
      </c>
      <c r="BX165" s="33">
        <v>88.11327</v>
      </c>
      <c r="BY165" s="33">
        <v>88.763149999999996</v>
      </c>
      <c r="BZ165" s="34">
        <v>88.130499999999998</v>
      </c>
      <c r="CA165" s="48">
        <v>88.991219999999998</v>
      </c>
      <c r="CB165" s="34">
        <v>89.851939999999999</v>
      </c>
    </row>
    <row r="166" spans="2:80" x14ac:dyDescent="0.35">
      <c r="B166" s="2" t="s">
        <v>52</v>
      </c>
      <c r="C166" s="3" t="s">
        <v>12</v>
      </c>
      <c r="D166" s="36">
        <v>3.7734399999999999</v>
      </c>
      <c r="E166" s="36">
        <v>4.9461000000000004</v>
      </c>
      <c r="F166" s="36">
        <v>3.7487599999999999</v>
      </c>
      <c r="G166" s="36">
        <v>3.6865700000000001</v>
      </c>
      <c r="H166" s="36">
        <v>3.9207200000000002</v>
      </c>
      <c r="I166" s="36">
        <v>5.0493699999999997</v>
      </c>
      <c r="J166" s="36">
        <v>4.3628499999999999</v>
      </c>
      <c r="K166" s="36">
        <v>3.7238799999999999</v>
      </c>
      <c r="L166" s="36">
        <v>3.16669</v>
      </c>
      <c r="M166" s="36">
        <v>3.4351099999999999</v>
      </c>
      <c r="N166" s="37">
        <v>3.5395500000000002</v>
      </c>
      <c r="O166" s="38">
        <v>3.9813499999999999</v>
      </c>
      <c r="P166" s="37">
        <v>4.4231400000000001</v>
      </c>
      <c r="R166" s="2" t="s">
        <v>52</v>
      </c>
      <c r="S166" s="3" t="s">
        <v>12</v>
      </c>
      <c r="T166" s="36">
        <v>3.6956099999999998</v>
      </c>
      <c r="U166" s="36">
        <v>6.3140900000000002</v>
      </c>
      <c r="V166" s="36">
        <v>3.6729599999999998</v>
      </c>
      <c r="W166" s="36">
        <v>3.7198799999999999</v>
      </c>
      <c r="X166" s="36">
        <v>3.9687700000000001</v>
      </c>
      <c r="Y166" s="36">
        <v>5.6782399999999997</v>
      </c>
      <c r="Z166" s="36">
        <v>4.6105700000000001</v>
      </c>
      <c r="AA166" s="36">
        <v>3.8867600000000002</v>
      </c>
      <c r="AB166" s="36">
        <v>3.1419100000000002</v>
      </c>
      <c r="AC166" s="36">
        <v>3.3460100000000002</v>
      </c>
      <c r="AD166" s="37">
        <v>3.4652500000000002</v>
      </c>
      <c r="AE166" s="38">
        <v>4.2034799999999999</v>
      </c>
      <c r="AF166" s="37">
        <v>4.9417099999999996</v>
      </c>
      <c r="AH166" s="2" t="s">
        <v>52</v>
      </c>
      <c r="AI166" s="3" t="s">
        <v>12</v>
      </c>
      <c r="AJ166" s="36">
        <v>3.85711</v>
      </c>
      <c r="AK166" s="36">
        <v>6.9748200000000002</v>
      </c>
      <c r="AL166" s="36">
        <v>3.7993100000000002</v>
      </c>
      <c r="AM166" s="36">
        <v>4.0368399999999998</v>
      </c>
      <c r="AN166" s="36">
        <v>4.2603099999999996</v>
      </c>
      <c r="AO166" s="36">
        <v>6.9382299999999999</v>
      </c>
      <c r="AP166" s="36">
        <v>5.4160300000000001</v>
      </c>
      <c r="AQ166" s="36">
        <v>4.1025600000000004</v>
      </c>
      <c r="AR166" s="36">
        <v>3.1966000000000001</v>
      </c>
      <c r="AS166" s="36">
        <v>3.42631</v>
      </c>
      <c r="AT166" s="37">
        <v>3.6179199999999998</v>
      </c>
      <c r="AU166" s="38">
        <v>4.6008100000000001</v>
      </c>
      <c r="AV166" s="37">
        <v>5.58371</v>
      </c>
      <c r="AX166" s="2" t="s">
        <v>52</v>
      </c>
      <c r="AY166" s="3" t="s">
        <v>12</v>
      </c>
      <c r="AZ166" s="36">
        <v>4.0763100000000003</v>
      </c>
      <c r="BA166" s="36">
        <v>9.1792400000000001</v>
      </c>
      <c r="BB166" s="36">
        <v>3.9624600000000001</v>
      </c>
      <c r="BC166" s="36">
        <v>4.2632300000000001</v>
      </c>
      <c r="BD166" s="36">
        <v>5.282</v>
      </c>
      <c r="BE166" s="36">
        <v>9.1454599999999999</v>
      </c>
      <c r="BF166" s="36">
        <v>6.3203399999999998</v>
      </c>
      <c r="BG166" s="36">
        <v>4.5876000000000001</v>
      </c>
      <c r="BH166" s="36">
        <v>3.3085499999999999</v>
      </c>
      <c r="BI166" s="36">
        <v>3.5089600000000001</v>
      </c>
      <c r="BJ166" s="37">
        <v>3.8020700000000001</v>
      </c>
      <c r="BK166" s="38">
        <v>5.3634199999999996</v>
      </c>
      <c r="BL166" s="37">
        <v>6.92476</v>
      </c>
      <c r="BN166" s="2" t="s">
        <v>52</v>
      </c>
      <c r="BO166" s="3" t="s">
        <v>12</v>
      </c>
      <c r="BP166" s="36">
        <v>4.2115299999999998</v>
      </c>
      <c r="BQ166" s="36">
        <v>13.821059999999999</v>
      </c>
      <c r="BR166" s="36">
        <v>4.4809000000000001</v>
      </c>
      <c r="BS166" s="36">
        <v>5.45261</v>
      </c>
      <c r="BT166" s="36">
        <v>7.4005799999999997</v>
      </c>
      <c r="BU166" s="36">
        <v>9.5156799999999997</v>
      </c>
      <c r="BV166" s="36">
        <v>8.4211799999999997</v>
      </c>
      <c r="BW166" s="36">
        <v>5.1677099999999996</v>
      </c>
      <c r="BX166" s="36">
        <v>3.8024800000000001</v>
      </c>
      <c r="BY166" s="36">
        <v>4.0771800000000002</v>
      </c>
      <c r="BZ166" s="37">
        <v>4.34382</v>
      </c>
      <c r="CA166" s="38">
        <v>6.6350899999999999</v>
      </c>
      <c r="CB166" s="37">
        <v>8.9263600000000007</v>
      </c>
    </row>
    <row r="167" spans="2:80" x14ac:dyDescent="0.35">
      <c r="B167" s="8"/>
      <c r="C167" s="11" t="s">
        <v>13</v>
      </c>
      <c r="D167" s="33">
        <v>4.3851800000000001</v>
      </c>
      <c r="E167" s="33">
        <v>13.60777</v>
      </c>
      <c r="F167" s="33">
        <v>4.3587899999999999</v>
      </c>
      <c r="G167" s="33">
        <v>3.1501800000000002</v>
      </c>
      <c r="H167" s="33">
        <v>15.34197</v>
      </c>
      <c r="I167" s="33">
        <v>8.4652700000000003</v>
      </c>
      <c r="J167" s="33">
        <v>7.8020300000000002</v>
      </c>
      <c r="K167" s="33">
        <v>5.2763999999999998</v>
      </c>
      <c r="L167" s="33">
        <v>1.73519</v>
      </c>
      <c r="M167" s="33">
        <v>3.1720000000000002</v>
      </c>
      <c r="N167" s="34">
        <v>3.4490400000000001</v>
      </c>
      <c r="O167" s="48">
        <v>6.7294799999999997</v>
      </c>
      <c r="P167" s="34">
        <v>10.00991</v>
      </c>
      <c r="R167" s="8"/>
      <c r="S167" s="11" t="s">
        <v>13</v>
      </c>
      <c r="T167" s="33">
        <v>4.4876500000000004</v>
      </c>
      <c r="U167" s="33">
        <v>6.8813000000000004</v>
      </c>
      <c r="V167" s="33">
        <v>4.9611799999999997</v>
      </c>
      <c r="W167" s="33">
        <v>7.7807700000000004</v>
      </c>
      <c r="X167" s="33">
        <v>15.76376</v>
      </c>
      <c r="Y167" s="33">
        <v>12.50034</v>
      </c>
      <c r="Z167" s="33">
        <v>9.5375200000000007</v>
      </c>
      <c r="AA167" s="33">
        <v>10.288169999999999</v>
      </c>
      <c r="AB167" s="33">
        <v>1.74224</v>
      </c>
      <c r="AC167" s="33">
        <v>3.2641100000000001</v>
      </c>
      <c r="AD167" s="34">
        <v>4.5953999999999997</v>
      </c>
      <c r="AE167" s="48">
        <v>7.7206999999999999</v>
      </c>
      <c r="AF167" s="34">
        <v>10.84601</v>
      </c>
      <c r="AH167" s="8"/>
      <c r="AI167" s="11" t="s">
        <v>13</v>
      </c>
      <c r="AJ167" s="33">
        <v>5.6822800000000004</v>
      </c>
      <c r="AK167" s="33">
        <v>12.82483</v>
      </c>
      <c r="AL167" s="33">
        <v>6.2303699999999997</v>
      </c>
      <c r="AM167" s="33">
        <v>5.9101900000000001</v>
      </c>
      <c r="AN167" s="33">
        <v>18.72373</v>
      </c>
      <c r="AO167" s="33">
        <v>10.51118</v>
      </c>
      <c r="AP167" s="33">
        <v>13.967890000000001</v>
      </c>
      <c r="AQ167" s="33">
        <v>9.3346800000000005</v>
      </c>
      <c r="AR167" s="33">
        <v>2.7137799999999999</v>
      </c>
      <c r="AS167" s="33">
        <v>4.8399799999999997</v>
      </c>
      <c r="AT167" s="34">
        <v>5.5273000000000003</v>
      </c>
      <c r="AU167" s="48">
        <v>9.0738900000000005</v>
      </c>
      <c r="AV167" s="34">
        <v>12.62049</v>
      </c>
      <c r="AX167" s="8"/>
      <c r="AY167" s="11" t="s">
        <v>13</v>
      </c>
      <c r="AZ167" s="33">
        <v>7.0725899999999999</v>
      </c>
      <c r="BA167" s="33">
        <v>10.71954</v>
      </c>
      <c r="BB167" s="33">
        <v>9.9504099999999998</v>
      </c>
      <c r="BC167" s="33">
        <v>10.88251</v>
      </c>
      <c r="BD167" s="33">
        <v>18.596229999999998</v>
      </c>
      <c r="BE167" s="33">
        <v>15.32883</v>
      </c>
      <c r="BF167" s="33">
        <v>13.47838</v>
      </c>
      <c r="BG167" s="33">
        <v>11.7994</v>
      </c>
      <c r="BH167" s="33">
        <v>4.6989099999999997</v>
      </c>
      <c r="BI167" s="33">
        <v>5.8125099999999996</v>
      </c>
      <c r="BJ167" s="34">
        <v>7.7602399999999996</v>
      </c>
      <c r="BK167" s="48">
        <v>10.833930000000001</v>
      </c>
      <c r="BL167" s="34">
        <v>13.90762</v>
      </c>
      <c r="BN167" s="8"/>
      <c r="BO167" s="11" t="s">
        <v>13</v>
      </c>
      <c r="BP167" s="33">
        <v>9.4130800000000008</v>
      </c>
      <c r="BQ167" s="33">
        <v>21.533560000000001</v>
      </c>
      <c r="BR167" s="33">
        <v>19.173950000000001</v>
      </c>
      <c r="BS167" s="33">
        <v>23.224039999999999</v>
      </c>
      <c r="BT167" s="33">
        <v>25.661259999999999</v>
      </c>
      <c r="BU167" s="33">
        <v>14.466939999999999</v>
      </c>
      <c r="BV167" s="33">
        <v>24.262899999999998</v>
      </c>
      <c r="BW167" s="33">
        <v>14.69134</v>
      </c>
      <c r="BX167" s="33">
        <v>11.13556</v>
      </c>
      <c r="BY167" s="33">
        <v>7.0981500000000004</v>
      </c>
      <c r="BZ167" s="34">
        <v>12.33634</v>
      </c>
      <c r="CA167" s="48">
        <v>17.066079999999999</v>
      </c>
      <c r="CB167" s="34">
        <v>21.795809999999999</v>
      </c>
    </row>
    <row r="171" spans="2:80" ht="14.5" customHeight="1" x14ac:dyDescent="0.35">
      <c r="B171" s="54">
        <v>80</v>
      </c>
      <c r="C171" s="26"/>
      <c r="D171" s="85" t="s">
        <v>63</v>
      </c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R171" s="54">
        <v>70</v>
      </c>
      <c r="S171" s="26"/>
      <c r="T171" s="85" t="s">
        <v>63</v>
      </c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</row>
    <row r="172" spans="2:80" x14ac:dyDescent="0.35">
      <c r="O172" s="17"/>
      <c r="AE172" s="17"/>
    </row>
    <row r="173" spans="2:80" x14ac:dyDescent="0.35">
      <c r="B173" s="14"/>
      <c r="C173" s="14"/>
      <c r="D173" s="27" t="s">
        <v>50</v>
      </c>
      <c r="E173" s="27" t="s">
        <v>53</v>
      </c>
      <c r="F173" s="27" t="s">
        <v>54</v>
      </c>
      <c r="G173" s="27" t="s">
        <v>55</v>
      </c>
      <c r="H173" s="27" t="s">
        <v>56</v>
      </c>
      <c r="I173" s="27" t="s">
        <v>57</v>
      </c>
      <c r="J173" s="27" t="s">
        <v>58</v>
      </c>
      <c r="K173" s="27" t="s">
        <v>59</v>
      </c>
      <c r="L173" s="27" t="s">
        <v>60</v>
      </c>
      <c r="M173" s="27" t="s">
        <v>61</v>
      </c>
      <c r="N173" s="28">
        <v>-0.95</v>
      </c>
      <c r="O173" s="24" t="s">
        <v>51</v>
      </c>
      <c r="P173" s="28">
        <v>0.95</v>
      </c>
      <c r="R173" s="14"/>
      <c r="S173" s="14"/>
      <c r="T173" s="27" t="s">
        <v>50</v>
      </c>
      <c r="U173" s="27" t="s">
        <v>53</v>
      </c>
      <c r="V173" s="27" t="s">
        <v>54</v>
      </c>
      <c r="W173" s="27" t="s">
        <v>55</v>
      </c>
      <c r="X173" s="27" t="s">
        <v>56</v>
      </c>
      <c r="Y173" s="27" t="s">
        <v>57</v>
      </c>
      <c r="Z173" s="27" t="s">
        <v>58</v>
      </c>
      <c r="AA173" s="27" t="s">
        <v>59</v>
      </c>
      <c r="AB173" s="27" t="s">
        <v>60</v>
      </c>
      <c r="AC173" s="27" t="s">
        <v>61</v>
      </c>
      <c r="AD173" s="28">
        <v>-0.95</v>
      </c>
      <c r="AE173" s="24" t="s">
        <v>51</v>
      </c>
      <c r="AF173" s="28">
        <v>0.95</v>
      </c>
    </row>
    <row r="174" spans="2:80" x14ac:dyDescent="0.35">
      <c r="B174" s="7" t="s">
        <v>0</v>
      </c>
      <c r="C174" s="7"/>
      <c r="D174" s="33">
        <v>5234</v>
      </c>
      <c r="E174" s="33">
        <v>5315</v>
      </c>
      <c r="F174" s="33">
        <v>5295</v>
      </c>
      <c r="G174" s="33">
        <v>5277</v>
      </c>
      <c r="H174" s="33">
        <v>5212</v>
      </c>
      <c r="I174" s="33">
        <v>5165</v>
      </c>
      <c r="J174" s="33">
        <v>5237</v>
      </c>
      <c r="K174" s="33">
        <v>5275</v>
      </c>
      <c r="L174" s="33">
        <v>5180</v>
      </c>
      <c r="M174" s="33">
        <v>5257</v>
      </c>
      <c r="N174" s="34">
        <v>5209.8474999999999</v>
      </c>
      <c r="O174" s="35">
        <v>5244.7</v>
      </c>
      <c r="P174" s="34">
        <v>5279.5524999999998</v>
      </c>
      <c r="R174" s="7" t="s">
        <v>0</v>
      </c>
      <c r="S174" s="7"/>
      <c r="T174" s="33">
        <v>5185</v>
      </c>
      <c r="U174" s="33">
        <v>5228</v>
      </c>
      <c r="V174" s="33">
        <v>5222</v>
      </c>
      <c r="W174" s="33">
        <v>5238</v>
      </c>
      <c r="X174" s="33">
        <v>5159</v>
      </c>
      <c r="Y174" s="33">
        <v>5107</v>
      </c>
      <c r="Z174" s="33">
        <v>5177</v>
      </c>
      <c r="AA174" s="33">
        <v>5205</v>
      </c>
      <c r="AB174" s="33">
        <v>5157</v>
      </c>
      <c r="AC174" s="33">
        <v>5233</v>
      </c>
      <c r="AD174" s="34">
        <v>5160.9712099999997</v>
      </c>
      <c r="AE174" s="35">
        <v>5191.1000000000004</v>
      </c>
      <c r="AF174" s="34">
        <v>5221.2287900000001</v>
      </c>
    </row>
    <row r="175" spans="2:80" x14ac:dyDescent="0.35">
      <c r="B175" s="2" t="s">
        <v>15</v>
      </c>
      <c r="C175" s="3" t="s">
        <v>12</v>
      </c>
      <c r="D175" s="36">
        <v>43.368850000000002</v>
      </c>
      <c r="E175" s="36">
        <v>66.463149999999999</v>
      </c>
      <c r="F175" s="36">
        <v>33.24653</v>
      </c>
      <c r="G175" s="36">
        <v>37.941519999999997</v>
      </c>
      <c r="H175" s="36">
        <v>43.88523</v>
      </c>
      <c r="I175" s="36">
        <v>52.43197</v>
      </c>
      <c r="J175" s="36">
        <v>57.312460000000002</v>
      </c>
      <c r="K175" s="36">
        <v>45.197450000000003</v>
      </c>
      <c r="L175" s="36">
        <v>28.318049999999999</v>
      </c>
      <c r="M175" s="36">
        <v>35.087179999999996</v>
      </c>
      <c r="N175" s="37">
        <v>35.958199999999998</v>
      </c>
      <c r="O175" s="38">
        <v>44.325240000000001</v>
      </c>
      <c r="P175" s="37">
        <v>52.692279999999997</v>
      </c>
      <c r="R175" s="2" t="s">
        <v>15</v>
      </c>
      <c r="S175" s="3" t="s">
        <v>12</v>
      </c>
      <c r="T175" s="36">
        <v>65.128870000000006</v>
      </c>
      <c r="U175" s="36">
        <v>86.92501</v>
      </c>
      <c r="V175" s="36">
        <v>53.243220000000001</v>
      </c>
      <c r="W175" s="36">
        <v>49.886279999999999</v>
      </c>
      <c r="X175" s="36">
        <v>59.25996</v>
      </c>
      <c r="Y175" s="36">
        <v>76.713449999999995</v>
      </c>
      <c r="Z175" s="36">
        <v>76.671899999999994</v>
      </c>
      <c r="AA175" s="36">
        <v>56.486359999999998</v>
      </c>
      <c r="AB175" s="36">
        <v>35.299979999999998</v>
      </c>
      <c r="AC175" s="36">
        <v>49.879579999999997</v>
      </c>
      <c r="AD175" s="37">
        <v>49.834960000000002</v>
      </c>
      <c r="AE175" s="38">
        <v>60.949460000000002</v>
      </c>
      <c r="AF175" s="37">
        <v>72.063959999999994</v>
      </c>
    </row>
    <row r="176" spans="2:80" x14ac:dyDescent="0.35">
      <c r="B176" s="8"/>
      <c r="C176" s="11" t="s">
        <v>13</v>
      </c>
      <c r="D176" s="33">
        <v>26.0854</v>
      </c>
      <c r="E176" s="33">
        <v>53.039560000000002</v>
      </c>
      <c r="F176" s="33">
        <v>26.18872</v>
      </c>
      <c r="G176" s="33">
        <v>26.677399999999999</v>
      </c>
      <c r="H176" s="33">
        <v>45.260269999999998</v>
      </c>
      <c r="I176" s="33">
        <v>39.557099999999998</v>
      </c>
      <c r="J176" s="33">
        <v>45.82741</v>
      </c>
      <c r="K176" s="33">
        <v>35.234920000000002</v>
      </c>
      <c r="L176" s="33">
        <v>21.135079999999999</v>
      </c>
      <c r="M176" s="33">
        <v>24.764089999999999</v>
      </c>
      <c r="N176" s="34">
        <v>26.511299999999999</v>
      </c>
      <c r="O176" s="39">
        <v>34.377000000000002</v>
      </c>
      <c r="P176" s="34">
        <v>42.242690000000003</v>
      </c>
      <c r="R176" s="8"/>
      <c r="S176" s="11" t="s">
        <v>13</v>
      </c>
      <c r="T176" s="33">
        <v>44.095880000000001</v>
      </c>
      <c r="U176" s="33">
        <v>83.904229999999998</v>
      </c>
      <c r="V176" s="33">
        <v>37.175629999999998</v>
      </c>
      <c r="W176" s="33">
        <v>41.759590000000003</v>
      </c>
      <c r="X176" s="33">
        <v>56.090319999999998</v>
      </c>
      <c r="Y176" s="33">
        <v>63.865519999999997</v>
      </c>
      <c r="Z176" s="33">
        <v>69.590699999999998</v>
      </c>
      <c r="AA176" s="33">
        <v>43.954389999999997</v>
      </c>
      <c r="AB176" s="33">
        <v>25.09863</v>
      </c>
      <c r="AC176" s="33">
        <v>32.751570000000001</v>
      </c>
      <c r="AD176" s="34">
        <v>36.804490000000001</v>
      </c>
      <c r="AE176" s="39">
        <v>49.828650000000003</v>
      </c>
      <c r="AF176" s="34">
        <v>62.852800000000002</v>
      </c>
    </row>
    <row r="177" spans="2:32" x14ac:dyDescent="0.35">
      <c r="B177" s="2" t="s">
        <v>14</v>
      </c>
      <c r="C177" s="3" t="s">
        <v>12</v>
      </c>
      <c r="D177" s="36">
        <v>22.34271</v>
      </c>
      <c r="E177" s="36">
        <v>45.954949999999997</v>
      </c>
      <c r="F177" s="36">
        <v>13.76721</v>
      </c>
      <c r="G177" s="36">
        <v>18.3185</v>
      </c>
      <c r="H177" s="36">
        <v>24.846640000000001</v>
      </c>
      <c r="I177" s="36">
        <v>31.74588</v>
      </c>
      <c r="J177" s="36">
        <v>36.779319999999998</v>
      </c>
      <c r="K177" s="36">
        <v>24.782969999999999</v>
      </c>
      <c r="L177" s="36">
        <v>9.9102099999999993</v>
      </c>
      <c r="M177" s="36">
        <v>15.038019999999999</v>
      </c>
      <c r="N177" s="37">
        <v>16.354749999999999</v>
      </c>
      <c r="O177" s="38">
        <v>24.34864</v>
      </c>
      <c r="P177" s="37">
        <v>32.342529999999996</v>
      </c>
      <c r="R177" s="2" t="s">
        <v>14</v>
      </c>
      <c r="S177" s="3" t="s">
        <v>12</v>
      </c>
      <c r="T177" s="36">
        <v>46.118229999999997</v>
      </c>
      <c r="U177" s="36">
        <v>68.424729999999997</v>
      </c>
      <c r="V177" s="36">
        <v>34.939520000000002</v>
      </c>
      <c r="W177" s="36">
        <v>31.825109999999999</v>
      </c>
      <c r="X177" s="36">
        <v>42.102510000000002</v>
      </c>
      <c r="Y177" s="36">
        <v>58.266759999999998</v>
      </c>
      <c r="Z177" s="36">
        <v>58.269550000000002</v>
      </c>
      <c r="AA177" s="36">
        <v>37.80151</v>
      </c>
      <c r="AB177" s="36">
        <v>18.016590000000001</v>
      </c>
      <c r="AC177" s="36">
        <v>31.587060000000001</v>
      </c>
      <c r="AD177" s="37">
        <v>31.824860000000001</v>
      </c>
      <c r="AE177" s="38">
        <v>42.73516</v>
      </c>
      <c r="AF177" s="37">
        <v>53.645449999999997</v>
      </c>
    </row>
    <row r="178" spans="2:32" x14ac:dyDescent="0.35">
      <c r="B178" s="8"/>
      <c r="C178" s="11" t="s">
        <v>13</v>
      </c>
      <c r="D178" s="33">
        <v>28.08616</v>
      </c>
      <c r="E178" s="33">
        <v>57.552610000000001</v>
      </c>
      <c r="F178" s="33">
        <v>25.651309999999999</v>
      </c>
      <c r="G178" s="33">
        <v>27.362030000000001</v>
      </c>
      <c r="H178" s="33">
        <v>46.374389999999998</v>
      </c>
      <c r="I178" s="33">
        <v>42.56306</v>
      </c>
      <c r="J178" s="33">
        <v>49.503979999999999</v>
      </c>
      <c r="K178" s="33">
        <v>37.055259999999997</v>
      </c>
      <c r="L178" s="33">
        <v>19.479690000000002</v>
      </c>
      <c r="M178" s="33">
        <v>24.385000000000002</v>
      </c>
      <c r="N178" s="34">
        <v>26.720549999999999</v>
      </c>
      <c r="O178" s="39">
        <v>35.801349999999999</v>
      </c>
      <c r="P178" s="34">
        <v>44.882150000000003</v>
      </c>
      <c r="R178" s="8"/>
      <c r="S178" s="11" t="s">
        <v>13</v>
      </c>
      <c r="T178" s="33">
        <v>48.669649999999997</v>
      </c>
      <c r="U178" s="33">
        <v>88.442520000000002</v>
      </c>
      <c r="V178" s="33">
        <v>40.433410000000002</v>
      </c>
      <c r="W178" s="33">
        <v>43.996040000000001</v>
      </c>
      <c r="X178" s="33">
        <v>58.801389999999998</v>
      </c>
      <c r="Y178" s="33">
        <v>68.240530000000007</v>
      </c>
      <c r="Z178" s="33">
        <v>73.546440000000004</v>
      </c>
      <c r="AA178" s="33">
        <v>47.3003</v>
      </c>
      <c r="AB178" s="33">
        <v>25.44792</v>
      </c>
      <c r="AC178" s="33">
        <v>35.72484</v>
      </c>
      <c r="AD178" s="34">
        <v>39.379829999999998</v>
      </c>
      <c r="AE178" s="39">
        <v>53.060299999999998</v>
      </c>
      <c r="AF178" s="34">
        <v>66.740780000000001</v>
      </c>
    </row>
    <row r="179" spans="2:32" x14ac:dyDescent="0.35">
      <c r="B179" s="2" t="s">
        <v>16</v>
      </c>
      <c r="C179" s="3" t="s">
        <v>12</v>
      </c>
      <c r="D179" s="36">
        <v>21.026140000000002</v>
      </c>
      <c r="E179" s="36">
        <v>20.508199999999999</v>
      </c>
      <c r="F179" s="36">
        <v>19.479320000000001</v>
      </c>
      <c r="G179" s="36">
        <v>19.62302</v>
      </c>
      <c r="H179" s="36">
        <v>19.03858</v>
      </c>
      <c r="I179" s="36">
        <v>20.68609</v>
      </c>
      <c r="J179" s="36">
        <v>20.53314</v>
      </c>
      <c r="K179" s="36">
        <v>20.414480000000001</v>
      </c>
      <c r="L179" s="36">
        <v>18.40784</v>
      </c>
      <c r="M179" s="36">
        <v>20.049160000000001</v>
      </c>
      <c r="N179" s="37">
        <v>19.387350000000001</v>
      </c>
      <c r="O179" s="38">
        <v>19.976600000000001</v>
      </c>
      <c r="P179" s="37">
        <v>20.565850000000001</v>
      </c>
      <c r="R179" s="2" t="s">
        <v>16</v>
      </c>
      <c r="S179" s="3" t="s">
        <v>12</v>
      </c>
      <c r="T179" s="36">
        <v>19.010639999999999</v>
      </c>
      <c r="U179" s="36">
        <v>18.50028</v>
      </c>
      <c r="V179" s="36">
        <v>18.303699999999999</v>
      </c>
      <c r="W179" s="36">
        <v>18.061170000000001</v>
      </c>
      <c r="X179" s="36">
        <v>17.157450000000001</v>
      </c>
      <c r="Y179" s="36">
        <v>18.44669</v>
      </c>
      <c r="Z179" s="36">
        <v>18.402349999999998</v>
      </c>
      <c r="AA179" s="36">
        <v>18.684850000000001</v>
      </c>
      <c r="AB179" s="36">
        <v>17.283390000000001</v>
      </c>
      <c r="AC179" s="36">
        <v>18.29252</v>
      </c>
      <c r="AD179" s="37">
        <v>17.79804</v>
      </c>
      <c r="AE179" s="38">
        <v>18.214300000000001</v>
      </c>
      <c r="AF179" s="37">
        <v>18.630559999999999</v>
      </c>
    </row>
    <row r="180" spans="2:32" x14ac:dyDescent="0.35">
      <c r="B180" s="12"/>
      <c r="C180" s="11" t="s">
        <v>13</v>
      </c>
      <c r="D180" s="33">
        <v>15.724729999999999</v>
      </c>
      <c r="E180" s="33">
        <v>16.464559999999999</v>
      </c>
      <c r="F180" s="33">
        <v>12.931330000000001</v>
      </c>
      <c r="G180" s="33">
        <v>14.26666</v>
      </c>
      <c r="H180" s="33">
        <v>15.22701</v>
      </c>
      <c r="I180" s="33">
        <v>16.730540000000001</v>
      </c>
      <c r="J180" s="33">
        <v>16.305589999999999</v>
      </c>
      <c r="K180" s="33">
        <v>15.15808</v>
      </c>
      <c r="L180" s="33">
        <v>12.113490000000001</v>
      </c>
      <c r="M180" s="33">
        <v>13.08024</v>
      </c>
      <c r="N180" s="40">
        <v>13.635020000000001</v>
      </c>
      <c r="O180" s="39">
        <v>14.800219999999999</v>
      </c>
      <c r="P180" s="40">
        <v>15.96543</v>
      </c>
      <c r="R180" s="12"/>
      <c r="S180" s="11" t="s">
        <v>13</v>
      </c>
      <c r="T180" s="33">
        <v>16.188939999999999</v>
      </c>
      <c r="U180" s="33">
        <v>15.312139999999999</v>
      </c>
      <c r="V180" s="33">
        <v>14.717840000000001</v>
      </c>
      <c r="W180" s="33">
        <v>14.035019999999999</v>
      </c>
      <c r="X180" s="33">
        <v>13.631399999999999</v>
      </c>
      <c r="Y180" s="33">
        <v>15.83541</v>
      </c>
      <c r="Z180" s="33">
        <v>15.12533</v>
      </c>
      <c r="AA180" s="33">
        <v>15.4216</v>
      </c>
      <c r="AB180" s="33">
        <v>12.52491</v>
      </c>
      <c r="AC180" s="33">
        <v>14.85252</v>
      </c>
      <c r="AD180" s="40">
        <v>13.97805</v>
      </c>
      <c r="AE180" s="39">
        <v>14.76451</v>
      </c>
      <c r="AF180" s="40">
        <v>15.55097</v>
      </c>
    </row>
    <row r="181" spans="2:32" x14ac:dyDescent="0.35">
      <c r="B181" s="2" t="s">
        <v>1</v>
      </c>
      <c r="C181" s="3" t="s">
        <v>12</v>
      </c>
      <c r="D181" s="36">
        <v>3.6654</v>
      </c>
      <c r="E181" s="36">
        <v>3.6587100000000001</v>
      </c>
      <c r="F181" s="36">
        <v>3.6743399999999999</v>
      </c>
      <c r="G181" s="36">
        <v>3.68669</v>
      </c>
      <c r="H181" s="36">
        <v>3.6573600000000002</v>
      </c>
      <c r="I181" s="36">
        <v>3.6949000000000001</v>
      </c>
      <c r="J181" s="36">
        <v>3.64256</v>
      </c>
      <c r="K181" s="36">
        <v>3.6212499999999999</v>
      </c>
      <c r="L181" s="36">
        <v>3.6630099999999999</v>
      </c>
      <c r="M181" s="36">
        <v>3.6856599999999999</v>
      </c>
      <c r="N181" s="37">
        <v>3.6491699999999998</v>
      </c>
      <c r="O181" s="41">
        <v>3.66499</v>
      </c>
      <c r="P181" s="37">
        <v>3.6808000000000001</v>
      </c>
      <c r="R181" s="2" t="s">
        <v>1</v>
      </c>
      <c r="S181" s="3" t="s">
        <v>12</v>
      </c>
      <c r="T181" s="36">
        <v>3.6541999999999999</v>
      </c>
      <c r="U181" s="36">
        <v>3.64438</v>
      </c>
      <c r="V181" s="36">
        <v>3.6630500000000001</v>
      </c>
      <c r="W181" s="36">
        <v>3.6746599999999998</v>
      </c>
      <c r="X181" s="36">
        <v>3.6473100000000001</v>
      </c>
      <c r="Y181" s="36">
        <v>3.6764399999999999</v>
      </c>
      <c r="Z181" s="36">
        <v>3.62487</v>
      </c>
      <c r="AA181" s="36">
        <v>3.6081099999999999</v>
      </c>
      <c r="AB181" s="36">
        <v>3.6572100000000001</v>
      </c>
      <c r="AC181" s="36">
        <v>3.6736800000000001</v>
      </c>
      <c r="AD181" s="37">
        <v>3.6364399999999999</v>
      </c>
      <c r="AE181" s="41">
        <v>3.65239</v>
      </c>
      <c r="AF181" s="37">
        <v>3.6683400000000002</v>
      </c>
    </row>
    <row r="182" spans="2:32" x14ac:dyDescent="0.35">
      <c r="B182" s="12"/>
      <c r="C182" s="11" t="s">
        <v>13</v>
      </c>
      <c r="D182" s="33">
        <v>2.2574200000000002</v>
      </c>
      <c r="E182" s="33">
        <v>2.2730100000000002</v>
      </c>
      <c r="F182" s="33">
        <v>2.2828400000000002</v>
      </c>
      <c r="G182" s="33">
        <v>2.3147700000000002</v>
      </c>
      <c r="H182" s="33">
        <v>2.2847400000000002</v>
      </c>
      <c r="I182" s="33">
        <v>2.2462</v>
      </c>
      <c r="J182" s="33">
        <v>2.2687300000000001</v>
      </c>
      <c r="K182" s="33">
        <v>2.2978399999999999</v>
      </c>
      <c r="L182" s="33">
        <v>2.26241</v>
      </c>
      <c r="M182" s="33">
        <v>2.2650899999999998</v>
      </c>
      <c r="N182" s="40">
        <v>2.2608100000000002</v>
      </c>
      <c r="O182" s="39">
        <v>2.2753000000000001</v>
      </c>
      <c r="P182" s="40">
        <v>2.2898000000000001</v>
      </c>
      <c r="R182" s="12"/>
      <c r="S182" s="11" t="s">
        <v>13</v>
      </c>
      <c r="T182" s="33">
        <v>2.25468</v>
      </c>
      <c r="U182" s="33">
        <v>2.26946</v>
      </c>
      <c r="V182" s="33">
        <v>2.2829299999999999</v>
      </c>
      <c r="W182" s="33">
        <v>2.3128299999999999</v>
      </c>
      <c r="X182" s="33">
        <v>2.2805300000000002</v>
      </c>
      <c r="Y182" s="33">
        <v>2.24078</v>
      </c>
      <c r="Z182" s="33">
        <v>2.2667799999999998</v>
      </c>
      <c r="AA182" s="33">
        <v>2.2998699999999999</v>
      </c>
      <c r="AB182" s="33">
        <v>2.2568100000000002</v>
      </c>
      <c r="AC182" s="33">
        <v>2.2619500000000001</v>
      </c>
      <c r="AD182" s="40">
        <v>2.2570800000000002</v>
      </c>
      <c r="AE182" s="39">
        <v>2.2726600000000001</v>
      </c>
      <c r="AF182" s="40">
        <v>2.2882500000000001</v>
      </c>
    </row>
    <row r="183" spans="2:32" x14ac:dyDescent="0.35">
      <c r="B183" s="2" t="s">
        <v>17</v>
      </c>
      <c r="C183" s="3" t="s">
        <v>12</v>
      </c>
      <c r="D183" s="36">
        <v>17.36074</v>
      </c>
      <c r="E183" s="36">
        <v>16.849489999999999</v>
      </c>
      <c r="F183" s="36">
        <v>15.80498</v>
      </c>
      <c r="G183" s="36">
        <v>15.93634</v>
      </c>
      <c r="H183" s="36">
        <v>15.381220000000001</v>
      </c>
      <c r="I183" s="36">
        <v>16.991199999999999</v>
      </c>
      <c r="J183" s="36">
        <v>16.89059</v>
      </c>
      <c r="K183" s="36">
        <v>16.793230000000001</v>
      </c>
      <c r="L183" s="36">
        <v>14.744820000000001</v>
      </c>
      <c r="M183" s="36">
        <v>16.363499999999998</v>
      </c>
      <c r="N183" s="37">
        <v>15.72081</v>
      </c>
      <c r="O183" s="38">
        <v>16.311610000000002</v>
      </c>
      <c r="P183" s="37">
        <v>16.90241</v>
      </c>
      <c r="R183" s="2" t="s">
        <v>17</v>
      </c>
      <c r="S183" s="3" t="s">
        <v>12</v>
      </c>
      <c r="T183" s="36">
        <v>15.356439999999999</v>
      </c>
      <c r="U183" s="36">
        <v>14.85589</v>
      </c>
      <c r="V183" s="36">
        <v>14.640650000000001</v>
      </c>
      <c r="W183" s="36">
        <v>14.386509999999999</v>
      </c>
      <c r="X183" s="36">
        <v>13.51014</v>
      </c>
      <c r="Y183" s="36">
        <v>14.770250000000001</v>
      </c>
      <c r="Z183" s="36">
        <v>14.777480000000001</v>
      </c>
      <c r="AA183" s="36">
        <v>15.076739999999999</v>
      </c>
      <c r="AB183" s="36">
        <v>13.626189999999999</v>
      </c>
      <c r="AC183" s="36">
        <v>14.618830000000001</v>
      </c>
      <c r="AD183" s="37">
        <v>14.142469999999999</v>
      </c>
      <c r="AE183" s="38">
        <v>14.561909999999999</v>
      </c>
      <c r="AF183" s="37">
        <v>14.98136</v>
      </c>
    </row>
    <row r="184" spans="2:32" x14ac:dyDescent="0.35">
      <c r="B184" s="12"/>
      <c r="C184" s="11" t="s">
        <v>13</v>
      </c>
      <c r="D184" s="33">
        <v>15.933490000000001</v>
      </c>
      <c r="E184" s="33">
        <v>16.674589999999998</v>
      </c>
      <c r="F184" s="33">
        <v>12.901439999999999</v>
      </c>
      <c r="G184" s="33">
        <v>14.28584</v>
      </c>
      <c r="H184" s="33">
        <v>15.303610000000001</v>
      </c>
      <c r="I184" s="33">
        <v>16.912289999999999</v>
      </c>
      <c r="J184" s="33">
        <v>16.49438</v>
      </c>
      <c r="K184" s="33">
        <v>15.32198</v>
      </c>
      <c r="L184" s="33">
        <v>11.961970000000001</v>
      </c>
      <c r="M184" s="33">
        <v>13.16606</v>
      </c>
      <c r="N184" s="40">
        <v>13.65296</v>
      </c>
      <c r="O184" s="39">
        <v>14.895569999999999</v>
      </c>
      <c r="P184" s="40">
        <v>16.138169999999999</v>
      </c>
      <c r="R184" s="12"/>
      <c r="S184" s="11" t="s">
        <v>13</v>
      </c>
      <c r="T184" s="33">
        <v>16.434470000000001</v>
      </c>
      <c r="U184" s="33">
        <v>15.513260000000001</v>
      </c>
      <c r="V184" s="33">
        <v>14.869109999999999</v>
      </c>
      <c r="W184" s="33">
        <v>14.145350000000001</v>
      </c>
      <c r="X184" s="33">
        <v>13.69477</v>
      </c>
      <c r="Y184" s="33">
        <v>16.020790000000002</v>
      </c>
      <c r="Z184" s="33">
        <v>15.31269</v>
      </c>
      <c r="AA184" s="33">
        <v>15.624739999999999</v>
      </c>
      <c r="AB184" s="33">
        <v>12.558</v>
      </c>
      <c r="AC184" s="33">
        <v>14.99893</v>
      </c>
      <c r="AD184" s="40">
        <v>14.084490000000001</v>
      </c>
      <c r="AE184" s="39">
        <v>14.917210000000001</v>
      </c>
      <c r="AF184" s="40">
        <v>15.74994</v>
      </c>
    </row>
    <row r="185" spans="2:32" x14ac:dyDescent="0.35">
      <c r="B185" s="7" t="s">
        <v>18</v>
      </c>
      <c r="C185" s="11"/>
      <c r="D185" s="33">
        <v>0.40944000000000003</v>
      </c>
      <c r="E185" s="33">
        <v>0.39096999999999998</v>
      </c>
      <c r="F185" s="33">
        <v>0.60641999999999996</v>
      </c>
      <c r="G185" s="33">
        <v>0.59275999999999995</v>
      </c>
      <c r="H185" s="33">
        <v>0.55237999999999998</v>
      </c>
      <c r="I185" s="33">
        <v>0.42304000000000003</v>
      </c>
      <c r="J185" s="33">
        <v>0.44434000000000001</v>
      </c>
      <c r="K185" s="33">
        <v>0.47506999999999999</v>
      </c>
      <c r="L185" s="33">
        <v>0.73938000000000004</v>
      </c>
      <c r="M185" s="33">
        <v>0.54974000000000001</v>
      </c>
      <c r="N185" s="40">
        <v>0.43969999999999998</v>
      </c>
      <c r="O185" s="42">
        <v>0.51834999999999998</v>
      </c>
      <c r="P185" s="40">
        <v>0.59701000000000004</v>
      </c>
      <c r="R185" s="7" t="s">
        <v>18</v>
      </c>
      <c r="S185" s="11"/>
      <c r="T185" s="33">
        <v>0.32014999999999999</v>
      </c>
      <c r="U185" s="33">
        <v>0.39345999999999998</v>
      </c>
      <c r="V185" s="33">
        <v>0.42665999999999998</v>
      </c>
      <c r="W185" s="33">
        <v>0.51088</v>
      </c>
      <c r="X185" s="33">
        <v>0.54352</v>
      </c>
      <c r="Y185" s="33">
        <v>0.34286</v>
      </c>
      <c r="Z185" s="33">
        <v>0.39945999999999998</v>
      </c>
      <c r="AA185" s="33">
        <v>0.37791000000000002</v>
      </c>
      <c r="AB185" s="33">
        <v>0.59240000000000004</v>
      </c>
      <c r="AC185" s="33">
        <v>0.39576</v>
      </c>
      <c r="AD185" s="40">
        <v>0.36648999999999998</v>
      </c>
      <c r="AE185" s="42">
        <v>0.43031000000000003</v>
      </c>
      <c r="AF185" s="40">
        <v>0.49412</v>
      </c>
    </row>
    <row r="186" spans="2:32" x14ac:dyDescent="0.35">
      <c r="B186" s="2" t="s">
        <v>2</v>
      </c>
      <c r="C186" s="3" t="s">
        <v>12</v>
      </c>
      <c r="D186" s="36">
        <v>22.703009999999999</v>
      </c>
      <c r="E186" s="36">
        <v>59.38214</v>
      </c>
      <c r="F186" s="36">
        <v>15.79894</v>
      </c>
      <c r="G186" s="36">
        <v>28.17822</v>
      </c>
      <c r="H186" s="36">
        <v>40.390059999999998</v>
      </c>
      <c r="I186" s="36">
        <v>40.204700000000003</v>
      </c>
      <c r="J186" s="36">
        <v>51.73368</v>
      </c>
      <c r="K186" s="36">
        <v>30.881180000000001</v>
      </c>
      <c r="L186" s="36">
        <v>16.644439999999999</v>
      </c>
      <c r="M186" s="36">
        <v>15.20701</v>
      </c>
      <c r="N186" s="37">
        <v>21.032520000000002</v>
      </c>
      <c r="O186" s="38">
        <v>32.112340000000003</v>
      </c>
      <c r="P186" s="37">
        <v>43.192160000000001</v>
      </c>
      <c r="R186" s="2" t="s">
        <v>2</v>
      </c>
      <c r="S186" s="3" t="s">
        <v>12</v>
      </c>
      <c r="T186" s="36">
        <v>51.70355</v>
      </c>
      <c r="U186" s="36">
        <v>94.249449999999996</v>
      </c>
      <c r="V186" s="36">
        <v>43.358379999999997</v>
      </c>
      <c r="W186" s="36">
        <v>45.193210000000001</v>
      </c>
      <c r="X186" s="36">
        <v>72.212310000000002</v>
      </c>
      <c r="Y186" s="36">
        <v>71.927890000000005</v>
      </c>
      <c r="Z186" s="36">
        <v>79.102609999999999</v>
      </c>
      <c r="AA186" s="36">
        <v>43.673560000000002</v>
      </c>
      <c r="AB186" s="36">
        <v>22.825880000000002</v>
      </c>
      <c r="AC186" s="36">
        <v>34.215690000000002</v>
      </c>
      <c r="AD186" s="37">
        <v>39.789189999999998</v>
      </c>
      <c r="AE186" s="38">
        <v>55.846249999999998</v>
      </c>
      <c r="AF186" s="37">
        <v>71.903310000000005</v>
      </c>
    </row>
    <row r="187" spans="2:32" x14ac:dyDescent="0.35">
      <c r="B187" s="12"/>
      <c r="C187" s="11" t="s">
        <v>13</v>
      </c>
      <c r="D187" s="33">
        <v>19.456309999999998</v>
      </c>
      <c r="E187" s="33">
        <v>47.102690000000003</v>
      </c>
      <c r="F187" s="33">
        <v>29.313110000000002</v>
      </c>
      <c r="G187" s="33">
        <v>17.973700000000001</v>
      </c>
      <c r="H187" s="33">
        <v>49.27026</v>
      </c>
      <c r="I187" s="33">
        <v>35.057839999999999</v>
      </c>
      <c r="J187" s="33">
        <v>38.977170000000001</v>
      </c>
      <c r="K187" s="33">
        <v>34.32394</v>
      </c>
      <c r="L187" s="33">
        <v>21.478660000000001</v>
      </c>
      <c r="M187" s="33">
        <v>24.827660000000002</v>
      </c>
      <c r="N187" s="40">
        <v>23.824470000000002</v>
      </c>
      <c r="O187" s="39">
        <v>31.778130000000001</v>
      </c>
      <c r="P187" s="40">
        <v>39.7318</v>
      </c>
      <c r="R187" s="12"/>
      <c r="S187" s="11" t="s">
        <v>13</v>
      </c>
      <c r="T187" s="33">
        <v>33.043259999999997</v>
      </c>
      <c r="U187" s="33">
        <v>80.818629999999999</v>
      </c>
      <c r="V187" s="33">
        <v>25.122319999999998</v>
      </c>
      <c r="W187" s="33">
        <v>37.555729999999997</v>
      </c>
      <c r="X187" s="33">
        <v>47.157519999999998</v>
      </c>
      <c r="Y187" s="33">
        <v>57.05612</v>
      </c>
      <c r="Z187" s="33">
        <v>64.675989999999999</v>
      </c>
      <c r="AA187" s="33">
        <v>39.181429999999999</v>
      </c>
      <c r="AB187" s="33">
        <v>18.917719999999999</v>
      </c>
      <c r="AC187" s="33">
        <v>23.569479999999999</v>
      </c>
      <c r="AD187" s="40">
        <v>28.53425</v>
      </c>
      <c r="AE187" s="39">
        <v>42.709820000000001</v>
      </c>
      <c r="AF187" s="40">
        <v>56.885390000000001</v>
      </c>
    </row>
    <row r="188" spans="2:32" x14ac:dyDescent="0.35">
      <c r="B188" s="2" t="s">
        <v>3</v>
      </c>
      <c r="C188" s="3" t="s">
        <v>12</v>
      </c>
      <c r="D188" s="36">
        <v>13.40753</v>
      </c>
      <c r="E188" s="36">
        <v>36.165570000000002</v>
      </c>
      <c r="F188" s="36">
        <v>6.2181300000000004</v>
      </c>
      <c r="G188" s="36">
        <v>11.47527</v>
      </c>
      <c r="H188" s="36">
        <v>18.079429999999999</v>
      </c>
      <c r="I188" s="36">
        <v>23.19652</v>
      </c>
      <c r="J188" s="36">
        <v>28.746420000000001</v>
      </c>
      <c r="K188" s="36">
        <v>16.210429999999999</v>
      </c>
      <c r="L188" s="36">
        <v>4.3378399999999999</v>
      </c>
      <c r="M188" s="36">
        <v>6.8470599999999999</v>
      </c>
      <c r="N188" s="37">
        <v>9.0586800000000007</v>
      </c>
      <c r="O188" s="38">
        <v>16.468419999999998</v>
      </c>
      <c r="P188" s="37">
        <v>23.878160000000001</v>
      </c>
      <c r="R188" s="2" t="s">
        <v>3</v>
      </c>
      <c r="S188" s="3" t="s">
        <v>12</v>
      </c>
      <c r="T188" s="36">
        <v>35.15043</v>
      </c>
      <c r="U188" s="36">
        <v>57.166220000000003</v>
      </c>
      <c r="V188" s="36">
        <v>24.859249999999999</v>
      </c>
      <c r="W188" s="36">
        <v>22.104810000000001</v>
      </c>
      <c r="X188" s="36">
        <v>32.963749999999997</v>
      </c>
      <c r="Y188" s="36">
        <v>47.266500000000001</v>
      </c>
      <c r="Z188" s="36">
        <v>47.504350000000002</v>
      </c>
      <c r="AA188" s="36">
        <v>27.169070000000001</v>
      </c>
      <c r="AB188" s="36">
        <v>9.3038600000000002</v>
      </c>
      <c r="AC188" s="36">
        <v>20.674569999999999</v>
      </c>
      <c r="AD188" s="37">
        <v>21.93722</v>
      </c>
      <c r="AE188" s="38">
        <v>32.41628</v>
      </c>
      <c r="AF188" s="37">
        <v>42.895339999999997</v>
      </c>
    </row>
    <row r="189" spans="2:32" x14ac:dyDescent="0.35">
      <c r="B189" s="12"/>
      <c r="C189" s="11" t="s">
        <v>13</v>
      </c>
      <c r="D189" s="33">
        <v>18.65972</v>
      </c>
      <c r="E189" s="33">
        <v>46.806789999999999</v>
      </c>
      <c r="F189" s="33">
        <v>19.943940000000001</v>
      </c>
      <c r="G189" s="33">
        <v>17.978629999999999</v>
      </c>
      <c r="H189" s="33">
        <v>38.600380000000001</v>
      </c>
      <c r="I189" s="33">
        <v>33.221150000000002</v>
      </c>
      <c r="J189" s="33">
        <v>38.793990000000001</v>
      </c>
      <c r="K189" s="33">
        <v>29.261839999999999</v>
      </c>
      <c r="L189" s="33">
        <v>13.17633</v>
      </c>
      <c r="M189" s="33">
        <v>18.297129999999999</v>
      </c>
      <c r="N189" s="40">
        <v>19.300419999999999</v>
      </c>
      <c r="O189" s="39">
        <v>27.473990000000001</v>
      </c>
      <c r="P189" s="40">
        <v>35.647559999999999</v>
      </c>
      <c r="R189" s="12"/>
      <c r="S189" s="11" t="s">
        <v>13</v>
      </c>
      <c r="T189" s="33">
        <v>36.388779999999997</v>
      </c>
      <c r="U189" s="33">
        <v>77.984780000000001</v>
      </c>
      <c r="V189" s="33">
        <v>28.66582</v>
      </c>
      <c r="W189" s="33">
        <v>34.644379999999998</v>
      </c>
      <c r="X189" s="33">
        <v>48.051250000000003</v>
      </c>
      <c r="Y189" s="33">
        <v>57.488289999999999</v>
      </c>
      <c r="Z189" s="33">
        <v>63.349089999999997</v>
      </c>
      <c r="AA189" s="33">
        <v>37.462530000000001</v>
      </c>
      <c r="AB189" s="33">
        <v>16.482700000000001</v>
      </c>
      <c r="AC189" s="33">
        <v>24.811800000000002</v>
      </c>
      <c r="AD189" s="40">
        <v>28.929770000000001</v>
      </c>
      <c r="AE189" s="39">
        <v>42.532940000000004</v>
      </c>
      <c r="AF189" s="40">
        <v>56.136110000000002</v>
      </c>
    </row>
    <row r="190" spans="2:32" x14ac:dyDescent="0.35">
      <c r="B190" s="7" t="s">
        <v>19</v>
      </c>
      <c r="C190" s="11"/>
      <c r="D190" s="33">
        <v>665</v>
      </c>
      <c r="E190" s="33">
        <v>455</v>
      </c>
      <c r="F190" s="33">
        <v>1160</v>
      </c>
      <c r="G190" s="33">
        <v>150</v>
      </c>
      <c r="H190" s="33">
        <v>2125</v>
      </c>
      <c r="I190" s="33">
        <v>1335</v>
      </c>
      <c r="J190" s="33">
        <v>560</v>
      </c>
      <c r="K190" s="33">
        <v>925</v>
      </c>
      <c r="L190" s="33">
        <v>620</v>
      </c>
      <c r="M190" s="33">
        <v>870</v>
      </c>
      <c r="N190" s="40">
        <v>489.88578999999999</v>
      </c>
      <c r="O190" s="39">
        <v>886.5</v>
      </c>
      <c r="P190" s="40">
        <v>1283.11421</v>
      </c>
      <c r="R190" s="7" t="s">
        <v>19</v>
      </c>
      <c r="S190" s="11"/>
      <c r="T190" s="33">
        <v>520</v>
      </c>
      <c r="U190" s="33">
        <v>1060</v>
      </c>
      <c r="V190" s="33">
        <v>420</v>
      </c>
      <c r="W190" s="33">
        <v>400</v>
      </c>
      <c r="X190" s="33">
        <v>815</v>
      </c>
      <c r="Y190" s="33">
        <v>2170</v>
      </c>
      <c r="Z190" s="33">
        <v>515</v>
      </c>
      <c r="AA190" s="33">
        <v>1425</v>
      </c>
      <c r="AB190" s="33">
        <v>465</v>
      </c>
      <c r="AC190" s="33">
        <v>810</v>
      </c>
      <c r="AD190" s="40">
        <v>455.66332999999997</v>
      </c>
      <c r="AE190" s="39">
        <v>860</v>
      </c>
      <c r="AF190" s="40">
        <v>1264.3366699999999</v>
      </c>
    </row>
    <row r="191" spans="2:32" x14ac:dyDescent="0.35">
      <c r="B191" s="2" t="s">
        <v>4</v>
      </c>
      <c r="C191" s="3" t="s">
        <v>12</v>
      </c>
      <c r="D191" s="36">
        <v>17.259869999999999</v>
      </c>
      <c r="E191" s="36">
        <v>17.930969999999999</v>
      </c>
      <c r="F191" s="36">
        <v>16.84721</v>
      </c>
      <c r="G191" s="36">
        <v>18.413340000000002</v>
      </c>
      <c r="H191" s="36">
        <v>21.05301</v>
      </c>
      <c r="I191" s="36">
        <v>18.36983</v>
      </c>
      <c r="J191" s="36">
        <v>19.072220000000002</v>
      </c>
      <c r="K191" s="36">
        <v>17.249009999999998</v>
      </c>
      <c r="L191" s="36">
        <v>18.178059999999999</v>
      </c>
      <c r="M191" s="36">
        <v>16.523</v>
      </c>
      <c r="N191" s="37">
        <v>17.155290000000001</v>
      </c>
      <c r="O191" s="38">
        <v>18.089649999999999</v>
      </c>
      <c r="P191" s="37">
        <v>19.02402</v>
      </c>
      <c r="R191" s="2" t="s">
        <v>4</v>
      </c>
      <c r="S191" s="3" t="s">
        <v>12</v>
      </c>
      <c r="T191" s="36">
        <v>21.44924</v>
      </c>
      <c r="U191" s="36">
        <v>19.242650000000001</v>
      </c>
      <c r="V191" s="36">
        <v>19.82189</v>
      </c>
      <c r="W191" s="36">
        <v>18.372409999999999</v>
      </c>
      <c r="X191" s="36">
        <v>20.456</v>
      </c>
      <c r="Y191" s="36">
        <v>21.334389999999999</v>
      </c>
      <c r="Z191" s="36">
        <v>19.24691</v>
      </c>
      <c r="AA191" s="36">
        <v>20.12501</v>
      </c>
      <c r="AB191" s="36">
        <v>18.668869999999998</v>
      </c>
      <c r="AC191" s="36">
        <v>19.633749999999999</v>
      </c>
      <c r="AD191" s="37">
        <v>19.09788</v>
      </c>
      <c r="AE191" s="38">
        <v>19.83511</v>
      </c>
      <c r="AF191" s="37">
        <v>20.572340000000001</v>
      </c>
    </row>
    <row r="192" spans="2:32" x14ac:dyDescent="0.35">
      <c r="B192" s="8"/>
      <c r="C192" s="11" t="s">
        <v>13</v>
      </c>
      <c r="D192" s="33">
        <v>13.0632</v>
      </c>
      <c r="E192" s="33">
        <v>12.95289</v>
      </c>
      <c r="F192" s="33">
        <v>11.810269999999999</v>
      </c>
      <c r="G192" s="33">
        <v>11.612310000000001</v>
      </c>
      <c r="H192" s="33">
        <v>11.405749999999999</v>
      </c>
      <c r="I192" s="33">
        <v>12.49431</v>
      </c>
      <c r="J192" s="33">
        <v>11.52936</v>
      </c>
      <c r="K192" s="33">
        <v>12.681010000000001</v>
      </c>
      <c r="L192" s="33">
        <v>11.403119999999999</v>
      </c>
      <c r="M192" s="33">
        <v>11.880610000000001</v>
      </c>
      <c r="N192" s="34">
        <v>11.61796</v>
      </c>
      <c r="O192" s="39">
        <v>12.08328</v>
      </c>
      <c r="P192" s="34">
        <v>12.5486</v>
      </c>
      <c r="R192" s="8"/>
      <c r="S192" s="11" t="s">
        <v>13</v>
      </c>
      <c r="T192" s="33">
        <v>12.77012</v>
      </c>
      <c r="U192" s="33">
        <v>13.03692</v>
      </c>
      <c r="V192" s="33">
        <v>12.532249999999999</v>
      </c>
      <c r="W192" s="33">
        <v>12.775080000000001</v>
      </c>
      <c r="X192" s="33">
        <v>12.271039999999999</v>
      </c>
      <c r="Y192" s="33">
        <v>12.911099999999999</v>
      </c>
      <c r="Z192" s="33">
        <v>13.11477</v>
      </c>
      <c r="AA192" s="33">
        <v>13.498469999999999</v>
      </c>
      <c r="AB192" s="33">
        <v>12.21705</v>
      </c>
      <c r="AC192" s="33">
        <v>12.72494</v>
      </c>
      <c r="AD192" s="34">
        <v>12.507960000000001</v>
      </c>
      <c r="AE192" s="39">
        <v>12.785170000000001</v>
      </c>
      <c r="AF192" s="34">
        <v>13.062379999999999</v>
      </c>
    </row>
    <row r="193" spans="2:32" x14ac:dyDescent="0.35">
      <c r="B193" s="2" t="s">
        <v>24</v>
      </c>
      <c r="C193" s="3" t="s">
        <v>12</v>
      </c>
      <c r="D193" s="36">
        <v>8.5938400000000001</v>
      </c>
      <c r="E193" s="36">
        <v>8.5769699999999993</v>
      </c>
      <c r="F193" s="36">
        <v>11.24742</v>
      </c>
      <c r="G193" s="36">
        <v>11.959960000000001</v>
      </c>
      <c r="H193" s="36">
        <v>12.771660000000001</v>
      </c>
      <c r="I193" s="36">
        <v>9.2207799999999995</v>
      </c>
      <c r="J193" s="36">
        <v>9.8720300000000005</v>
      </c>
      <c r="K193" s="36">
        <v>9.5219900000000006</v>
      </c>
      <c r="L193" s="36">
        <v>14.14579</v>
      </c>
      <c r="M193" s="36">
        <v>10.268280000000001</v>
      </c>
      <c r="N193" s="37">
        <v>9.2822899999999997</v>
      </c>
      <c r="O193" s="38">
        <v>10.61787</v>
      </c>
      <c r="P193" s="37">
        <v>11.95345</v>
      </c>
      <c r="R193" s="2" t="s">
        <v>24</v>
      </c>
      <c r="S193" s="3" t="s">
        <v>12</v>
      </c>
      <c r="T193" s="36">
        <v>8.5669599999999999</v>
      </c>
      <c r="U193" s="36">
        <v>9.1054200000000005</v>
      </c>
      <c r="V193" s="36">
        <v>9.9113600000000002</v>
      </c>
      <c r="W193" s="36">
        <v>10.654159999999999</v>
      </c>
      <c r="X193" s="36">
        <v>12.28862</v>
      </c>
      <c r="Y193" s="36">
        <v>9.0064899999999994</v>
      </c>
      <c r="Z193" s="36">
        <v>9.2568000000000001</v>
      </c>
      <c r="AA193" s="36">
        <v>9.1883599999999994</v>
      </c>
      <c r="AB193" s="36">
        <v>12.140169999999999</v>
      </c>
      <c r="AC193" s="36">
        <v>9.3046900000000008</v>
      </c>
      <c r="AD193" s="37">
        <v>8.9958600000000004</v>
      </c>
      <c r="AE193" s="38">
        <v>9.9422999999999995</v>
      </c>
      <c r="AF193" s="37">
        <v>10.88875</v>
      </c>
    </row>
    <row r="194" spans="2:32" x14ac:dyDescent="0.35">
      <c r="B194" s="8"/>
      <c r="C194" s="11" t="s">
        <v>13</v>
      </c>
      <c r="D194" s="33">
        <v>11.097390000000001</v>
      </c>
      <c r="E194" s="33">
        <v>11.091850000000001</v>
      </c>
      <c r="F194" s="33">
        <v>11.5633</v>
      </c>
      <c r="G194" s="33">
        <v>11.891299999999999</v>
      </c>
      <c r="H194" s="33">
        <v>12.54663</v>
      </c>
      <c r="I194" s="33">
        <v>11.33944</v>
      </c>
      <c r="J194" s="33">
        <v>11.309570000000001</v>
      </c>
      <c r="K194" s="33">
        <v>11.46808</v>
      </c>
      <c r="L194" s="33">
        <v>11.949719999999999</v>
      </c>
      <c r="M194" s="33">
        <v>11.23818</v>
      </c>
      <c r="N194" s="34">
        <v>11.2217</v>
      </c>
      <c r="O194" s="39">
        <v>11.54954</v>
      </c>
      <c r="P194" s="34">
        <v>11.87739</v>
      </c>
      <c r="R194" s="8"/>
      <c r="S194" s="11" t="s">
        <v>13</v>
      </c>
      <c r="T194" s="33">
        <v>11.47874</v>
      </c>
      <c r="U194" s="33">
        <v>11.61055</v>
      </c>
      <c r="V194" s="33">
        <v>11.88768</v>
      </c>
      <c r="W194" s="33">
        <v>12.10797</v>
      </c>
      <c r="X194" s="33">
        <v>12.73516</v>
      </c>
      <c r="Y194" s="33">
        <v>11.740600000000001</v>
      </c>
      <c r="Z194" s="33">
        <v>11.674799999999999</v>
      </c>
      <c r="AA194" s="33">
        <v>11.951129999999999</v>
      </c>
      <c r="AB194" s="33">
        <v>12.296799999999999</v>
      </c>
      <c r="AC194" s="33">
        <v>11.627750000000001</v>
      </c>
      <c r="AD194" s="34">
        <v>11.63809</v>
      </c>
      <c r="AE194" s="39">
        <v>11.91112</v>
      </c>
      <c r="AF194" s="34">
        <v>12.184150000000001</v>
      </c>
    </row>
    <row r="195" spans="2:32" x14ac:dyDescent="0.35">
      <c r="B195" s="2" t="s">
        <v>20</v>
      </c>
      <c r="C195" s="3" t="s">
        <v>12</v>
      </c>
      <c r="D195" s="36">
        <v>17.259869999999999</v>
      </c>
      <c r="E195" s="36">
        <v>17.930969999999999</v>
      </c>
      <c r="F195" s="36">
        <v>16.84721</v>
      </c>
      <c r="G195" s="36">
        <v>18.413340000000002</v>
      </c>
      <c r="H195" s="36">
        <v>21.05301</v>
      </c>
      <c r="I195" s="36">
        <v>18.36983</v>
      </c>
      <c r="J195" s="36">
        <v>19.072220000000002</v>
      </c>
      <c r="K195" s="36">
        <v>17.249009999999998</v>
      </c>
      <c r="L195" s="36">
        <v>18.178059999999999</v>
      </c>
      <c r="M195" s="36">
        <v>16.523</v>
      </c>
      <c r="N195" s="37">
        <v>17.155290000000001</v>
      </c>
      <c r="O195" s="41">
        <v>18.089649999999999</v>
      </c>
      <c r="P195" s="37">
        <v>19.02402</v>
      </c>
      <c r="R195" s="2" t="s">
        <v>20</v>
      </c>
      <c r="S195" s="3" t="s">
        <v>12</v>
      </c>
      <c r="T195" s="36">
        <v>21.44924</v>
      </c>
      <c r="U195" s="36">
        <v>19.242650000000001</v>
      </c>
      <c r="V195" s="36">
        <v>19.82189</v>
      </c>
      <c r="W195" s="36">
        <v>18.372409999999999</v>
      </c>
      <c r="X195" s="36">
        <v>20.456</v>
      </c>
      <c r="Y195" s="36">
        <v>21.334389999999999</v>
      </c>
      <c r="Z195" s="36">
        <v>19.24691</v>
      </c>
      <c r="AA195" s="36">
        <v>20.12501</v>
      </c>
      <c r="AB195" s="36">
        <v>18.668869999999998</v>
      </c>
      <c r="AC195" s="36">
        <v>19.633749999999999</v>
      </c>
      <c r="AD195" s="37">
        <v>19.09788</v>
      </c>
      <c r="AE195" s="41">
        <v>19.83511</v>
      </c>
      <c r="AF195" s="37">
        <v>20.572340000000001</v>
      </c>
    </row>
    <row r="196" spans="2:32" x14ac:dyDescent="0.35">
      <c r="B196" s="8"/>
      <c r="C196" s="11" t="s">
        <v>13</v>
      </c>
      <c r="D196" s="33">
        <v>13.0632</v>
      </c>
      <c r="E196" s="33">
        <v>12.95289</v>
      </c>
      <c r="F196" s="33">
        <v>11.810269999999999</v>
      </c>
      <c r="G196" s="33">
        <v>11.612310000000001</v>
      </c>
      <c r="H196" s="33">
        <v>11.405749999999999</v>
      </c>
      <c r="I196" s="33">
        <v>12.49431</v>
      </c>
      <c r="J196" s="33">
        <v>11.52936</v>
      </c>
      <c r="K196" s="33">
        <v>12.681010000000001</v>
      </c>
      <c r="L196" s="33">
        <v>11.403119999999999</v>
      </c>
      <c r="M196" s="33">
        <v>11.880610000000001</v>
      </c>
      <c r="N196" s="34">
        <v>11.61796</v>
      </c>
      <c r="O196" s="39">
        <v>12.08328</v>
      </c>
      <c r="P196" s="34">
        <v>12.5486</v>
      </c>
      <c r="R196" s="8"/>
      <c r="S196" s="11" t="s">
        <v>13</v>
      </c>
      <c r="T196" s="33">
        <v>12.77012</v>
      </c>
      <c r="U196" s="33">
        <v>13.03692</v>
      </c>
      <c r="V196" s="33">
        <v>12.532249999999999</v>
      </c>
      <c r="W196" s="33">
        <v>12.775080000000001</v>
      </c>
      <c r="X196" s="33">
        <v>12.271039999999999</v>
      </c>
      <c r="Y196" s="33">
        <v>12.911099999999999</v>
      </c>
      <c r="Z196" s="33">
        <v>13.11477</v>
      </c>
      <c r="AA196" s="33">
        <v>13.498469999999999</v>
      </c>
      <c r="AB196" s="33">
        <v>12.21705</v>
      </c>
      <c r="AC196" s="33">
        <v>12.72494</v>
      </c>
      <c r="AD196" s="34">
        <v>12.507960000000001</v>
      </c>
      <c r="AE196" s="39">
        <v>12.785170000000001</v>
      </c>
      <c r="AF196" s="34">
        <v>13.062379999999999</v>
      </c>
    </row>
    <row r="197" spans="2:32" x14ac:dyDescent="0.35">
      <c r="B197" s="2" t="s">
        <v>21</v>
      </c>
      <c r="C197" s="3" t="s">
        <v>12</v>
      </c>
      <c r="D197" s="36">
        <v>2.5856599999999998</v>
      </c>
      <c r="E197" s="36">
        <v>2.5721400000000001</v>
      </c>
      <c r="F197" s="36">
        <v>2.6193399999999998</v>
      </c>
      <c r="G197" s="36">
        <v>2.5666799999999999</v>
      </c>
      <c r="H197" s="36">
        <v>2.5522100000000001</v>
      </c>
      <c r="I197" s="36">
        <v>2.5125099999999998</v>
      </c>
      <c r="J197" s="36">
        <v>2.5150399999999999</v>
      </c>
      <c r="K197" s="36">
        <v>2.52888</v>
      </c>
      <c r="L197" s="36">
        <v>2.70608</v>
      </c>
      <c r="M197" s="36">
        <v>2.6315400000000002</v>
      </c>
      <c r="N197" s="37">
        <v>2.5360100000000001</v>
      </c>
      <c r="O197" s="41">
        <v>2.5790099999999998</v>
      </c>
      <c r="P197" s="37">
        <v>2.62201</v>
      </c>
      <c r="R197" s="2" t="s">
        <v>21</v>
      </c>
      <c r="S197" s="3" t="s">
        <v>12</v>
      </c>
      <c r="T197" s="36">
        <v>2.5004200000000001</v>
      </c>
      <c r="U197" s="36">
        <v>2.52949</v>
      </c>
      <c r="V197" s="36">
        <v>2.5363899999999999</v>
      </c>
      <c r="W197" s="36">
        <v>2.5924700000000001</v>
      </c>
      <c r="X197" s="36">
        <v>2.5640700000000001</v>
      </c>
      <c r="Y197" s="36">
        <v>2.5743800000000001</v>
      </c>
      <c r="Z197" s="36">
        <v>2.61172</v>
      </c>
      <c r="AA197" s="36">
        <v>2.5446399999999998</v>
      </c>
      <c r="AB197" s="36">
        <v>2.6515</v>
      </c>
      <c r="AC197" s="36">
        <v>2.53952</v>
      </c>
      <c r="AD197" s="37">
        <v>2.5326300000000002</v>
      </c>
      <c r="AE197" s="41">
        <v>2.56446</v>
      </c>
      <c r="AF197" s="37">
        <v>2.5962900000000002</v>
      </c>
    </row>
    <row r="198" spans="2:32" x14ac:dyDescent="0.35">
      <c r="B198" s="8"/>
      <c r="C198" s="11" t="s">
        <v>13</v>
      </c>
      <c r="D198" s="33">
        <v>1.43468</v>
      </c>
      <c r="E198" s="33">
        <v>1.4407399999999999</v>
      </c>
      <c r="F198" s="33">
        <v>1.4340900000000001</v>
      </c>
      <c r="G198" s="33">
        <v>1.4476500000000001</v>
      </c>
      <c r="H198" s="33">
        <v>1.4393800000000001</v>
      </c>
      <c r="I198" s="33">
        <v>1.4232400000000001</v>
      </c>
      <c r="J198" s="33">
        <v>1.44262</v>
      </c>
      <c r="K198" s="33">
        <v>1.4380500000000001</v>
      </c>
      <c r="L198" s="33">
        <v>1.4194</v>
      </c>
      <c r="M198" s="33">
        <v>1.4413499999999999</v>
      </c>
      <c r="N198" s="34">
        <v>1.4298599999999999</v>
      </c>
      <c r="O198" s="39">
        <v>1.4361200000000001</v>
      </c>
      <c r="P198" s="34">
        <v>1.44238</v>
      </c>
      <c r="R198" s="8"/>
      <c r="S198" s="11" t="s">
        <v>13</v>
      </c>
      <c r="T198" s="33">
        <v>1.4355199999999999</v>
      </c>
      <c r="U198" s="33">
        <v>1.4472499999999999</v>
      </c>
      <c r="V198" s="33">
        <v>1.45729</v>
      </c>
      <c r="W198" s="33">
        <v>1.4322999999999999</v>
      </c>
      <c r="X198" s="33">
        <v>1.4184000000000001</v>
      </c>
      <c r="Y198" s="33">
        <v>1.45608</v>
      </c>
      <c r="Z198" s="33">
        <v>1.4195</v>
      </c>
      <c r="AA198" s="33">
        <v>1.4520999999999999</v>
      </c>
      <c r="AB198" s="33">
        <v>1.43855</v>
      </c>
      <c r="AC198" s="33">
        <v>1.43485</v>
      </c>
      <c r="AD198" s="34">
        <v>1.4292199999999999</v>
      </c>
      <c r="AE198" s="39">
        <v>1.4391799999999999</v>
      </c>
      <c r="AF198" s="34">
        <v>1.4491400000000001</v>
      </c>
    </row>
    <row r="199" spans="2:32" x14ac:dyDescent="0.35">
      <c r="B199" s="2" t="s">
        <v>5</v>
      </c>
      <c r="C199" s="3" t="s">
        <v>12</v>
      </c>
      <c r="D199" s="36">
        <v>93.146469999999994</v>
      </c>
      <c r="E199" s="36">
        <v>103.27846</v>
      </c>
      <c r="F199" s="36">
        <v>90.506100000000004</v>
      </c>
      <c r="G199" s="36">
        <v>92.979990000000001</v>
      </c>
      <c r="H199" s="36">
        <v>95.705299999999994</v>
      </c>
      <c r="I199" s="36">
        <v>98.350549999999998</v>
      </c>
      <c r="J199" s="36">
        <v>100.04034</v>
      </c>
      <c r="K199" s="36">
        <v>94.083420000000004</v>
      </c>
      <c r="L199" s="36">
        <v>89.626649999999998</v>
      </c>
      <c r="M199" s="36">
        <v>90.827510000000004</v>
      </c>
      <c r="N199" s="37">
        <v>91.653009999999995</v>
      </c>
      <c r="O199" s="38">
        <v>94.854479999999995</v>
      </c>
      <c r="P199" s="37">
        <v>98.055949999999996</v>
      </c>
      <c r="R199" s="2" t="s">
        <v>5</v>
      </c>
      <c r="S199" s="3" t="s">
        <v>12</v>
      </c>
      <c r="T199" s="36">
        <v>102.56426999999999</v>
      </c>
      <c r="U199" s="36">
        <v>112.53946999999999</v>
      </c>
      <c r="V199" s="36">
        <v>98.263300000000001</v>
      </c>
      <c r="W199" s="36">
        <v>97.606920000000002</v>
      </c>
      <c r="X199" s="36">
        <v>102.09886</v>
      </c>
      <c r="Y199" s="36">
        <v>108.96057999999999</v>
      </c>
      <c r="Z199" s="36">
        <v>107.78657</v>
      </c>
      <c r="AA199" s="36">
        <v>98.694029999999998</v>
      </c>
      <c r="AB199" s="36">
        <v>91.431179999999998</v>
      </c>
      <c r="AC199" s="36">
        <v>96.543580000000006</v>
      </c>
      <c r="AD199" s="37">
        <v>97.014539999999997</v>
      </c>
      <c r="AE199" s="38">
        <v>101.64888000000001</v>
      </c>
      <c r="AF199" s="37">
        <v>106.28321</v>
      </c>
    </row>
    <row r="200" spans="2:32" x14ac:dyDescent="0.35">
      <c r="B200" s="8"/>
      <c r="C200" s="11" t="s">
        <v>13</v>
      </c>
      <c r="D200" s="33">
        <v>49.072580000000002</v>
      </c>
      <c r="E200" s="33">
        <v>59.576070000000001</v>
      </c>
      <c r="F200" s="33">
        <v>51.919829999999997</v>
      </c>
      <c r="G200" s="33">
        <v>47.751139999999999</v>
      </c>
      <c r="H200" s="33">
        <v>61.777169999999998</v>
      </c>
      <c r="I200" s="33">
        <v>55.842700000000001</v>
      </c>
      <c r="J200" s="33">
        <v>57.075400000000002</v>
      </c>
      <c r="K200" s="33">
        <v>55.282530000000001</v>
      </c>
      <c r="L200" s="33">
        <v>45.734529999999999</v>
      </c>
      <c r="M200" s="33">
        <v>48.424819999999997</v>
      </c>
      <c r="N200" s="34">
        <v>49.34639</v>
      </c>
      <c r="O200" s="39">
        <v>53.24568</v>
      </c>
      <c r="P200" s="34">
        <v>57.144959999999998</v>
      </c>
      <c r="R200" s="8"/>
      <c r="S200" s="11" t="s">
        <v>13</v>
      </c>
      <c r="T200" s="33">
        <v>58.110230000000001</v>
      </c>
      <c r="U200" s="33">
        <v>73.195760000000007</v>
      </c>
      <c r="V200" s="33">
        <v>53.263620000000003</v>
      </c>
      <c r="W200" s="33">
        <v>55.435070000000003</v>
      </c>
      <c r="X200" s="33">
        <v>61.014180000000003</v>
      </c>
      <c r="Y200" s="33">
        <v>71.492620000000002</v>
      </c>
      <c r="Z200" s="33">
        <v>65.863200000000006</v>
      </c>
      <c r="AA200" s="33">
        <v>62.888109999999998</v>
      </c>
      <c r="AB200" s="33">
        <v>46.801650000000002</v>
      </c>
      <c r="AC200" s="33">
        <v>52.12762</v>
      </c>
      <c r="AD200" s="34">
        <v>53.912689999999998</v>
      </c>
      <c r="AE200" s="39">
        <v>60.019210000000001</v>
      </c>
      <c r="AF200" s="34">
        <v>66.125730000000004</v>
      </c>
    </row>
    <row r="201" spans="2:32" x14ac:dyDescent="0.35">
      <c r="B201" s="2" t="s">
        <v>6</v>
      </c>
      <c r="C201" s="3" t="s">
        <v>12</v>
      </c>
      <c r="D201" s="36">
        <v>84.961029999999994</v>
      </c>
      <c r="E201" s="36">
        <v>84.905429999999996</v>
      </c>
      <c r="F201" s="36">
        <v>85.159809999999993</v>
      </c>
      <c r="G201" s="36">
        <v>85.442030000000003</v>
      </c>
      <c r="H201" s="36">
        <v>84.915959999999998</v>
      </c>
      <c r="I201" s="36">
        <v>85.656989999999993</v>
      </c>
      <c r="J201" s="36">
        <v>84.752949999999998</v>
      </c>
      <c r="K201" s="36">
        <v>84.334919999999997</v>
      </c>
      <c r="L201" s="36">
        <v>85.042829999999995</v>
      </c>
      <c r="M201" s="36">
        <v>85.337639999999993</v>
      </c>
      <c r="N201" s="37">
        <v>84.782960000000003</v>
      </c>
      <c r="O201" s="41">
        <v>85.050960000000003</v>
      </c>
      <c r="P201" s="37">
        <v>85.318950000000001</v>
      </c>
      <c r="R201" s="2" t="s">
        <v>6</v>
      </c>
      <c r="S201" s="3" t="s">
        <v>12</v>
      </c>
      <c r="T201" s="36">
        <v>84.748769999999993</v>
      </c>
      <c r="U201" s="36">
        <v>84.651769999999999</v>
      </c>
      <c r="V201" s="36">
        <v>84.949330000000003</v>
      </c>
      <c r="W201" s="36">
        <v>85.236440000000002</v>
      </c>
      <c r="X201" s="36">
        <v>84.738759999999999</v>
      </c>
      <c r="Y201" s="36">
        <v>85.330510000000004</v>
      </c>
      <c r="Z201" s="36">
        <v>84.440110000000004</v>
      </c>
      <c r="AA201" s="36">
        <v>84.105429999999998</v>
      </c>
      <c r="AB201" s="36">
        <v>84.930279999999996</v>
      </c>
      <c r="AC201" s="36">
        <v>85.132900000000006</v>
      </c>
      <c r="AD201" s="37">
        <v>84.559280000000001</v>
      </c>
      <c r="AE201" s="41">
        <v>84.826430000000002</v>
      </c>
      <c r="AF201" s="37">
        <v>85.093580000000003</v>
      </c>
    </row>
    <row r="202" spans="2:32" x14ac:dyDescent="0.35">
      <c r="B202" s="8"/>
      <c r="C202" s="11" t="s">
        <v>13</v>
      </c>
      <c r="D202" s="33">
        <v>40.463619999999999</v>
      </c>
      <c r="E202" s="33">
        <v>40.819890000000001</v>
      </c>
      <c r="F202" s="33">
        <v>41.008139999999997</v>
      </c>
      <c r="G202" s="33">
        <v>41.510849999999998</v>
      </c>
      <c r="H202" s="33">
        <v>40.922580000000004</v>
      </c>
      <c r="I202" s="33">
        <v>40.200200000000002</v>
      </c>
      <c r="J202" s="33">
        <v>40.782919999999997</v>
      </c>
      <c r="K202" s="33">
        <v>41.169499999999999</v>
      </c>
      <c r="L202" s="33">
        <v>40.582569999999997</v>
      </c>
      <c r="M202" s="33">
        <v>40.642249999999997</v>
      </c>
      <c r="N202" s="34">
        <v>40.544220000000003</v>
      </c>
      <c r="O202" s="39">
        <v>40.810250000000003</v>
      </c>
      <c r="P202" s="34">
        <v>41.07629</v>
      </c>
      <c r="R202" s="8"/>
      <c r="S202" s="11" t="s">
        <v>13</v>
      </c>
      <c r="T202" s="33">
        <v>40.423560000000002</v>
      </c>
      <c r="U202" s="33">
        <v>40.757550000000002</v>
      </c>
      <c r="V202" s="33">
        <v>41.00506</v>
      </c>
      <c r="W202" s="33">
        <v>41.483110000000003</v>
      </c>
      <c r="X202" s="33">
        <v>40.84572</v>
      </c>
      <c r="Y202" s="33">
        <v>40.083979999999997</v>
      </c>
      <c r="Z202" s="33">
        <v>40.742159999999998</v>
      </c>
      <c r="AA202" s="33">
        <v>41.192619999999998</v>
      </c>
      <c r="AB202" s="33">
        <v>40.482019999999999</v>
      </c>
      <c r="AC202" s="33">
        <v>40.606819999999999</v>
      </c>
      <c r="AD202" s="34">
        <v>40.475279999999998</v>
      </c>
      <c r="AE202" s="39">
        <v>40.762259999999998</v>
      </c>
      <c r="AF202" s="34">
        <v>41.049239999999998</v>
      </c>
    </row>
    <row r="203" spans="2:32" x14ac:dyDescent="0.35">
      <c r="B203" s="2" t="s">
        <v>22</v>
      </c>
      <c r="C203" s="3" t="s">
        <v>12</v>
      </c>
      <c r="D203" s="36">
        <v>1.3140000000000001</v>
      </c>
      <c r="E203" s="36">
        <v>1.27691</v>
      </c>
      <c r="F203" s="36">
        <v>1.26088</v>
      </c>
      <c r="G203" s="36">
        <v>1.2687999999999999</v>
      </c>
      <c r="H203" s="36">
        <v>1.21211</v>
      </c>
      <c r="I203" s="36">
        <v>1.3073999999999999</v>
      </c>
      <c r="J203" s="36">
        <v>1.2863199999999999</v>
      </c>
      <c r="K203" s="36">
        <v>1.2792300000000001</v>
      </c>
      <c r="L203" s="36">
        <v>1.20702</v>
      </c>
      <c r="M203" s="36">
        <v>1.28091</v>
      </c>
      <c r="N203" s="37">
        <v>1.24407</v>
      </c>
      <c r="O203" s="38">
        <v>1.26936</v>
      </c>
      <c r="P203" s="37">
        <v>1.2946500000000001</v>
      </c>
      <c r="R203" s="2" t="s">
        <v>22</v>
      </c>
      <c r="S203" s="3" t="s">
        <v>12</v>
      </c>
      <c r="T203" s="36">
        <v>1.17869</v>
      </c>
      <c r="U203" s="36">
        <v>1.1557200000000001</v>
      </c>
      <c r="V203" s="36">
        <v>1.15418</v>
      </c>
      <c r="W203" s="36">
        <v>1.15429</v>
      </c>
      <c r="X203" s="36">
        <v>1.0986499999999999</v>
      </c>
      <c r="Y203" s="36">
        <v>1.16249</v>
      </c>
      <c r="Z203" s="36">
        <v>1.15143</v>
      </c>
      <c r="AA203" s="36">
        <v>1.1605399999999999</v>
      </c>
      <c r="AB203" s="36">
        <v>1.11029</v>
      </c>
      <c r="AC203" s="36">
        <v>1.1554599999999999</v>
      </c>
      <c r="AD203" s="37">
        <v>1.1307</v>
      </c>
      <c r="AE203" s="38">
        <v>1.1481699999999999</v>
      </c>
      <c r="AF203" s="37">
        <v>1.1656500000000001</v>
      </c>
    </row>
    <row r="204" spans="2:32" x14ac:dyDescent="0.35">
      <c r="B204" s="8"/>
      <c r="C204" s="11" t="s">
        <v>13</v>
      </c>
      <c r="D204" s="33">
        <v>1.0305500000000001</v>
      </c>
      <c r="E204" s="33">
        <v>1.0716300000000001</v>
      </c>
      <c r="F204" s="33">
        <v>0.93518000000000001</v>
      </c>
      <c r="G204" s="33">
        <v>1.0105900000000001</v>
      </c>
      <c r="H204" s="33">
        <v>1.0237400000000001</v>
      </c>
      <c r="I204" s="33">
        <v>1.11382</v>
      </c>
      <c r="J204" s="33">
        <v>1.06541</v>
      </c>
      <c r="K204" s="33">
        <v>1.0115499999999999</v>
      </c>
      <c r="L204" s="33">
        <v>0.90727999999999998</v>
      </c>
      <c r="M204" s="33">
        <v>0.90803</v>
      </c>
      <c r="N204" s="34">
        <v>0.95733000000000001</v>
      </c>
      <c r="O204" s="39">
        <v>1.0077799999999999</v>
      </c>
      <c r="P204" s="34">
        <v>1.0582199999999999</v>
      </c>
      <c r="R204" s="8"/>
      <c r="S204" s="11" t="s">
        <v>13</v>
      </c>
      <c r="T204" s="33">
        <v>1.0335799999999999</v>
      </c>
      <c r="U204" s="33">
        <v>1.01742</v>
      </c>
      <c r="V204" s="33">
        <v>0.96196000000000004</v>
      </c>
      <c r="W204" s="33">
        <v>0.94360999999999995</v>
      </c>
      <c r="X204" s="33">
        <v>0.92747999999999997</v>
      </c>
      <c r="Y204" s="33">
        <v>1.03132</v>
      </c>
      <c r="Z204" s="33">
        <v>0.97975999999999996</v>
      </c>
      <c r="AA204" s="33">
        <v>1.00173</v>
      </c>
      <c r="AB204" s="33">
        <v>0.86106000000000005</v>
      </c>
      <c r="AC204" s="33">
        <v>0.98929999999999996</v>
      </c>
      <c r="AD204" s="34">
        <v>0.93647000000000002</v>
      </c>
      <c r="AE204" s="39">
        <v>0.97472000000000003</v>
      </c>
      <c r="AF204" s="34">
        <v>1.0129699999999999</v>
      </c>
    </row>
    <row r="205" spans="2:32" x14ac:dyDescent="0.35">
      <c r="B205" s="2" t="s">
        <v>23</v>
      </c>
      <c r="C205" s="3" t="s">
        <v>12</v>
      </c>
      <c r="D205" s="36">
        <v>0.62219000000000002</v>
      </c>
      <c r="E205" s="36">
        <v>0.60709999999999997</v>
      </c>
      <c r="F205" s="36">
        <v>0.87014999999999998</v>
      </c>
      <c r="G205" s="36">
        <v>0.94830000000000003</v>
      </c>
      <c r="H205" s="36">
        <v>1.0351900000000001</v>
      </c>
      <c r="I205" s="36">
        <v>0.69033999999999995</v>
      </c>
      <c r="J205" s="36">
        <v>0.75136999999999998</v>
      </c>
      <c r="K205" s="36">
        <v>0.68949000000000005</v>
      </c>
      <c r="L205" s="36">
        <v>1.1711800000000001</v>
      </c>
      <c r="M205" s="36">
        <v>0.78979999999999995</v>
      </c>
      <c r="N205" s="37">
        <v>0.68423</v>
      </c>
      <c r="O205" s="38">
        <v>0.81750999999999996</v>
      </c>
      <c r="P205" s="37">
        <v>0.95079000000000002</v>
      </c>
      <c r="R205" s="2" t="s">
        <v>23</v>
      </c>
      <c r="S205" s="3" t="s">
        <v>12</v>
      </c>
      <c r="T205" s="36">
        <v>0.59475</v>
      </c>
      <c r="U205" s="36">
        <v>0.63687000000000005</v>
      </c>
      <c r="V205" s="36">
        <v>0.72226000000000001</v>
      </c>
      <c r="W205" s="36">
        <v>0.77708999999999995</v>
      </c>
      <c r="X205" s="36">
        <v>0.96469000000000005</v>
      </c>
      <c r="Y205" s="36">
        <v>0.63180000000000003</v>
      </c>
      <c r="Z205" s="36">
        <v>0.64527999999999996</v>
      </c>
      <c r="AA205" s="36">
        <v>0.62999000000000005</v>
      </c>
      <c r="AB205" s="36">
        <v>0.95040000000000002</v>
      </c>
      <c r="AC205" s="36">
        <v>0.66069</v>
      </c>
      <c r="AD205" s="37">
        <v>0.62488999999999995</v>
      </c>
      <c r="AE205" s="38">
        <v>0.72138000000000002</v>
      </c>
      <c r="AF205" s="37">
        <v>0.81788000000000005</v>
      </c>
    </row>
    <row r="206" spans="2:32" x14ac:dyDescent="0.35">
      <c r="B206" s="8"/>
      <c r="C206" s="11" t="s">
        <v>13</v>
      </c>
      <c r="D206" s="33">
        <v>0.65081999999999995</v>
      </c>
      <c r="E206" s="33">
        <v>0.63195999999999997</v>
      </c>
      <c r="F206" s="33">
        <v>0.79225000000000001</v>
      </c>
      <c r="G206" s="33">
        <v>0.87683</v>
      </c>
      <c r="H206" s="33">
        <v>1.0180400000000001</v>
      </c>
      <c r="I206" s="33">
        <v>0.70740000000000003</v>
      </c>
      <c r="J206" s="33">
        <v>0.75458000000000003</v>
      </c>
      <c r="K206" s="33">
        <v>0.69410000000000005</v>
      </c>
      <c r="L206" s="33">
        <v>0.95728000000000002</v>
      </c>
      <c r="M206" s="33">
        <v>0.76176999999999995</v>
      </c>
      <c r="N206" s="34">
        <v>0.69227000000000005</v>
      </c>
      <c r="O206" s="39">
        <v>0.78449999999999998</v>
      </c>
      <c r="P206" s="34">
        <v>0.87673999999999996</v>
      </c>
      <c r="R206" s="8"/>
      <c r="S206" s="11" t="s">
        <v>13</v>
      </c>
      <c r="T206" s="33">
        <v>0.65254999999999996</v>
      </c>
      <c r="U206" s="33">
        <v>0.67362999999999995</v>
      </c>
      <c r="V206" s="33">
        <v>0.73787999999999998</v>
      </c>
      <c r="W206" s="33">
        <v>0.74570999999999998</v>
      </c>
      <c r="X206" s="33">
        <v>0.97858999999999996</v>
      </c>
      <c r="Y206" s="33">
        <v>0.67293999999999998</v>
      </c>
      <c r="Z206" s="33">
        <v>0.66974999999999996</v>
      </c>
      <c r="AA206" s="33">
        <v>0.67069000000000001</v>
      </c>
      <c r="AB206" s="33">
        <v>0.90671999999999997</v>
      </c>
      <c r="AC206" s="33">
        <v>0.68764999999999998</v>
      </c>
      <c r="AD206" s="34">
        <v>0.65917999999999999</v>
      </c>
      <c r="AE206" s="39">
        <v>0.73960999999999999</v>
      </c>
      <c r="AF206" s="34">
        <v>0.82003999999999999</v>
      </c>
    </row>
    <row r="207" spans="2:32" x14ac:dyDescent="0.35">
      <c r="B207" s="2" t="s">
        <v>25</v>
      </c>
      <c r="C207" s="3" t="s">
        <v>12</v>
      </c>
      <c r="D207" s="36">
        <v>1.07636</v>
      </c>
      <c r="E207" s="36">
        <v>1.07246</v>
      </c>
      <c r="F207" s="36">
        <v>1.22018</v>
      </c>
      <c r="G207" s="36">
        <v>1.3802700000000001</v>
      </c>
      <c r="H207" s="36">
        <v>1.62293</v>
      </c>
      <c r="I207" s="36">
        <v>1.2236</v>
      </c>
      <c r="J207" s="36">
        <v>1.3169500000000001</v>
      </c>
      <c r="K207" s="36">
        <v>1.1115900000000001</v>
      </c>
      <c r="L207" s="36">
        <v>1.4625699999999999</v>
      </c>
      <c r="M207" s="36">
        <v>1.16994</v>
      </c>
      <c r="N207" s="37">
        <v>1.1368199999999999</v>
      </c>
      <c r="O207" s="41">
        <v>1.26569</v>
      </c>
      <c r="P207" s="37">
        <v>1.39455</v>
      </c>
      <c r="R207" s="2" t="s">
        <v>25</v>
      </c>
      <c r="S207" s="3" t="s">
        <v>12</v>
      </c>
      <c r="T207" s="36">
        <v>1.2259199999999999</v>
      </c>
      <c r="U207" s="36">
        <v>1.1419600000000001</v>
      </c>
      <c r="V207" s="36">
        <v>1.2767999999999999</v>
      </c>
      <c r="W207" s="36">
        <v>1.2089799999999999</v>
      </c>
      <c r="X207" s="36">
        <v>1.5104299999999999</v>
      </c>
      <c r="Y207" s="36">
        <v>1.2490300000000001</v>
      </c>
      <c r="Z207" s="36">
        <v>1.13595</v>
      </c>
      <c r="AA207" s="36">
        <v>1.16011</v>
      </c>
      <c r="AB207" s="36">
        <v>1.37558</v>
      </c>
      <c r="AC207" s="36">
        <v>1.1938800000000001</v>
      </c>
      <c r="AD207" s="37">
        <v>1.1644300000000001</v>
      </c>
      <c r="AE207" s="41">
        <v>1.24786</v>
      </c>
      <c r="AF207" s="37">
        <v>1.3312999999999999</v>
      </c>
    </row>
    <row r="208" spans="2:32" x14ac:dyDescent="0.35">
      <c r="B208" s="8"/>
      <c r="C208" s="11" t="s">
        <v>13</v>
      </c>
      <c r="D208" s="33">
        <v>0.78537000000000001</v>
      </c>
      <c r="E208" s="33">
        <v>0.76948000000000005</v>
      </c>
      <c r="F208" s="33">
        <v>0.83081000000000005</v>
      </c>
      <c r="G208" s="33">
        <v>0.89585999999999999</v>
      </c>
      <c r="H208" s="33">
        <v>1.0320499999999999</v>
      </c>
      <c r="I208" s="33">
        <v>0.79288000000000003</v>
      </c>
      <c r="J208" s="33">
        <v>0.80464999999999998</v>
      </c>
      <c r="K208" s="33">
        <v>0.78708</v>
      </c>
      <c r="L208" s="33">
        <v>0.94557999999999998</v>
      </c>
      <c r="M208" s="33">
        <v>0.83252999999999999</v>
      </c>
      <c r="N208" s="34">
        <v>0.78686999999999996</v>
      </c>
      <c r="O208" s="39">
        <v>0.84762999999999999</v>
      </c>
      <c r="P208" s="34">
        <v>0.90839000000000003</v>
      </c>
      <c r="R208" s="8"/>
      <c r="S208" s="11" t="s">
        <v>13</v>
      </c>
      <c r="T208" s="33">
        <v>0.80537999999999998</v>
      </c>
      <c r="U208" s="33">
        <v>0.81128</v>
      </c>
      <c r="V208" s="33">
        <v>0.82049000000000005</v>
      </c>
      <c r="W208" s="33">
        <v>0.81096000000000001</v>
      </c>
      <c r="X208" s="33">
        <v>1.0335300000000001</v>
      </c>
      <c r="Y208" s="33">
        <v>0.80718000000000001</v>
      </c>
      <c r="Z208" s="33">
        <v>0.80547000000000002</v>
      </c>
      <c r="AA208" s="33">
        <v>0.81093999999999999</v>
      </c>
      <c r="AB208" s="33">
        <v>0.95342000000000005</v>
      </c>
      <c r="AC208" s="33">
        <v>0.80640000000000001</v>
      </c>
      <c r="AD208" s="34">
        <v>0.78939000000000004</v>
      </c>
      <c r="AE208" s="39">
        <v>0.84650000000000003</v>
      </c>
      <c r="AF208" s="34">
        <v>0.90361999999999998</v>
      </c>
    </row>
    <row r="209" spans="2:32" x14ac:dyDescent="0.35">
      <c r="B209" s="2" t="s">
        <v>26</v>
      </c>
      <c r="C209" s="3" t="s">
        <v>12</v>
      </c>
      <c r="D209" s="36">
        <v>0.30731000000000003</v>
      </c>
      <c r="E209" s="36">
        <v>0.30835000000000001</v>
      </c>
      <c r="F209" s="36">
        <v>0.33083000000000001</v>
      </c>
      <c r="G209" s="36">
        <v>0.31955</v>
      </c>
      <c r="H209" s="36">
        <v>0.30991000000000002</v>
      </c>
      <c r="I209" s="36">
        <v>0.29933999999999999</v>
      </c>
      <c r="J209" s="36">
        <v>0.29909999999999998</v>
      </c>
      <c r="K209" s="36">
        <v>0.30747000000000002</v>
      </c>
      <c r="L209" s="36">
        <v>0.34449000000000002</v>
      </c>
      <c r="M209" s="36">
        <v>0.32567000000000002</v>
      </c>
      <c r="N209" s="37">
        <v>0.30470000000000003</v>
      </c>
      <c r="O209" s="41">
        <v>0.31519999999999998</v>
      </c>
      <c r="P209" s="37">
        <v>0.32569999999999999</v>
      </c>
      <c r="R209" s="2" t="s">
        <v>26</v>
      </c>
      <c r="S209" s="3" t="s">
        <v>12</v>
      </c>
      <c r="T209" s="36">
        <v>0.29751</v>
      </c>
      <c r="U209" s="36">
        <v>0.30921999999999999</v>
      </c>
      <c r="V209" s="36">
        <v>0.30959999999999999</v>
      </c>
      <c r="W209" s="36">
        <v>0.32597999999999999</v>
      </c>
      <c r="X209" s="36">
        <v>0.31491000000000002</v>
      </c>
      <c r="Y209" s="36">
        <v>0.30975000000000003</v>
      </c>
      <c r="Z209" s="36">
        <v>0.31890000000000002</v>
      </c>
      <c r="AA209" s="36">
        <v>0.30796000000000001</v>
      </c>
      <c r="AB209" s="36">
        <v>0.33244000000000001</v>
      </c>
      <c r="AC209" s="36">
        <v>0.31146000000000001</v>
      </c>
      <c r="AD209" s="37">
        <v>0.30669000000000002</v>
      </c>
      <c r="AE209" s="41">
        <v>0.31378</v>
      </c>
      <c r="AF209" s="37">
        <v>0.32085999999999998</v>
      </c>
    </row>
    <row r="210" spans="2:32" x14ac:dyDescent="0.35">
      <c r="B210" s="8"/>
      <c r="C210" s="11" t="s">
        <v>13</v>
      </c>
      <c r="D210" s="33">
        <v>0.21778</v>
      </c>
      <c r="E210" s="33">
        <v>0.21765999999999999</v>
      </c>
      <c r="F210" s="33">
        <v>0.22719</v>
      </c>
      <c r="G210" s="33">
        <v>0.22975999999999999</v>
      </c>
      <c r="H210" s="33">
        <v>0.22047</v>
      </c>
      <c r="I210" s="33">
        <v>0.21215000000000001</v>
      </c>
      <c r="J210" s="33">
        <v>0.21595</v>
      </c>
      <c r="K210" s="33">
        <v>0.22352</v>
      </c>
      <c r="L210" s="33">
        <v>0.23505000000000001</v>
      </c>
      <c r="M210" s="33">
        <v>0.22517999999999999</v>
      </c>
      <c r="N210" s="34">
        <v>0.21747</v>
      </c>
      <c r="O210" s="39">
        <v>0.22247</v>
      </c>
      <c r="P210" s="34">
        <v>0.22747999999999999</v>
      </c>
      <c r="R210" s="8"/>
      <c r="S210" s="11" t="s">
        <v>13</v>
      </c>
      <c r="T210" s="33">
        <v>0.21199000000000001</v>
      </c>
      <c r="U210" s="33">
        <v>0.21987000000000001</v>
      </c>
      <c r="V210" s="33">
        <v>0.22253999999999999</v>
      </c>
      <c r="W210" s="33">
        <v>0.22731999999999999</v>
      </c>
      <c r="X210" s="33">
        <v>0.22173999999999999</v>
      </c>
      <c r="Y210" s="33">
        <v>0.21607999999999999</v>
      </c>
      <c r="Z210" s="33">
        <v>0.22073999999999999</v>
      </c>
      <c r="AA210" s="33">
        <v>0.22178</v>
      </c>
      <c r="AB210" s="33">
        <v>0.22642000000000001</v>
      </c>
      <c r="AC210" s="33">
        <v>0.22020999999999999</v>
      </c>
      <c r="AD210" s="34">
        <v>0.21767</v>
      </c>
      <c r="AE210" s="39">
        <v>0.22087000000000001</v>
      </c>
      <c r="AF210" s="34">
        <v>0.22406999999999999</v>
      </c>
    </row>
    <row r="211" spans="2:32" x14ac:dyDescent="0.35">
      <c r="B211" s="2" t="s">
        <v>27</v>
      </c>
      <c r="C211" s="3" t="s">
        <v>12</v>
      </c>
      <c r="D211" s="36">
        <v>6.24925</v>
      </c>
      <c r="E211" s="36">
        <v>16.48902</v>
      </c>
      <c r="F211" s="36">
        <v>3.2152599999999998</v>
      </c>
      <c r="G211" s="36">
        <v>5.3208599999999997</v>
      </c>
      <c r="H211" s="36">
        <v>8.5420400000000001</v>
      </c>
      <c r="I211" s="36">
        <v>10.695830000000001</v>
      </c>
      <c r="J211" s="36">
        <v>13.24971</v>
      </c>
      <c r="K211" s="36">
        <v>7.7797799999999997</v>
      </c>
      <c r="L211" s="36">
        <v>2.2056200000000001</v>
      </c>
      <c r="M211" s="36">
        <v>3.4191600000000002</v>
      </c>
      <c r="N211" s="37">
        <v>4.3945499999999997</v>
      </c>
      <c r="O211" s="38">
        <v>7.7166499999999996</v>
      </c>
      <c r="P211" s="37">
        <v>11.03875</v>
      </c>
      <c r="R211" s="2" t="s">
        <v>27</v>
      </c>
      <c r="S211" s="3" t="s">
        <v>12</v>
      </c>
      <c r="T211" s="36">
        <v>16.042069999999999</v>
      </c>
      <c r="U211" s="36">
        <v>26.095099999999999</v>
      </c>
      <c r="V211" s="36">
        <v>11.437519999999999</v>
      </c>
      <c r="W211" s="36">
        <v>10.4391</v>
      </c>
      <c r="X211" s="36">
        <v>15.296749999999999</v>
      </c>
      <c r="Y211" s="36">
        <v>21.835789999999999</v>
      </c>
      <c r="Z211" s="36">
        <v>21.54975</v>
      </c>
      <c r="AA211" s="36">
        <v>12.798069999999999</v>
      </c>
      <c r="AB211" s="36">
        <v>4.4402200000000001</v>
      </c>
      <c r="AC211" s="36">
        <v>9.5945300000000007</v>
      </c>
      <c r="AD211" s="37">
        <v>10.22639</v>
      </c>
      <c r="AE211" s="38">
        <v>14.95289</v>
      </c>
      <c r="AF211" s="37">
        <v>19.679390000000001</v>
      </c>
    </row>
    <row r="212" spans="2:32" x14ac:dyDescent="0.35">
      <c r="B212" s="8"/>
      <c r="C212" s="11" t="s">
        <v>13</v>
      </c>
      <c r="D212" s="33">
        <v>14.45173</v>
      </c>
      <c r="E212" s="33">
        <v>25.158359999999998</v>
      </c>
      <c r="F212" s="33">
        <v>23.5627</v>
      </c>
      <c r="G212" s="33">
        <v>9.77576</v>
      </c>
      <c r="H212" s="33">
        <v>36.415280000000003</v>
      </c>
      <c r="I212" s="33">
        <v>25.110289999999999</v>
      </c>
      <c r="J212" s="33">
        <v>22.666060000000002</v>
      </c>
      <c r="K212" s="33">
        <v>23.713989999999999</v>
      </c>
      <c r="L212" s="33">
        <v>11.78088</v>
      </c>
      <c r="M212" s="33">
        <v>17.103110000000001</v>
      </c>
      <c r="N212" s="34">
        <v>15.3437</v>
      </c>
      <c r="O212" s="39">
        <v>20.97382</v>
      </c>
      <c r="P212" s="34">
        <v>26.603929999999998</v>
      </c>
      <c r="R212" s="8"/>
      <c r="S212" s="11" t="s">
        <v>13</v>
      </c>
      <c r="T212" s="33">
        <v>22.336919999999999</v>
      </c>
      <c r="U212" s="33">
        <v>41.6126</v>
      </c>
      <c r="V212" s="33">
        <v>16.155740000000002</v>
      </c>
      <c r="W212" s="33">
        <v>20.798200000000001</v>
      </c>
      <c r="X212" s="33">
        <v>28.16685</v>
      </c>
      <c r="Y212" s="33">
        <v>42.284030000000001</v>
      </c>
      <c r="Z212" s="33">
        <v>32.684350000000002</v>
      </c>
      <c r="AA212" s="33">
        <v>32.577779999999997</v>
      </c>
      <c r="AB212" s="33">
        <v>11.261990000000001</v>
      </c>
      <c r="AC212" s="33">
        <v>16.907699999999998</v>
      </c>
      <c r="AD212" s="34">
        <v>18.80209</v>
      </c>
      <c r="AE212" s="39">
        <v>26.478619999999999</v>
      </c>
      <c r="AF212" s="34">
        <v>34.155140000000003</v>
      </c>
    </row>
    <row r="213" spans="2:32" x14ac:dyDescent="0.35">
      <c r="B213" s="2" t="s">
        <v>7</v>
      </c>
      <c r="C213" s="3" t="s">
        <v>12</v>
      </c>
      <c r="D213" s="36">
        <v>10.58187</v>
      </c>
      <c r="E213" s="36">
        <v>27.074190000000002</v>
      </c>
      <c r="F213" s="36">
        <v>8.1692900000000002</v>
      </c>
      <c r="G213" s="36">
        <v>13.06569</v>
      </c>
      <c r="H213" s="36">
        <v>19.083210000000001</v>
      </c>
      <c r="I213" s="36">
        <v>18.538239999999998</v>
      </c>
      <c r="J213" s="36">
        <v>23.844919999999998</v>
      </c>
      <c r="K213" s="36">
        <v>14.820639999999999</v>
      </c>
      <c r="L213" s="36">
        <v>8.4630500000000008</v>
      </c>
      <c r="M213" s="36">
        <v>7.5937999999999999</v>
      </c>
      <c r="N213" s="37">
        <v>10.233560000000001</v>
      </c>
      <c r="O213" s="41">
        <v>15.12349</v>
      </c>
      <c r="P213" s="37">
        <v>20.01342</v>
      </c>
      <c r="R213" s="2" t="s">
        <v>7</v>
      </c>
      <c r="S213" s="3" t="s">
        <v>12</v>
      </c>
      <c r="T213" s="36">
        <v>23.596630000000001</v>
      </c>
      <c r="U213" s="36">
        <v>43.022770000000001</v>
      </c>
      <c r="V213" s="36">
        <v>19.948810000000002</v>
      </c>
      <c r="W213" s="36">
        <v>21.34271</v>
      </c>
      <c r="X213" s="36">
        <v>33.50996</v>
      </c>
      <c r="Y213" s="36">
        <v>33.228659999999998</v>
      </c>
      <c r="Z213" s="36">
        <v>35.883899999999997</v>
      </c>
      <c r="AA213" s="36">
        <v>20.57255</v>
      </c>
      <c r="AB213" s="36">
        <v>10.89353</v>
      </c>
      <c r="AC213" s="36">
        <v>15.87861</v>
      </c>
      <c r="AD213" s="37">
        <v>18.556260000000002</v>
      </c>
      <c r="AE213" s="41">
        <v>25.78781</v>
      </c>
      <c r="AF213" s="37">
        <v>33.019370000000002</v>
      </c>
    </row>
    <row r="214" spans="2:32" x14ac:dyDescent="0.35">
      <c r="B214" s="8"/>
      <c r="C214" s="11" t="s">
        <v>13</v>
      </c>
      <c r="D214" s="33">
        <v>17.544329999999999</v>
      </c>
      <c r="E214" s="33">
        <v>27.434979999999999</v>
      </c>
      <c r="F214" s="33">
        <v>37.015889999999999</v>
      </c>
      <c r="G214" s="33">
        <v>11.553140000000001</v>
      </c>
      <c r="H214" s="33">
        <v>52.548380000000002</v>
      </c>
      <c r="I214" s="33">
        <v>30.780799999999999</v>
      </c>
      <c r="J214" s="33">
        <v>25.921659999999999</v>
      </c>
      <c r="K214" s="33">
        <v>31.09572</v>
      </c>
      <c r="L214" s="33">
        <v>21.899360000000001</v>
      </c>
      <c r="M214" s="33">
        <v>24.858889999999999</v>
      </c>
      <c r="N214" s="34">
        <v>20.040520000000001</v>
      </c>
      <c r="O214" s="39">
        <v>28.06531</v>
      </c>
      <c r="P214" s="34">
        <v>36.090110000000003</v>
      </c>
      <c r="R214" s="8"/>
      <c r="S214" s="11" t="s">
        <v>13</v>
      </c>
      <c r="T214" s="33">
        <v>23.571940000000001</v>
      </c>
      <c r="U214" s="33">
        <v>46.115209999999998</v>
      </c>
      <c r="V214" s="33">
        <v>16.895209999999999</v>
      </c>
      <c r="W214" s="33">
        <v>25.527740000000001</v>
      </c>
      <c r="X214" s="33">
        <v>33.580979999999997</v>
      </c>
      <c r="Y214" s="33">
        <v>48.396590000000003</v>
      </c>
      <c r="Z214" s="33">
        <v>35.559469999999997</v>
      </c>
      <c r="AA214" s="33">
        <v>39.320340000000002</v>
      </c>
      <c r="AB214" s="33">
        <v>15.51993</v>
      </c>
      <c r="AC214" s="33">
        <v>19.321560000000002</v>
      </c>
      <c r="AD214" s="34">
        <v>21.83691</v>
      </c>
      <c r="AE214" s="39">
        <v>30.3809</v>
      </c>
      <c r="AF214" s="34">
        <v>38.924889999999998</v>
      </c>
    </row>
    <row r="215" spans="2:32" x14ac:dyDescent="0.35">
      <c r="B215" s="2" t="s">
        <v>28</v>
      </c>
      <c r="C215" s="3" t="s">
        <v>12</v>
      </c>
      <c r="D215" s="36">
        <v>99.829220000000007</v>
      </c>
      <c r="E215" s="36">
        <v>99.763890000000004</v>
      </c>
      <c r="F215" s="36">
        <v>100.06278</v>
      </c>
      <c r="G215" s="36">
        <v>100.39439</v>
      </c>
      <c r="H215" s="36">
        <v>99.776250000000005</v>
      </c>
      <c r="I215" s="36">
        <v>100.64696000000001</v>
      </c>
      <c r="J215" s="36">
        <v>99.584720000000004</v>
      </c>
      <c r="K215" s="36">
        <v>99.093530000000001</v>
      </c>
      <c r="L215" s="36">
        <v>99.925330000000002</v>
      </c>
      <c r="M215" s="36">
        <v>100.27172</v>
      </c>
      <c r="N215" s="37">
        <v>99.619979999999998</v>
      </c>
      <c r="O215" s="38">
        <v>99.934880000000007</v>
      </c>
      <c r="P215" s="37">
        <v>100.24977</v>
      </c>
      <c r="R215" s="2" t="s">
        <v>28</v>
      </c>
      <c r="S215" s="3" t="s">
        <v>12</v>
      </c>
      <c r="T215" s="36">
        <v>99.579800000000006</v>
      </c>
      <c r="U215" s="36">
        <v>99.465829999999997</v>
      </c>
      <c r="V215" s="36">
        <v>99.815470000000005</v>
      </c>
      <c r="W215" s="36">
        <v>100.15281</v>
      </c>
      <c r="X215" s="36">
        <v>99.568039999999996</v>
      </c>
      <c r="Y215" s="36">
        <v>100.26335</v>
      </c>
      <c r="Z215" s="36">
        <v>99.217129999999997</v>
      </c>
      <c r="AA215" s="36">
        <v>98.823880000000003</v>
      </c>
      <c r="AB215" s="36">
        <v>99.793080000000003</v>
      </c>
      <c r="AC215" s="36">
        <v>100.03116</v>
      </c>
      <c r="AD215" s="37">
        <v>99.357159999999993</v>
      </c>
      <c r="AE215" s="38">
        <v>99.671049999999994</v>
      </c>
      <c r="AF215" s="37">
        <v>99.984949999999998</v>
      </c>
    </row>
    <row r="216" spans="2:32" x14ac:dyDescent="0.35">
      <c r="B216" s="8"/>
      <c r="C216" s="11" t="s">
        <v>13</v>
      </c>
      <c r="D216" s="33">
        <v>47.544750000000001</v>
      </c>
      <c r="E216" s="33">
        <v>47.963369999999998</v>
      </c>
      <c r="F216" s="33">
        <v>48.184570000000001</v>
      </c>
      <c r="G216" s="33">
        <v>48.77525</v>
      </c>
      <c r="H216" s="33">
        <v>48.084040000000002</v>
      </c>
      <c r="I216" s="33">
        <v>47.235230000000001</v>
      </c>
      <c r="J216" s="33">
        <v>47.919930000000001</v>
      </c>
      <c r="K216" s="33">
        <v>48.374160000000003</v>
      </c>
      <c r="L216" s="33">
        <v>47.684519999999999</v>
      </c>
      <c r="M216" s="33">
        <v>47.754649999999998</v>
      </c>
      <c r="N216" s="34">
        <v>47.63946</v>
      </c>
      <c r="O216" s="39">
        <v>47.95205</v>
      </c>
      <c r="P216" s="34">
        <v>48.26464</v>
      </c>
      <c r="R216" s="8"/>
      <c r="S216" s="11" t="s">
        <v>13</v>
      </c>
      <c r="T216" s="33">
        <v>47.497680000000003</v>
      </c>
      <c r="U216" s="33">
        <v>47.890120000000003</v>
      </c>
      <c r="V216" s="33">
        <v>48.180950000000003</v>
      </c>
      <c r="W216" s="33">
        <v>48.742649999999998</v>
      </c>
      <c r="X216" s="33">
        <v>47.993720000000003</v>
      </c>
      <c r="Y216" s="33">
        <v>47.098680000000002</v>
      </c>
      <c r="Z216" s="33">
        <v>47.872039999999998</v>
      </c>
      <c r="AA216" s="33">
        <v>48.401319999999998</v>
      </c>
      <c r="AB216" s="33">
        <v>47.566380000000002</v>
      </c>
      <c r="AC216" s="33">
        <v>47.713009999999997</v>
      </c>
      <c r="AD216" s="34">
        <v>47.558450000000001</v>
      </c>
      <c r="AE216" s="39">
        <v>47.895650000000003</v>
      </c>
      <c r="AF216" s="34">
        <v>48.232860000000002</v>
      </c>
    </row>
    <row r="217" spans="2:32" x14ac:dyDescent="0.35">
      <c r="B217" s="2" t="s">
        <v>8</v>
      </c>
      <c r="C217" s="3" t="s">
        <v>12</v>
      </c>
      <c r="D217" s="36">
        <v>6.6827500000000004</v>
      </c>
      <c r="E217" s="36">
        <v>-3.51458</v>
      </c>
      <c r="F217" s="36">
        <v>9.5566800000000001</v>
      </c>
      <c r="G217" s="36">
        <v>7.4143999999999997</v>
      </c>
      <c r="H217" s="36">
        <v>4.0709499999999998</v>
      </c>
      <c r="I217" s="36">
        <v>2.2964099999999998</v>
      </c>
      <c r="J217" s="36">
        <v>-0.45562000000000002</v>
      </c>
      <c r="K217" s="36">
        <v>5.0101100000000001</v>
      </c>
      <c r="L217" s="36">
        <v>10.298679999999999</v>
      </c>
      <c r="M217" s="36">
        <v>9.4442199999999996</v>
      </c>
      <c r="N217" s="37">
        <v>1.81443</v>
      </c>
      <c r="O217" s="38">
        <v>5.0804</v>
      </c>
      <c r="P217" s="37">
        <v>8.3463700000000003</v>
      </c>
      <c r="R217" s="2" t="s">
        <v>8</v>
      </c>
      <c r="S217" s="3" t="s">
        <v>12</v>
      </c>
      <c r="T217" s="36">
        <v>-2.98447</v>
      </c>
      <c r="U217" s="36">
        <v>-13.073639999999999</v>
      </c>
      <c r="V217" s="36">
        <v>1.55216</v>
      </c>
      <c r="W217" s="36">
        <v>2.54589</v>
      </c>
      <c r="X217" s="36">
        <v>-2.5308199999999998</v>
      </c>
      <c r="Y217" s="36">
        <v>-8.6972400000000007</v>
      </c>
      <c r="Z217" s="36">
        <v>-8.5694400000000002</v>
      </c>
      <c r="AA217" s="36">
        <v>0.12984999999999999</v>
      </c>
      <c r="AB217" s="36">
        <v>8.3619000000000003</v>
      </c>
      <c r="AC217" s="36">
        <v>3.4875799999999999</v>
      </c>
      <c r="AD217" s="37">
        <v>-6.6695200000000003</v>
      </c>
      <c r="AE217" s="38">
        <v>-1.9778199999999999</v>
      </c>
      <c r="AF217" s="37">
        <v>2.71387</v>
      </c>
    </row>
    <row r="218" spans="2:32" x14ac:dyDescent="0.35">
      <c r="B218" s="8"/>
      <c r="C218" s="11" t="s">
        <v>13</v>
      </c>
      <c r="D218" s="33">
        <v>12.76553</v>
      </c>
      <c r="E218" s="33">
        <v>21.40756</v>
      </c>
      <c r="F218" s="33">
        <v>23.033760000000001</v>
      </c>
      <c r="G218" s="33">
        <v>8.1115600000000008</v>
      </c>
      <c r="H218" s="33">
        <v>35.05462</v>
      </c>
      <c r="I218" s="33">
        <v>22.913930000000001</v>
      </c>
      <c r="J218" s="33">
        <v>19.177230000000002</v>
      </c>
      <c r="K218" s="33">
        <v>21.820550000000001</v>
      </c>
      <c r="L218" s="33">
        <v>11.690810000000001</v>
      </c>
      <c r="M218" s="33">
        <v>16.594539999999999</v>
      </c>
      <c r="N218" s="34">
        <v>13.824540000000001</v>
      </c>
      <c r="O218" s="39">
        <v>19.257010000000001</v>
      </c>
      <c r="P218" s="34">
        <v>24.68948</v>
      </c>
      <c r="R218" s="8"/>
      <c r="S218" s="11" t="s">
        <v>13</v>
      </c>
      <c r="T218" s="33">
        <v>18.089790000000001</v>
      </c>
      <c r="U218" s="33">
        <v>37.710430000000002</v>
      </c>
      <c r="V218" s="33">
        <v>12.28308</v>
      </c>
      <c r="W218" s="33">
        <v>17.897220000000001</v>
      </c>
      <c r="X218" s="33">
        <v>24.651979999999998</v>
      </c>
      <c r="Y218" s="33">
        <v>39.096249999999998</v>
      </c>
      <c r="Z218" s="33">
        <v>28.74736</v>
      </c>
      <c r="AA218" s="33">
        <v>30.071390000000001</v>
      </c>
      <c r="AB218" s="33">
        <v>10.094760000000001</v>
      </c>
      <c r="AC218" s="33">
        <v>14.083320000000001</v>
      </c>
      <c r="AD218" s="34">
        <v>15.840540000000001</v>
      </c>
      <c r="AE218" s="39">
        <v>23.272559999999999</v>
      </c>
      <c r="AF218" s="34">
        <v>30.70457</v>
      </c>
    </row>
    <row r="219" spans="2:32" x14ac:dyDescent="0.35">
      <c r="B219" s="13" t="s">
        <v>9</v>
      </c>
      <c r="C219" s="14"/>
      <c r="D219" s="43">
        <v>33.834359999999997</v>
      </c>
      <c r="E219" s="43">
        <v>33.375349999999997</v>
      </c>
      <c r="F219" s="43">
        <v>36.350439999999999</v>
      </c>
      <c r="G219" s="43">
        <v>37.819000000000003</v>
      </c>
      <c r="H219" s="43">
        <v>37.241320000000002</v>
      </c>
      <c r="I219" s="43">
        <v>32.19361</v>
      </c>
      <c r="J219" s="43">
        <v>32.892240000000001</v>
      </c>
      <c r="K219" s="43">
        <v>35.382170000000002</v>
      </c>
      <c r="L219" s="43">
        <v>39.292569999999998</v>
      </c>
      <c r="M219" s="43">
        <v>33.442729999999997</v>
      </c>
      <c r="N219" s="44">
        <v>33.466709999999999</v>
      </c>
      <c r="O219" s="45">
        <v>35.182380000000002</v>
      </c>
      <c r="P219" s="44">
        <v>36.898040000000002</v>
      </c>
      <c r="R219" s="13" t="s">
        <v>9</v>
      </c>
      <c r="S219" s="14"/>
      <c r="T219" s="43">
        <v>23.446470000000001</v>
      </c>
      <c r="U219" s="43">
        <v>28.69529</v>
      </c>
      <c r="V219" s="43">
        <v>33.147089999999999</v>
      </c>
      <c r="W219" s="43">
        <v>32.222709999999999</v>
      </c>
      <c r="X219" s="43">
        <v>33.618360000000003</v>
      </c>
      <c r="Y219" s="43">
        <v>22.920960000000001</v>
      </c>
      <c r="Z219" s="43">
        <v>34.568689999999997</v>
      </c>
      <c r="AA219" s="43">
        <v>28.32057</v>
      </c>
      <c r="AB219" s="43">
        <v>33.58596</v>
      </c>
      <c r="AC219" s="43">
        <v>31.607869999999998</v>
      </c>
      <c r="AD219" s="44">
        <v>27.18439</v>
      </c>
      <c r="AE219" s="45">
        <v>30.2134</v>
      </c>
      <c r="AF219" s="44">
        <v>33.24241</v>
      </c>
    </row>
    <row r="220" spans="2:32" x14ac:dyDescent="0.35">
      <c r="B220" s="13" t="s">
        <v>10</v>
      </c>
      <c r="C220" s="16"/>
      <c r="D220" s="43">
        <v>-674.77436999999998</v>
      </c>
      <c r="E220" s="43">
        <v>-439.42631</v>
      </c>
      <c r="F220" s="43">
        <v>-1531.0127500000001</v>
      </c>
      <c r="G220" s="43">
        <v>-110.40988</v>
      </c>
      <c r="H220" s="43">
        <v>-2414.2915200000002</v>
      </c>
      <c r="I220" s="43">
        <v>-1407.8519899999999</v>
      </c>
      <c r="J220" s="43">
        <v>-551.29961000000003</v>
      </c>
      <c r="K220" s="43">
        <v>-1083.6780200000001</v>
      </c>
      <c r="L220" s="43">
        <v>-642.28247999999996</v>
      </c>
      <c r="M220" s="43">
        <v>-859.38552000000004</v>
      </c>
      <c r="N220" s="46">
        <v>-1448.7795699999999</v>
      </c>
      <c r="O220" s="45">
        <v>-971.44124999999997</v>
      </c>
      <c r="P220" s="46">
        <v>-494.10291999999998</v>
      </c>
      <c r="R220" s="13" t="s">
        <v>10</v>
      </c>
      <c r="S220" s="16"/>
      <c r="T220" s="43">
        <v>-515.55267000000003</v>
      </c>
      <c r="U220" s="43">
        <v>-1076.84545</v>
      </c>
      <c r="V220" s="43">
        <v>-376.34784000000002</v>
      </c>
      <c r="W220" s="43">
        <v>-429.51019000000002</v>
      </c>
      <c r="X220" s="43">
        <v>-897.73077999999998</v>
      </c>
      <c r="Y220" s="43">
        <v>-2315.1484799999998</v>
      </c>
      <c r="Z220" s="43">
        <v>-515.92858999999999</v>
      </c>
      <c r="AA220" s="43">
        <v>-1529.6139900000001</v>
      </c>
      <c r="AB220" s="43">
        <v>-471.47658000000001</v>
      </c>
      <c r="AC220" s="43">
        <v>-797.84577999999999</v>
      </c>
      <c r="AD220" s="46">
        <v>-1333.20589</v>
      </c>
      <c r="AE220" s="45">
        <v>-892.60004000000004</v>
      </c>
      <c r="AF220" s="46">
        <v>-451.99417999999997</v>
      </c>
    </row>
    <row r="221" spans="2:32" x14ac:dyDescent="0.35">
      <c r="B221" s="7" t="s">
        <v>11</v>
      </c>
      <c r="C221" s="8"/>
      <c r="D221" s="33">
        <v>34977.507160000001</v>
      </c>
      <c r="E221" s="33">
        <v>-18679.985550000001</v>
      </c>
      <c r="F221" s="33">
        <v>50602.604350000001</v>
      </c>
      <c r="G221" s="33">
        <v>39125.768519999998</v>
      </c>
      <c r="H221" s="33">
        <v>21217.765670000001</v>
      </c>
      <c r="I221" s="33">
        <v>11860.960520000001</v>
      </c>
      <c r="J221" s="33">
        <v>-2386.09852</v>
      </c>
      <c r="K221" s="33">
        <v>26428.338039999999</v>
      </c>
      <c r="L221" s="33">
        <v>53347.173190000001</v>
      </c>
      <c r="M221" s="33">
        <v>49648.24566</v>
      </c>
      <c r="N221" s="34">
        <v>9442.6470800000006</v>
      </c>
      <c r="O221" s="35">
        <v>26614.227900000002</v>
      </c>
      <c r="P221" s="34">
        <v>43785.808729999997</v>
      </c>
      <c r="R221" s="7" t="s">
        <v>11</v>
      </c>
      <c r="S221" s="8"/>
      <c r="T221" s="33">
        <v>-15474.47572</v>
      </c>
      <c r="U221" s="33">
        <v>-68348.980519999997</v>
      </c>
      <c r="V221" s="33">
        <v>8105.4047200000005</v>
      </c>
      <c r="W221" s="33">
        <v>13335.39471</v>
      </c>
      <c r="X221" s="33">
        <v>-13056.4882</v>
      </c>
      <c r="Y221" s="33">
        <v>-44416.786999999997</v>
      </c>
      <c r="Z221" s="33">
        <v>-44363.985639999999</v>
      </c>
      <c r="AA221" s="33">
        <v>675.86779000000001</v>
      </c>
      <c r="AB221" s="33">
        <v>43122.302739999999</v>
      </c>
      <c r="AC221" s="33">
        <v>18250.48818</v>
      </c>
      <c r="AD221" s="34">
        <v>-34550.695890000003</v>
      </c>
      <c r="AE221" s="35">
        <v>-10217.125889999999</v>
      </c>
      <c r="AF221" s="34">
        <v>14116.444100000001</v>
      </c>
    </row>
    <row r="222" spans="2:32" x14ac:dyDescent="0.35">
      <c r="B222" s="2" t="s">
        <v>29</v>
      </c>
      <c r="C222" s="3" t="s">
        <v>12</v>
      </c>
      <c r="D222" s="36">
        <v>30.556159999999998</v>
      </c>
      <c r="E222" s="36">
        <v>30.128489999999999</v>
      </c>
      <c r="F222" s="36">
        <v>28.38795</v>
      </c>
      <c r="G222" s="36">
        <v>28.481100000000001</v>
      </c>
      <c r="H222" s="36">
        <v>27.36055</v>
      </c>
      <c r="I222" s="36">
        <v>29.68329</v>
      </c>
      <c r="J222" s="36">
        <v>29.90466</v>
      </c>
      <c r="K222" s="36">
        <v>30.002739999999999</v>
      </c>
      <c r="L222" s="36">
        <v>26.48274</v>
      </c>
      <c r="M222" s="36">
        <v>29.131229999999999</v>
      </c>
      <c r="N222" s="37">
        <v>28.06803</v>
      </c>
      <c r="O222" s="38">
        <v>29.011890000000001</v>
      </c>
      <c r="P222" s="37">
        <v>29.955749999999998</v>
      </c>
      <c r="R222" s="2" t="s">
        <v>29</v>
      </c>
      <c r="S222" s="3" t="s">
        <v>12</v>
      </c>
      <c r="T222" s="36">
        <v>27.399180000000001</v>
      </c>
      <c r="U222" s="36">
        <v>26.706299999999999</v>
      </c>
      <c r="V222" s="36">
        <v>26.42849</v>
      </c>
      <c r="W222" s="36">
        <v>26.100819999999999</v>
      </c>
      <c r="X222" s="36">
        <v>24.47644</v>
      </c>
      <c r="Y222" s="36">
        <v>26.247399999999999</v>
      </c>
      <c r="Z222" s="36">
        <v>26.47973</v>
      </c>
      <c r="AA222" s="36">
        <v>27.059180000000001</v>
      </c>
      <c r="AB222" s="36">
        <v>24.733699999999999</v>
      </c>
      <c r="AC222" s="36">
        <v>26.430140000000002</v>
      </c>
      <c r="AD222" s="37">
        <v>25.54243</v>
      </c>
      <c r="AE222" s="38">
        <v>26.206140000000001</v>
      </c>
      <c r="AF222" s="37">
        <v>26.86984</v>
      </c>
    </row>
    <row r="223" spans="2:32" x14ac:dyDescent="0.35">
      <c r="B223" s="12"/>
      <c r="C223" s="11" t="s">
        <v>13</v>
      </c>
      <c r="D223" s="33">
        <v>3.9473600000000002</v>
      </c>
      <c r="E223" s="33">
        <v>3.5508299999999999</v>
      </c>
      <c r="F223" s="33">
        <v>4.2251300000000001</v>
      </c>
      <c r="G223" s="33">
        <v>4.9168200000000004</v>
      </c>
      <c r="H223" s="33">
        <v>6.5185399999999998</v>
      </c>
      <c r="I223" s="33">
        <v>4.0816999999999997</v>
      </c>
      <c r="J223" s="33">
        <v>4.4558999999999997</v>
      </c>
      <c r="K223" s="33">
        <v>3.5101399999999998</v>
      </c>
      <c r="L223" s="33">
        <v>5.4893000000000001</v>
      </c>
      <c r="M223" s="33">
        <v>4.5825800000000001</v>
      </c>
      <c r="N223" s="40">
        <v>3.8677199999999998</v>
      </c>
      <c r="O223" s="39">
        <v>4.5278299999999998</v>
      </c>
      <c r="P223" s="40">
        <v>5.1879400000000002</v>
      </c>
      <c r="R223" s="12"/>
      <c r="S223" s="11" t="s">
        <v>13</v>
      </c>
      <c r="T223" s="33">
        <v>3.54793</v>
      </c>
      <c r="U223" s="33">
        <v>3.24823</v>
      </c>
      <c r="V223" s="33">
        <v>3.9098700000000002</v>
      </c>
      <c r="W223" s="33">
        <v>3.6023200000000002</v>
      </c>
      <c r="X223" s="33">
        <v>4.70967</v>
      </c>
      <c r="Y223" s="33">
        <v>3.05159</v>
      </c>
      <c r="Z223" s="33">
        <v>3.41411</v>
      </c>
      <c r="AA223" s="33">
        <v>3.3999700000000002</v>
      </c>
      <c r="AB223" s="33">
        <v>4.2668900000000001</v>
      </c>
      <c r="AC223" s="33">
        <v>3.5659200000000002</v>
      </c>
      <c r="AD223" s="40">
        <v>3.31609</v>
      </c>
      <c r="AE223" s="39">
        <v>3.6716500000000001</v>
      </c>
      <c r="AF223" s="40">
        <v>4.0272100000000002</v>
      </c>
    </row>
    <row r="224" spans="2:32" x14ac:dyDescent="0.35">
      <c r="B224" s="7" t="s">
        <v>31</v>
      </c>
      <c r="C224" s="8"/>
      <c r="D224" s="33">
        <v>45</v>
      </c>
      <c r="E224" s="33">
        <v>42</v>
      </c>
      <c r="F224" s="33">
        <v>39</v>
      </c>
      <c r="G224" s="33">
        <v>44</v>
      </c>
      <c r="H224" s="33">
        <v>43</v>
      </c>
      <c r="I224" s="33">
        <v>43</v>
      </c>
      <c r="J224" s="33">
        <v>50</v>
      </c>
      <c r="K224" s="33">
        <v>42</v>
      </c>
      <c r="L224" s="33">
        <v>40</v>
      </c>
      <c r="M224" s="33">
        <v>45</v>
      </c>
      <c r="N224" s="34">
        <v>41.113399999999999</v>
      </c>
      <c r="O224" s="39">
        <v>43.3</v>
      </c>
      <c r="P224" s="34">
        <v>45.486600000000003</v>
      </c>
      <c r="R224" s="7" t="s">
        <v>31</v>
      </c>
      <c r="S224" s="8"/>
      <c r="T224" s="33">
        <v>40</v>
      </c>
      <c r="U224" s="33">
        <v>37</v>
      </c>
      <c r="V224" s="33">
        <v>40</v>
      </c>
      <c r="W224" s="33">
        <v>41</v>
      </c>
      <c r="X224" s="33">
        <v>36</v>
      </c>
      <c r="Y224" s="33">
        <v>37</v>
      </c>
      <c r="Z224" s="33">
        <v>38</v>
      </c>
      <c r="AA224" s="33">
        <v>41</v>
      </c>
      <c r="AB224" s="33">
        <v>36</v>
      </c>
      <c r="AC224" s="33">
        <v>41</v>
      </c>
      <c r="AD224" s="34">
        <v>37.19012</v>
      </c>
      <c r="AE224" s="39">
        <v>38.700000000000003</v>
      </c>
      <c r="AF224" s="34">
        <v>40.209879999999998</v>
      </c>
    </row>
    <row r="225" spans="2:32" x14ac:dyDescent="0.35">
      <c r="B225" s="13" t="s">
        <v>34</v>
      </c>
      <c r="C225" s="14"/>
      <c r="D225" s="43">
        <v>19</v>
      </c>
      <c r="E225" s="43">
        <v>16</v>
      </c>
      <c r="F225" s="43">
        <v>9</v>
      </c>
      <c r="G225" s="43">
        <v>5</v>
      </c>
      <c r="H225" s="43">
        <v>3</v>
      </c>
      <c r="I225" s="43">
        <v>15</v>
      </c>
      <c r="J225" s="43">
        <v>14</v>
      </c>
      <c r="K225" s="43">
        <v>20</v>
      </c>
      <c r="L225" s="43">
        <v>1</v>
      </c>
      <c r="M225" s="43">
        <v>9</v>
      </c>
      <c r="N225" s="44">
        <v>6.3140299999999998</v>
      </c>
      <c r="O225" s="45">
        <v>11.1</v>
      </c>
      <c r="P225" s="44">
        <v>15.88597</v>
      </c>
      <c r="R225" s="13" t="s">
        <v>34</v>
      </c>
      <c r="S225" s="14"/>
      <c r="T225" s="43">
        <v>17</v>
      </c>
      <c r="U225" s="43">
        <v>18</v>
      </c>
      <c r="V225" s="43">
        <v>13</v>
      </c>
      <c r="W225" s="43">
        <v>14</v>
      </c>
      <c r="X225" s="43">
        <v>3</v>
      </c>
      <c r="Y225" s="43">
        <v>17</v>
      </c>
      <c r="Z225" s="43">
        <v>16</v>
      </c>
      <c r="AA225" s="43">
        <v>17</v>
      </c>
      <c r="AB225" s="43">
        <v>6</v>
      </c>
      <c r="AC225" s="43">
        <v>17</v>
      </c>
      <c r="AD225" s="44">
        <v>10.09388</v>
      </c>
      <c r="AE225" s="45">
        <v>13.8</v>
      </c>
      <c r="AF225" s="44">
        <v>17.506119999999999</v>
      </c>
    </row>
    <row r="226" spans="2:32" x14ac:dyDescent="0.35">
      <c r="B226" s="2" t="s">
        <v>30</v>
      </c>
      <c r="C226" s="3" t="s">
        <v>12</v>
      </c>
      <c r="D226" s="36">
        <v>76.752619999999993</v>
      </c>
      <c r="E226" s="36">
        <v>76.702500000000001</v>
      </c>
      <c r="F226" s="36">
        <v>75.649760000000001</v>
      </c>
      <c r="G226" s="36">
        <v>74.701220000000006</v>
      </c>
      <c r="H226" s="36">
        <v>71.865889999999993</v>
      </c>
      <c r="I226" s="36">
        <v>76.369020000000006</v>
      </c>
      <c r="J226" s="36">
        <v>76.388589999999994</v>
      </c>
      <c r="K226" s="36">
        <v>76.821430000000007</v>
      </c>
      <c r="L226" s="36">
        <v>72.722579999999994</v>
      </c>
      <c r="M226" s="36">
        <v>75.739990000000006</v>
      </c>
      <c r="N226" s="37">
        <v>74.114660000000001</v>
      </c>
      <c r="O226" s="38">
        <v>75.371359999999996</v>
      </c>
      <c r="P226" s="37">
        <v>76.628060000000005</v>
      </c>
      <c r="R226" s="2" t="s">
        <v>30</v>
      </c>
      <c r="S226" s="3" t="s">
        <v>12</v>
      </c>
      <c r="T226" s="36">
        <v>66.807789999999997</v>
      </c>
      <c r="U226" s="36">
        <v>66.417850000000001</v>
      </c>
      <c r="V226" s="36">
        <v>66.695989999999995</v>
      </c>
      <c r="W226" s="36">
        <v>66.536330000000007</v>
      </c>
      <c r="X226" s="36">
        <v>64.155140000000003</v>
      </c>
      <c r="Y226" s="36">
        <v>66.566479999999999</v>
      </c>
      <c r="Z226" s="36">
        <v>66.926820000000006</v>
      </c>
      <c r="AA226" s="36">
        <v>66.520510000000002</v>
      </c>
      <c r="AB226" s="36">
        <v>64.774889999999999</v>
      </c>
      <c r="AC226" s="36">
        <v>66.642809999999997</v>
      </c>
      <c r="AD226" s="37">
        <v>65.53219</v>
      </c>
      <c r="AE226" s="38">
        <v>66.204459999999997</v>
      </c>
      <c r="AF226" s="37">
        <v>66.876729999999995</v>
      </c>
    </row>
    <row r="227" spans="2:32" x14ac:dyDescent="0.35">
      <c r="B227" s="8"/>
      <c r="C227" s="11" t="s">
        <v>13</v>
      </c>
      <c r="D227" s="33">
        <v>2.0703100000000001</v>
      </c>
      <c r="E227" s="33">
        <v>2.1013799999999998</v>
      </c>
      <c r="F227" s="33">
        <v>5.2690099999999997</v>
      </c>
      <c r="G227" s="33">
        <v>7.6492199999999997</v>
      </c>
      <c r="H227" s="33">
        <v>12.445489999999999</v>
      </c>
      <c r="I227" s="33">
        <v>2.5432800000000002</v>
      </c>
      <c r="J227" s="33">
        <v>3.0642999999999998</v>
      </c>
      <c r="K227" s="33">
        <v>2.0748799999999998</v>
      </c>
      <c r="L227" s="33">
        <v>11.259029999999999</v>
      </c>
      <c r="M227" s="33">
        <v>5.8768599999999998</v>
      </c>
      <c r="N227" s="34">
        <v>2.6558000000000002</v>
      </c>
      <c r="O227" s="39">
        <v>5.4353800000000003</v>
      </c>
      <c r="P227" s="34">
        <v>8.2149599999999996</v>
      </c>
      <c r="R227" s="8"/>
      <c r="S227" s="11" t="s">
        <v>13</v>
      </c>
      <c r="T227" s="33">
        <v>2.0699800000000002</v>
      </c>
      <c r="U227" s="33">
        <v>2.2295099999999999</v>
      </c>
      <c r="V227" s="33">
        <v>2.46496</v>
      </c>
      <c r="W227" s="33">
        <v>2.5918999999999999</v>
      </c>
      <c r="X227" s="33">
        <v>8.1927699999999994</v>
      </c>
      <c r="Y227" s="33">
        <v>2.1553300000000002</v>
      </c>
      <c r="Z227" s="33">
        <v>2.0453899999999998</v>
      </c>
      <c r="AA227" s="33">
        <v>2.2412000000000001</v>
      </c>
      <c r="AB227" s="33">
        <v>6.7330699999999997</v>
      </c>
      <c r="AC227" s="33">
        <v>2.0813299999999999</v>
      </c>
      <c r="AD227" s="34">
        <v>1.6798299999999999</v>
      </c>
      <c r="AE227" s="39">
        <v>3.2805399999999998</v>
      </c>
      <c r="AF227" s="34">
        <v>4.8812499999999996</v>
      </c>
    </row>
    <row r="228" spans="2:32" x14ac:dyDescent="0.35">
      <c r="B228" s="13" t="s">
        <v>32</v>
      </c>
      <c r="C228" s="14"/>
      <c r="D228" s="43">
        <v>79.999619999999993</v>
      </c>
      <c r="E228" s="43">
        <v>79.998750000000001</v>
      </c>
      <c r="F228" s="43">
        <v>79.997550000000004</v>
      </c>
      <c r="G228" s="43">
        <v>79.998959999999997</v>
      </c>
      <c r="H228" s="43">
        <v>79.997240000000005</v>
      </c>
      <c r="I228" s="43">
        <v>79.998540000000006</v>
      </c>
      <c r="J228" s="43">
        <v>79.999200000000002</v>
      </c>
      <c r="K228" s="43">
        <v>79.999660000000006</v>
      </c>
      <c r="L228" s="43">
        <v>79.998990000000006</v>
      </c>
      <c r="M228" s="43">
        <v>79.999200000000002</v>
      </c>
      <c r="N228" s="44">
        <v>79.998189999999994</v>
      </c>
      <c r="O228" s="45">
        <v>79.998769999999993</v>
      </c>
      <c r="P228" s="44">
        <v>79.999350000000007</v>
      </c>
      <c r="R228" s="13" t="s">
        <v>32</v>
      </c>
      <c r="S228" s="14"/>
      <c r="T228" s="43">
        <v>69.997489999999999</v>
      </c>
      <c r="U228" s="43">
        <v>69.998500000000007</v>
      </c>
      <c r="V228" s="43">
        <v>69.999489999999994</v>
      </c>
      <c r="W228" s="43">
        <v>69.998710000000003</v>
      </c>
      <c r="X228" s="43">
        <v>69.997680000000003</v>
      </c>
      <c r="Y228" s="43">
        <v>69.997299999999996</v>
      </c>
      <c r="Z228" s="43">
        <v>69.999610000000004</v>
      </c>
      <c r="AA228" s="43">
        <v>69.998660000000001</v>
      </c>
      <c r="AB228" s="43">
        <v>69.99503</v>
      </c>
      <c r="AC228" s="43">
        <v>69.997259999999997</v>
      </c>
      <c r="AD228" s="44">
        <v>69.997010000000003</v>
      </c>
      <c r="AE228" s="45">
        <v>69.997969999999995</v>
      </c>
      <c r="AF228" s="44">
        <v>69.998930000000001</v>
      </c>
    </row>
    <row r="229" spans="2:32" x14ac:dyDescent="0.35">
      <c r="B229" s="13" t="s">
        <v>33</v>
      </c>
      <c r="C229" s="16"/>
      <c r="D229" s="43">
        <v>68.805679999999995</v>
      </c>
      <c r="E229" s="43">
        <v>67.841440000000006</v>
      </c>
      <c r="F229" s="43">
        <v>28.148209999999999</v>
      </c>
      <c r="G229" s="43">
        <v>12.35619</v>
      </c>
      <c r="H229" s="43">
        <v>9.2943800000000003</v>
      </c>
      <c r="I229" s="43">
        <v>50.219290000000001</v>
      </c>
      <c r="J229" s="43">
        <v>41.835299999999997</v>
      </c>
      <c r="K229" s="43">
        <v>67.325509999999994</v>
      </c>
      <c r="L229" s="43">
        <v>3.3786499999999999</v>
      </c>
      <c r="M229" s="43">
        <v>24.928329999999999</v>
      </c>
      <c r="N229" s="46">
        <v>19.241669999999999</v>
      </c>
      <c r="O229" s="45">
        <v>37.4133</v>
      </c>
      <c r="P229" s="46">
        <v>55.58493</v>
      </c>
      <c r="R229" s="13" t="s">
        <v>33</v>
      </c>
      <c r="S229" s="16"/>
      <c r="T229" s="43">
        <v>58.767659999999999</v>
      </c>
      <c r="U229" s="43">
        <v>57.030670000000001</v>
      </c>
      <c r="V229" s="43">
        <v>40.445500000000003</v>
      </c>
      <c r="W229" s="43">
        <v>41.968859999999999</v>
      </c>
      <c r="X229" s="43">
        <v>9.2943800000000003</v>
      </c>
      <c r="Y229" s="43">
        <v>57.015239999999999</v>
      </c>
      <c r="Z229" s="43">
        <v>57.621209999999998</v>
      </c>
      <c r="AA229" s="43">
        <v>56.82835</v>
      </c>
      <c r="AB229" s="43">
        <v>19.771650000000001</v>
      </c>
      <c r="AC229" s="43">
        <v>57.607640000000004</v>
      </c>
      <c r="AD229" s="46">
        <v>32.852499999999999</v>
      </c>
      <c r="AE229" s="45">
        <v>45.635120000000001</v>
      </c>
      <c r="AF229" s="46">
        <v>58.417729999999999</v>
      </c>
    </row>
    <row r="230" spans="2:32" x14ac:dyDescent="0.35">
      <c r="B230" s="2" t="s">
        <v>37</v>
      </c>
      <c r="C230" s="3" t="s">
        <v>12</v>
      </c>
      <c r="D230" s="36">
        <v>76.752619999999993</v>
      </c>
      <c r="E230" s="36">
        <v>76.702500000000001</v>
      </c>
      <c r="F230" s="36">
        <v>75.649760000000001</v>
      </c>
      <c r="G230" s="36">
        <v>74.701220000000006</v>
      </c>
      <c r="H230" s="36">
        <v>71.865889999999993</v>
      </c>
      <c r="I230" s="36">
        <v>76.369020000000006</v>
      </c>
      <c r="J230" s="36">
        <v>76.388589999999994</v>
      </c>
      <c r="K230" s="36">
        <v>76.821430000000007</v>
      </c>
      <c r="L230" s="36">
        <v>72.722579999999994</v>
      </c>
      <c r="M230" s="36">
        <v>75.739990000000006</v>
      </c>
      <c r="N230" s="37">
        <v>74.114660000000001</v>
      </c>
      <c r="O230" s="38">
        <v>75.371359999999996</v>
      </c>
      <c r="P230" s="37">
        <v>76.628060000000005</v>
      </c>
      <c r="R230" s="2" t="s">
        <v>37</v>
      </c>
      <c r="S230" s="3" t="s">
        <v>12</v>
      </c>
      <c r="T230" s="36">
        <v>66.807789999999997</v>
      </c>
      <c r="U230" s="36">
        <v>66.417850000000001</v>
      </c>
      <c r="V230" s="36">
        <v>66.695989999999995</v>
      </c>
      <c r="W230" s="36">
        <v>66.536330000000007</v>
      </c>
      <c r="X230" s="36">
        <v>64.155140000000003</v>
      </c>
      <c r="Y230" s="36">
        <v>66.566479999999999</v>
      </c>
      <c r="Z230" s="36">
        <v>66.926820000000006</v>
      </c>
      <c r="AA230" s="36">
        <v>66.520510000000002</v>
      </c>
      <c r="AB230" s="36">
        <v>64.774889999999999</v>
      </c>
      <c r="AC230" s="36">
        <v>66.642809999999997</v>
      </c>
      <c r="AD230" s="37">
        <v>65.53219</v>
      </c>
      <c r="AE230" s="38">
        <v>66.204459999999997</v>
      </c>
      <c r="AF230" s="37">
        <v>66.876729999999995</v>
      </c>
    </row>
    <row r="231" spans="2:32" x14ac:dyDescent="0.35">
      <c r="B231" s="8"/>
      <c r="C231" s="11" t="s">
        <v>13</v>
      </c>
      <c r="D231" s="33">
        <v>2.0703100000000001</v>
      </c>
      <c r="E231" s="33">
        <v>2.1013799999999998</v>
      </c>
      <c r="F231" s="33">
        <v>5.2690099999999997</v>
      </c>
      <c r="G231" s="33">
        <v>7.6492199999999997</v>
      </c>
      <c r="H231" s="33">
        <v>12.445489999999999</v>
      </c>
      <c r="I231" s="33">
        <v>2.5432800000000002</v>
      </c>
      <c r="J231" s="33">
        <v>3.0642999999999998</v>
      </c>
      <c r="K231" s="33">
        <v>2.0748799999999998</v>
      </c>
      <c r="L231" s="33">
        <v>11.259029999999999</v>
      </c>
      <c r="M231" s="33">
        <v>5.8768599999999998</v>
      </c>
      <c r="N231" s="34">
        <v>2.6558000000000002</v>
      </c>
      <c r="O231" s="39">
        <v>5.4353800000000003</v>
      </c>
      <c r="P231" s="34">
        <v>8.2149599999999996</v>
      </c>
      <c r="R231" s="8"/>
      <c r="S231" s="11" t="s">
        <v>13</v>
      </c>
      <c r="T231" s="33">
        <v>2.0699800000000002</v>
      </c>
      <c r="U231" s="33">
        <v>2.2295099999999999</v>
      </c>
      <c r="V231" s="33">
        <v>2.46496</v>
      </c>
      <c r="W231" s="33">
        <v>2.5918999999999999</v>
      </c>
      <c r="X231" s="33">
        <v>8.1927699999999994</v>
      </c>
      <c r="Y231" s="33">
        <v>2.1553300000000002</v>
      </c>
      <c r="Z231" s="33">
        <v>2.0453899999999998</v>
      </c>
      <c r="AA231" s="33">
        <v>2.2412000000000001</v>
      </c>
      <c r="AB231" s="33">
        <v>6.7330699999999997</v>
      </c>
      <c r="AC231" s="33">
        <v>2.0813299999999999</v>
      </c>
      <c r="AD231" s="34">
        <v>1.6798299999999999</v>
      </c>
      <c r="AE231" s="39">
        <v>3.2805399999999998</v>
      </c>
      <c r="AF231" s="34">
        <v>4.8812499999999996</v>
      </c>
    </row>
    <row r="232" spans="2:32" x14ac:dyDescent="0.35">
      <c r="B232" s="2" t="s">
        <v>35</v>
      </c>
      <c r="C232" s="3" t="s">
        <v>12</v>
      </c>
      <c r="D232" s="36">
        <v>32.488489999999999</v>
      </c>
      <c r="E232" s="36">
        <v>70.214789999999994</v>
      </c>
      <c r="F232" s="36">
        <v>20.22466</v>
      </c>
      <c r="G232" s="36">
        <v>27.228770000000001</v>
      </c>
      <c r="H232" s="36">
        <v>35.481639999999999</v>
      </c>
      <c r="I232" s="36">
        <v>47.934249999999999</v>
      </c>
      <c r="J232" s="36">
        <v>55.094250000000002</v>
      </c>
      <c r="K232" s="36">
        <v>36.614789999999999</v>
      </c>
      <c r="L232" s="36">
        <v>14.393700000000001</v>
      </c>
      <c r="M232" s="36">
        <v>21.9589</v>
      </c>
      <c r="N232" s="37">
        <v>23.81955</v>
      </c>
      <c r="O232" s="38">
        <v>36.163420000000002</v>
      </c>
      <c r="P232" s="37">
        <v>48.507300000000001</v>
      </c>
      <c r="R232" s="2" t="s">
        <v>35</v>
      </c>
      <c r="S232" s="3" t="s">
        <v>12</v>
      </c>
      <c r="T232" s="36">
        <v>67.251230000000007</v>
      </c>
      <c r="U232" s="36">
        <v>106.15342</v>
      </c>
      <c r="V232" s="36">
        <v>51.753419999999998</v>
      </c>
      <c r="W232" s="36">
        <v>46.65014</v>
      </c>
      <c r="X232" s="36">
        <v>60.540819999999997</v>
      </c>
      <c r="Y232" s="36">
        <v>87.609859999999998</v>
      </c>
      <c r="Z232" s="36">
        <v>88.675340000000006</v>
      </c>
      <c r="AA232" s="36">
        <v>56.4</v>
      </c>
      <c r="AB232" s="36">
        <v>26.62</v>
      </c>
      <c r="AC232" s="36">
        <v>46.581919999999997</v>
      </c>
      <c r="AD232" s="37">
        <v>46.671410000000002</v>
      </c>
      <c r="AE232" s="38">
        <v>63.823619999999998</v>
      </c>
      <c r="AF232" s="37">
        <v>80.975819999999999</v>
      </c>
    </row>
    <row r="233" spans="2:32" x14ac:dyDescent="0.35">
      <c r="B233" s="8"/>
      <c r="C233" s="11" t="s">
        <v>13</v>
      </c>
      <c r="D233" s="33">
        <v>13.71341</v>
      </c>
      <c r="E233" s="33">
        <v>40.444690000000001</v>
      </c>
      <c r="F233" s="33">
        <v>12.31001</v>
      </c>
      <c r="G233" s="33">
        <v>21.76735</v>
      </c>
      <c r="H233" s="33">
        <v>28.175350000000002</v>
      </c>
      <c r="I233" s="33">
        <v>26.63327</v>
      </c>
      <c r="J233" s="33">
        <v>35.947719999999997</v>
      </c>
      <c r="K233" s="33">
        <v>22.115970000000001</v>
      </c>
      <c r="L233" s="33">
        <v>13.23624</v>
      </c>
      <c r="M233" s="33">
        <v>11.27951</v>
      </c>
      <c r="N233" s="34">
        <v>15.230510000000001</v>
      </c>
      <c r="O233" s="39">
        <v>22.562349999999999</v>
      </c>
      <c r="P233" s="34">
        <v>29.894200000000001</v>
      </c>
      <c r="R233" s="8"/>
      <c r="S233" s="11" t="s">
        <v>13</v>
      </c>
      <c r="T233" s="33">
        <v>21.728940000000001</v>
      </c>
      <c r="U233" s="33">
        <v>62.645789999999998</v>
      </c>
      <c r="V233" s="33">
        <v>22.136489999999998</v>
      </c>
      <c r="W233" s="33">
        <v>31.576699999999999</v>
      </c>
      <c r="X233" s="33">
        <v>41.980640000000001</v>
      </c>
      <c r="Y233" s="33">
        <v>30.588229999999999</v>
      </c>
      <c r="Z233" s="33">
        <v>54.044490000000003</v>
      </c>
      <c r="AA233" s="33">
        <v>18.124949999999998</v>
      </c>
      <c r="AB233" s="33">
        <v>18.016020000000001</v>
      </c>
      <c r="AC233" s="33">
        <v>15.99356</v>
      </c>
      <c r="AD233" s="34">
        <v>20.068639999999998</v>
      </c>
      <c r="AE233" s="39">
        <v>31.683579999999999</v>
      </c>
      <c r="AF233" s="34">
        <v>43.29853</v>
      </c>
    </row>
    <row r="234" spans="2:32" x14ac:dyDescent="0.35">
      <c r="B234" s="13" t="s">
        <v>36</v>
      </c>
      <c r="C234" s="14"/>
      <c r="D234" s="43">
        <v>61</v>
      </c>
      <c r="E234" s="43">
        <v>139</v>
      </c>
      <c r="F234" s="43">
        <v>51</v>
      </c>
      <c r="G234" s="43">
        <v>76</v>
      </c>
      <c r="H234" s="43">
        <v>89</v>
      </c>
      <c r="I234" s="43">
        <v>115</v>
      </c>
      <c r="J234" s="43">
        <v>111</v>
      </c>
      <c r="K234" s="43">
        <v>90</v>
      </c>
      <c r="L234" s="43">
        <v>52</v>
      </c>
      <c r="M234" s="43">
        <v>48</v>
      </c>
      <c r="N234" s="44">
        <v>60.868870000000001</v>
      </c>
      <c r="O234" s="45">
        <v>83.2</v>
      </c>
      <c r="P234" s="44">
        <v>105.53113</v>
      </c>
      <c r="R234" s="13" t="s">
        <v>36</v>
      </c>
      <c r="S234" s="14"/>
      <c r="T234" s="43">
        <v>112</v>
      </c>
      <c r="U234" s="43">
        <v>219</v>
      </c>
      <c r="V234" s="43">
        <v>100</v>
      </c>
      <c r="W234" s="43">
        <v>115</v>
      </c>
      <c r="X234" s="43">
        <v>131</v>
      </c>
      <c r="Y234" s="43">
        <v>179</v>
      </c>
      <c r="Z234" s="43">
        <v>180</v>
      </c>
      <c r="AA234" s="43">
        <v>98</v>
      </c>
      <c r="AB234" s="43">
        <v>63</v>
      </c>
      <c r="AC234" s="43">
        <v>80</v>
      </c>
      <c r="AD234" s="44">
        <v>92.148200000000003</v>
      </c>
      <c r="AE234" s="45">
        <v>127.7</v>
      </c>
      <c r="AF234" s="44">
        <v>163.2518</v>
      </c>
    </row>
    <row r="235" spans="2:32" x14ac:dyDescent="0.35">
      <c r="B235" s="13" t="s">
        <v>38</v>
      </c>
      <c r="C235" s="14"/>
      <c r="D235" s="43">
        <v>0</v>
      </c>
      <c r="E235" s="43">
        <v>4</v>
      </c>
      <c r="F235" s="43">
        <v>0</v>
      </c>
      <c r="G235" s="43">
        <v>0</v>
      </c>
      <c r="H235" s="43">
        <v>0</v>
      </c>
      <c r="I235" s="43">
        <v>0</v>
      </c>
      <c r="J235" s="43">
        <v>0</v>
      </c>
      <c r="K235" s="43">
        <v>1</v>
      </c>
      <c r="L235" s="43">
        <v>0</v>
      </c>
      <c r="M235" s="43">
        <v>0</v>
      </c>
      <c r="N235" s="44">
        <v>-0.40794000000000002</v>
      </c>
      <c r="O235" s="45">
        <v>0.5</v>
      </c>
      <c r="P235" s="44">
        <v>1.40794</v>
      </c>
      <c r="R235" s="13" t="s">
        <v>38</v>
      </c>
      <c r="S235" s="14"/>
      <c r="T235" s="43">
        <v>27</v>
      </c>
      <c r="U235" s="43">
        <v>10</v>
      </c>
      <c r="V235" s="43">
        <v>0</v>
      </c>
      <c r="W235" s="43">
        <v>0</v>
      </c>
      <c r="X235" s="43">
        <v>0</v>
      </c>
      <c r="Y235" s="43">
        <v>39</v>
      </c>
      <c r="Z235" s="43">
        <v>5</v>
      </c>
      <c r="AA235" s="43">
        <v>12</v>
      </c>
      <c r="AB235" s="43">
        <v>0</v>
      </c>
      <c r="AC235" s="43">
        <v>0</v>
      </c>
      <c r="AD235" s="44">
        <v>-0.39733000000000002</v>
      </c>
      <c r="AE235" s="45">
        <v>9.3000000000000007</v>
      </c>
      <c r="AF235" s="44">
        <v>18.997330000000002</v>
      </c>
    </row>
    <row r="236" spans="2:32" x14ac:dyDescent="0.35">
      <c r="B236" s="2" t="s">
        <v>39</v>
      </c>
      <c r="C236" s="3" t="s">
        <v>12</v>
      </c>
      <c r="D236" s="36">
        <v>165.89521999999999</v>
      </c>
      <c r="E236" s="36">
        <v>352.91735999999997</v>
      </c>
      <c r="F236" s="36">
        <v>110.75303</v>
      </c>
      <c r="G236" s="36">
        <v>144.11168000000001</v>
      </c>
      <c r="H236" s="36">
        <v>184.66712000000001</v>
      </c>
      <c r="I236" s="36">
        <v>244.77679000000001</v>
      </c>
      <c r="J236" s="36">
        <v>278.51794000000001</v>
      </c>
      <c r="K236" s="36">
        <v>191.06476000000001</v>
      </c>
      <c r="L236" s="36">
        <v>77.433239999999998</v>
      </c>
      <c r="M236" s="36">
        <v>115.65465</v>
      </c>
      <c r="N236" s="37">
        <v>126.04470999999999</v>
      </c>
      <c r="O236" s="38">
        <v>186.57918000000001</v>
      </c>
      <c r="P236" s="37">
        <v>247.11365000000001</v>
      </c>
      <c r="R236" s="2" t="s">
        <v>39</v>
      </c>
      <c r="S236" s="3" t="s">
        <v>12</v>
      </c>
      <c r="T236" s="36">
        <v>333.96100999999999</v>
      </c>
      <c r="U236" s="36">
        <v>529.05934999999999</v>
      </c>
      <c r="V236" s="36">
        <v>267.21996999999999</v>
      </c>
      <c r="W236" s="36">
        <v>239.39599999999999</v>
      </c>
      <c r="X236" s="36">
        <v>306.91473999999999</v>
      </c>
      <c r="Y236" s="36">
        <v>442.12117000000001</v>
      </c>
      <c r="Z236" s="36">
        <v>441.31297000000001</v>
      </c>
      <c r="AA236" s="36">
        <v>287.25905</v>
      </c>
      <c r="AB236" s="36">
        <v>138.51157000000001</v>
      </c>
      <c r="AC236" s="36">
        <v>237.55950999999999</v>
      </c>
      <c r="AD236" s="37">
        <v>238.45867000000001</v>
      </c>
      <c r="AE236" s="38">
        <v>322.33154000000002</v>
      </c>
      <c r="AF236" s="37">
        <v>406.20440000000002</v>
      </c>
    </row>
    <row r="237" spans="2:32" x14ac:dyDescent="0.35">
      <c r="B237" s="8"/>
      <c r="C237" s="11" t="s">
        <v>13</v>
      </c>
      <c r="D237" s="33">
        <v>65.198279999999997</v>
      </c>
      <c r="E237" s="33">
        <v>200.27778000000001</v>
      </c>
      <c r="F237" s="33">
        <v>63.026220000000002</v>
      </c>
      <c r="G237" s="33">
        <v>110.26806999999999</v>
      </c>
      <c r="H237" s="33">
        <v>143.98884000000001</v>
      </c>
      <c r="I237" s="33">
        <v>134.03935000000001</v>
      </c>
      <c r="J237" s="33">
        <v>179.22639000000001</v>
      </c>
      <c r="K237" s="33">
        <v>110.50386</v>
      </c>
      <c r="L237" s="33">
        <v>66.88646</v>
      </c>
      <c r="M237" s="33">
        <v>55.919379999999997</v>
      </c>
      <c r="N237" s="34">
        <v>76.314359999999994</v>
      </c>
      <c r="O237" s="39">
        <v>112.93346</v>
      </c>
      <c r="P237" s="34">
        <v>149.55256</v>
      </c>
      <c r="R237" s="8"/>
      <c r="S237" s="11" t="s">
        <v>13</v>
      </c>
      <c r="T237" s="33">
        <v>100.40915</v>
      </c>
      <c r="U237" s="33">
        <v>307.02803</v>
      </c>
      <c r="V237" s="33">
        <v>111.3343</v>
      </c>
      <c r="W237" s="33">
        <v>154.45165</v>
      </c>
      <c r="X237" s="33">
        <v>210.14905999999999</v>
      </c>
      <c r="Y237" s="33">
        <v>158.17523</v>
      </c>
      <c r="Z237" s="33">
        <v>261.70423</v>
      </c>
      <c r="AA237" s="33">
        <v>88.017080000000007</v>
      </c>
      <c r="AB237" s="33">
        <v>90.582430000000002</v>
      </c>
      <c r="AC237" s="33">
        <v>77.365600000000001</v>
      </c>
      <c r="AD237" s="34">
        <v>98.950050000000005</v>
      </c>
      <c r="AE237" s="39">
        <v>155.92168000000001</v>
      </c>
      <c r="AF237" s="34">
        <v>212.89330000000001</v>
      </c>
    </row>
    <row r="238" spans="2:32" x14ac:dyDescent="0.35">
      <c r="B238" s="13" t="s">
        <v>40</v>
      </c>
      <c r="C238" s="14"/>
      <c r="D238" s="43">
        <v>301.50420000000003</v>
      </c>
      <c r="E238" s="43">
        <v>703.91423999999995</v>
      </c>
      <c r="F238" s="43">
        <v>264.55554000000001</v>
      </c>
      <c r="G238" s="43">
        <v>379.11538000000002</v>
      </c>
      <c r="H238" s="43">
        <v>452.01812000000001</v>
      </c>
      <c r="I238" s="43">
        <v>597.2183</v>
      </c>
      <c r="J238" s="43">
        <v>571.32096999999999</v>
      </c>
      <c r="K238" s="43">
        <v>464.68394000000001</v>
      </c>
      <c r="L238" s="43">
        <v>240.86037999999999</v>
      </c>
      <c r="M238" s="43">
        <v>233.94721999999999</v>
      </c>
      <c r="N238" s="44">
        <v>303.01283000000001</v>
      </c>
      <c r="O238" s="45">
        <v>420.91383000000002</v>
      </c>
      <c r="P238" s="44">
        <v>538.81483000000003</v>
      </c>
      <c r="R238" s="13" t="s">
        <v>40</v>
      </c>
      <c r="S238" s="14"/>
      <c r="T238" s="43">
        <v>519.60978999999998</v>
      </c>
      <c r="U238" s="43">
        <v>1067.02271</v>
      </c>
      <c r="V238" s="43">
        <v>499.11435999999998</v>
      </c>
      <c r="W238" s="43">
        <v>521.30627000000004</v>
      </c>
      <c r="X238" s="43">
        <v>615.62717999999995</v>
      </c>
      <c r="Y238" s="43">
        <v>922.26575000000003</v>
      </c>
      <c r="Z238" s="43">
        <v>869.30876000000001</v>
      </c>
      <c r="AA238" s="43">
        <v>484.05664999999999</v>
      </c>
      <c r="AB238" s="43">
        <v>320.90347000000003</v>
      </c>
      <c r="AC238" s="43">
        <v>391.71791000000002</v>
      </c>
      <c r="AD238" s="44">
        <v>444.61219</v>
      </c>
      <c r="AE238" s="45">
        <v>621.09328000000005</v>
      </c>
      <c r="AF238" s="44">
        <v>797.57438000000002</v>
      </c>
    </row>
    <row r="239" spans="2:32" x14ac:dyDescent="0.35">
      <c r="B239" s="7" t="s">
        <v>41</v>
      </c>
      <c r="C239" s="8"/>
      <c r="D239" s="33">
        <v>0</v>
      </c>
      <c r="E239" s="33">
        <v>26.338270000000001</v>
      </c>
      <c r="F239" s="33">
        <v>0</v>
      </c>
      <c r="G239" s="33">
        <v>0</v>
      </c>
      <c r="H239" s="33">
        <v>0</v>
      </c>
      <c r="I239" s="33">
        <v>0</v>
      </c>
      <c r="J239" s="33">
        <v>0</v>
      </c>
      <c r="K239" s="33">
        <v>12.602880000000001</v>
      </c>
      <c r="L239" s="33">
        <v>0</v>
      </c>
      <c r="M239" s="33">
        <v>0</v>
      </c>
      <c r="N239" s="34">
        <v>-2.4183400000000002</v>
      </c>
      <c r="O239" s="39">
        <v>3.89412</v>
      </c>
      <c r="P239" s="34">
        <v>10.206569999999999</v>
      </c>
      <c r="R239" s="7" t="s">
        <v>41</v>
      </c>
      <c r="S239" s="8"/>
      <c r="T239" s="33">
        <v>145.97577000000001</v>
      </c>
      <c r="U239" s="33">
        <v>51.801180000000002</v>
      </c>
      <c r="V239" s="33">
        <v>0</v>
      </c>
      <c r="W239" s="33">
        <v>0</v>
      </c>
      <c r="X239" s="33">
        <v>0</v>
      </c>
      <c r="Y239" s="33">
        <v>206.86565999999999</v>
      </c>
      <c r="Z239" s="33">
        <v>30.681339999999999</v>
      </c>
      <c r="AA239" s="33">
        <v>68.778049999999993</v>
      </c>
      <c r="AB239" s="33">
        <v>0</v>
      </c>
      <c r="AC239" s="33">
        <v>0</v>
      </c>
      <c r="AD239" s="34">
        <v>-1.3064899999999999</v>
      </c>
      <c r="AE239" s="39">
        <v>50.410200000000003</v>
      </c>
      <c r="AF239" s="34">
        <v>102.12689</v>
      </c>
    </row>
    <row r="240" spans="2:32" x14ac:dyDescent="0.35">
      <c r="B240" s="2" t="s">
        <v>42</v>
      </c>
      <c r="C240" s="3" t="s">
        <v>12</v>
      </c>
      <c r="D240" s="36">
        <v>5.0926900000000002</v>
      </c>
      <c r="E240" s="36">
        <v>5.02142</v>
      </c>
      <c r="F240" s="36">
        <v>4.7313200000000002</v>
      </c>
      <c r="G240" s="36">
        <v>4.7468500000000002</v>
      </c>
      <c r="H240" s="36">
        <v>4.5600899999999998</v>
      </c>
      <c r="I240" s="36">
        <v>4.9472100000000001</v>
      </c>
      <c r="J240" s="36">
        <v>4.9841100000000003</v>
      </c>
      <c r="K240" s="36">
        <v>5.0004600000000003</v>
      </c>
      <c r="L240" s="36">
        <v>4.4137899999999997</v>
      </c>
      <c r="M240" s="36">
        <v>4.8552099999999996</v>
      </c>
      <c r="N240" s="37">
        <v>4.6780099999999996</v>
      </c>
      <c r="O240" s="41">
        <v>4.8353200000000003</v>
      </c>
      <c r="P240" s="37">
        <v>4.9926199999999996</v>
      </c>
      <c r="R240" s="2" t="s">
        <v>42</v>
      </c>
      <c r="S240" s="3" t="s">
        <v>12</v>
      </c>
      <c r="T240" s="36">
        <v>4.5665300000000002</v>
      </c>
      <c r="U240" s="36">
        <v>4.4510500000000004</v>
      </c>
      <c r="V240" s="36">
        <v>4.4047499999999999</v>
      </c>
      <c r="W240" s="36">
        <v>4.3501399999999997</v>
      </c>
      <c r="X240" s="36">
        <v>4.0794100000000002</v>
      </c>
      <c r="Y240" s="36">
        <v>4.3745700000000003</v>
      </c>
      <c r="Z240" s="36">
        <v>4.4132899999999999</v>
      </c>
      <c r="AA240" s="36">
        <v>4.5098599999999998</v>
      </c>
      <c r="AB240" s="36">
        <v>4.1222799999999999</v>
      </c>
      <c r="AC240" s="36">
        <v>4.4050200000000004</v>
      </c>
      <c r="AD240" s="37">
        <v>4.2570699999999997</v>
      </c>
      <c r="AE240" s="41">
        <v>4.3676899999999996</v>
      </c>
      <c r="AF240" s="37">
        <v>4.4783099999999996</v>
      </c>
    </row>
    <row r="241" spans="2:32" x14ac:dyDescent="0.35">
      <c r="B241" s="8"/>
      <c r="C241" s="11" t="s">
        <v>13</v>
      </c>
      <c r="D241" s="33">
        <v>0.65788999999999997</v>
      </c>
      <c r="E241" s="33">
        <v>0.59180999999999995</v>
      </c>
      <c r="F241" s="33">
        <v>0.70418999999999998</v>
      </c>
      <c r="G241" s="33">
        <v>0.81947000000000003</v>
      </c>
      <c r="H241" s="33">
        <v>1.0864199999999999</v>
      </c>
      <c r="I241" s="33">
        <v>0.68028</v>
      </c>
      <c r="J241" s="33">
        <v>0.74265000000000003</v>
      </c>
      <c r="K241" s="33">
        <v>0.58501999999999998</v>
      </c>
      <c r="L241" s="33">
        <v>0.91488000000000003</v>
      </c>
      <c r="M241" s="33">
        <v>0.76375999999999999</v>
      </c>
      <c r="N241" s="34">
        <v>0.64461999999999997</v>
      </c>
      <c r="O241" s="39">
        <v>0.75463999999999998</v>
      </c>
      <c r="P241" s="34">
        <v>0.86465999999999998</v>
      </c>
      <c r="R241" s="8"/>
      <c r="S241" s="11" t="s">
        <v>13</v>
      </c>
      <c r="T241" s="33">
        <v>0.59131999999999996</v>
      </c>
      <c r="U241" s="33">
        <v>0.54137000000000002</v>
      </c>
      <c r="V241" s="33">
        <v>0.65164</v>
      </c>
      <c r="W241" s="33">
        <v>0.60038999999999998</v>
      </c>
      <c r="X241" s="33">
        <v>0.78493999999999997</v>
      </c>
      <c r="Y241" s="33">
        <v>0.50860000000000005</v>
      </c>
      <c r="Z241" s="33">
        <v>0.56901999999999997</v>
      </c>
      <c r="AA241" s="33">
        <v>0.56666000000000005</v>
      </c>
      <c r="AB241" s="33">
        <v>0.71114999999999995</v>
      </c>
      <c r="AC241" s="33">
        <v>0.59431999999999996</v>
      </c>
      <c r="AD241" s="34">
        <v>0.55267999999999995</v>
      </c>
      <c r="AE241" s="39">
        <v>0.61194000000000004</v>
      </c>
      <c r="AF241" s="34">
        <v>0.67120000000000002</v>
      </c>
    </row>
    <row r="242" spans="2:32" x14ac:dyDescent="0.35">
      <c r="B242" s="2" t="s">
        <v>43</v>
      </c>
      <c r="C242" s="3" t="s">
        <v>12</v>
      </c>
      <c r="D242" s="36">
        <v>5.4165900000000002</v>
      </c>
      <c r="E242" s="36">
        <v>5.3539599999999998</v>
      </c>
      <c r="F242" s="36">
        <v>5.1051399999999996</v>
      </c>
      <c r="G242" s="36">
        <v>5.1470500000000001</v>
      </c>
      <c r="H242" s="36">
        <v>4.9340999999999999</v>
      </c>
      <c r="I242" s="36">
        <v>5.27921</v>
      </c>
      <c r="J242" s="36">
        <v>5.2392500000000002</v>
      </c>
      <c r="K242" s="36">
        <v>5.3593999999999999</v>
      </c>
      <c r="L242" s="36">
        <v>4.9250800000000003</v>
      </c>
      <c r="M242" s="36">
        <v>5.2262899999999997</v>
      </c>
      <c r="N242" s="37">
        <v>5.0764199999999997</v>
      </c>
      <c r="O242" s="41">
        <v>5.1986100000000004</v>
      </c>
      <c r="P242" s="37">
        <v>5.3207899999999997</v>
      </c>
      <c r="R242" s="2" t="s">
        <v>43</v>
      </c>
      <c r="S242" s="3" t="s">
        <v>12</v>
      </c>
      <c r="T242" s="36">
        <v>4.8250599999999997</v>
      </c>
      <c r="U242" s="36">
        <v>4.7491000000000003</v>
      </c>
      <c r="V242" s="36">
        <v>4.6772099999999996</v>
      </c>
      <c r="W242" s="36">
        <v>4.7050599999999996</v>
      </c>
      <c r="X242" s="36">
        <v>4.4288100000000004</v>
      </c>
      <c r="Y242" s="36">
        <v>4.6712600000000002</v>
      </c>
      <c r="Z242" s="36">
        <v>4.6643699999999999</v>
      </c>
      <c r="AA242" s="36">
        <v>4.7585100000000002</v>
      </c>
      <c r="AB242" s="36">
        <v>4.5651400000000004</v>
      </c>
      <c r="AC242" s="36">
        <v>4.7148300000000001</v>
      </c>
      <c r="AD242" s="37">
        <v>4.5967599999999997</v>
      </c>
      <c r="AE242" s="41">
        <v>4.6759300000000001</v>
      </c>
      <c r="AF242" s="37">
        <v>4.7551100000000002</v>
      </c>
    </row>
    <row r="243" spans="2:32" x14ac:dyDescent="0.35">
      <c r="B243" s="8"/>
      <c r="C243" s="11" t="s">
        <v>13</v>
      </c>
      <c r="D243" s="33">
        <v>0.77586999999999995</v>
      </c>
      <c r="E243" s="33">
        <v>0.73548000000000002</v>
      </c>
      <c r="F243" s="33">
        <v>0.80942000000000003</v>
      </c>
      <c r="G243" s="33">
        <v>0.91200999999999999</v>
      </c>
      <c r="H243" s="33">
        <v>1.0871</v>
      </c>
      <c r="I243" s="33">
        <v>0.75846999999999998</v>
      </c>
      <c r="J243" s="33">
        <v>0.76895999999999998</v>
      </c>
      <c r="K243" s="33">
        <v>0.72931000000000001</v>
      </c>
      <c r="L243" s="33">
        <v>0.97563</v>
      </c>
      <c r="M243" s="33">
        <v>0.83552000000000004</v>
      </c>
      <c r="N243" s="34">
        <v>0.75461999999999996</v>
      </c>
      <c r="O243" s="39">
        <v>0.83877999999999997</v>
      </c>
      <c r="P243" s="34">
        <v>0.92293000000000003</v>
      </c>
      <c r="R243" s="8"/>
      <c r="S243" s="11" t="s">
        <v>13</v>
      </c>
      <c r="T243" s="33">
        <v>0.67991999999999997</v>
      </c>
      <c r="U243" s="33">
        <v>0.67083999999999999</v>
      </c>
      <c r="V243" s="33">
        <v>0.68501999999999996</v>
      </c>
      <c r="W243" s="33">
        <v>0.72616000000000003</v>
      </c>
      <c r="X243" s="33">
        <v>0.83831</v>
      </c>
      <c r="Y243" s="33">
        <v>0.65164</v>
      </c>
      <c r="Z243" s="33">
        <v>0.65385000000000004</v>
      </c>
      <c r="AA243" s="33">
        <v>0.68637000000000004</v>
      </c>
      <c r="AB243" s="33">
        <v>0.80466000000000004</v>
      </c>
      <c r="AC243" s="33">
        <v>0.70250000000000001</v>
      </c>
      <c r="AD243" s="34">
        <v>0.66474</v>
      </c>
      <c r="AE243" s="39">
        <v>0.70992999999999995</v>
      </c>
      <c r="AF243" s="34">
        <v>0.75512000000000001</v>
      </c>
    </row>
    <row r="244" spans="2:32" x14ac:dyDescent="0.35">
      <c r="B244" s="2" t="s">
        <v>44</v>
      </c>
      <c r="D244" s="36">
        <v>87.783550000000005</v>
      </c>
      <c r="E244" s="36">
        <v>89.344009999999997</v>
      </c>
      <c r="F244" s="36">
        <v>91.3048</v>
      </c>
      <c r="G244" s="36">
        <v>88.275930000000002</v>
      </c>
      <c r="H244" s="36">
        <v>89.721220000000002</v>
      </c>
      <c r="I244" s="36">
        <v>91.120009999999994</v>
      </c>
      <c r="J244" s="36">
        <v>90.070650000000001</v>
      </c>
      <c r="K244" s="36">
        <v>90.87903</v>
      </c>
      <c r="L244" s="36">
        <v>85.815839999999994</v>
      </c>
      <c r="M244" s="36">
        <v>89.354849999999999</v>
      </c>
      <c r="N244" s="37">
        <v>88.150170000000003</v>
      </c>
      <c r="O244" s="47">
        <v>89.366990000000001</v>
      </c>
      <c r="P244" s="37">
        <v>90.58381</v>
      </c>
      <c r="R244" s="2" t="s">
        <v>44</v>
      </c>
      <c r="T244" s="36">
        <v>86.873410000000007</v>
      </c>
      <c r="U244" s="36">
        <v>87.702640000000002</v>
      </c>
      <c r="V244" s="36">
        <v>89.645930000000007</v>
      </c>
      <c r="W244" s="36">
        <v>87.569000000000003</v>
      </c>
      <c r="X244" s="36">
        <v>88.747579999999999</v>
      </c>
      <c r="Y244" s="36">
        <v>89.943359999999998</v>
      </c>
      <c r="Z244" s="36">
        <v>89.064229999999995</v>
      </c>
      <c r="AA244" s="36">
        <v>89.611109999999996</v>
      </c>
      <c r="AB244" s="36">
        <v>85.498180000000005</v>
      </c>
      <c r="AC244" s="36">
        <v>88.613910000000004</v>
      </c>
      <c r="AD244" s="37">
        <v>87.318619999999996</v>
      </c>
      <c r="AE244" s="47">
        <v>88.326930000000004</v>
      </c>
      <c r="AF244" s="37">
        <v>89.335250000000002</v>
      </c>
    </row>
    <row r="245" spans="2:32" x14ac:dyDescent="0.35">
      <c r="B245" s="2" t="s">
        <v>45</v>
      </c>
      <c r="D245" s="36">
        <v>88.87876</v>
      </c>
      <c r="E245" s="36">
        <v>92.574709999999996</v>
      </c>
      <c r="F245" s="36">
        <v>88.648340000000005</v>
      </c>
      <c r="G245" s="36">
        <v>88.270169999999993</v>
      </c>
      <c r="H245" s="36">
        <v>88.233890000000002</v>
      </c>
      <c r="I245" s="36">
        <v>92.182040000000001</v>
      </c>
      <c r="J245" s="36">
        <v>89.350660000000005</v>
      </c>
      <c r="K245" s="36">
        <v>88.702010000000001</v>
      </c>
      <c r="L245" s="36">
        <v>87.487679999999997</v>
      </c>
      <c r="M245" s="36">
        <v>86.272189999999995</v>
      </c>
      <c r="N245" s="37">
        <v>87.668400000000005</v>
      </c>
      <c r="O245" s="47">
        <v>89.060040000000001</v>
      </c>
      <c r="P245" s="37">
        <v>90.451689999999999</v>
      </c>
      <c r="R245" s="2" t="s">
        <v>45</v>
      </c>
      <c r="T245" s="36">
        <v>87.842609999999993</v>
      </c>
      <c r="U245" s="36">
        <v>90.663759999999996</v>
      </c>
      <c r="V245" s="36">
        <v>87.187950000000001</v>
      </c>
      <c r="W245" s="36">
        <v>87.418170000000003</v>
      </c>
      <c r="X245" s="36">
        <v>87.360929999999996</v>
      </c>
      <c r="Y245" s="36">
        <v>90.85933</v>
      </c>
      <c r="Z245" s="36">
        <v>87.75949</v>
      </c>
      <c r="AA245" s="36">
        <v>87.175619999999995</v>
      </c>
      <c r="AB245" s="36">
        <v>87.192070000000001</v>
      </c>
      <c r="AC245" s="36">
        <v>85.702870000000004</v>
      </c>
      <c r="AD245" s="37">
        <v>86.765360000000001</v>
      </c>
      <c r="AE245" s="47">
        <v>87.91628</v>
      </c>
      <c r="AF245" s="37">
        <v>89.0672</v>
      </c>
    </row>
    <row r="246" spans="2:32" x14ac:dyDescent="0.35">
      <c r="B246" s="2" t="s">
        <v>46</v>
      </c>
      <c r="D246" s="36">
        <v>88.754739999999998</v>
      </c>
      <c r="E246" s="36">
        <v>89.607669999999999</v>
      </c>
      <c r="F246" s="36">
        <v>89.858580000000003</v>
      </c>
      <c r="G246" s="36">
        <v>90.174109999999999</v>
      </c>
      <c r="H246" s="36">
        <v>87.221540000000005</v>
      </c>
      <c r="I246" s="36">
        <v>89.384050000000002</v>
      </c>
      <c r="J246" s="36">
        <v>88.221810000000005</v>
      </c>
      <c r="K246" s="36">
        <v>89.771699999999996</v>
      </c>
      <c r="L246" s="36">
        <v>88.651769999999999</v>
      </c>
      <c r="M246" s="36">
        <v>89.250429999999994</v>
      </c>
      <c r="N246" s="37">
        <v>88.451620000000005</v>
      </c>
      <c r="O246" s="47">
        <v>89.089640000000003</v>
      </c>
      <c r="P246" s="37">
        <v>89.72766</v>
      </c>
      <c r="R246" s="2" t="s">
        <v>46</v>
      </c>
      <c r="T246" s="36">
        <v>87.810069999999996</v>
      </c>
      <c r="U246" s="36">
        <v>87.835489999999993</v>
      </c>
      <c r="V246" s="36">
        <v>88.363209999999995</v>
      </c>
      <c r="W246" s="36">
        <v>89.203069999999997</v>
      </c>
      <c r="X246" s="36">
        <v>86.357839999999996</v>
      </c>
      <c r="Y246" s="36">
        <v>87.83287</v>
      </c>
      <c r="Z246" s="36">
        <v>86.873890000000003</v>
      </c>
      <c r="AA246" s="36">
        <v>88.136939999999996</v>
      </c>
      <c r="AB246" s="36">
        <v>88.280119999999997</v>
      </c>
      <c r="AC246" s="36">
        <v>88.551469999999995</v>
      </c>
      <c r="AD246" s="37">
        <v>87.341449999999995</v>
      </c>
      <c r="AE246" s="47">
        <v>87.924499999999995</v>
      </c>
      <c r="AF246" s="37">
        <v>88.507549999999995</v>
      </c>
    </row>
    <row r="247" spans="2:32" x14ac:dyDescent="0.35">
      <c r="B247" s="2" t="s">
        <v>47</v>
      </c>
      <c r="D247" s="36">
        <v>86.808030000000002</v>
      </c>
      <c r="E247" s="36">
        <v>89.38503</v>
      </c>
      <c r="F247" s="36">
        <v>87.928830000000005</v>
      </c>
      <c r="G247" s="36">
        <v>89.597849999999994</v>
      </c>
      <c r="H247" s="36">
        <v>85.542519999999996</v>
      </c>
      <c r="I247" s="36">
        <v>85.966549999999998</v>
      </c>
      <c r="J247" s="36">
        <v>87.787840000000003</v>
      </c>
      <c r="K247" s="36">
        <v>87.05883</v>
      </c>
      <c r="L247" s="36">
        <v>87.213489999999993</v>
      </c>
      <c r="M247" s="36">
        <v>89.017960000000002</v>
      </c>
      <c r="N247" s="37">
        <v>86.639150000000001</v>
      </c>
      <c r="O247" s="47">
        <v>87.630690000000001</v>
      </c>
      <c r="P247" s="37">
        <v>88.622230000000002</v>
      </c>
      <c r="R247" s="2" t="s">
        <v>47</v>
      </c>
      <c r="T247" s="36">
        <v>85.840800000000002</v>
      </c>
      <c r="U247" s="36">
        <v>87.523160000000004</v>
      </c>
      <c r="V247" s="36">
        <v>86.575140000000005</v>
      </c>
      <c r="W247" s="36">
        <v>88.480590000000007</v>
      </c>
      <c r="X247" s="36">
        <v>84.47484</v>
      </c>
      <c r="Y247" s="36">
        <v>84.644030000000001</v>
      </c>
      <c r="Z247" s="36">
        <v>86.298379999999995</v>
      </c>
      <c r="AA247" s="36">
        <v>85.588679999999997</v>
      </c>
      <c r="AB247" s="36">
        <v>86.907830000000004</v>
      </c>
      <c r="AC247" s="36">
        <v>88.179040000000001</v>
      </c>
      <c r="AD247" s="37">
        <v>85.474289999999996</v>
      </c>
      <c r="AE247" s="47">
        <v>86.451250000000002</v>
      </c>
      <c r="AF247" s="37">
        <v>87.428210000000007</v>
      </c>
    </row>
    <row r="248" spans="2:32" x14ac:dyDescent="0.35">
      <c r="B248" s="2" t="s">
        <v>48</v>
      </c>
      <c r="D248" s="36">
        <v>90.689599999999999</v>
      </c>
      <c r="E248" s="36">
        <v>89.377290000000002</v>
      </c>
      <c r="F248" s="36">
        <v>87.796459999999996</v>
      </c>
      <c r="G248" s="36">
        <v>88.273269999999997</v>
      </c>
      <c r="H248" s="36">
        <v>87.507450000000006</v>
      </c>
      <c r="I248" s="36">
        <v>87.114410000000007</v>
      </c>
      <c r="J248" s="36">
        <v>87.084389999999999</v>
      </c>
      <c r="K248" s="36">
        <v>87.344250000000002</v>
      </c>
      <c r="L248" s="36">
        <v>88.989239999999995</v>
      </c>
      <c r="M248" s="36">
        <v>92.361500000000007</v>
      </c>
      <c r="N248" s="37">
        <v>87.408680000000004</v>
      </c>
      <c r="O248" s="47">
        <v>88.653790000000001</v>
      </c>
      <c r="P248" s="37">
        <v>89.898889999999994</v>
      </c>
      <c r="R248" s="2" t="s">
        <v>48</v>
      </c>
      <c r="T248" s="36">
        <v>89.737570000000005</v>
      </c>
      <c r="U248" s="36">
        <v>87.742320000000007</v>
      </c>
      <c r="V248" s="36">
        <v>86.313460000000006</v>
      </c>
      <c r="W248" s="36">
        <v>87.438329999999993</v>
      </c>
      <c r="X248" s="36">
        <v>86.472160000000002</v>
      </c>
      <c r="Y248" s="36">
        <v>86.034549999999996</v>
      </c>
      <c r="Z248" s="36">
        <v>85.756450000000001</v>
      </c>
      <c r="AA248" s="36">
        <v>85.481840000000005</v>
      </c>
      <c r="AB248" s="36">
        <v>88.463499999999996</v>
      </c>
      <c r="AC248" s="36">
        <v>91.797870000000003</v>
      </c>
      <c r="AD248" s="37">
        <v>86.089449999999999</v>
      </c>
      <c r="AE248" s="47">
        <v>87.523799999999994</v>
      </c>
      <c r="AF248" s="37">
        <v>88.958160000000007</v>
      </c>
    </row>
    <row r="249" spans="2:32" x14ac:dyDescent="0.35">
      <c r="B249" s="7" t="s">
        <v>49</v>
      </c>
      <c r="C249" s="8"/>
      <c r="D249" s="33">
        <v>89.009280000000004</v>
      </c>
      <c r="E249" s="33">
        <v>87.879589999999993</v>
      </c>
      <c r="F249" s="33">
        <v>90.094149999999999</v>
      </c>
      <c r="G249" s="33">
        <v>90.612290000000002</v>
      </c>
      <c r="H249" s="33">
        <v>87.433689999999999</v>
      </c>
      <c r="I249" s="33">
        <v>87.566569999999999</v>
      </c>
      <c r="J249" s="33">
        <v>87.152789999999996</v>
      </c>
      <c r="K249" s="33">
        <v>90.170760000000001</v>
      </c>
      <c r="L249" s="33">
        <v>87.980840000000001</v>
      </c>
      <c r="M249" s="33">
        <v>88.537779999999998</v>
      </c>
      <c r="N249" s="34">
        <v>87.741290000000006</v>
      </c>
      <c r="O249" s="48">
        <v>88.643770000000004</v>
      </c>
      <c r="P249" s="34">
        <v>89.546260000000004</v>
      </c>
      <c r="R249" s="7" t="s">
        <v>49</v>
      </c>
      <c r="S249" s="8"/>
      <c r="T249" s="33">
        <v>87.803219999999996</v>
      </c>
      <c r="U249" s="33">
        <v>86.055719999999994</v>
      </c>
      <c r="V249" s="33">
        <v>88.696879999999993</v>
      </c>
      <c r="W249" s="33">
        <v>89.538989999999998</v>
      </c>
      <c r="X249" s="33">
        <v>86.238479999999996</v>
      </c>
      <c r="Y249" s="33">
        <v>86.492509999999996</v>
      </c>
      <c r="Z249" s="33">
        <v>86.05668</v>
      </c>
      <c r="AA249" s="33">
        <v>88.614689999999996</v>
      </c>
      <c r="AB249" s="33">
        <v>87.327759999999998</v>
      </c>
      <c r="AC249" s="33">
        <v>87.936440000000005</v>
      </c>
      <c r="AD249" s="34">
        <v>86.58672</v>
      </c>
      <c r="AE249" s="48">
        <v>87.476140000000001</v>
      </c>
      <c r="AF249" s="34">
        <v>88.365560000000002</v>
      </c>
    </row>
    <row r="250" spans="2:32" x14ac:dyDescent="0.35">
      <c r="B250" s="2" t="s">
        <v>52</v>
      </c>
      <c r="C250" s="3" t="s">
        <v>12</v>
      </c>
      <c r="D250" s="36">
        <v>8.1854300000000002</v>
      </c>
      <c r="E250" s="36">
        <v>18.37303</v>
      </c>
      <c r="F250" s="36">
        <v>5.3462899999999998</v>
      </c>
      <c r="G250" s="36">
        <v>7.53796</v>
      </c>
      <c r="H250" s="36">
        <v>10.789350000000001</v>
      </c>
      <c r="I250" s="36">
        <v>12.69356</v>
      </c>
      <c r="J250" s="36">
        <v>15.28739</v>
      </c>
      <c r="K250" s="36">
        <v>9.7484999999999999</v>
      </c>
      <c r="L250" s="36">
        <v>4.5838099999999997</v>
      </c>
      <c r="M250" s="36">
        <v>5.4898699999999998</v>
      </c>
      <c r="N250" s="37">
        <v>6.5490000000000004</v>
      </c>
      <c r="O250" s="38">
        <v>9.8035200000000007</v>
      </c>
      <c r="P250" s="37">
        <v>13.05803</v>
      </c>
      <c r="R250" s="2" t="s">
        <v>52</v>
      </c>
      <c r="S250" s="3" t="s">
        <v>12</v>
      </c>
      <c r="T250" s="36">
        <v>17.8155</v>
      </c>
      <c r="U250" s="36">
        <v>27.887699999999999</v>
      </c>
      <c r="V250" s="36">
        <v>13.313969999999999</v>
      </c>
      <c r="W250" s="36">
        <v>12.370480000000001</v>
      </c>
      <c r="X250" s="36">
        <v>17.360099999999999</v>
      </c>
      <c r="Y250" s="36">
        <v>23.63008</v>
      </c>
      <c r="Z250" s="36">
        <v>23.34646</v>
      </c>
      <c r="AA250" s="36">
        <v>14.5886</v>
      </c>
      <c r="AB250" s="36">
        <v>6.5008999999999997</v>
      </c>
      <c r="AC250" s="36">
        <v>11.410679999999999</v>
      </c>
      <c r="AD250" s="37">
        <v>12.14058</v>
      </c>
      <c r="AE250" s="38">
        <v>16.82245</v>
      </c>
      <c r="AF250" s="37">
        <v>21.50431</v>
      </c>
    </row>
    <row r="251" spans="2:32" x14ac:dyDescent="0.35">
      <c r="B251" s="8"/>
      <c r="C251" s="11" t="s">
        <v>13</v>
      </c>
      <c r="D251" s="33">
        <v>14.519500000000001</v>
      </c>
      <c r="E251" s="33">
        <v>25.04102</v>
      </c>
      <c r="F251" s="33">
        <v>23.63738</v>
      </c>
      <c r="G251" s="33">
        <v>9.6977499999999992</v>
      </c>
      <c r="H251" s="33">
        <v>36.347589999999997</v>
      </c>
      <c r="I251" s="33">
        <v>25.069569999999999</v>
      </c>
      <c r="J251" s="33">
        <v>22.51886</v>
      </c>
      <c r="K251" s="33">
        <v>23.744109999999999</v>
      </c>
      <c r="L251" s="33">
        <v>11.81634</v>
      </c>
      <c r="M251" s="33">
        <v>17.162489999999998</v>
      </c>
      <c r="N251" s="34">
        <v>15.34327</v>
      </c>
      <c r="O251" s="48">
        <v>20.955459999999999</v>
      </c>
      <c r="P251" s="34">
        <v>26.56766</v>
      </c>
      <c r="R251" s="8"/>
      <c r="S251" s="11" t="s">
        <v>13</v>
      </c>
      <c r="T251" s="33">
        <v>22.259129999999999</v>
      </c>
      <c r="U251" s="33">
        <v>41.442909999999998</v>
      </c>
      <c r="V251" s="33">
        <v>16.021540000000002</v>
      </c>
      <c r="W251" s="33">
        <v>20.715789999999998</v>
      </c>
      <c r="X251" s="33">
        <v>27.922979999999999</v>
      </c>
      <c r="Y251" s="33">
        <v>42.201059999999998</v>
      </c>
      <c r="Z251" s="33">
        <v>32.541069999999998</v>
      </c>
      <c r="AA251" s="33">
        <v>32.58361</v>
      </c>
      <c r="AB251" s="33">
        <v>11.23241</v>
      </c>
      <c r="AC251" s="33">
        <v>16.880240000000001</v>
      </c>
      <c r="AD251" s="34">
        <v>18.720089999999999</v>
      </c>
      <c r="AE251" s="48">
        <v>26.38007</v>
      </c>
      <c r="AF251" s="34">
        <v>34.040059999999997</v>
      </c>
    </row>
  </sheetData>
  <mergeCells count="17">
    <mergeCell ref="AJ3:AV3"/>
    <mergeCell ref="T3:AF3"/>
    <mergeCell ref="D3:P3"/>
    <mergeCell ref="AZ3:BL3"/>
    <mergeCell ref="BP3:CB3"/>
    <mergeCell ref="D1:E1"/>
    <mergeCell ref="T1:U1"/>
    <mergeCell ref="AJ1:AK1"/>
    <mergeCell ref="AZ1:BA1"/>
    <mergeCell ref="BP1:BQ1"/>
    <mergeCell ref="AZ87:BL87"/>
    <mergeCell ref="BP87:CB87"/>
    <mergeCell ref="D171:P171"/>
    <mergeCell ref="T171:AF171"/>
    <mergeCell ref="D87:P87"/>
    <mergeCell ref="T87:AF87"/>
    <mergeCell ref="AJ87:AV87"/>
  </mergeCells>
  <conditionalFormatting sqref="AU9">
    <cfRule type="cellIs" dxfId="173" priority="43" operator="lessThan">
      <formula>0.45</formula>
    </cfRule>
  </conditionalFormatting>
  <conditionalFormatting sqref="CA9">
    <cfRule type="cellIs" dxfId="172" priority="40" operator="lessThan">
      <formula>0.45</formula>
    </cfRule>
  </conditionalFormatting>
  <conditionalFormatting sqref="AE9">
    <cfRule type="cellIs" dxfId="171" priority="37" operator="lessThan">
      <formula>0.45</formula>
    </cfRule>
  </conditionalFormatting>
  <conditionalFormatting sqref="O9">
    <cfRule type="cellIs" dxfId="170" priority="34" operator="lessThan">
      <formula>0.45</formula>
    </cfRule>
  </conditionalFormatting>
  <conditionalFormatting sqref="BK9">
    <cfRule type="cellIs" dxfId="169" priority="31" operator="lessThan">
      <formula>0.45</formula>
    </cfRule>
  </conditionalFormatting>
  <conditionalFormatting sqref="O93">
    <cfRule type="cellIs" dxfId="168" priority="28" operator="lessThan">
      <formula>0.45</formula>
    </cfRule>
  </conditionalFormatting>
  <conditionalFormatting sqref="CA93">
    <cfRule type="cellIs" dxfId="167" priority="25" operator="lessThan">
      <formula>0.45</formula>
    </cfRule>
  </conditionalFormatting>
  <conditionalFormatting sqref="AE93">
    <cfRule type="cellIs" dxfId="166" priority="22" operator="lessThan">
      <formula>0.45</formula>
    </cfRule>
  </conditionalFormatting>
  <conditionalFormatting sqref="AU93">
    <cfRule type="cellIs" dxfId="165" priority="19" operator="lessThan">
      <formula>0.45</formula>
    </cfRule>
  </conditionalFormatting>
  <conditionalFormatting sqref="BK93">
    <cfRule type="cellIs" dxfId="164" priority="16" operator="lessThan">
      <formula>0.45</formula>
    </cfRule>
  </conditionalFormatting>
  <conditionalFormatting sqref="O177">
    <cfRule type="cellIs" dxfId="163" priority="13" operator="lessThan">
      <formula>0.45</formula>
    </cfRule>
  </conditionalFormatting>
  <conditionalFormatting sqref="AE177">
    <cfRule type="cellIs" dxfId="162" priority="7" operator="lessThan">
      <formula>0.45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4" stopIfTrue="1" id="{6B4139D3-0C27-4E3D-BF93-C5F04152B5DD}">
            <xm:f>AV6&lt;'Push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5" id="{AD270AFC-B828-42B1-AFEC-550E4B20D765}">
            <xm:f>AV6&gt;='Push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AV6</xm:sqref>
        </x14:conditionalFormatting>
        <x14:conditionalFormatting xmlns:xm="http://schemas.microsoft.com/office/excel/2006/main">
          <x14:cfRule type="expression" priority="41" stopIfTrue="1" id="{EE56AF38-1688-4E3B-98CF-9AB6B552B892}">
            <xm:f>CB6&lt;'Push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2" id="{0EC148FC-7478-4CDD-9684-7905F88F256B}">
            <xm:f>CB6&gt;='Push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CB6</xm:sqref>
        </x14:conditionalFormatting>
        <x14:conditionalFormatting xmlns:xm="http://schemas.microsoft.com/office/excel/2006/main">
          <x14:cfRule type="expression" priority="38" stopIfTrue="1" id="{B8A33043-15A6-4E67-BAC4-8A5F9EFA5D5C}">
            <xm:f>AF6&lt;'Push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9" id="{F5C93A28-4E88-4552-893D-C9D1A1FB61A4}">
            <xm:f>AF6&gt;='Push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AF6</xm:sqref>
        </x14:conditionalFormatting>
        <x14:conditionalFormatting xmlns:xm="http://schemas.microsoft.com/office/excel/2006/main">
          <x14:cfRule type="expression" priority="35" stopIfTrue="1" id="{37193E32-EB90-4053-A8C6-020B63B9E13C}">
            <xm:f>P6&lt;'Push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6" id="{D3810566-7DD6-4610-BA61-4E241C9E55CD}">
            <xm:f>P6&gt;='Push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expression" priority="32" stopIfTrue="1" id="{1276942C-4CCF-405C-A4E5-B7ABC8F13875}">
            <xm:f>BL6&lt;'Push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3" id="{16173671-8A7C-47F8-AE0D-3FDBC85E8DFF}">
            <xm:f>BL6&gt;='Push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BL6</xm:sqref>
        </x14:conditionalFormatting>
        <x14:conditionalFormatting xmlns:xm="http://schemas.microsoft.com/office/excel/2006/main">
          <x14:cfRule type="expression" priority="29" stopIfTrue="1" id="{21326439-5B65-4759-B3E4-C5F9193D6DC1}">
            <xm:f>P90&lt;'Push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0" id="{A9EFFE70-B26F-4106-A247-D68B3F1AF3E8}">
            <xm:f>P90&gt;='Push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P90</xm:sqref>
        </x14:conditionalFormatting>
        <x14:conditionalFormatting xmlns:xm="http://schemas.microsoft.com/office/excel/2006/main">
          <x14:cfRule type="expression" priority="26" stopIfTrue="1" id="{A9A26ACA-1B25-442D-B956-4370826149DB}">
            <xm:f>CB90&lt;'Push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7" id="{AA6EA25E-718C-4FC4-9142-6B4CF5402EEE}">
            <xm:f>CB90&gt;='Push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CB90</xm:sqref>
        </x14:conditionalFormatting>
        <x14:conditionalFormatting xmlns:xm="http://schemas.microsoft.com/office/excel/2006/main">
          <x14:cfRule type="expression" priority="23" stopIfTrue="1" id="{E5EF331B-75FB-45BA-93C8-6F7E9409BAC4}">
            <xm:f>AF90&lt;'Push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4" id="{6D9C0DAC-1236-412A-9F87-36FD57276DE2}">
            <xm:f>AF90&gt;='Push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AF90</xm:sqref>
        </x14:conditionalFormatting>
        <x14:conditionalFormatting xmlns:xm="http://schemas.microsoft.com/office/excel/2006/main">
          <x14:cfRule type="expression" priority="20" stopIfTrue="1" id="{7B6B4C36-4D15-470E-8845-BB8F41F8D385}">
            <xm:f>AV90&lt;'Push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1" id="{CB7E74F7-84BE-4EA9-B1C6-78F3934DD374}">
            <xm:f>AV90&gt;='Push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AV90</xm:sqref>
        </x14:conditionalFormatting>
        <x14:conditionalFormatting xmlns:xm="http://schemas.microsoft.com/office/excel/2006/main">
          <x14:cfRule type="expression" priority="17" stopIfTrue="1" id="{03C31E21-25B6-4F61-8806-0E5246D6C4F5}">
            <xm:f>BL90&lt;'Push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8" id="{284FB8FE-69F1-4EC4-B385-834B89C2EC12}">
            <xm:f>BL90&gt;='Push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BL90</xm:sqref>
        </x14:conditionalFormatting>
        <x14:conditionalFormatting xmlns:xm="http://schemas.microsoft.com/office/excel/2006/main">
          <x14:cfRule type="expression" priority="14" stopIfTrue="1" id="{6AF68261-6907-46EA-B4B1-9DB376964404}">
            <xm:f>P174&lt;'Push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5" id="{6D4489A2-8707-4583-AD2A-CC4F4CF5FDC4}">
            <xm:f>P174&gt;='Push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P174</xm:sqref>
        </x14:conditionalFormatting>
        <x14:conditionalFormatting xmlns:xm="http://schemas.microsoft.com/office/excel/2006/main">
          <x14:cfRule type="expression" priority="8" stopIfTrue="1" id="{2E41FDCC-B647-4846-A1CE-8DFE93ACC57D}">
            <xm:f>AF174&lt;'Push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" id="{C60E9392-4222-4E56-B3F4-2F168AFFDA42}">
            <xm:f>AF174&gt;='Push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AF174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C85A-7063-40D0-A3A5-819C85E0CA40}">
  <dimension ref="B1:CB251"/>
  <sheetViews>
    <sheetView zoomScaleNormal="100" workbookViewId="0">
      <selection activeCell="T174" sqref="T174:AF251"/>
    </sheetView>
  </sheetViews>
  <sheetFormatPr defaultRowHeight="14.5" x14ac:dyDescent="0.35"/>
  <cols>
    <col min="2" max="2" width="34.81640625" customWidth="1"/>
    <col min="3" max="3" width="18" customWidth="1"/>
    <col min="4" max="13" width="9" bestFit="1" customWidth="1"/>
    <col min="14" max="16" width="10.54296875" bestFit="1" customWidth="1"/>
    <col min="18" max="18" width="34.81640625" customWidth="1"/>
    <col min="19" max="19" width="18" customWidth="1"/>
    <col min="20" max="29" width="9" bestFit="1" customWidth="1"/>
    <col min="30" max="32" width="10.54296875" bestFit="1" customWidth="1"/>
    <col min="34" max="34" width="34.81640625" customWidth="1"/>
    <col min="35" max="35" width="18" customWidth="1"/>
    <col min="36" max="45" width="9" bestFit="1" customWidth="1"/>
    <col min="46" max="48" width="10.54296875" bestFit="1" customWidth="1"/>
    <col min="50" max="50" width="34.81640625" customWidth="1"/>
    <col min="51" max="51" width="18" customWidth="1"/>
    <col min="52" max="61" width="9" bestFit="1" customWidth="1"/>
    <col min="62" max="64" width="10.54296875" bestFit="1" customWidth="1"/>
    <col min="66" max="66" width="34.81640625" customWidth="1"/>
    <col min="67" max="67" width="18" customWidth="1"/>
    <col min="68" max="77" width="9" bestFit="1" customWidth="1"/>
    <col min="78" max="80" width="10.54296875" bestFit="1" customWidth="1"/>
  </cols>
  <sheetData>
    <row r="1" spans="2:80" x14ac:dyDescent="0.35">
      <c r="B1" s="30" t="s">
        <v>83</v>
      </c>
      <c r="C1" s="49" t="s">
        <v>66</v>
      </c>
      <c r="D1" s="86" t="s">
        <v>67</v>
      </c>
      <c r="E1" s="86"/>
      <c r="F1" s="50">
        <v>10</v>
      </c>
      <c r="R1" s="30"/>
      <c r="S1" s="51"/>
      <c r="T1" s="87"/>
      <c r="U1" s="87"/>
      <c r="V1" s="52"/>
      <c r="AH1" s="30"/>
      <c r="AI1" s="51"/>
      <c r="AJ1" s="87"/>
      <c r="AK1" s="87"/>
      <c r="AL1" s="52"/>
      <c r="AX1" s="30"/>
      <c r="AY1" s="51"/>
      <c r="AZ1" s="87"/>
      <c r="BA1" s="87"/>
      <c r="BB1" s="52"/>
      <c r="BN1" s="30"/>
      <c r="BO1" s="51"/>
      <c r="BP1" s="87"/>
      <c r="BQ1" s="87"/>
      <c r="BR1" s="52"/>
    </row>
    <row r="3" spans="2:80" ht="14.5" customHeight="1" x14ac:dyDescent="0.35">
      <c r="B3" s="54">
        <v>100</v>
      </c>
      <c r="C3" s="26"/>
      <c r="D3" s="85" t="s">
        <v>63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R3" s="54">
        <v>105</v>
      </c>
      <c r="S3" s="26"/>
      <c r="T3" s="85" t="s">
        <v>63</v>
      </c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H3" s="54">
        <v>100</v>
      </c>
      <c r="AI3" s="26"/>
      <c r="AJ3" s="85" t="s">
        <v>63</v>
      </c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X3" s="54">
        <v>95</v>
      </c>
      <c r="AY3" s="26"/>
      <c r="AZ3" s="85" t="s">
        <v>63</v>
      </c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N3" s="54">
        <v>90</v>
      </c>
      <c r="BO3" s="26"/>
      <c r="BP3" s="85" t="s">
        <v>63</v>
      </c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</row>
    <row r="4" spans="2:80" x14ac:dyDescent="0.35">
      <c r="O4" s="17"/>
      <c r="AE4" s="17"/>
      <c r="AU4" s="17"/>
      <c r="BK4" s="17"/>
      <c r="CA4" s="17"/>
    </row>
    <row r="5" spans="2:80" x14ac:dyDescent="0.35">
      <c r="B5" s="14"/>
      <c r="C5" s="14"/>
      <c r="D5" s="27" t="s">
        <v>50</v>
      </c>
      <c r="E5" s="27" t="s">
        <v>53</v>
      </c>
      <c r="F5" s="27" t="s">
        <v>54</v>
      </c>
      <c r="G5" s="27" t="s">
        <v>55</v>
      </c>
      <c r="H5" s="27" t="s">
        <v>56</v>
      </c>
      <c r="I5" s="27" t="s">
        <v>57</v>
      </c>
      <c r="J5" s="27" t="s">
        <v>58</v>
      </c>
      <c r="K5" s="27" t="s">
        <v>59</v>
      </c>
      <c r="L5" s="27" t="s">
        <v>60</v>
      </c>
      <c r="M5" s="27" t="s">
        <v>61</v>
      </c>
      <c r="N5" s="28">
        <v>-0.95</v>
      </c>
      <c r="O5" s="24" t="s">
        <v>51</v>
      </c>
      <c r="P5" s="28">
        <v>0.95</v>
      </c>
      <c r="R5" s="14"/>
      <c r="S5" s="14"/>
      <c r="T5" s="27" t="s">
        <v>50</v>
      </c>
      <c r="U5" s="27" t="s">
        <v>53</v>
      </c>
      <c r="V5" s="27" t="s">
        <v>54</v>
      </c>
      <c r="W5" s="27" t="s">
        <v>55</v>
      </c>
      <c r="X5" s="27" t="s">
        <v>56</v>
      </c>
      <c r="Y5" s="27" t="s">
        <v>57</v>
      </c>
      <c r="Z5" s="27" t="s">
        <v>58</v>
      </c>
      <c r="AA5" s="27" t="s">
        <v>59</v>
      </c>
      <c r="AB5" s="27" t="s">
        <v>60</v>
      </c>
      <c r="AC5" s="27" t="s">
        <v>61</v>
      </c>
      <c r="AD5" s="28">
        <v>-0.95</v>
      </c>
      <c r="AE5" s="24" t="s">
        <v>51</v>
      </c>
      <c r="AF5" s="28">
        <v>0.95</v>
      </c>
      <c r="AH5" s="14"/>
      <c r="AI5" s="14"/>
      <c r="AJ5" s="27" t="s">
        <v>50</v>
      </c>
      <c r="AK5" s="27" t="s">
        <v>53</v>
      </c>
      <c r="AL5" s="27" t="s">
        <v>54</v>
      </c>
      <c r="AM5" s="27" t="s">
        <v>55</v>
      </c>
      <c r="AN5" s="27" t="s">
        <v>56</v>
      </c>
      <c r="AO5" s="27" t="s">
        <v>57</v>
      </c>
      <c r="AP5" s="27" t="s">
        <v>58</v>
      </c>
      <c r="AQ5" s="27" t="s">
        <v>59</v>
      </c>
      <c r="AR5" s="27" t="s">
        <v>60</v>
      </c>
      <c r="AS5" s="27" t="s">
        <v>61</v>
      </c>
      <c r="AT5" s="28">
        <v>-0.95</v>
      </c>
      <c r="AU5" s="24" t="s">
        <v>51</v>
      </c>
      <c r="AV5" s="28">
        <v>0.95</v>
      </c>
      <c r="AX5" s="14"/>
      <c r="AY5" s="14"/>
      <c r="AZ5" s="27" t="s">
        <v>50</v>
      </c>
      <c r="BA5" s="27" t="s">
        <v>53</v>
      </c>
      <c r="BB5" s="27" t="s">
        <v>54</v>
      </c>
      <c r="BC5" s="27" t="s">
        <v>55</v>
      </c>
      <c r="BD5" s="27" t="s">
        <v>56</v>
      </c>
      <c r="BE5" s="27" t="s">
        <v>57</v>
      </c>
      <c r="BF5" s="27" t="s">
        <v>58</v>
      </c>
      <c r="BG5" s="27" t="s">
        <v>59</v>
      </c>
      <c r="BH5" s="27" t="s">
        <v>60</v>
      </c>
      <c r="BI5" s="27" t="s">
        <v>61</v>
      </c>
      <c r="BJ5" s="28">
        <v>-0.95</v>
      </c>
      <c r="BK5" s="24" t="s">
        <v>51</v>
      </c>
      <c r="BL5" s="28">
        <v>0.95</v>
      </c>
      <c r="BN5" s="14"/>
      <c r="BO5" s="14"/>
      <c r="BP5" s="27" t="s">
        <v>50</v>
      </c>
      <c r="BQ5" s="27" t="s">
        <v>53</v>
      </c>
      <c r="BR5" s="27" t="s">
        <v>54</v>
      </c>
      <c r="BS5" s="27" t="s">
        <v>55</v>
      </c>
      <c r="BT5" s="27" t="s">
        <v>56</v>
      </c>
      <c r="BU5" s="27" t="s">
        <v>57</v>
      </c>
      <c r="BV5" s="27" t="s">
        <v>58</v>
      </c>
      <c r="BW5" s="27" t="s">
        <v>59</v>
      </c>
      <c r="BX5" s="27" t="s">
        <v>60</v>
      </c>
      <c r="BY5" s="27" t="s">
        <v>61</v>
      </c>
      <c r="BZ5" s="28">
        <v>-0.95</v>
      </c>
      <c r="CA5" s="24" t="s">
        <v>51</v>
      </c>
      <c r="CB5" s="28">
        <v>0.95</v>
      </c>
    </row>
    <row r="6" spans="2:80" x14ac:dyDescent="0.35">
      <c r="B6" s="7" t="s">
        <v>0</v>
      </c>
      <c r="C6" s="7"/>
      <c r="D6" s="33">
        <v>5275</v>
      </c>
      <c r="E6" s="33">
        <v>5412</v>
      </c>
      <c r="F6" s="33">
        <v>5300</v>
      </c>
      <c r="G6" s="33">
        <v>5302</v>
      </c>
      <c r="H6" s="33">
        <v>5222</v>
      </c>
      <c r="I6" s="33">
        <v>5238</v>
      </c>
      <c r="J6" s="33">
        <v>5339</v>
      </c>
      <c r="K6" s="33">
        <v>5288</v>
      </c>
      <c r="L6" s="33">
        <v>5199</v>
      </c>
      <c r="M6" s="33">
        <v>5277</v>
      </c>
      <c r="N6" s="34">
        <v>5241.6859000000004</v>
      </c>
      <c r="O6" s="35">
        <v>5285.2</v>
      </c>
      <c r="P6" s="34">
        <v>5328.7141000000001</v>
      </c>
      <c r="R6" s="7" t="s">
        <v>0</v>
      </c>
      <c r="S6" s="7"/>
      <c r="T6" s="33">
        <v>5275</v>
      </c>
      <c r="U6" s="33">
        <v>5411</v>
      </c>
      <c r="V6" s="33">
        <v>5300</v>
      </c>
      <c r="W6" s="33">
        <v>5303</v>
      </c>
      <c r="X6" s="33">
        <v>5222</v>
      </c>
      <c r="Y6" s="33">
        <v>5233</v>
      </c>
      <c r="Z6" s="33">
        <v>5339</v>
      </c>
      <c r="AA6" s="33">
        <v>5288</v>
      </c>
      <c r="AB6" s="33">
        <v>5199</v>
      </c>
      <c r="AC6" s="33">
        <v>5281</v>
      </c>
      <c r="AD6" s="34">
        <v>5241.4363700000004</v>
      </c>
      <c r="AE6" s="35">
        <v>5285.1</v>
      </c>
      <c r="AF6" s="34">
        <v>5328.7636300000004</v>
      </c>
      <c r="AH6" s="7" t="s">
        <v>0</v>
      </c>
      <c r="AI6" s="7"/>
      <c r="AJ6" s="33">
        <v>5275</v>
      </c>
      <c r="AK6" s="33">
        <v>5412</v>
      </c>
      <c r="AL6" s="33">
        <v>5300</v>
      </c>
      <c r="AM6" s="33">
        <v>5302</v>
      </c>
      <c r="AN6" s="33">
        <v>5222</v>
      </c>
      <c r="AO6" s="33">
        <v>5238</v>
      </c>
      <c r="AP6" s="33">
        <v>5339</v>
      </c>
      <c r="AQ6" s="33">
        <v>5288</v>
      </c>
      <c r="AR6" s="33">
        <v>5199</v>
      </c>
      <c r="AS6" s="33">
        <v>5277</v>
      </c>
      <c r="AT6" s="34">
        <v>5241.6859000000004</v>
      </c>
      <c r="AU6" s="35">
        <v>5285.2</v>
      </c>
      <c r="AV6" s="34">
        <v>5328.7141000000001</v>
      </c>
      <c r="AX6" s="7" t="s">
        <v>0</v>
      </c>
      <c r="AY6" s="7"/>
      <c r="AZ6" s="33">
        <v>5275</v>
      </c>
      <c r="BA6" s="33">
        <v>5410</v>
      </c>
      <c r="BB6" s="33">
        <v>5300</v>
      </c>
      <c r="BC6" s="33">
        <v>5301</v>
      </c>
      <c r="BD6" s="33">
        <v>5222</v>
      </c>
      <c r="BE6" s="33">
        <v>5233</v>
      </c>
      <c r="BF6" s="33">
        <v>5338</v>
      </c>
      <c r="BG6" s="33">
        <v>5288</v>
      </c>
      <c r="BH6" s="33">
        <v>5199</v>
      </c>
      <c r="BI6" s="33">
        <v>5276</v>
      </c>
      <c r="BJ6" s="34">
        <v>5240.7761499999997</v>
      </c>
      <c r="BK6" s="35">
        <v>5284.2</v>
      </c>
      <c r="BL6" s="34">
        <v>5327.6238499999999</v>
      </c>
      <c r="BN6" s="7" t="s">
        <v>0</v>
      </c>
      <c r="BO6" s="7"/>
      <c r="BP6" s="33">
        <v>5275</v>
      </c>
      <c r="BQ6" s="33">
        <v>5412</v>
      </c>
      <c r="BR6" s="33">
        <v>5301</v>
      </c>
      <c r="BS6" s="33">
        <v>5302</v>
      </c>
      <c r="BT6" s="33">
        <v>5222</v>
      </c>
      <c r="BU6" s="33">
        <v>5232</v>
      </c>
      <c r="BV6" s="33">
        <v>5336</v>
      </c>
      <c r="BW6" s="33">
        <v>5288</v>
      </c>
      <c r="BX6" s="33">
        <v>5198</v>
      </c>
      <c r="BY6" s="33">
        <v>5276</v>
      </c>
      <c r="BZ6" s="34">
        <v>5240.36049</v>
      </c>
      <c r="CA6" s="35">
        <v>5284.2</v>
      </c>
      <c r="CB6" s="34">
        <v>5328.0395099999996</v>
      </c>
    </row>
    <row r="7" spans="2:80" x14ac:dyDescent="0.35">
      <c r="B7" s="2" t="s">
        <v>15</v>
      </c>
      <c r="C7" s="3" t="s">
        <v>12</v>
      </c>
      <c r="D7" s="36">
        <v>24.620629999999998</v>
      </c>
      <c r="E7" s="36">
        <v>32.170310000000001</v>
      </c>
      <c r="F7" s="36">
        <v>23.24051</v>
      </c>
      <c r="G7" s="36">
        <v>24.086279999999999</v>
      </c>
      <c r="H7" s="36">
        <v>22.353570000000001</v>
      </c>
      <c r="I7" s="36">
        <v>27.845980000000001</v>
      </c>
      <c r="J7" s="36">
        <v>26.912230000000001</v>
      </c>
      <c r="K7" s="36">
        <v>22.541540000000001</v>
      </c>
      <c r="L7" s="36">
        <v>19.822130000000001</v>
      </c>
      <c r="M7" s="36">
        <v>24.1419</v>
      </c>
      <c r="N7" s="37">
        <v>22.303360000000001</v>
      </c>
      <c r="O7" s="38">
        <v>24.773510000000002</v>
      </c>
      <c r="P7" s="37">
        <v>27.243659999999998</v>
      </c>
      <c r="R7" s="2" t="s">
        <v>15</v>
      </c>
      <c r="S7" s="3" t="s">
        <v>12</v>
      </c>
      <c r="T7" s="36">
        <v>24.623349999999999</v>
      </c>
      <c r="U7" s="36">
        <v>29.223710000000001</v>
      </c>
      <c r="V7" s="36">
        <v>23.279579999999999</v>
      </c>
      <c r="W7" s="36">
        <v>24.246929999999999</v>
      </c>
      <c r="X7" s="36">
        <v>22.31962</v>
      </c>
      <c r="Y7" s="36">
        <v>26.860869999999998</v>
      </c>
      <c r="Z7" s="36">
        <v>27.024370000000001</v>
      </c>
      <c r="AA7" s="36">
        <v>22.73978</v>
      </c>
      <c r="AB7" s="36">
        <v>19.817630000000001</v>
      </c>
      <c r="AC7" s="36">
        <v>24.182379999999998</v>
      </c>
      <c r="AD7" s="37">
        <v>22.499759999999998</v>
      </c>
      <c r="AE7" s="38">
        <v>24.431819999999998</v>
      </c>
      <c r="AF7" s="37">
        <v>26.363880000000002</v>
      </c>
      <c r="AH7" s="2" t="s">
        <v>15</v>
      </c>
      <c r="AI7" s="3" t="s">
        <v>12</v>
      </c>
      <c r="AJ7" s="36">
        <v>24.620629999999998</v>
      </c>
      <c r="AK7" s="36">
        <v>32.170310000000001</v>
      </c>
      <c r="AL7" s="36">
        <v>23.24051</v>
      </c>
      <c r="AM7" s="36">
        <v>24.086279999999999</v>
      </c>
      <c r="AN7" s="36">
        <v>22.353570000000001</v>
      </c>
      <c r="AO7" s="36">
        <v>27.845980000000001</v>
      </c>
      <c r="AP7" s="36">
        <v>26.912230000000001</v>
      </c>
      <c r="AQ7" s="36">
        <v>22.541540000000001</v>
      </c>
      <c r="AR7" s="36">
        <v>19.822130000000001</v>
      </c>
      <c r="AS7" s="36">
        <v>24.1419</v>
      </c>
      <c r="AT7" s="37">
        <v>22.303360000000001</v>
      </c>
      <c r="AU7" s="38">
        <v>24.773510000000002</v>
      </c>
      <c r="AV7" s="37">
        <v>27.243659999999998</v>
      </c>
      <c r="AX7" s="2" t="s">
        <v>15</v>
      </c>
      <c r="AY7" s="3" t="s">
        <v>12</v>
      </c>
      <c r="AZ7" s="36">
        <v>24.93871</v>
      </c>
      <c r="BA7" s="36">
        <v>31.58136</v>
      </c>
      <c r="BB7" s="36">
        <v>23.030329999999999</v>
      </c>
      <c r="BC7" s="36">
        <v>24.21725</v>
      </c>
      <c r="BD7" s="36">
        <v>22.279389999999999</v>
      </c>
      <c r="BE7" s="36">
        <v>27.76193</v>
      </c>
      <c r="BF7" s="36">
        <v>27.39284</v>
      </c>
      <c r="BG7" s="36">
        <v>22.7987</v>
      </c>
      <c r="BH7" s="36">
        <v>19.818359999999998</v>
      </c>
      <c r="BI7" s="36">
        <v>24.06682</v>
      </c>
      <c r="BJ7" s="37">
        <v>22.396059999999999</v>
      </c>
      <c r="BK7" s="38">
        <v>24.78857</v>
      </c>
      <c r="BL7" s="37">
        <v>27.181080000000001</v>
      </c>
      <c r="BN7" s="2" t="s">
        <v>15</v>
      </c>
      <c r="BO7" s="3" t="s">
        <v>12</v>
      </c>
      <c r="BP7" s="36">
        <v>24.879660000000001</v>
      </c>
      <c r="BQ7" s="36">
        <v>31.822240000000001</v>
      </c>
      <c r="BR7" s="36">
        <v>23.34121</v>
      </c>
      <c r="BS7" s="36">
        <v>24.262910000000002</v>
      </c>
      <c r="BT7" s="36">
        <v>22.633669999999999</v>
      </c>
      <c r="BU7" s="36">
        <v>28.50102</v>
      </c>
      <c r="BV7" s="36">
        <v>27.76782</v>
      </c>
      <c r="BW7" s="36">
        <v>22.891279999999998</v>
      </c>
      <c r="BX7" s="36">
        <v>19.752040000000001</v>
      </c>
      <c r="BY7" s="36">
        <v>24.538399999999999</v>
      </c>
      <c r="BZ7" s="37">
        <v>22.566230000000001</v>
      </c>
      <c r="CA7" s="38">
        <v>25.03903</v>
      </c>
      <c r="CB7" s="37">
        <v>27.51182</v>
      </c>
    </row>
    <row r="8" spans="2:80" x14ac:dyDescent="0.35">
      <c r="B8" s="8"/>
      <c r="C8" s="11" t="s">
        <v>13</v>
      </c>
      <c r="D8" s="33">
        <v>15.540480000000001</v>
      </c>
      <c r="E8" s="33">
        <v>17.14547</v>
      </c>
      <c r="F8" s="33">
        <v>14.30672</v>
      </c>
      <c r="G8" s="33">
        <v>14.487959999999999</v>
      </c>
      <c r="H8" s="33">
        <v>14.751329999999999</v>
      </c>
      <c r="I8" s="33">
        <v>19.207260000000002</v>
      </c>
      <c r="J8" s="33">
        <v>15.8688</v>
      </c>
      <c r="K8" s="33">
        <v>13.70875</v>
      </c>
      <c r="L8" s="33">
        <v>12.34671</v>
      </c>
      <c r="M8" s="33">
        <v>14.119630000000001</v>
      </c>
      <c r="N8" s="34">
        <v>13.769959999999999</v>
      </c>
      <c r="O8" s="39">
        <v>15.14831</v>
      </c>
      <c r="P8" s="34">
        <v>16.526669999999999</v>
      </c>
      <c r="R8" s="8"/>
      <c r="S8" s="11" t="s">
        <v>13</v>
      </c>
      <c r="T8" s="33">
        <v>15.55322</v>
      </c>
      <c r="U8" s="33">
        <v>15.96265</v>
      </c>
      <c r="V8" s="33">
        <v>14.318580000000001</v>
      </c>
      <c r="W8" s="33">
        <v>14.62054</v>
      </c>
      <c r="X8" s="33">
        <v>14.755269999999999</v>
      </c>
      <c r="Y8" s="33">
        <v>18.572870000000002</v>
      </c>
      <c r="Z8" s="33">
        <v>15.84308</v>
      </c>
      <c r="AA8" s="33">
        <v>13.768269999999999</v>
      </c>
      <c r="AB8" s="33">
        <v>12.359590000000001</v>
      </c>
      <c r="AC8" s="33">
        <v>14.15893</v>
      </c>
      <c r="AD8" s="34">
        <v>13.80935</v>
      </c>
      <c r="AE8" s="39">
        <v>14.991300000000001</v>
      </c>
      <c r="AF8" s="34">
        <v>16.173249999999999</v>
      </c>
      <c r="AH8" s="8"/>
      <c r="AI8" s="11" t="s">
        <v>13</v>
      </c>
      <c r="AJ8" s="33">
        <v>15.540480000000001</v>
      </c>
      <c r="AK8" s="33">
        <v>17.14547</v>
      </c>
      <c r="AL8" s="33">
        <v>14.30672</v>
      </c>
      <c r="AM8" s="33">
        <v>14.487959999999999</v>
      </c>
      <c r="AN8" s="33">
        <v>14.751329999999999</v>
      </c>
      <c r="AO8" s="33">
        <v>19.207260000000002</v>
      </c>
      <c r="AP8" s="33">
        <v>15.8688</v>
      </c>
      <c r="AQ8" s="33">
        <v>13.70875</v>
      </c>
      <c r="AR8" s="33">
        <v>12.34671</v>
      </c>
      <c r="AS8" s="33">
        <v>14.119630000000001</v>
      </c>
      <c r="AT8" s="34">
        <v>13.769959999999999</v>
      </c>
      <c r="AU8" s="39">
        <v>15.14831</v>
      </c>
      <c r="AV8" s="34">
        <v>16.526669999999999</v>
      </c>
      <c r="AX8" s="8"/>
      <c r="AY8" s="11" t="s">
        <v>13</v>
      </c>
      <c r="AZ8" s="33">
        <v>15.5656</v>
      </c>
      <c r="BA8" s="33">
        <v>16.927620000000001</v>
      </c>
      <c r="BB8" s="33">
        <v>14.21424</v>
      </c>
      <c r="BC8" s="33">
        <v>14.58089</v>
      </c>
      <c r="BD8" s="33">
        <v>14.765269999999999</v>
      </c>
      <c r="BE8" s="33">
        <v>19.12453</v>
      </c>
      <c r="BF8" s="33">
        <v>16.14105</v>
      </c>
      <c r="BG8" s="33">
        <v>13.87566</v>
      </c>
      <c r="BH8" s="33">
        <v>12.36171</v>
      </c>
      <c r="BI8" s="33">
        <v>14.26389</v>
      </c>
      <c r="BJ8" s="34">
        <v>13.841010000000001</v>
      </c>
      <c r="BK8" s="39">
        <v>15.18205</v>
      </c>
      <c r="BL8" s="34">
        <v>16.52308</v>
      </c>
      <c r="BN8" s="8"/>
      <c r="BO8" s="11" t="s">
        <v>13</v>
      </c>
      <c r="BP8" s="33">
        <v>15.48779</v>
      </c>
      <c r="BQ8" s="33">
        <v>17.89</v>
      </c>
      <c r="BR8" s="33">
        <v>14.321719999999999</v>
      </c>
      <c r="BS8" s="33">
        <v>14.583130000000001</v>
      </c>
      <c r="BT8" s="33">
        <v>15.18685</v>
      </c>
      <c r="BU8" s="33">
        <v>19.28229</v>
      </c>
      <c r="BV8" s="33">
        <v>16.224309999999999</v>
      </c>
      <c r="BW8" s="33">
        <v>13.93787</v>
      </c>
      <c r="BX8" s="33">
        <v>12.32564</v>
      </c>
      <c r="BY8" s="33">
        <v>14.27323</v>
      </c>
      <c r="BZ8" s="34">
        <v>13.90741</v>
      </c>
      <c r="CA8" s="39">
        <v>15.351279999999999</v>
      </c>
      <c r="CB8" s="34">
        <v>16.795159999999999</v>
      </c>
    </row>
    <row r="9" spans="2:80" x14ac:dyDescent="0.35">
      <c r="B9" s="2" t="s">
        <v>14</v>
      </c>
      <c r="C9" s="3" t="s">
        <v>12</v>
      </c>
      <c r="D9" s="36">
        <v>0.24292</v>
      </c>
      <c r="E9" s="36">
        <v>2.3468</v>
      </c>
      <c r="F9" s="36">
        <v>0.44467000000000001</v>
      </c>
      <c r="G9" s="36">
        <v>0.34567999999999999</v>
      </c>
      <c r="H9" s="36">
        <v>0.41731000000000001</v>
      </c>
      <c r="I9" s="36">
        <v>3.0299399999999999</v>
      </c>
      <c r="J9" s="36">
        <v>1.03451</v>
      </c>
      <c r="K9" s="36">
        <v>0.17252999999999999</v>
      </c>
      <c r="L9" s="36">
        <v>2.0000000000000002E-5</v>
      </c>
      <c r="M9" s="36">
        <v>0.16173000000000001</v>
      </c>
      <c r="N9" s="37">
        <v>7.9039999999999999E-2</v>
      </c>
      <c r="O9" s="38">
        <v>0.81960999999999995</v>
      </c>
      <c r="P9" s="37">
        <v>1.5601799999999999</v>
      </c>
      <c r="R9" s="2" t="s">
        <v>14</v>
      </c>
      <c r="S9" s="3" t="s">
        <v>12</v>
      </c>
      <c r="T9" s="36">
        <v>0.16550000000000001</v>
      </c>
      <c r="U9" s="36">
        <v>0.76078000000000001</v>
      </c>
      <c r="V9" s="36">
        <v>0.33535999999999999</v>
      </c>
      <c r="W9" s="36">
        <v>0.22719</v>
      </c>
      <c r="X9" s="36">
        <v>0.28293000000000001</v>
      </c>
      <c r="Y9" s="36">
        <v>2.0241899999999999</v>
      </c>
      <c r="Z9" s="36">
        <v>0.81728999999999996</v>
      </c>
      <c r="AA9" s="36">
        <v>9.8979999999999999E-2</v>
      </c>
      <c r="AB9" s="36">
        <v>0</v>
      </c>
      <c r="AC9" s="36">
        <v>8.3419999999999994E-2</v>
      </c>
      <c r="AD9" s="37">
        <v>4.4290000000000003E-2</v>
      </c>
      <c r="AE9" s="38">
        <v>0.47955999999999999</v>
      </c>
      <c r="AF9" s="37">
        <v>0.91483000000000003</v>
      </c>
      <c r="AH9" s="2" t="s">
        <v>14</v>
      </c>
      <c r="AI9" s="3" t="s">
        <v>12</v>
      </c>
      <c r="AJ9" s="36">
        <v>0.24292</v>
      </c>
      <c r="AK9" s="36">
        <v>2.3468</v>
      </c>
      <c r="AL9" s="36">
        <v>0.44467000000000001</v>
      </c>
      <c r="AM9" s="36">
        <v>0.34567999999999999</v>
      </c>
      <c r="AN9" s="36">
        <v>0.41731000000000001</v>
      </c>
      <c r="AO9" s="36">
        <v>3.0299399999999999</v>
      </c>
      <c r="AP9" s="36">
        <v>1.03451</v>
      </c>
      <c r="AQ9" s="36">
        <v>0.17252999999999999</v>
      </c>
      <c r="AR9" s="36">
        <v>2.0000000000000002E-5</v>
      </c>
      <c r="AS9" s="36">
        <v>0.16173000000000001</v>
      </c>
      <c r="AT9" s="37">
        <v>7.9039999999999999E-2</v>
      </c>
      <c r="AU9" s="38">
        <v>0.81960999999999995</v>
      </c>
      <c r="AV9" s="37">
        <v>1.5601799999999999</v>
      </c>
      <c r="AX9" s="2" t="s">
        <v>14</v>
      </c>
      <c r="AY9" s="3" t="s">
        <v>12</v>
      </c>
      <c r="AZ9" s="36">
        <v>0.52217999999999998</v>
      </c>
      <c r="BA9" s="36">
        <v>2.9231600000000002</v>
      </c>
      <c r="BB9" s="36">
        <v>0.57416</v>
      </c>
      <c r="BC9" s="36">
        <v>0.50590000000000002</v>
      </c>
      <c r="BD9" s="36">
        <v>0.61146999999999996</v>
      </c>
      <c r="BE9" s="36">
        <v>3.2979799999999999</v>
      </c>
      <c r="BF9" s="36">
        <v>1.5685500000000001</v>
      </c>
      <c r="BG9" s="36">
        <v>0.31852999999999998</v>
      </c>
      <c r="BH9" s="36">
        <v>1.9599999999999999E-3</v>
      </c>
      <c r="BI9" s="36">
        <v>0.33250999999999997</v>
      </c>
      <c r="BJ9" s="37">
        <v>0.2407</v>
      </c>
      <c r="BK9" s="38">
        <v>1.0656399999999999</v>
      </c>
      <c r="BL9" s="37">
        <v>1.8905799999999999</v>
      </c>
      <c r="BN9" s="2" t="s">
        <v>14</v>
      </c>
      <c r="BO9" s="3" t="s">
        <v>12</v>
      </c>
      <c r="BP9" s="36">
        <v>0.80503999999999998</v>
      </c>
      <c r="BQ9" s="36">
        <v>3.6566399999999999</v>
      </c>
      <c r="BR9" s="36">
        <v>0.81606999999999996</v>
      </c>
      <c r="BS9" s="36">
        <v>0.74636999999999998</v>
      </c>
      <c r="BT9" s="36">
        <v>1.08958</v>
      </c>
      <c r="BU9" s="36">
        <v>4.1239100000000004</v>
      </c>
      <c r="BV9" s="36">
        <v>2.19489</v>
      </c>
      <c r="BW9" s="36">
        <v>0.50292000000000003</v>
      </c>
      <c r="BX9" s="36">
        <v>9.7000000000000003E-3</v>
      </c>
      <c r="BY9" s="36">
        <v>0.62655000000000005</v>
      </c>
      <c r="BZ9" s="37">
        <v>0.45501000000000003</v>
      </c>
      <c r="CA9" s="38">
        <v>1.4571700000000001</v>
      </c>
      <c r="CB9" s="37">
        <v>2.45933</v>
      </c>
    </row>
    <row r="10" spans="2:80" x14ac:dyDescent="0.35">
      <c r="B10" s="8"/>
      <c r="C10" s="11" t="s">
        <v>13</v>
      </c>
      <c r="D10" s="33">
        <v>1.8230999999999999</v>
      </c>
      <c r="E10" s="33">
        <v>6.2841100000000001</v>
      </c>
      <c r="F10" s="33">
        <v>2.6538400000000002</v>
      </c>
      <c r="G10" s="33">
        <v>2.07334</v>
      </c>
      <c r="H10" s="33">
        <v>2.6486299999999998</v>
      </c>
      <c r="I10" s="33">
        <v>9.5382599999999993</v>
      </c>
      <c r="J10" s="33">
        <v>4.4087699999999996</v>
      </c>
      <c r="K10" s="33">
        <v>1.33908</v>
      </c>
      <c r="L10" s="33">
        <v>1.39E-3</v>
      </c>
      <c r="M10" s="33">
        <v>1.22888</v>
      </c>
      <c r="N10" s="34">
        <v>1.1698200000000001</v>
      </c>
      <c r="O10" s="39">
        <v>3.1999399999999998</v>
      </c>
      <c r="P10" s="34">
        <v>5.2300500000000003</v>
      </c>
      <c r="R10" s="8"/>
      <c r="S10" s="11" t="s">
        <v>13</v>
      </c>
      <c r="T10" s="33">
        <v>1.4981599999999999</v>
      </c>
      <c r="U10" s="33">
        <v>3.2605499999999998</v>
      </c>
      <c r="V10" s="33">
        <v>2.2345000000000002</v>
      </c>
      <c r="W10" s="33">
        <v>1.8251999999999999</v>
      </c>
      <c r="X10" s="33">
        <v>1.8712500000000001</v>
      </c>
      <c r="Y10" s="33">
        <v>8.9843100000000007</v>
      </c>
      <c r="Z10" s="33">
        <v>3.6797599999999999</v>
      </c>
      <c r="AA10" s="33">
        <v>0.93757999999999997</v>
      </c>
      <c r="AB10" s="33">
        <v>0</v>
      </c>
      <c r="AC10" s="33">
        <v>0.82003000000000004</v>
      </c>
      <c r="AD10" s="34">
        <v>0.70384000000000002</v>
      </c>
      <c r="AE10" s="39">
        <v>2.5111300000000001</v>
      </c>
      <c r="AF10" s="34">
        <v>4.3184300000000002</v>
      </c>
      <c r="AH10" s="8"/>
      <c r="AI10" s="11" t="s">
        <v>13</v>
      </c>
      <c r="AJ10" s="33">
        <v>1.8230999999999999</v>
      </c>
      <c r="AK10" s="33">
        <v>6.2841100000000001</v>
      </c>
      <c r="AL10" s="33">
        <v>2.6538400000000002</v>
      </c>
      <c r="AM10" s="33">
        <v>2.07334</v>
      </c>
      <c r="AN10" s="33">
        <v>2.6486299999999998</v>
      </c>
      <c r="AO10" s="33">
        <v>9.5382599999999993</v>
      </c>
      <c r="AP10" s="33">
        <v>4.4087699999999996</v>
      </c>
      <c r="AQ10" s="33">
        <v>1.33908</v>
      </c>
      <c r="AR10" s="33">
        <v>1.39E-3</v>
      </c>
      <c r="AS10" s="33">
        <v>1.22888</v>
      </c>
      <c r="AT10" s="34">
        <v>1.1698200000000001</v>
      </c>
      <c r="AU10" s="39">
        <v>3.1999399999999998</v>
      </c>
      <c r="AV10" s="34">
        <v>5.2300500000000003</v>
      </c>
      <c r="AX10" s="8"/>
      <c r="AY10" s="11" t="s">
        <v>13</v>
      </c>
      <c r="AZ10" s="33">
        <v>2.83351</v>
      </c>
      <c r="BA10" s="33">
        <v>7.5716299999999999</v>
      </c>
      <c r="BB10" s="33">
        <v>3.1662499999999998</v>
      </c>
      <c r="BC10" s="33">
        <v>2.7631199999999998</v>
      </c>
      <c r="BD10" s="33">
        <v>3.23712</v>
      </c>
      <c r="BE10" s="33">
        <v>10.34632</v>
      </c>
      <c r="BF10" s="33">
        <v>5.6787200000000002</v>
      </c>
      <c r="BG10" s="33">
        <v>1.8632899999999999</v>
      </c>
      <c r="BH10" s="33">
        <v>7.0250000000000007E-2</v>
      </c>
      <c r="BI10" s="33">
        <v>1.8735900000000001</v>
      </c>
      <c r="BJ10" s="34">
        <v>1.7484200000000001</v>
      </c>
      <c r="BK10" s="39">
        <v>3.9403800000000002</v>
      </c>
      <c r="BL10" s="34">
        <v>6.1323400000000001</v>
      </c>
      <c r="BN10" s="8"/>
      <c r="BO10" s="11" t="s">
        <v>13</v>
      </c>
      <c r="BP10" s="33">
        <v>3.8020700000000001</v>
      </c>
      <c r="BQ10" s="33">
        <v>10.13733</v>
      </c>
      <c r="BR10" s="33">
        <v>3.7978700000000001</v>
      </c>
      <c r="BS10" s="33">
        <v>3.5140199999999999</v>
      </c>
      <c r="BT10" s="33">
        <v>4.7380699999999996</v>
      </c>
      <c r="BU10" s="33">
        <v>11.33986</v>
      </c>
      <c r="BV10" s="33">
        <v>6.6767799999999999</v>
      </c>
      <c r="BW10" s="33">
        <v>2.5299900000000002</v>
      </c>
      <c r="BX10" s="33">
        <v>0.14863000000000001</v>
      </c>
      <c r="BY10" s="33">
        <v>2.8011300000000001</v>
      </c>
      <c r="BZ10" s="34">
        <v>2.4592299999999998</v>
      </c>
      <c r="CA10" s="39">
        <v>4.9485700000000001</v>
      </c>
      <c r="CB10" s="34">
        <v>7.4379200000000001</v>
      </c>
    </row>
    <row r="11" spans="2:80" x14ac:dyDescent="0.35">
      <c r="B11" s="2" t="s">
        <v>16</v>
      </c>
      <c r="C11" s="3" t="s">
        <v>12</v>
      </c>
      <c r="D11" s="36">
        <v>24.377700000000001</v>
      </c>
      <c r="E11" s="36">
        <v>29.823519999999998</v>
      </c>
      <c r="F11" s="36">
        <v>22.795850000000002</v>
      </c>
      <c r="G11" s="36">
        <v>23.740590000000001</v>
      </c>
      <c r="H11" s="36">
        <v>21.936260000000001</v>
      </c>
      <c r="I11" s="36">
        <v>24.816040000000001</v>
      </c>
      <c r="J11" s="36">
        <v>25.87772</v>
      </c>
      <c r="K11" s="36">
        <v>22.369009999999999</v>
      </c>
      <c r="L11" s="36">
        <v>19.822109999999999</v>
      </c>
      <c r="M11" s="36">
        <v>23.980160000000001</v>
      </c>
      <c r="N11" s="37">
        <v>22.044650000000001</v>
      </c>
      <c r="O11" s="38">
        <v>23.953900000000001</v>
      </c>
      <c r="P11" s="37">
        <v>25.863140000000001</v>
      </c>
      <c r="R11" s="2" t="s">
        <v>16</v>
      </c>
      <c r="S11" s="3" t="s">
        <v>12</v>
      </c>
      <c r="T11" s="36">
        <v>24.457850000000001</v>
      </c>
      <c r="U11" s="36">
        <v>28.46293</v>
      </c>
      <c r="V11" s="36">
        <v>22.944220000000001</v>
      </c>
      <c r="W11" s="36">
        <v>24.019739999999999</v>
      </c>
      <c r="X11" s="36">
        <v>22.03669</v>
      </c>
      <c r="Y11" s="36">
        <v>24.836690000000001</v>
      </c>
      <c r="Z11" s="36">
        <v>26.207080000000001</v>
      </c>
      <c r="AA11" s="36">
        <v>22.640799999999999</v>
      </c>
      <c r="AB11" s="36">
        <v>19.817630000000001</v>
      </c>
      <c r="AC11" s="36">
        <v>24.098949999999999</v>
      </c>
      <c r="AD11" s="37">
        <v>22.266349999999999</v>
      </c>
      <c r="AE11" s="38">
        <v>23.952259999999999</v>
      </c>
      <c r="AF11" s="37">
        <v>25.638169999999999</v>
      </c>
      <c r="AH11" s="2" t="s">
        <v>16</v>
      </c>
      <c r="AI11" s="3" t="s">
        <v>12</v>
      </c>
      <c r="AJ11" s="36">
        <v>24.377700000000001</v>
      </c>
      <c r="AK11" s="36">
        <v>29.823519999999998</v>
      </c>
      <c r="AL11" s="36">
        <v>22.795850000000002</v>
      </c>
      <c r="AM11" s="36">
        <v>23.740590000000001</v>
      </c>
      <c r="AN11" s="36">
        <v>21.936260000000001</v>
      </c>
      <c r="AO11" s="36">
        <v>24.816040000000001</v>
      </c>
      <c r="AP11" s="36">
        <v>25.87772</v>
      </c>
      <c r="AQ11" s="36">
        <v>22.369009999999999</v>
      </c>
      <c r="AR11" s="36">
        <v>19.822109999999999</v>
      </c>
      <c r="AS11" s="36">
        <v>23.980160000000001</v>
      </c>
      <c r="AT11" s="37">
        <v>22.044650000000001</v>
      </c>
      <c r="AU11" s="38">
        <v>23.953900000000001</v>
      </c>
      <c r="AV11" s="37">
        <v>25.863140000000001</v>
      </c>
      <c r="AX11" s="2" t="s">
        <v>16</v>
      </c>
      <c r="AY11" s="3" t="s">
        <v>12</v>
      </c>
      <c r="AZ11" s="36">
        <v>24.416530000000002</v>
      </c>
      <c r="BA11" s="36">
        <v>28.658200000000001</v>
      </c>
      <c r="BB11" s="36">
        <v>22.45617</v>
      </c>
      <c r="BC11" s="36">
        <v>23.711349999999999</v>
      </c>
      <c r="BD11" s="36">
        <v>21.667919999999999</v>
      </c>
      <c r="BE11" s="36">
        <v>24.463950000000001</v>
      </c>
      <c r="BF11" s="36">
        <v>25.824290000000001</v>
      </c>
      <c r="BG11" s="36">
        <v>22.480180000000001</v>
      </c>
      <c r="BH11" s="36">
        <v>19.816410000000001</v>
      </c>
      <c r="BI11" s="36">
        <v>23.734300000000001</v>
      </c>
      <c r="BJ11" s="37">
        <v>21.99635</v>
      </c>
      <c r="BK11" s="38">
        <v>23.722930000000002</v>
      </c>
      <c r="BL11" s="37">
        <v>25.44951</v>
      </c>
      <c r="BN11" s="2" t="s">
        <v>16</v>
      </c>
      <c r="BO11" s="3" t="s">
        <v>12</v>
      </c>
      <c r="BP11" s="36">
        <v>24.074619999999999</v>
      </c>
      <c r="BQ11" s="36">
        <v>28.165600000000001</v>
      </c>
      <c r="BR11" s="36">
        <v>22.52515</v>
      </c>
      <c r="BS11" s="36">
        <v>23.516539999999999</v>
      </c>
      <c r="BT11" s="36">
        <v>21.544090000000001</v>
      </c>
      <c r="BU11" s="36">
        <v>24.377109999999998</v>
      </c>
      <c r="BV11" s="36">
        <v>25.572929999999999</v>
      </c>
      <c r="BW11" s="36">
        <v>22.388349999999999</v>
      </c>
      <c r="BX11" s="36">
        <v>19.742339999999999</v>
      </c>
      <c r="BY11" s="36">
        <v>23.911850000000001</v>
      </c>
      <c r="BZ11" s="37">
        <v>21.940300000000001</v>
      </c>
      <c r="CA11" s="38">
        <v>23.581859999999999</v>
      </c>
      <c r="CB11" s="37">
        <v>25.223420000000001</v>
      </c>
    </row>
    <row r="12" spans="2:80" x14ac:dyDescent="0.35">
      <c r="B12" s="12"/>
      <c r="C12" s="11" t="s">
        <v>13</v>
      </c>
      <c r="D12" s="33">
        <v>15.18291</v>
      </c>
      <c r="E12" s="33">
        <v>15.29283</v>
      </c>
      <c r="F12" s="33">
        <v>13.670439999999999</v>
      </c>
      <c r="G12" s="33">
        <v>14.065569999999999</v>
      </c>
      <c r="H12" s="33">
        <v>14.139060000000001</v>
      </c>
      <c r="I12" s="33">
        <v>15.132849999999999</v>
      </c>
      <c r="J12" s="33">
        <v>14.60501</v>
      </c>
      <c r="K12" s="33">
        <v>13.52065</v>
      </c>
      <c r="L12" s="33">
        <v>12.346679999999999</v>
      </c>
      <c r="M12" s="33">
        <v>13.94373</v>
      </c>
      <c r="N12" s="40">
        <v>13.538830000000001</v>
      </c>
      <c r="O12" s="39">
        <v>14.189970000000001</v>
      </c>
      <c r="P12" s="40">
        <v>14.84112</v>
      </c>
      <c r="R12" s="12"/>
      <c r="S12" s="11" t="s">
        <v>13</v>
      </c>
      <c r="T12" s="33">
        <v>15.31795</v>
      </c>
      <c r="U12" s="33">
        <v>15.24667</v>
      </c>
      <c r="V12" s="33">
        <v>13.805770000000001</v>
      </c>
      <c r="W12" s="33">
        <v>14.326890000000001</v>
      </c>
      <c r="X12" s="33">
        <v>14.35651</v>
      </c>
      <c r="Y12" s="33">
        <v>15.27022</v>
      </c>
      <c r="Z12" s="33">
        <v>14.85981</v>
      </c>
      <c r="AA12" s="33">
        <v>13.657109999999999</v>
      </c>
      <c r="AB12" s="33">
        <v>12.359590000000001</v>
      </c>
      <c r="AC12" s="33">
        <v>14.05236</v>
      </c>
      <c r="AD12" s="40">
        <v>13.664999999999999</v>
      </c>
      <c r="AE12" s="39">
        <v>14.325290000000001</v>
      </c>
      <c r="AF12" s="40">
        <v>14.985569999999999</v>
      </c>
      <c r="AH12" s="12"/>
      <c r="AI12" s="11" t="s">
        <v>13</v>
      </c>
      <c r="AJ12" s="33">
        <v>15.18291</v>
      </c>
      <c r="AK12" s="33">
        <v>15.29283</v>
      </c>
      <c r="AL12" s="33">
        <v>13.670439999999999</v>
      </c>
      <c r="AM12" s="33">
        <v>14.065569999999999</v>
      </c>
      <c r="AN12" s="33">
        <v>14.139060000000001</v>
      </c>
      <c r="AO12" s="33">
        <v>15.132849999999999</v>
      </c>
      <c r="AP12" s="33">
        <v>14.60501</v>
      </c>
      <c r="AQ12" s="33">
        <v>13.52065</v>
      </c>
      <c r="AR12" s="33">
        <v>12.346679999999999</v>
      </c>
      <c r="AS12" s="33">
        <v>13.94373</v>
      </c>
      <c r="AT12" s="40">
        <v>13.538830000000001</v>
      </c>
      <c r="AU12" s="39">
        <v>14.189970000000001</v>
      </c>
      <c r="AV12" s="40">
        <v>14.84112</v>
      </c>
      <c r="AX12" s="12"/>
      <c r="AY12" s="11" t="s">
        <v>13</v>
      </c>
      <c r="AZ12" s="33">
        <v>14.891170000000001</v>
      </c>
      <c r="BA12" s="33">
        <v>14.64447</v>
      </c>
      <c r="BB12" s="33">
        <v>13.42779</v>
      </c>
      <c r="BC12" s="33">
        <v>13.921810000000001</v>
      </c>
      <c r="BD12" s="33">
        <v>13.94844</v>
      </c>
      <c r="BE12" s="33">
        <v>14.691229999999999</v>
      </c>
      <c r="BF12" s="33">
        <v>14.42981</v>
      </c>
      <c r="BG12" s="33">
        <v>13.49213</v>
      </c>
      <c r="BH12" s="33">
        <v>12.36101</v>
      </c>
      <c r="BI12" s="33">
        <v>13.90545</v>
      </c>
      <c r="BJ12" s="40">
        <v>13.430070000000001</v>
      </c>
      <c r="BK12" s="39">
        <v>13.97133</v>
      </c>
      <c r="BL12" s="40">
        <v>14.512600000000001</v>
      </c>
      <c r="BN12" s="12"/>
      <c r="BO12" s="11" t="s">
        <v>13</v>
      </c>
      <c r="BP12" s="33">
        <v>14.507199999999999</v>
      </c>
      <c r="BQ12" s="33">
        <v>14.243130000000001</v>
      </c>
      <c r="BR12" s="33">
        <v>13.27744</v>
      </c>
      <c r="BS12" s="33">
        <v>13.74474</v>
      </c>
      <c r="BT12" s="33">
        <v>13.79735</v>
      </c>
      <c r="BU12" s="33">
        <v>14.52084</v>
      </c>
      <c r="BV12" s="33">
        <v>14.10854</v>
      </c>
      <c r="BW12" s="33">
        <v>13.37899</v>
      </c>
      <c r="BX12" s="33">
        <v>12.3131</v>
      </c>
      <c r="BY12" s="33">
        <v>13.672549999999999</v>
      </c>
      <c r="BZ12" s="40">
        <v>13.281140000000001</v>
      </c>
      <c r="CA12" s="39">
        <v>13.75639</v>
      </c>
      <c r="CB12" s="40">
        <v>14.231629999999999</v>
      </c>
    </row>
    <row r="13" spans="2:80" x14ac:dyDescent="0.35">
      <c r="B13" s="2" t="s">
        <v>1</v>
      </c>
      <c r="C13" s="3" t="s">
        <v>12</v>
      </c>
      <c r="D13" s="36">
        <v>3.66933</v>
      </c>
      <c r="E13" s="36">
        <v>3.6851500000000001</v>
      </c>
      <c r="F13" s="36">
        <v>3.6764199999999998</v>
      </c>
      <c r="G13" s="36">
        <v>3.6896100000000001</v>
      </c>
      <c r="H13" s="36">
        <v>3.6583700000000001</v>
      </c>
      <c r="I13" s="36">
        <v>3.7204799999999998</v>
      </c>
      <c r="J13" s="36">
        <v>3.6610100000000001</v>
      </c>
      <c r="K13" s="36">
        <v>3.6259100000000002</v>
      </c>
      <c r="L13" s="36">
        <v>3.66608</v>
      </c>
      <c r="M13" s="36">
        <v>3.6865899999999998</v>
      </c>
      <c r="N13" s="37">
        <v>3.6562100000000002</v>
      </c>
      <c r="O13" s="41">
        <v>3.6738900000000001</v>
      </c>
      <c r="P13" s="37">
        <v>3.6915800000000001</v>
      </c>
      <c r="R13" s="2" t="s">
        <v>1</v>
      </c>
      <c r="S13" s="3" t="s">
        <v>12</v>
      </c>
      <c r="T13" s="36">
        <v>3.66933</v>
      </c>
      <c r="U13" s="36">
        <v>3.6857899999999999</v>
      </c>
      <c r="V13" s="36">
        <v>3.6764199999999998</v>
      </c>
      <c r="W13" s="36">
        <v>3.68899</v>
      </c>
      <c r="X13" s="36">
        <v>3.6583700000000001</v>
      </c>
      <c r="Y13" s="36">
        <v>3.7221000000000002</v>
      </c>
      <c r="Z13" s="36">
        <v>3.6610100000000001</v>
      </c>
      <c r="AA13" s="36">
        <v>3.6259100000000002</v>
      </c>
      <c r="AB13" s="36">
        <v>3.66608</v>
      </c>
      <c r="AC13" s="36">
        <v>3.6862499999999998</v>
      </c>
      <c r="AD13" s="37">
        <v>3.65611</v>
      </c>
      <c r="AE13" s="41">
        <v>3.6740300000000001</v>
      </c>
      <c r="AF13" s="37">
        <v>3.6919400000000002</v>
      </c>
      <c r="AH13" s="2" t="s">
        <v>1</v>
      </c>
      <c r="AI13" s="3" t="s">
        <v>12</v>
      </c>
      <c r="AJ13" s="36">
        <v>3.66933</v>
      </c>
      <c r="AK13" s="36">
        <v>3.6851500000000001</v>
      </c>
      <c r="AL13" s="36">
        <v>3.6764199999999998</v>
      </c>
      <c r="AM13" s="36">
        <v>3.6896100000000001</v>
      </c>
      <c r="AN13" s="36">
        <v>3.6583700000000001</v>
      </c>
      <c r="AO13" s="36">
        <v>3.7204799999999998</v>
      </c>
      <c r="AP13" s="36">
        <v>3.6610100000000001</v>
      </c>
      <c r="AQ13" s="36">
        <v>3.6259100000000002</v>
      </c>
      <c r="AR13" s="36">
        <v>3.66608</v>
      </c>
      <c r="AS13" s="36">
        <v>3.6865899999999998</v>
      </c>
      <c r="AT13" s="37">
        <v>3.6562100000000002</v>
      </c>
      <c r="AU13" s="41">
        <v>3.6738900000000001</v>
      </c>
      <c r="AV13" s="37">
        <v>3.6915800000000001</v>
      </c>
      <c r="AX13" s="2" t="s">
        <v>1</v>
      </c>
      <c r="AY13" s="3" t="s">
        <v>12</v>
      </c>
      <c r="AZ13" s="36">
        <v>3.6700499999999998</v>
      </c>
      <c r="BA13" s="36">
        <v>3.6856300000000002</v>
      </c>
      <c r="BB13" s="36">
        <v>3.6770900000000002</v>
      </c>
      <c r="BC13" s="36">
        <v>3.68866</v>
      </c>
      <c r="BD13" s="36">
        <v>3.6583700000000001</v>
      </c>
      <c r="BE13" s="36">
        <v>3.72105</v>
      </c>
      <c r="BF13" s="36">
        <v>3.6596099999999998</v>
      </c>
      <c r="BG13" s="36">
        <v>3.6259100000000002</v>
      </c>
      <c r="BH13" s="36">
        <v>3.66608</v>
      </c>
      <c r="BI13" s="36">
        <v>3.68655</v>
      </c>
      <c r="BJ13" s="37">
        <v>3.6560999999999999</v>
      </c>
      <c r="BK13" s="41">
        <v>3.6739000000000002</v>
      </c>
      <c r="BL13" s="37">
        <v>3.6917</v>
      </c>
      <c r="BN13" s="2" t="s">
        <v>1</v>
      </c>
      <c r="BO13" s="3" t="s">
        <v>12</v>
      </c>
      <c r="BP13" s="36">
        <v>3.6700499999999998</v>
      </c>
      <c r="BQ13" s="36">
        <v>3.6851500000000001</v>
      </c>
      <c r="BR13" s="36">
        <v>3.6768900000000002</v>
      </c>
      <c r="BS13" s="36">
        <v>3.6888299999999998</v>
      </c>
      <c r="BT13" s="36">
        <v>3.6583700000000001</v>
      </c>
      <c r="BU13" s="36">
        <v>3.7208899999999998</v>
      </c>
      <c r="BV13" s="36">
        <v>3.6581999999999999</v>
      </c>
      <c r="BW13" s="36">
        <v>3.6259100000000002</v>
      </c>
      <c r="BX13" s="36">
        <v>3.66628</v>
      </c>
      <c r="BY13" s="36">
        <v>3.68655</v>
      </c>
      <c r="BZ13" s="37">
        <v>3.6558899999999999</v>
      </c>
      <c r="CA13" s="41">
        <v>3.6737099999999998</v>
      </c>
      <c r="CB13" s="37">
        <v>3.6915399999999998</v>
      </c>
    </row>
    <row r="14" spans="2:80" x14ac:dyDescent="0.35">
      <c r="B14" s="12"/>
      <c r="C14" s="11" t="s">
        <v>13</v>
      </c>
      <c r="D14" s="33">
        <v>2.2582800000000001</v>
      </c>
      <c r="E14" s="33">
        <v>2.2782200000000001</v>
      </c>
      <c r="F14" s="33">
        <v>2.28755</v>
      </c>
      <c r="G14" s="33">
        <v>2.3179599999999998</v>
      </c>
      <c r="H14" s="33">
        <v>2.28484</v>
      </c>
      <c r="I14" s="33">
        <v>2.25265</v>
      </c>
      <c r="J14" s="33">
        <v>2.2770999999999999</v>
      </c>
      <c r="K14" s="33">
        <v>2.3008600000000001</v>
      </c>
      <c r="L14" s="33">
        <v>2.2643399999999998</v>
      </c>
      <c r="M14" s="33">
        <v>2.2663099999999998</v>
      </c>
      <c r="N14" s="40">
        <v>2.2644899999999999</v>
      </c>
      <c r="O14" s="39">
        <v>2.27881</v>
      </c>
      <c r="P14" s="40">
        <v>2.2931300000000001</v>
      </c>
      <c r="R14" s="12"/>
      <c r="S14" s="11" t="s">
        <v>13</v>
      </c>
      <c r="T14" s="33">
        <v>2.2582800000000001</v>
      </c>
      <c r="U14" s="33">
        <v>2.2779400000000001</v>
      </c>
      <c r="V14" s="33">
        <v>2.28755</v>
      </c>
      <c r="W14" s="33">
        <v>2.3181799999999999</v>
      </c>
      <c r="X14" s="33">
        <v>2.28484</v>
      </c>
      <c r="Y14" s="33">
        <v>2.2524000000000002</v>
      </c>
      <c r="Z14" s="33">
        <v>2.2770999999999999</v>
      </c>
      <c r="AA14" s="33">
        <v>2.3008600000000001</v>
      </c>
      <c r="AB14" s="33">
        <v>2.2643399999999998</v>
      </c>
      <c r="AC14" s="33">
        <v>2.2658100000000001</v>
      </c>
      <c r="AD14" s="40">
        <v>2.2643300000000002</v>
      </c>
      <c r="AE14" s="39">
        <v>2.2787299999999999</v>
      </c>
      <c r="AF14" s="40">
        <v>2.2931400000000002</v>
      </c>
      <c r="AH14" s="12"/>
      <c r="AI14" s="11" t="s">
        <v>13</v>
      </c>
      <c r="AJ14" s="33">
        <v>2.2582800000000001</v>
      </c>
      <c r="AK14" s="33">
        <v>2.2782200000000001</v>
      </c>
      <c r="AL14" s="33">
        <v>2.28755</v>
      </c>
      <c r="AM14" s="33">
        <v>2.3179599999999998</v>
      </c>
      <c r="AN14" s="33">
        <v>2.28484</v>
      </c>
      <c r="AO14" s="33">
        <v>2.25265</v>
      </c>
      <c r="AP14" s="33">
        <v>2.2770999999999999</v>
      </c>
      <c r="AQ14" s="33">
        <v>2.3008600000000001</v>
      </c>
      <c r="AR14" s="33">
        <v>2.2643399999999998</v>
      </c>
      <c r="AS14" s="33">
        <v>2.2663099999999998</v>
      </c>
      <c r="AT14" s="40">
        <v>2.2644899999999999</v>
      </c>
      <c r="AU14" s="39">
        <v>2.27881</v>
      </c>
      <c r="AV14" s="40">
        <v>2.2931300000000001</v>
      </c>
      <c r="AX14" s="12"/>
      <c r="AY14" s="11" t="s">
        <v>13</v>
      </c>
      <c r="AZ14" s="33">
        <v>2.2593299999999998</v>
      </c>
      <c r="BA14" s="33">
        <v>2.2781199999999999</v>
      </c>
      <c r="BB14" s="33">
        <v>2.28817</v>
      </c>
      <c r="BC14" s="33">
        <v>2.3185500000000001</v>
      </c>
      <c r="BD14" s="33">
        <v>2.28484</v>
      </c>
      <c r="BE14" s="33">
        <v>2.2523900000000001</v>
      </c>
      <c r="BF14" s="33">
        <v>2.2770700000000001</v>
      </c>
      <c r="BG14" s="33">
        <v>2.3008600000000001</v>
      </c>
      <c r="BH14" s="33">
        <v>2.2643399999999998</v>
      </c>
      <c r="BI14" s="33">
        <v>2.2665199999999999</v>
      </c>
      <c r="BJ14" s="40">
        <v>2.2646500000000001</v>
      </c>
      <c r="BK14" s="39">
        <v>2.27902</v>
      </c>
      <c r="BL14" s="40">
        <v>2.29339</v>
      </c>
      <c r="BN14" s="12"/>
      <c r="BO14" s="11" t="s">
        <v>13</v>
      </c>
      <c r="BP14" s="33">
        <v>2.2593299999999998</v>
      </c>
      <c r="BQ14" s="33">
        <v>2.2782200000000001</v>
      </c>
      <c r="BR14" s="33">
        <v>2.2879999999999998</v>
      </c>
      <c r="BS14" s="33">
        <v>2.3183699999999998</v>
      </c>
      <c r="BT14" s="33">
        <v>2.28484</v>
      </c>
      <c r="BU14" s="33">
        <v>2.2530199999999998</v>
      </c>
      <c r="BV14" s="33">
        <v>2.2769200000000001</v>
      </c>
      <c r="BW14" s="33">
        <v>2.3008600000000001</v>
      </c>
      <c r="BX14" s="33">
        <v>2.26451</v>
      </c>
      <c r="BY14" s="33">
        <v>2.2665199999999999</v>
      </c>
      <c r="BZ14" s="40">
        <v>2.2648000000000001</v>
      </c>
      <c r="CA14" s="39">
        <v>2.2790599999999999</v>
      </c>
      <c r="CB14" s="40">
        <v>2.29332</v>
      </c>
    </row>
    <row r="15" spans="2:80" x14ac:dyDescent="0.35">
      <c r="B15" s="2" t="s">
        <v>17</v>
      </c>
      <c r="C15" s="3" t="s">
        <v>12</v>
      </c>
      <c r="D15" s="36">
        <v>20.708379999999998</v>
      </c>
      <c r="E15" s="36">
        <v>26.138369999999998</v>
      </c>
      <c r="F15" s="36">
        <v>19.119430000000001</v>
      </c>
      <c r="G15" s="36">
        <v>20.050979999999999</v>
      </c>
      <c r="H15" s="36">
        <v>18.277889999999999</v>
      </c>
      <c r="I15" s="36">
        <v>21.095569999999999</v>
      </c>
      <c r="J15" s="36">
        <v>22.216709999999999</v>
      </c>
      <c r="K15" s="36">
        <v>18.743099999999998</v>
      </c>
      <c r="L15" s="36">
        <v>16.156030000000001</v>
      </c>
      <c r="M15" s="36">
        <v>20.293579999999999</v>
      </c>
      <c r="N15" s="37">
        <v>18.377030000000001</v>
      </c>
      <c r="O15" s="38">
        <v>20.28</v>
      </c>
      <c r="P15" s="37">
        <v>22.182970000000001</v>
      </c>
      <c r="R15" s="2" t="s">
        <v>17</v>
      </c>
      <c r="S15" s="3" t="s">
        <v>12</v>
      </c>
      <c r="T15" s="36">
        <v>20.788530000000002</v>
      </c>
      <c r="U15" s="36">
        <v>24.777139999999999</v>
      </c>
      <c r="V15" s="36">
        <v>19.267800000000001</v>
      </c>
      <c r="W15" s="36">
        <v>20.330749999999998</v>
      </c>
      <c r="X15" s="36">
        <v>18.378319999999999</v>
      </c>
      <c r="Y15" s="36">
        <v>21.11458</v>
      </c>
      <c r="Z15" s="36">
        <v>22.54607</v>
      </c>
      <c r="AA15" s="36">
        <v>19.014890000000001</v>
      </c>
      <c r="AB15" s="36">
        <v>16.15156</v>
      </c>
      <c r="AC15" s="36">
        <v>20.412700000000001</v>
      </c>
      <c r="AD15" s="37">
        <v>18.598659999999999</v>
      </c>
      <c r="AE15" s="38">
        <v>20.278230000000001</v>
      </c>
      <c r="AF15" s="37">
        <v>21.957809999999998</v>
      </c>
      <c r="AH15" s="2" t="s">
        <v>17</v>
      </c>
      <c r="AI15" s="3" t="s">
        <v>12</v>
      </c>
      <c r="AJ15" s="36">
        <v>20.708379999999998</v>
      </c>
      <c r="AK15" s="36">
        <v>26.138369999999998</v>
      </c>
      <c r="AL15" s="36">
        <v>19.119430000000001</v>
      </c>
      <c r="AM15" s="36">
        <v>20.050979999999999</v>
      </c>
      <c r="AN15" s="36">
        <v>18.277889999999999</v>
      </c>
      <c r="AO15" s="36">
        <v>21.095569999999999</v>
      </c>
      <c r="AP15" s="36">
        <v>22.216709999999999</v>
      </c>
      <c r="AQ15" s="36">
        <v>18.743099999999998</v>
      </c>
      <c r="AR15" s="36">
        <v>16.156030000000001</v>
      </c>
      <c r="AS15" s="36">
        <v>20.293579999999999</v>
      </c>
      <c r="AT15" s="37">
        <v>18.377030000000001</v>
      </c>
      <c r="AU15" s="38">
        <v>20.28</v>
      </c>
      <c r="AV15" s="37">
        <v>22.182970000000001</v>
      </c>
      <c r="AX15" s="2" t="s">
        <v>17</v>
      </c>
      <c r="AY15" s="3" t="s">
        <v>12</v>
      </c>
      <c r="AZ15" s="36">
        <v>20.746479999999998</v>
      </c>
      <c r="BA15" s="36">
        <v>24.972570000000001</v>
      </c>
      <c r="BB15" s="36">
        <v>18.77909</v>
      </c>
      <c r="BC15" s="36">
        <v>20.0227</v>
      </c>
      <c r="BD15" s="36">
        <v>18.009550000000001</v>
      </c>
      <c r="BE15" s="36">
        <v>20.742889999999999</v>
      </c>
      <c r="BF15" s="36">
        <v>22.164680000000001</v>
      </c>
      <c r="BG15" s="36">
        <v>18.85426</v>
      </c>
      <c r="BH15" s="36">
        <v>16.15033</v>
      </c>
      <c r="BI15" s="36">
        <v>20.047750000000001</v>
      </c>
      <c r="BJ15" s="37">
        <v>18.328230000000001</v>
      </c>
      <c r="BK15" s="38">
        <v>20.049029999999998</v>
      </c>
      <c r="BL15" s="37">
        <v>21.769829999999999</v>
      </c>
      <c r="BN15" s="2" t="s">
        <v>17</v>
      </c>
      <c r="BO15" s="3" t="s">
        <v>12</v>
      </c>
      <c r="BP15" s="36">
        <v>20.40457</v>
      </c>
      <c r="BQ15" s="36">
        <v>24.480450000000001</v>
      </c>
      <c r="BR15" s="36">
        <v>18.84826</v>
      </c>
      <c r="BS15" s="36">
        <v>19.8277</v>
      </c>
      <c r="BT15" s="36">
        <v>17.88571</v>
      </c>
      <c r="BU15" s="36">
        <v>20.656220000000001</v>
      </c>
      <c r="BV15" s="36">
        <v>21.914729999999999</v>
      </c>
      <c r="BW15" s="36">
        <v>18.762440000000002</v>
      </c>
      <c r="BX15" s="36">
        <v>16.076059999999998</v>
      </c>
      <c r="BY15" s="36">
        <v>20.225300000000001</v>
      </c>
      <c r="BZ15" s="37">
        <v>18.27253</v>
      </c>
      <c r="CA15" s="38">
        <v>19.908149999999999</v>
      </c>
      <c r="CB15" s="37">
        <v>21.543759999999999</v>
      </c>
    </row>
    <row r="16" spans="2:80" x14ac:dyDescent="0.35">
      <c r="B16" s="12"/>
      <c r="C16" s="11" t="s">
        <v>13</v>
      </c>
      <c r="D16" s="33">
        <v>14.41827</v>
      </c>
      <c r="E16" s="33">
        <v>14.4892</v>
      </c>
      <c r="F16" s="33">
        <v>12.83343</v>
      </c>
      <c r="G16" s="33">
        <v>13.26751</v>
      </c>
      <c r="H16" s="33">
        <v>13.40109</v>
      </c>
      <c r="I16" s="33">
        <v>14.435739999999999</v>
      </c>
      <c r="J16" s="33">
        <v>13.799670000000001</v>
      </c>
      <c r="K16" s="33">
        <v>12.71307</v>
      </c>
      <c r="L16" s="33">
        <v>11.4932</v>
      </c>
      <c r="M16" s="33">
        <v>13.156230000000001</v>
      </c>
      <c r="N16" s="40">
        <v>12.727969999999999</v>
      </c>
      <c r="O16" s="39">
        <v>13.400740000000001</v>
      </c>
      <c r="P16" s="40">
        <v>14.073510000000001</v>
      </c>
      <c r="R16" s="12"/>
      <c r="S16" s="11" t="s">
        <v>13</v>
      </c>
      <c r="T16" s="33">
        <v>14.54468</v>
      </c>
      <c r="U16" s="33">
        <v>14.3942</v>
      </c>
      <c r="V16" s="33">
        <v>12.9712</v>
      </c>
      <c r="W16" s="33">
        <v>13.538069999999999</v>
      </c>
      <c r="X16" s="33">
        <v>13.61454</v>
      </c>
      <c r="Y16" s="33">
        <v>14.558630000000001</v>
      </c>
      <c r="Z16" s="33">
        <v>14.06104</v>
      </c>
      <c r="AA16" s="33">
        <v>12.83766</v>
      </c>
      <c r="AB16" s="33">
        <v>11.50651</v>
      </c>
      <c r="AC16" s="33">
        <v>13.260809999999999</v>
      </c>
      <c r="AD16" s="40">
        <v>12.85088</v>
      </c>
      <c r="AE16" s="39">
        <v>13.528729999999999</v>
      </c>
      <c r="AF16" s="40">
        <v>14.20659</v>
      </c>
      <c r="AH16" s="12"/>
      <c r="AI16" s="11" t="s">
        <v>13</v>
      </c>
      <c r="AJ16" s="33">
        <v>14.41827</v>
      </c>
      <c r="AK16" s="33">
        <v>14.4892</v>
      </c>
      <c r="AL16" s="33">
        <v>12.83343</v>
      </c>
      <c r="AM16" s="33">
        <v>13.26751</v>
      </c>
      <c r="AN16" s="33">
        <v>13.40109</v>
      </c>
      <c r="AO16" s="33">
        <v>14.435739999999999</v>
      </c>
      <c r="AP16" s="33">
        <v>13.799670000000001</v>
      </c>
      <c r="AQ16" s="33">
        <v>12.71307</v>
      </c>
      <c r="AR16" s="33">
        <v>11.4932</v>
      </c>
      <c r="AS16" s="33">
        <v>13.156230000000001</v>
      </c>
      <c r="AT16" s="40">
        <v>12.727969999999999</v>
      </c>
      <c r="AU16" s="39">
        <v>13.400740000000001</v>
      </c>
      <c r="AV16" s="40">
        <v>14.073510000000001</v>
      </c>
      <c r="AX16" s="12"/>
      <c r="AY16" s="11" t="s">
        <v>13</v>
      </c>
      <c r="AZ16" s="33">
        <v>14.12096</v>
      </c>
      <c r="BA16" s="33">
        <v>13.88067</v>
      </c>
      <c r="BB16" s="33">
        <v>12.60253</v>
      </c>
      <c r="BC16" s="33">
        <v>13.136670000000001</v>
      </c>
      <c r="BD16" s="33">
        <v>13.21814</v>
      </c>
      <c r="BE16" s="33">
        <v>13.99893</v>
      </c>
      <c r="BF16" s="33">
        <v>13.656689999999999</v>
      </c>
      <c r="BG16" s="33">
        <v>12.686439999999999</v>
      </c>
      <c r="BH16" s="33">
        <v>11.5069</v>
      </c>
      <c r="BI16" s="33">
        <v>13.1259</v>
      </c>
      <c r="BJ16" s="40">
        <v>12.62637</v>
      </c>
      <c r="BK16" s="39">
        <v>13.193379999999999</v>
      </c>
      <c r="BL16" s="40">
        <v>13.760389999999999</v>
      </c>
      <c r="BN16" s="12"/>
      <c r="BO16" s="11" t="s">
        <v>13</v>
      </c>
      <c r="BP16" s="33">
        <v>13.74752</v>
      </c>
      <c r="BQ16" s="33">
        <v>13.50661</v>
      </c>
      <c r="BR16" s="33">
        <v>12.46818</v>
      </c>
      <c r="BS16" s="33">
        <v>12.966850000000001</v>
      </c>
      <c r="BT16" s="33">
        <v>13.076890000000001</v>
      </c>
      <c r="BU16" s="33">
        <v>13.86303</v>
      </c>
      <c r="BV16" s="33">
        <v>13.37185</v>
      </c>
      <c r="BW16" s="33">
        <v>12.581910000000001</v>
      </c>
      <c r="BX16" s="33">
        <v>11.45603</v>
      </c>
      <c r="BY16" s="33">
        <v>12.904030000000001</v>
      </c>
      <c r="BZ16" s="40">
        <v>12.48536</v>
      </c>
      <c r="CA16" s="39">
        <v>12.994289999999999</v>
      </c>
      <c r="CB16" s="40">
        <v>13.503220000000001</v>
      </c>
    </row>
    <row r="17" spans="2:80" x14ac:dyDescent="0.35">
      <c r="B17" s="7" t="s">
        <v>18</v>
      </c>
      <c r="C17" s="11"/>
      <c r="D17" s="33">
        <v>0.85421999999999998</v>
      </c>
      <c r="E17" s="33">
        <v>0.63876999999999995</v>
      </c>
      <c r="F17" s="33">
        <v>0.87358000000000002</v>
      </c>
      <c r="G17" s="33">
        <v>0.85231999999999997</v>
      </c>
      <c r="H17" s="33">
        <v>0.86460999999999999</v>
      </c>
      <c r="I17" s="33">
        <v>0.77625</v>
      </c>
      <c r="J17" s="33">
        <v>0.77280000000000004</v>
      </c>
      <c r="K17" s="33">
        <v>0.90488000000000002</v>
      </c>
      <c r="L17" s="33">
        <v>0.95460999999999996</v>
      </c>
      <c r="M17" s="33">
        <v>0.86829999999999996</v>
      </c>
      <c r="N17" s="40">
        <v>0.77332999999999996</v>
      </c>
      <c r="O17" s="42">
        <v>0.83603000000000005</v>
      </c>
      <c r="P17" s="40">
        <v>0.89873000000000003</v>
      </c>
      <c r="R17" s="7" t="s">
        <v>18</v>
      </c>
      <c r="S17" s="11"/>
      <c r="T17" s="33">
        <v>0.85441</v>
      </c>
      <c r="U17" s="33">
        <v>0.73868</v>
      </c>
      <c r="V17" s="33">
        <v>0.87263999999999997</v>
      </c>
      <c r="W17" s="33">
        <v>0.84518000000000004</v>
      </c>
      <c r="X17" s="33">
        <v>0.86270000000000002</v>
      </c>
      <c r="Y17" s="33">
        <v>0.78693000000000002</v>
      </c>
      <c r="Z17" s="33">
        <v>0.77337</v>
      </c>
      <c r="AA17" s="33">
        <v>0.89902000000000004</v>
      </c>
      <c r="AB17" s="33">
        <v>0.95384000000000002</v>
      </c>
      <c r="AC17" s="33">
        <v>0.86612</v>
      </c>
      <c r="AD17" s="40">
        <v>0.79993000000000003</v>
      </c>
      <c r="AE17" s="42">
        <v>0.84528999999999999</v>
      </c>
      <c r="AF17" s="40">
        <v>0.89063999999999999</v>
      </c>
      <c r="AH17" s="7" t="s">
        <v>18</v>
      </c>
      <c r="AI17" s="11"/>
      <c r="AJ17" s="33">
        <v>0.85421999999999998</v>
      </c>
      <c r="AK17" s="33">
        <v>0.63876999999999995</v>
      </c>
      <c r="AL17" s="33">
        <v>0.87358000000000002</v>
      </c>
      <c r="AM17" s="33">
        <v>0.85231999999999997</v>
      </c>
      <c r="AN17" s="33">
        <v>0.86460999999999999</v>
      </c>
      <c r="AO17" s="33">
        <v>0.77625</v>
      </c>
      <c r="AP17" s="33">
        <v>0.77280000000000004</v>
      </c>
      <c r="AQ17" s="33">
        <v>0.90488000000000002</v>
      </c>
      <c r="AR17" s="33">
        <v>0.95460999999999996</v>
      </c>
      <c r="AS17" s="33">
        <v>0.86829999999999996</v>
      </c>
      <c r="AT17" s="40">
        <v>0.77332999999999996</v>
      </c>
      <c r="AU17" s="42">
        <v>0.83603000000000005</v>
      </c>
      <c r="AV17" s="40">
        <v>0.89873000000000003</v>
      </c>
      <c r="AX17" s="7" t="s">
        <v>18</v>
      </c>
      <c r="AY17" s="11"/>
      <c r="AZ17" s="33">
        <v>0.85024</v>
      </c>
      <c r="BA17" s="33">
        <v>0.66173999999999999</v>
      </c>
      <c r="BB17" s="33">
        <v>0.87565999999999999</v>
      </c>
      <c r="BC17" s="33">
        <v>0.84550000000000003</v>
      </c>
      <c r="BD17" s="33">
        <v>0.86556999999999995</v>
      </c>
      <c r="BE17" s="33">
        <v>0.77144999999999997</v>
      </c>
      <c r="BF17" s="33">
        <v>0.75758999999999999</v>
      </c>
      <c r="BG17" s="33">
        <v>0.89598999999999995</v>
      </c>
      <c r="BH17" s="33">
        <v>0.95384000000000002</v>
      </c>
      <c r="BI17" s="33">
        <v>0.86258999999999997</v>
      </c>
      <c r="BJ17" s="40">
        <v>0.77485000000000004</v>
      </c>
      <c r="BK17" s="42">
        <v>0.83401999999999998</v>
      </c>
      <c r="BL17" s="40">
        <v>0.89317999999999997</v>
      </c>
      <c r="BN17" s="7" t="s">
        <v>18</v>
      </c>
      <c r="BO17" s="11"/>
      <c r="BP17" s="33">
        <v>0.85365000000000002</v>
      </c>
      <c r="BQ17" s="33">
        <v>0.65520999999999996</v>
      </c>
      <c r="BR17" s="33">
        <v>0.87417</v>
      </c>
      <c r="BS17" s="33">
        <v>0.85080999999999996</v>
      </c>
      <c r="BT17" s="33">
        <v>0.85292999999999997</v>
      </c>
      <c r="BU17" s="33">
        <v>0.74675000000000002</v>
      </c>
      <c r="BV17" s="33">
        <v>0.75431000000000004</v>
      </c>
      <c r="BW17" s="33">
        <v>0.88805000000000001</v>
      </c>
      <c r="BX17" s="33">
        <v>0.95748</v>
      </c>
      <c r="BY17" s="33">
        <v>0.86031000000000002</v>
      </c>
      <c r="BZ17" s="40">
        <v>0.76754999999999995</v>
      </c>
      <c r="CA17" s="42">
        <v>0.82937000000000005</v>
      </c>
      <c r="CB17" s="40">
        <v>0.89119000000000004</v>
      </c>
    </row>
    <row r="18" spans="2:80" x14ac:dyDescent="0.35">
      <c r="B18" s="2" t="s">
        <v>2</v>
      </c>
      <c r="C18" s="3" t="s">
        <v>12</v>
      </c>
      <c r="D18" s="36">
        <v>12.43173</v>
      </c>
      <c r="E18" s="36">
        <v>12.14066</v>
      </c>
      <c r="F18" s="36">
        <v>9.9253699999999991</v>
      </c>
      <c r="G18" s="36">
        <v>8.5568299999999997</v>
      </c>
      <c r="H18" s="36">
        <v>9.6393199999999997</v>
      </c>
      <c r="I18" s="36">
        <v>18.681740000000001</v>
      </c>
      <c r="J18" s="36">
        <v>10.366860000000001</v>
      </c>
      <c r="K18" s="36">
        <v>8.5487099999999998</v>
      </c>
      <c r="L18" s="36">
        <v>6.3135599999999998</v>
      </c>
      <c r="M18" s="36">
        <v>7.3381299999999996</v>
      </c>
      <c r="N18" s="37">
        <v>7.8998400000000002</v>
      </c>
      <c r="O18" s="38">
        <v>10.39429</v>
      </c>
      <c r="P18" s="37">
        <v>12.88875</v>
      </c>
      <c r="R18" s="2" t="s">
        <v>2</v>
      </c>
      <c r="S18" s="3" t="s">
        <v>12</v>
      </c>
      <c r="T18" s="36">
        <v>12.47396</v>
      </c>
      <c r="U18" s="36">
        <v>10.887549999999999</v>
      </c>
      <c r="V18" s="36">
        <v>10.05185</v>
      </c>
      <c r="W18" s="36">
        <v>8.6297200000000007</v>
      </c>
      <c r="X18" s="36">
        <v>9.6652699999999996</v>
      </c>
      <c r="Y18" s="36">
        <v>16.43946</v>
      </c>
      <c r="Z18" s="36">
        <v>10.50826</v>
      </c>
      <c r="AA18" s="36">
        <v>8.1273400000000002</v>
      </c>
      <c r="AB18" s="36">
        <v>6.3125</v>
      </c>
      <c r="AC18" s="36">
        <v>7.3691700000000004</v>
      </c>
      <c r="AD18" s="37">
        <v>7.9866999999999999</v>
      </c>
      <c r="AE18" s="38">
        <v>10.04651</v>
      </c>
      <c r="AF18" s="37">
        <v>12.10632</v>
      </c>
      <c r="AH18" s="2" t="s">
        <v>2</v>
      </c>
      <c r="AI18" s="3" t="s">
        <v>12</v>
      </c>
      <c r="AJ18" s="36">
        <v>12.43173</v>
      </c>
      <c r="AK18" s="36">
        <v>12.14066</v>
      </c>
      <c r="AL18" s="36">
        <v>9.9253699999999991</v>
      </c>
      <c r="AM18" s="36">
        <v>8.5568299999999997</v>
      </c>
      <c r="AN18" s="36">
        <v>9.6393199999999997</v>
      </c>
      <c r="AO18" s="36">
        <v>18.681740000000001</v>
      </c>
      <c r="AP18" s="36">
        <v>10.366860000000001</v>
      </c>
      <c r="AQ18" s="36">
        <v>8.5487099999999998</v>
      </c>
      <c r="AR18" s="36">
        <v>6.3135599999999998</v>
      </c>
      <c r="AS18" s="36">
        <v>7.3381299999999996</v>
      </c>
      <c r="AT18" s="37">
        <v>7.8998400000000002</v>
      </c>
      <c r="AU18" s="38">
        <v>10.39429</v>
      </c>
      <c r="AV18" s="37">
        <v>12.88875</v>
      </c>
      <c r="AX18" s="2" t="s">
        <v>2</v>
      </c>
      <c r="AY18" s="3" t="s">
        <v>12</v>
      </c>
      <c r="AZ18" s="36">
        <v>12.53797</v>
      </c>
      <c r="BA18" s="36">
        <v>11.77596</v>
      </c>
      <c r="BB18" s="36">
        <v>9.46889</v>
      </c>
      <c r="BC18" s="36">
        <v>8.5409000000000006</v>
      </c>
      <c r="BD18" s="36">
        <v>9.61538</v>
      </c>
      <c r="BE18" s="36">
        <v>17.60033</v>
      </c>
      <c r="BF18" s="36">
        <v>10.656879999999999</v>
      </c>
      <c r="BG18" s="36">
        <v>8.5272699999999997</v>
      </c>
      <c r="BH18" s="36">
        <v>6.3541699999999999</v>
      </c>
      <c r="BI18" s="36">
        <v>7.5379300000000002</v>
      </c>
      <c r="BJ18" s="37">
        <v>7.9846700000000004</v>
      </c>
      <c r="BK18" s="38">
        <v>10.261570000000001</v>
      </c>
      <c r="BL18" s="37">
        <v>12.53847</v>
      </c>
      <c r="BN18" s="2" t="s">
        <v>2</v>
      </c>
      <c r="BO18" s="3" t="s">
        <v>12</v>
      </c>
      <c r="BP18" s="36">
        <v>12.27979</v>
      </c>
      <c r="BQ18" s="36">
        <v>11.704179999999999</v>
      </c>
      <c r="BR18" s="36">
        <v>10.09745</v>
      </c>
      <c r="BS18" s="36">
        <v>8.6978500000000007</v>
      </c>
      <c r="BT18" s="36">
        <v>10.091150000000001</v>
      </c>
      <c r="BU18" s="36">
        <v>17.377359999999999</v>
      </c>
      <c r="BV18" s="36">
        <v>10.91915</v>
      </c>
      <c r="BW18" s="36">
        <v>8.4037199999999999</v>
      </c>
      <c r="BX18" s="36">
        <v>6.3348399999999998</v>
      </c>
      <c r="BY18" s="36">
        <v>7.7747599999999997</v>
      </c>
      <c r="BZ18" s="37">
        <v>8.1740999999999993</v>
      </c>
      <c r="CA18" s="38">
        <v>10.36802</v>
      </c>
      <c r="CB18" s="37">
        <v>12.56195</v>
      </c>
    </row>
    <row r="19" spans="2:80" x14ac:dyDescent="0.35">
      <c r="B19" s="12"/>
      <c r="C19" s="11" t="s">
        <v>13</v>
      </c>
      <c r="D19" s="33">
        <v>8.1837400000000002</v>
      </c>
      <c r="E19" s="33">
        <v>7.4879699999999998</v>
      </c>
      <c r="F19" s="33">
        <v>4.8401699999999996</v>
      </c>
      <c r="G19" s="33">
        <v>4.2010800000000001</v>
      </c>
      <c r="H19" s="33">
        <v>6.4850000000000003</v>
      </c>
      <c r="I19" s="33">
        <v>13.018700000000001</v>
      </c>
      <c r="J19" s="33">
        <v>6.2617900000000004</v>
      </c>
      <c r="K19" s="33">
        <v>4.4005599999999996</v>
      </c>
      <c r="L19" s="33">
        <v>2.4293399999999998</v>
      </c>
      <c r="M19" s="33">
        <v>3.36626</v>
      </c>
      <c r="N19" s="40">
        <v>3.8909099999999999</v>
      </c>
      <c r="O19" s="39">
        <v>6.0674599999999996</v>
      </c>
      <c r="P19" s="40">
        <v>8.2440099999999994</v>
      </c>
      <c r="R19" s="12"/>
      <c r="S19" s="11" t="s">
        <v>13</v>
      </c>
      <c r="T19" s="33">
        <v>8.2521699999999996</v>
      </c>
      <c r="U19" s="33">
        <v>6.4409599999999996</v>
      </c>
      <c r="V19" s="33">
        <v>5.2314100000000003</v>
      </c>
      <c r="W19" s="33">
        <v>4.5482199999999997</v>
      </c>
      <c r="X19" s="33">
        <v>5.4593299999999996</v>
      </c>
      <c r="Y19" s="33">
        <v>15.213419999999999</v>
      </c>
      <c r="Z19" s="33">
        <v>5.9587000000000003</v>
      </c>
      <c r="AA19" s="33">
        <v>4.2570399999999999</v>
      </c>
      <c r="AB19" s="33">
        <v>2.4251800000000001</v>
      </c>
      <c r="AC19" s="33">
        <v>3.4380000000000002</v>
      </c>
      <c r="AD19" s="40">
        <v>3.5613100000000002</v>
      </c>
      <c r="AE19" s="39">
        <v>6.1224400000000001</v>
      </c>
      <c r="AF19" s="40">
        <v>8.6835699999999996</v>
      </c>
      <c r="AH19" s="12"/>
      <c r="AI19" s="11" t="s">
        <v>13</v>
      </c>
      <c r="AJ19" s="33">
        <v>8.1837400000000002</v>
      </c>
      <c r="AK19" s="33">
        <v>7.4879699999999998</v>
      </c>
      <c r="AL19" s="33">
        <v>4.8401699999999996</v>
      </c>
      <c r="AM19" s="33">
        <v>4.2010800000000001</v>
      </c>
      <c r="AN19" s="33">
        <v>6.4850000000000003</v>
      </c>
      <c r="AO19" s="33">
        <v>13.018700000000001</v>
      </c>
      <c r="AP19" s="33">
        <v>6.2617900000000004</v>
      </c>
      <c r="AQ19" s="33">
        <v>4.4005599999999996</v>
      </c>
      <c r="AR19" s="33">
        <v>2.4293399999999998</v>
      </c>
      <c r="AS19" s="33">
        <v>3.36626</v>
      </c>
      <c r="AT19" s="40">
        <v>3.8909099999999999</v>
      </c>
      <c r="AU19" s="39">
        <v>6.0674599999999996</v>
      </c>
      <c r="AV19" s="40">
        <v>8.2440099999999994</v>
      </c>
      <c r="AX19" s="12"/>
      <c r="AY19" s="11" t="s">
        <v>13</v>
      </c>
      <c r="AZ19" s="33">
        <v>8.2128599999999992</v>
      </c>
      <c r="BA19" s="33">
        <v>8.1992999999999991</v>
      </c>
      <c r="BB19" s="33">
        <v>5.0059300000000002</v>
      </c>
      <c r="BC19" s="33">
        <v>4.6791299999999998</v>
      </c>
      <c r="BD19" s="33">
        <v>6.3656600000000001</v>
      </c>
      <c r="BE19" s="33">
        <v>14.104039999999999</v>
      </c>
      <c r="BF19" s="33">
        <v>6.99092</v>
      </c>
      <c r="BG19" s="33">
        <v>4.3079400000000003</v>
      </c>
      <c r="BH19" s="33">
        <v>2.4021699999999999</v>
      </c>
      <c r="BI19" s="33">
        <v>3.5487199999999999</v>
      </c>
      <c r="BJ19" s="40">
        <v>4.0018799999999999</v>
      </c>
      <c r="BK19" s="39">
        <v>6.3816699999999997</v>
      </c>
      <c r="BL19" s="40">
        <v>8.76145</v>
      </c>
      <c r="BN19" s="12"/>
      <c r="BO19" s="11" t="s">
        <v>13</v>
      </c>
      <c r="BP19" s="33">
        <v>8.4358000000000004</v>
      </c>
      <c r="BQ19" s="33">
        <v>12.94064</v>
      </c>
      <c r="BR19" s="33">
        <v>4.9915500000000002</v>
      </c>
      <c r="BS19" s="33">
        <v>4.8763199999999998</v>
      </c>
      <c r="BT19" s="33">
        <v>8.1004100000000001</v>
      </c>
      <c r="BU19" s="33">
        <v>13.00686</v>
      </c>
      <c r="BV19" s="33">
        <v>6.9331199999999997</v>
      </c>
      <c r="BW19" s="33">
        <v>4.1542300000000001</v>
      </c>
      <c r="BX19" s="33">
        <v>2.3603299999999998</v>
      </c>
      <c r="BY19" s="33">
        <v>3.8014899999999998</v>
      </c>
      <c r="BZ19" s="40">
        <v>4.3153300000000003</v>
      </c>
      <c r="CA19" s="39">
        <v>6.96007</v>
      </c>
      <c r="CB19" s="40">
        <v>9.6048200000000001</v>
      </c>
    </row>
    <row r="20" spans="2:80" x14ac:dyDescent="0.35">
      <c r="B20" s="2" t="s">
        <v>3</v>
      </c>
      <c r="C20" s="3" t="s">
        <v>12</v>
      </c>
      <c r="D20" s="36">
        <v>1.8123199999999999</v>
      </c>
      <c r="E20" s="36">
        <v>4.3856200000000003</v>
      </c>
      <c r="F20" s="36">
        <v>1.2547200000000001</v>
      </c>
      <c r="G20" s="36">
        <v>1.2636700000000001</v>
      </c>
      <c r="H20" s="36">
        <v>1.3050600000000001</v>
      </c>
      <c r="I20" s="36">
        <v>4.1800300000000004</v>
      </c>
      <c r="J20" s="36">
        <v>2.3553099999999998</v>
      </c>
      <c r="K20" s="36">
        <v>0.81315999999999999</v>
      </c>
      <c r="L20" s="36">
        <v>0.28659000000000001</v>
      </c>
      <c r="M20" s="36">
        <v>0.96645999999999999</v>
      </c>
      <c r="N20" s="37">
        <v>0.86745000000000005</v>
      </c>
      <c r="O20" s="38">
        <v>1.86229</v>
      </c>
      <c r="P20" s="37">
        <v>2.8571399999999998</v>
      </c>
      <c r="R20" s="2" t="s">
        <v>3</v>
      </c>
      <c r="S20" s="3" t="s">
        <v>12</v>
      </c>
      <c r="T20" s="36">
        <v>1.8161099999999999</v>
      </c>
      <c r="U20" s="36">
        <v>2.8451300000000002</v>
      </c>
      <c r="V20" s="36">
        <v>1.2801899999999999</v>
      </c>
      <c r="W20" s="36">
        <v>1.3360399999999999</v>
      </c>
      <c r="X20" s="36">
        <v>1.32708</v>
      </c>
      <c r="Y20" s="36">
        <v>3.5027699999999999</v>
      </c>
      <c r="Z20" s="36">
        <v>2.3815300000000001</v>
      </c>
      <c r="AA20" s="36">
        <v>0.82072999999999996</v>
      </c>
      <c r="AB20" s="36">
        <v>0.29139999999999999</v>
      </c>
      <c r="AC20" s="36">
        <v>0.98655999999999999</v>
      </c>
      <c r="AD20" s="37">
        <v>0.95399999999999996</v>
      </c>
      <c r="AE20" s="38">
        <v>1.6587499999999999</v>
      </c>
      <c r="AF20" s="37">
        <v>2.3635000000000002</v>
      </c>
      <c r="AH20" s="2" t="s">
        <v>3</v>
      </c>
      <c r="AI20" s="3" t="s">
        <v>12</v>
      </c>
      <c r="AJ20" s="36">
        <v>1.8123199999999999</v>
      </c>
      <c r="AK20" s="36">
        <v>4.3856200000000003</v>
      </c>
      <c r="AL20" s="36">
        <v>1.2547200000000001</v>
      </c>
      <c r="AM20" s="36">
        <v>1.2636700000000001</v>
      </c>
      <c r="AN20" s="36">
        <v>1.3050600000000001</v>
      </c>
      <c r="AO20" s="36">
        <v>4.1800300000000004</v>
      </c>
      <c r="AP20" s="36">
        <v>2.3553099999999998</v>
      </c>
      <c r="AQ20" s="36">
        <v>0.81315999999999999</v>
      </c>
      <c r="AR20" s="36">
        <v>0.28659000000000001</v>
      </c>
      <c r="AS20" s="36">
        <v>0.96645999999999999</v>
      </c>
      <c r="AT20" s="37">
        <v>0.86745000000000005</v>
      </c>
      <c r="AU20" s="38">
        <v>1.86229</v>
      </c>
      <c r="AV20" s="37">
        <v>2.8571399999999998</v>
      </c>
      <c r="AX20" s="2" t="s">
        <v>3</v>
      </c>
      <c r="AY20" s="3" t="s">
        <v>12</v>
      </c>
      <c r="AZ20" s="36">
        <v>1.8777299999999999</v>
      </c>
      <c r="BA20" s="36">
        <v>3.9833599999999998</v>
      </c>
      <c r="BB20" s="36">
        <v>1.17736</v>
      </c>
      <c r="BC20" s="36">
        <v>1.3195600000000001</v>
      </c>
      <c r="BD20" s="36">
        <v>1.29261</v>
      </c>
      <c r="BE20" s="36">
        <v>4.0225499999999998</v>
      </c>
      <c r="BF20" s="36">
        <v>2.5833599999999999</v>
      </c>
      <c r="BG20" s="36">
        <v>0.88690999999999998</v>
      </c>
      <c r="BH20" s="36">
        <v>0.29332999999999998</v>
      </c>
      <c r="BI20" s="36">
        <v>1.03582</v>
      </c>
      <c r="BJ20" s="37">
        <v>0.92788000000000004</v>
      </c>
      <c r="BK20" s="38">
        <v>1.8472599999999999</v>
      </c>
      <c r="BL20" s="37">
        <v>2.7666400000000002</v>
      </c>
      <c r="BN20" s="2" t="s">
        <v>3</v>
      </c>
      <c r="BO20" s="3" t="s">
        <v>12</v>
      </c>
      <c r="BP20" s="36">
        <v>1.7971600000000001</v>
      </c>
      <c r="BQ20" s="36">
        <v>4.0354799999999997</v>
      </c>
      <c r="BR20" s="36">
        <v>1.27051</v>
      </c>
      <c r="BS20" s="36">
        <v>1.29762</v>
      </c>
      <c r="BT20" s="36">
        <v>1.48411</v>
      </c>
      <c r="BU20" s="36">
        <v>4.4008000000000003</v>
      </c>
      <c r="BV20" s="36">
        <v>2.6827200000000002</v>
      </c>
      <c r="BW20" s="36">
        <v>0.94081000000000004</v>
      </c>
      <c r="BX20" s="36">
        <v>0.26933000000000001</v>
      </c>
      <c r="BY20" s="36">
        <v>1.08605</v>
      </c>
      <c r="BZ20" s="37">
        <v>0.95487999999999995</v>
      </c>
      <c r="CA20" s="38">
        <v>1.9264600000000001</v>
      </c>
      <c r="CB20" s="37">
        <v>2.8980399999999999</v>
      </c>
    </row>
    <row r="21" spans="2:80" x14ac:dyDescent="0.35">
      <c r="B21" s="12"/>
      <c r="C21" s="11" t="s">
        <v>13</v>
      </c>
      <c r="D21" s="33">
        <v>5.3860299999999999</v>
      </c>
      <c r="E21" s="33">
        <v>7.3664800000000001</v>
      </c>
      <c r="F21" s="33">
        <v>3.7203200000000001</v>
      </c>
      <c r="G21" s="33">
        <v>3.4384000000000001</v>
      </c>
      <c r="H21" s="33">
        <v>4.0706899999999999</v>
      </c>
      <c r="I21" s="33">
        <v>9.9267400000000006</v>
      </c>
      <c r="J21" s="33">
        <v>5.2704899999999997</v>
      </c>
      <c r="K21" s="33">
        <v>2.8517100000000002</v>
      </c>
      <c r="L21" s="33">
        <v>1.4125099999999999</v>
      </c>
      <c r="M21" s="33">
        <v>2.76593</v>
      </c>
      <c r="N21" s="40">
        <v>2.8354599999999999</v>
      </c>
      <c r="O21" s="39">
        <v>4.6209300000000004</v>
      </c>
      <c r="P21" s="40">
        <v>6.4063999999999997</v>
      </c>
      <c r="R21" s="12"/>
      <c r="S21" s="11" t="s">
        <v>13</v>
      </c>
      <c r="T21" s="33">
        <v>5.4102199999999998</v>
      </c>
      <c r="U21" s="33">
        <v>5.8071400000000004</v>
      </c>
      <c r="V21" s="33">
        <v>3.8359999999999999</v>
      </c>
      <c r="W21" s="33">
        <v>3.59823</v>
      </c>
      <c r="X21" s="33">
        <v>3.8932899999999999</v>
      </c>
      <c r="Y21" s="33">
        <v>9.7277500000000003</v>
      </c>
      <c r="Z21" s="33">
        <v>5.2345899999999999</v>
      </c>
      <c r="AA21" s="33">
        <v>2.7976399999999999</v>
      </c>
      <c r="AB21" s="33">
        <v>1.4234</v>
      </c>
      <c r="AC21" s="33">
        <v>2.8069899999999999</v>
      </c>
      <c r="AD21" s="40">
        <v>2.8147799999999998</v>
      </c>
      <c r="AE21" s="39">
        <v>4.4535200000000001</v>
      </c>
      <c r="AF21" s="40">
        <v>6.0922599999999996</v>
      </c>
      <c r="AH21" s="12"/>
      <c r="AI21" s="11" t="s">
        <v>13</v>
      </c>
      <c r="AJ21" s="33">
        <v>5.3860299999999999</v>
      </c>
      <c r="AK21" s="33">
        <v>7.3664800000000001</v>
      </c>
      <c r="AL21" s="33">
        <v>3.7203200000000001</v>
      </c>
      <c r="AM21" s="33">
        <v>3.4384000000000001</v>
      </c>
      <c r="AN21" s="33">
        <v>4.0706899999999999</v>
      </c>
      <c r="AO21" s="33">
        <v>9.9267400000000006</v>
      </c>
      <c r="AP21" s="33">
        <v>5.2704899999999997</v>
      </c>
      <c r="AQ21" s="33">
        <v>2.8517100000000002</v>
      </c>
      <c r="AR21" s="33">
        <v>1.4125099999999999</v>
      </c>
      <c r="AS21" s="33">
        <v>2.76593</v>
      </c>
      <c r="AT21" s="40">
        <v>2.8354599999999999</v>
      </c>
      <c r="AU21" s="39">
        <v>4.6209300000000004</v>
      </c>
      <c r="AV21" s="40">
        <v>6.4063999999999997</v>
      </c>
      <c r="AX21" s="12"/>
      <c r="AY21" s="11" t="s">
        <v>13</v>
      </c>
      <c r="AZ21" s="33">
        <v>5.4880500000000003</v>
      </c>
      <c r="BA21" s="33">
        <v>7.3335900000000001</v>
      </c>
      <c r="BB21" s="33">
        <v>3.5885899999999999</v>
      </c>
      <c r="BC21" s="33">
        <v>3.59328</v>
      </c>
      <c r="BD21" s="33">
        <v>4.0255999999999998</v>
      </c>
      <c r="BE21" s="33">
        <v>10.004060000000001</v>
      </c>
      <c r="BF21" s="33">
        <v>5.7187599999999996</v>
      </c>
      <c r="BG21" s="33">
        <v>2.9506899999999998</v>
      </c>
      <c r="BH21" s="33">
        <v>1.4297500000000001</v>
      </c>
      <c r="BI21" s="33">
        <v>2.9095599999999999</v>
      </c>
      <c r="BJ21" s="40">
        <v>2.9103300000000001</v>
      </c>
      <c r="BK21" s="39">
        <v>4.7041899999999996</v>
      </c>
      <c r="BL21" s="40">
        <v>6.4980599999999997</v>
      </c>
      <c r="BN21" s="12"/>
      <c r="BO21" s="11" t="s">
        <v>13</v>
      </c>
      <c r="BP21" s="33">
        <v>5.4086600000000002</v>
      </c>
      <c r="BQ21" s="33">
        <v>9.4172899999999995</v>
      </c>
      <c r="BR21" s="33">
        <v>3.7881100000000001</v>
      </c>
      <c r="BS21" s="33">
        <v>3.6263200000000002</v>
      </c>
      <c r="BT21" s="33">
        <v>4.7354000000000003</v>
      </c>
      <c r="BU21" s="33">
        <v>9.9975799999999992</v>
      </c>
      <c r="BV21" s="33">
        <v>5.8228799999999996</v>
      </c>
      <c r="BW21" s="33">
        <v>2.9921899999999999</v>
      </c>
      <c r="BX21" s="33">
        <v>1.3676699999999999</v>
      </c>
      <c r="BY21" s="33">
        <v>3.0468000000000002</v>
      </c>
      <c r="BZ21" s="40">
        <v>3.02833</v>
      </c>
      <c r="CA21" s="39">
        <v>5.0202900000000001</v>
      </c>
      <c r="CB21" s="40">
        <v>7.0122499999999999</v>
      </c>
    </row>
    <row r="22" spans="2:80" x14ac:dyDescent="0.35">
      <c r="B22" s="7" t="s">
        <v>19</v>
      </c>
      <c r="C22" s="11"/>
      <c r="D22" s="33">
        <v>45</v>
      </c>
      <c r="E22" s="33">
        <v>100</v>
      </c>
      <c r="F22" s="33">
        <v>30</v>
      </c>
      <c r="G22" s="33">
        <v>25</v>
      </c>
      <c r="H22" s="33">
        <v>100</v>
      </c>
      <c r="I22" s="33">
        <v>105</v>
      </c>
      <c r="J22" s="33">
        <v>80</v>
      </c>
      <c r="K22" s="33">
        <v>25</v>
      </c>
      <c r="L22" s="33">
        <v>15</v>
      </c>
      <c r="M22" s="33">
        <v>25</v>
      </c>
      <c r="N22" s="40">
        <v>28.663910000000001</v>
      </c>
      <c r="O22" s="39">
        <v>55</v>
      </c>
      <c r="P22" s="40">
        <v>81.336089999999999</v>
      </c>
      <c r="R22" s="7" t="s">
        <v>19</v>
      </c>
      <c r="S22" s="11"/>
      <c r="T22" s="33">
        <v>50</v>
      </c>
      <c r="U22" s="33">
        <v>35</v>
      </c>
      <c r="V22" s="33">
        <v>55</v>
      </c>
      <c r="W22" s="33">
        <v>30</v>
      </c>
      <c r="X22" s="33">
        <v>30</v>
      </c>
      <c r="Y22" s="33">
        <v>395</v>
      </c>
      <c r="Z22" s="33">
        <v>90</v>
      </c>
      <c r="AA22" s="33">
        <v>25</v>
      </c>
      <c r="AB22" s="33">
        <v>15</v>
      </c>
      <c r="AC22" s="33">
        <v>25</v>
      </c>
      <c r="AD22" s="40">
        <v>-6.8706500000000004</v>
      </c>
      <c r="AE22" s="39">
        <v>75</v>
      </c>
      <c r="AF22" s="40">
        <v>156.87065000000001</v>
      </c>
      <c r="AH22" s="7" t="s">
        <v>19</v>
      </c>
      <c r="AI22" s="11"/>
      <c r="AJ22" s="33">
        <v>45</v>
      </c>
      <c r="AK22" s="33">
        <v>100</v>
      </c>
      <c r="AL22" s="33">
        <v>30</v>
      </c>
      <c r="AM22" s="33">
        <v>25</v>
      </c>
      <c r="AN22" s="33">
        <v>100</v>
      </c>
      <c r="AO22" s="33">
        <v>105</v>
      </c>
      <c r="AP22" s="33">
        <v>80</v>
      </c>
      <c r="AQ22" s="33">
        <v>25</v>
      </c>
      <c r="AR22" s="33">
        <v>15</v>
      </c>
      <c r="AS22" s="33">
        <v>25</v>
      </c>
      <c r="AT22" s="40">
        <v>28.663910000000001</v>
      </c>
      <c r="AU22" s="39">
        <v>55</v>
      </c>
      <c r="AV22" s="40">
        <v>81.336089999999999</v>
      </c>
      <c r="AX22" s="7" t="s">
        <v>19</v>
      </c>
      <c r="AY22" s="11"/>
      <c r="AZ22" s="33">
        <v>45</v>
      </c>
      <c r="BA22" s="33">
        <v>155</v>
      </c>
      <c r="BB22" s="33">
        <v>60</v>
      </c>
      <c r="BC22" s="33">
        <v>60</v>
      </c>
      <c r="BD22" s="33">
        <v>100</v>
      </c>
      <c r="BE22" s="33">
        <v>290</v>
      </c>
      <c r="BF22" s="33">
        <v>100</v>
      </c>
      <c r="BG22" s="33">
        <v>25</v>
      </c>
      <c r="BH22" s="33">
        <v>15</v>
      </c>
      <c r="BI22" s="33">
        <v>25</v>
      </c>
      <c r="BJ22" s="40">
        <v>28.004429999999999</v>
      </c>
      <c r="BK22" s="39">
        <v>87.5</v>
      </c>
      <c r="BL22" s="40">
        <v>146.99556999999999</v>
      </c>
      <c r="BN22" s="7" t="s">
        <v>19</v>
      </c>
      <c r="BO22" s="11"/>
      <c r="BP22" s="33">
        <v>60</v>
      </c>
      <c r="BQ22" s="33">
        <v>470</v>
      </c>
      <c r="BR22" s="33">
        <v>35</v>
      </c>
      <c r="BS22" s="33">
        <v>45</v>
      </c>
      <c r="BT22" s="33">
        <v>170</v>
      </c>
      <c r="BU22" s="33">
        <v>270</v>
      </c>
      <c r="BV22" s="33">
        <v>110</v>
      </c>
      <c r="BW22" s="33">
        <v>25</v>
      </c>
      <c r="BX22" s="33">
        <v>15</v>
      </c>
      <c r="BY22" s="33">
        <v>40</v>
      </c>
      <c r="BZ22" s="40">
        <v>19.97532</v>
      </c>
      <c r="CA22" s="39">
        <v>124</v>
      </c>
      <c r="CB22" s="40">
        <v>228.02467999999999</v>
      </c>
    </row>
    <row r="23" spans="2:80" x14ac:dyDescent="0.35">
      <c r="B23" s="2" t="s">
        <v>4</v>
      </c>
      <c r="C23" s="3" t="s">
        <v>12</v>
      </c>
      <c r="D23" s="36">
        <v>17.984310000000001</v>
      </c>
      <c r="E23" s="36">
        <v>15.89274</v>
      </c>
      <c r="F23" s="36">
        <v>18.262650000000001</v>
      </c>
      <c r="G23" s="36">
        <v>17.826309999999999</v>
      </c>
      <c r="H23" s="36">
        <v>19.842469999999999</v>
      </c>
      <c r="I23" s="36">
        <v>18.302129999999998</v>
      </c>
      <c r="J23" s="36">
        <v>17.182680000000001</v>
      </c>
      <c r="K23" s="36">
        <v>18.246379999999998</v>
      </c>
      <c r="L23" s="36">
        <v>19.337540000000001</v>
      </c>
      <c r="M23" s="36">
        <v>17.251200000000001</v>
      </c>
      <c r="N23" s="37">
        <v>17.218360000000001</v>
      </c>
      <c r="O23" s="38">
        <v>18.012840000000001</v>
      </c>
      <c r="P23" s="37">
        <v>18.80733</v>
      </c>
      <c r="R23" s="2" t="s">
        <v>4</v>
      </c>
      <c r="S23" s="3" t="s">
        <v>12</v>
      </c>
      <c r="T23" s="36">
        <v>17.982769999999999</v>
      </c>
      <c r="U23" s="36">
        <v>15.96091</v>
      </c>
      <c r="V23" s="36">
        <v>18.265319999999999</v>
      </c>
      <c r="W23" s="36">
        <v>17.837980000000002</v>
      </c>
      <c r="X23" s="36">
        <v>19.950410000000002</v>
      </c>
      <c r="Y23" s="36">
        <v>18.464459999999999</v>
      </c>
      <c r="Z23" s="36">
        <v>17.057849999999998</v>
      </c>
      <c r="AA23" s="36">
        <v>18.137329999999999</v>
      </c>
      <c r="AB23" s="36">
        <v>19.36027</v>
      </c>
      <c r="AC23" s="36">
        <v>17.251449999999998</v>
      </c>
      <c r="AD23" s="37">
        <v>17.215330000000002</v>
      </c>
      <c r="AE23" s="38">
        <v>18.026879999999998</v>
      </c>
      <c r="AF23" s="37">
        <v>18.838419999999999</v>
      </c>
      <c r="AH23" s="2" t="s">
        <v>4</v>
      </c>
      <c r="AI23" s="3" t="s">
        <v>12</v>
      </c>
      <c r="AJ23" s="36">
        <v>17.984310000000001</v>
      </c>
      <c r="AK23" s="36">
        <v>15.89274</v>
      </c>
      <c r="AL23" s="36">
        <v>18.262650000000001</v>
      </c>
      <c r="AM23" s="36">
        <v>17.826309999999999</v>
      </c>
      <c r="AN23" s="36">
        <v>19.842469999999999</v>
      </c>
      <c r="AO23" s="36">
        <v>18.302129999999998</v>
      </c>
      <c r="AP23" s="36">
        <v>17.182680000000001</v>
      </c>
      <c r="AQ23" s="36">
        <v>18.246379999999998</v>
      </c>
      <c r="AR23" s="36">
        <v>19.337540000000001</v>
      </c>
      <c r="AS23" s="36">
        <v>17.251200000000001</v>
      </c>
      <c r="AT23" s="37">
        <v>17.218360000000001</v>
      </c>
      <c r="AU23" s="38">
        <v>18.012840000000001</v>
      </c>
      <c r="AV23" s="37">
        <v>18.80733</v>
      </c>
      <c r="AX23" s="2" t="s">
        <v>4</v>
      </c>
      <c r="AY23" s="3" t="s">
        <v>12</v>
      </c>
      <c r="AZ23" s="36">
        <v>17.757850000000001</v>
      </c>
      <c r="BA23" s="36">
        <v>15.71157</v>
      </c>
      <c r="BB23" s="36">
        <v>18.386600000000001</v>
      </c>
      <c r="BC23" s="36">
        <v>17.848240000000001</v>
      </c>
      <c r="BD23" s="36">
        <v>19.900189999999998</v>
      </c>
      <c r="BE23" s="36">
        <v>18.297280000000001</v>
      </c>
      <c r="BF23" s="36">
        <v>17.129570000000001</v>
      </c>
      <c r="BG23" s="36">
        <v>18.192900000000002</v>
      </c>
      <c r="BH23" s="36">
        <v>19.361059999999998</v>
      </c>
      <c r="BI23" s="36">
        <v>17.502009999999999</v>
      </c>
      <c r="BJ23" s="37">
        <v>17.18064</v>
      </c>
      <c r="BK23" s="38">
        <v>18.00873</v>
      </c>
      <c r="BL23" s="37">
        <v>18.83681</v>
      </c>
      <c r="BN23" s="2" t="s">
        <v>4</v>
      </c>
      <c r="BO23" s="3" t="s">
        <v>12</v>
      </c>
      <c r="BP23" s="36">
        <v>17.668810000000001</v>
      </c>
      <c r="BQ23" s="36">
        <v>15.541840000000001</v>
      </c>
      <c r="BR23" s="36">
        <v>18.164999999999999</v>
      </c>
      <c r="BS23" s="36">
        <v>17.671479999999999</v>
      </c>
      <c r="BT23" s="36">
        <v>19.965219999999999</v>
      </c>
      <c r="BU23" s="36">
        <v>18.302160000000001</v>
      </c>
      <c r="BV23" s="36">
        <v>16.828849999999999</v>
      </c>
      <c r="BW23" s="36">
        <v>18.28697</v>
      </c>
      <c r="BX23" s="36">
        <v>19.345549999999999</v>
      </c>
      <c r="BY23" s="36">
        <v>17.051079999999999</v>
      </c>
      <c r="BZ23" s="37">
        <v>16.982050000000001</v>
      </c>
      <c r="CA23" s="38">
        <v>17.8827</v>
      </c>
      <c r="CB23" s="37">
        <v>18.783339999999999</v>
      </c>
    </row>
    <row r="24" spans="2:80" x14ac:dyDescent="0.35">
      <c r="B24" s="8"/>
      <c r="C24" s="11" t="s">
        <v>13</v>
      </c>
      <c r="D24" s="33">
        <v>10.75442</v>
      </c>
      <c r="E24" s="33">
        <v>11.20518</v>
      </c>
      <c r="F24" s="33">
        <v>10.478540000000001</v>
      </c>
      <c r="G24" s="33">
        <v>10.98631</v>
      </c>
      <c r="H24" s="33">
        <v>10.97368</v>
      </c>
      <c r="I24" s="33">
        <v>10.85605</v>
      </c>
      <c r="J24" s="33">
        <v>11.109859999999999</v>
      </c>
      <c r="K24" s="33">
        <v>11.1181</v>
      </c>
      <c r="L24" s="33">
        <v>10.764609999999999</v>
      </c>
      <c r="M24" s="33">
        <v>11.1479</v>
      </c>
      <c r="N24" s="34">
        <v>10.777290000000001</v>
      </c>
      <c r="O24" s="39">
        <v>10.93946</v>
      </c>
      <c r="P24" s="34">
        <v>11.10163</v>
      </c>
      <c r="R24" s="8"/>
      <c r="S24" s="11" t="s">
        <v>13</v>
      </c>
      <c r="T24" s="33">
        <v>10.75717</v>
      </c>
      <c r="U24" s="33">
        <v>11.14869</v>
      </c>
      <c r="V24" s="33">
        <v>10.44333</v>
      </c>
      <c r="W24" s="33">
        <v>11.098100000000001</v>
      </c>
      <c r="X24" s="33">
        <v>10.95851</v>
      </c>
      <c r="Y24" s="33">
        <v>10.713649999999999</v>
      </c>
      <c r="Z24" s="33">
        <v>11.06447</v>
      </c>
      <c r="AA24" s="33">
        <v>11.18657</v>
      </c>
      <c r="AB24" s="33">
        <v>10.75497</v>
      </c>
      <c r="AC24" s="33">
        <v>11.127000000000001</v>
      </c>
      <c r="AD24" s="34">
        <v>10.74945</v>
      </c>
      <c r="AE24" s="39">
        <v>10.925240000000001</v>
      </c>
      <c r="AF24" s="34">
        <v>11.10103</v>
      </c>
      <c r="AH24" s="8"/>
      <c r="AI24" s="11" t="s">
        <v>13</v>
      </c>
      <c r="AJ24" s="33">
        <v>10.75442</v>
      </c>
      <c r="AK24" s="33">
        <v>11.20518</v>
      </c>
      <c r="AL24" s="33">
        <v>10.478540000000001</v>
      </c>
      <c r="AM24" s="33">
        <v>10.98631</v>
      </c>
      <c r="AN24" s="33">
        <v>10.97368</v>
      </c>
      <c r="AO24" s="33">
        <v>10.85605</v>
      </c>
      <c r="AP24" s="33">
        <v>11.109859999999999</v>
      </c>
      <c r="AQ24" s="33">
        <v>11.1181</v>
      </c>
      <c r="AR24" s="33">
        <v>10.764609999999999</v>
      </c>
      <c r="AS24" s="33">
        <v>11.1479</v>
      </c>
      <c r="AT24" s="34">
        <v>10.777290000000001</v>
      </c>
      <c r="AU24" s="39">
        <v>10.93946</v>
      </c>
      <c r="AV24" s="34">
        <v>11.10163</v>
      </c>
      <c r="AX24" s="8"/>
      <c r="AY24" s="11" t="s">
        <v>13</v>
      </c>
      <c r="AZ24" s="33">
        <v>10.728400000000001</v>
      </c>
      <c r="BA24" s="33">
        <v>11.00306</v>
      </c>
      <c r="BB24" s="33">
        <v>10.46551</v>
      </c>
      <c r="BC24" s="33">
        <v>11.033810000000001</v>
      </c>
      <c r="BD24" s="33">
        <v>11.00347</v>
      </c>
      <c r="BE24" s="33">
        <v>10.82882</v>
      </c>
      <c r="BF24" s="33">
        <v>11.16165</v>
      </c>
      <c r="BG24" s="33">
        <v>11.16638</v>
      </c>
      <c r="BH24" s="33">
        <v>10.751340000000001</v>
      </c>
      <c r="BI24" s="33">
        <v>11.209379999999999</v>
      </c>
      <c r="BJ24" s="34">
        <v>10.76534</v>
      </c>
      <c r="BK24" s="39">
        <v>10.935180000000001</v>
      </c>
      <c r="BL24" s="34">
        <v>11.10502</v>
      </c>
      <c r="BN24" s="8"/>
      <c r="BO24" s="11" t="s">
        <v>13</v>
      </c>
      <c r="BP24" s="33">
        <v>10.705959999999999</v>
      </c>
      <c r="BQ24" s="33">
        <v>11.12068</v>
      </c>
      <c r="BR24" s="33">
        <v>10.394080000000001</v>
      </c>
      <c r="BS24" s="33">
        <v>11.07714</v>
      </c>
      <c r="BT24" s="33">
        <v>10.9602</v>
      </c>
      <c r="BU24" s="33">
        <v>10.935180000000001</v>
      </c>
      <c r="BV24" s="33">
        <v>11.097630000000001</v>
      </c>
      <c r="BW24" s="33">
        <v>11.19388</v>
      </c>
      <c r="BX24" s="33">
        <v>10.787280000000001</v>
      </c>
      <c r="BY24" s="33">
        <v>11.1691</v>
      </c>
      <c r="BZ24" s="34">
        <v>10.76416</v>
      </c>
      <c r="CA24" s="39">
        <v>10.94411</v>
      </c>
      <c r="CB24" s="34">
        <v>11.12407</v>
      </c>
    </row>
    <row r="25" spans="2:80" x14ac:dyDescent="0.35">
      <c r="B25" s="2" t="s">
        <v>24</v>
      </c>
      <c r="C25" s="3" t="s">
        <v>12</v>
      </c>
      <c r="D25" s="36">
        <v>15.75356</v>
      </c>
      <c r="E25" s="36">
        <v>11.098140000000001</v>
      </c>
      <c r="F25" s="36">
        <v>16.294250000000002</v>
      </c>
      <c r="G25" s="36">
        <v>15.59296</v>
      </c>
      <c r="H25" s="36">
        <v>17.53145</v>
      </c>
      <c r="I25" s="36">
        <v>14.78173</v>
      </c>
      <c r="J25" s="36">
        <v>13.885199999999999</v>
      </c>
      <c r="K25" s="36">
        <v>16.777619999999999</v>
      </c>
      <c r="L25" s="36">
        <v>18.595829999999999</v>
      </c>
      <c r="M25" s="36">
        <v>15.341989999999999</v>
      </c>
      <c r="N25" s="37">
        <v>14.08526</v>
      </c>
      <c r="O25" s="38">
        <v>15.56527</v>
      </c>
      <c r="P25" s="37">
        <v>17.045290000000001</v>
      </c>
      <c r="R25" s="2" t="s">
        <v>24</v>
      </c>
      <c r="S25" s="3" t="s">
        <v>12</v>
      </c>
      <c r="T25" s="36">
        <v>15.754630000000001</v>
      </c>
      <c r="U25" s="36">
        <v>12.502700000000001</v>
      </c>
      <c r="V25" s="36">
        <v>16.280660000000001</v>
      </c>
      <c r="W25" s="36">
        <v>15.50511</v>
      </c>
      <c r="X25" s="36">
        <v>17.587420000000002</v>
      </c>
      <c r="Y25" s="36">
        <v>15.088939999999999</v>
      </c>
      <c r="Z25" s="36">
        <v>13.799289999999999</v>
      </c>
      <c r="AA25" s="36">
        <v>16.586939999999998</v>
      </c>
      <c r="AB25" s="36">
        <v>18.605129999999999</v>
      </c>
      <c r="AC25" s="36">
        <v>15.313739999999999</v>
      </c>
      <c r="AD25" s="37">
        <v>14.45152</v>
      </c>
      <c r="AE25" s="38">
        <v>15.70246</v>
      </c>
      <c r="AF25" s="37">
        <v>16.953389999999999</v>
      </c>
      <c r="AH25" s="2" t="s">
        <v>24</v>
      </c>
      <c r="AI25" s="3" t="s">
        <v>12</v>
      </c>
      <c r="AJ25" s="36">
        <v>15.75356</v>
      </c>
      <c r="AK25" s="36">
        <v>11.098140000000001</v>
      </c>
      <c r="AL25" s="36">
        <v>16.294250000000002</v>
      </c>
      <c r="AM25" s="36">
        <v>15.59296</v>
      </c>
      <c r="AN25" s="36">
        <v>17.53145</v>
      </c>
      <c r="AO25" s="36">
        <v>14.78173</v>
      </c>
      <c r="AP25" s="36">
        <v>13.885199999999999</v>
      </c>
      <c r="AQ25" s="36">
        <v>16.777619999999999</v>
      </c>
      <c r="AR25" s="36">
        <v>18.595829999999999</v>
      </c>
      <c r="AS25" s="36">
        <v>15.341989999999999</v>
      </c>
      <c r="AT25" s="37">
        <v>14.08526</v>
      </c>
      <c r="AU25" s="38">
        <v>15.56527</v>
      </c>
      <c r="AV25" s="37">
        <v>17.045290000000001</v>
      </c>
      <c r="AX25" s="2" t="s">
        <v>24</v>
      </c>
      <c r="AY25" s="3" t="s">
        <v>12</v>
      </c>
      <c r="AZ25" s="36">
        <v>15.50032</v>
      </c>
      <c r="BA25" s="36">
        <v>11.281079999999999</v>
      </c>
      <c r="BB25" s="36">
        <v>16.428999999999998</v>
      </c>
      <c r="BC25" s="36">
        <v>15.51421</v>
      </c>
      <c r="BD25" s="36">
        <v>17.59318</v>
      </c>
      <c r="BE25" s="36">
        <v>14.70543</v>
      </c>
      <c r="BF25" s="36">
        <v>13.62936</v>
      </c>
      <c r="BG25" s="36">
        <v>16.59421</v>
      </c>
      <c r="BH25" s="36">
        <v>18.60632</v>
      </c>
      <c r="BI25" s="36">
        <v>15.485300000000001</v>
      </c>
      <c r="BJ25" s="37">
        <v>14.063829999999999</v>
      </c>
      <c r="BK25" s="38">
        <v>15.53384</v>
      </c>
      <c r="BL25" s="37">
        <v>17.00385</v>
      </c>
      <c r="BN25" s="2" t="s">
        <v>24</v>
      </c>
      <c r="BO25" s="3" t="s">
        <v>12</v>
      </c>
      <c r="BP25" s="36">
        <v>15.478809999999999</v>
      </c>
      <c r="BQ25" s="36">
        <v>11.096069999999999</v>
      </c>
      <c r="BR25" s="36">
        <v>16.210509999999999</v>
      </c>
      <c r="BS25" s="36">
        <v>15.449780000000001</v>
      </c>
      <c r="BT25" s="36">
        <v>17.430399999999999</v>
      </c>
      <c r="BU25" s="36">
        <v>14.34488</v>
      </c>
      <c r="BV25" s="36">
        <v>13.35102</v>
      </c>
      <c r="BW25" s="36">
        <v>16.555530000000001</v>
      </c>
      <c r="BX25" s="36">
        <v>18.651150000000001</v>
      </c>
      <c r="BY25" s="36">
        <v>15.06395</v>
      </c>
      <c r="BZ25" s="37">
        <v>13.84341</v>
      </c>
      <c r="CA25" s="38">
        <v>15.36321</v>
      </c>
      <c r="CB25" s="37">
        <v>16.883009999999999</v>
      </c>
    </row>
    <row r="26" spans="2:80" x14ac:dyDescent="0.35">
      <c r="B26" s="8"/>
      <c r="C26" s="11" t="s">
        <v>13</v>
      </c>
      <c r="D26" s="33">
        <v>11.325390000000001</v>
      </c>
      <c r="E26" s="33">
        <v>11.02713</v>
      </c>
      <c r="F26" s="33">
        <v>11.08844</v>
      </c>
      <c r="G26" s="33">
        <v>11.48785</v>
      </c>
      <c r="H26" s="33">
        <v>11.76878</v>
      </c>
      <c r="I26" s="33">
        <v>11.61598</v>
      </c>
      <c r="J26" s="33">
        <v>11.526160000000001</v>
      </c>
      <c r="K26" s="33">
        <v>11.514049999999999</v>
      </c>
      <c r="L26" s="33">
        <v>11.0578</v>
      </c>
      <c r="M26" s="33">
        <v>11.4978</v>
      </c>
      <c r="N26" s="34">
        <v>11.20829</v>
      </c>
      <c r="O26" s="39">
        <v>11.390940000000001</v>
      </c>
      <c r="P26" s="34">
        <v>11.573589999999999</v>
      </c>
      <c r="R26" s="8"/>
      <c r="S26" s="11" t="s">
        <v>13</v>
      </c>
      <c r="T26" s="33">
        <v>11.32737</v>
      </c>
      <c r="U26" s="33">
        <v>11.230880000000001</v>
      </c>
      <c r="V26" s="33">
        <v>11.064410000000001</v>
      </c>
      <c r="W26" s="33">
        <v>11.58107</v>
      </c>
      <c r="X26" s="33">
        <v>11.78866</v>
      </c>
      <c r="Y26" s="33">
        <v>11.52646</v>
      </c>
      <c r="Z26" s="33">
        <v>11.462529999999999</v>
      </c>
      <c r="AA26" s="33">
        <v>11.580489999999999</v>
      </c>
      <c r="AB26" s="33">
        <v>11.05466</v>
      </c>
      <c r="AC26" s="33">
        <v>11.48058</v>
      </c>
      <c r="AD26" s="34">
        <v>11.23983</v>
      </c>
      <c r="AE26" s="39">
        <v>11.40971</v>
      </c>
      <c r="AF26" s="34">
        <v>11.57959</v>
      </c>
      <c r="AH26" s="8"/>
      <c r="AI26" s="11" t="s">
        <v>13</v>
      </c>
      <c r="AJ26" s="33">
        <v>11.325390000000001</v>
      </c>
      <c r="AK26" s="33">
        <v>11.02713</v>
      </c>
      <c r="AL26" s="33">
        <v>11.08844</v>
      </c>
      <c r="AM26" s="33">
        <v>11.48785</v>
      </c>
      <c r="AN26" s="33">
        <v>11.76878</v>
      </c>
      <c r="AO26" s="33">
        <v>11.61598</v>
      </c>
      <c r="AP26" s="33">
        <v>11.526160000000001</v>
      </c>
      <c r="AQ26" s="33">
        <v>11.514049999999999</v>
      </c>
      <c r="AR26" s="33">
        <v>11.0578</v>
      </c>
      <c r="AS26" s="33">
        <v>11.4978</v>
      </c>
      <c r="AT26" s="34">
        <v>11.20829</v>
      </c>
      <c r="AU26" s="39">
        <v>11.390940000000001</v>
      </c>
      <c r="AV26" s="34">
        <v>11.573589999999999</v>
      </c>
      <c r="AX26" s="8"/>
      <c r="AY26" s="11" t="s">
        <v>13</v>
      </c>
      <c r="AZ26" s="33">
        <v>11.27366</v>
      </c>
      <c r="BA26" s="33">
        <v>10.91798</v>
      </c>
      <c r="BB26" s="33">
        <v>11.097149999999999</v>
      </c>
      <c r="BC26" s="33">
        <v>11.53443</v>
      </c>
      <c r="BD26" s="33">
        <v>11.80452</v>
      </c>
      <c r="BE26" s="33">
        <v>11.596159999999999</v>
      </c>
      <c r="BF26" s="33">
        <v>11.540100000000001</v>
      </c>
      <c r="BG26" s="33">
        <v>11.573790000000001</v>
      </c>
      <c r="BH26" s="33">
        <v>11.050660000000001</v>
      </c>
      <c r="BI26" s="33">
        <v>11.58405</v>
      </c>
      <c r="BJ26" s="34">
        <v>11.18858</v>
      </c>
      <c r="BK26" s="39">
        <v>11.39725</v>
      </c>
      <c r="BL26" s="34">
        <v>11.605919999999999</v>
      </c>
      <c r="BN26" s="8"/>
      <c r="BO26" s="11" t="s">
        <v>13</v>
      </c>
      <c r="BP26" s="33">
        <v>11.229570000000001</v>
      </c>
      <c r="BQ26" s="33">
        <v>10.922510000000001</v>
      </c>
      <c r="BR26" s="33">
        <v>11.011649999999999</v>
      </c>
      <c r="BS26" s="33">
        <v>11.525790000000001</v>
      </c>
      <c r="BT26" s="33">
        <v>11.832739999999999</v>
      </c>
      <c r="BU26" s="33">
        <v>11.661989999999999</v>
      </c>
      <c r="BV26" s="33">
        <v>11.425879999999999</v>
      </c>
      <c r="BW26" s="33">
        <v>11.6312</v>
      </c>
      <c r="BX26" s="33">
        <v>11.06122</v>
      </c>
      <c r="BY26" s="33">
        <v>11.48603</v>
      </c>
      <c r="BZ26" s="34">
        <v>11.158849999999999</v>
      </c>
      <c r="CA26" s="39">
        <v>11.37886</v>
      </c>
      <c r="CB26" s="34">
        <v>11.59887</v>
      </c>
    </row>
    <row r="27" spans="2:80" x14ac:dyDescent="0.35">
      <c r="B27" s="2" t="s">
        <v>20</v>
      </c>
      <c r="C27" s="3" t="s">
        <v>12</v>
      </c>
      <c r="D27" s="36">
        <v>17.984310000000001</v>
      </c>
      <c r="E27" s="36">
        <v>15.89274</v>
      </c>
      <c r="F27" s="36">
        <v>18.262650000000001</v>
      </c>
      <c r="G27" s="36">
        <v>17.826309999999999</v>
      </c>
      <c r="H27" s="36">
        <v>19.842469999999999</v>
      </c>
      <c r="I27" s="36">
        <v>18.302129999999998</v>
      </c>
      <c r="J27" s="36">
        <v>17.182680000000001</v>
      </c>
      <c r="K27" s="36">
        <v>18.246379999999998</v>
      </c>
      <c r="L27" s="36">
        <v>19.337540000000001</v>
      </c>
      <c r="M27" s="36">
        <v>17.251200000000001</v>
      </c>
      <c r="N27" s="37">
        <v>17.218360000000001</v>
      </c>
      <c r="O27" s="41">
        <v>18.012840000000001</v>
      </c>
      <c r="P27" s="37">
        <v>18.80733</v>
      </c>
      <c r="R27" s="2" t="s">
        <v>20</v>
      </c>
      <c r="S27" s="3" t="s">
        <v>12</v>
      </c>
      <c r="T27" s="36">
        <v>17.982769999999999</v>
      </c>
      <c r="U27" s="36">
        <v>15.96091</v>
      </c>
      <c r="V27" s="36">
        <v>18.265319999999999</v>
      </c>
      <c r="W27" s="36">
        <v>17.837980000000002</v>
      </c>
      <c r="X27" s="36">
        <v>19.950410000000002</v>
      </c>
      <c r="Y27" s="36">
        <v>18.464459999999999</v>
      </c>
      <c r="Z27" s="36">
        <v>17.057849999999998</v>
      </c>
      <c r="AA27" s="36">
        <v>18.137329999999999</v>
      </c>
      <c r="AB27" s="36">
        <v>19.36027</v>
      </c>
      <c r="AC27" s="36">
        <v>17.251449999999998</v>
      </c>
      <c r="AD27" s="37">
        <v>17.215330000000002</v>
      </c>
      <c r="AE27" s="41">
        <v>18.026879999999998</v>
      </c>
      <c r="AF27" s="37">
        <v>18.838419999999999</v>
      </c>
      <c r="AH27" s="2" t="s">
        <v>20</v>
      </c>
      <c r="AI27" s="3" t="s">
        <v>12</v>
      </c>
      <c r="AJ27" s="36">
        <v>17.984310000000001</v>
      </c>
      <c r="AK27" s="36">
        <v>15.89274</v>
      </c>
      <c r="AL27" s="36">
        <v>18.262650000000001</v>
      </c>
      <c r="AM27" s="36">
        <v>17.826309999999999</v>
      </c>
      <c r="AN27" s="36">
        <v>19.842469999999999</v>
      </c>
      <c r="AO27" s="36">
        <v>18.302129999999998</v>
      </c>
      <c r="AP27" s="36">
        <v>17.182680000000001</v>
      </c>
      <c r="AQ27" s="36">
        <v>18.246379999999998</v>
      </c>
      <c r="AR27" s="36">
        <v>19.337540000000001</v>
      </c>
      <c r="AS27" s="36">
        <v>17.251200000000001</v>
      </c>
      <c r="AT27" s="37">
        <v>17.218360000000001</v>
      </c>
      <c r="AU27" s="41">
        <v>18.012840000000001</v>
      </c>
      <c r="AV27" s="37">
        <v>18.80733</v>
      </c>
      <c r="AX27" s="2" t="s">
        <v>20</v>
      </c>
      <c r="AY27" s="3" t="s">
        <v>12</v>
      </c>
      <c r="AZ27" s="36">
        <v>17.757850000000001</v>
      </c>
      <c r="BA27" s="36">
        <v>15.71157</v>
      </c>
      <c r="BB27" s="36">
        <v>18.386600000000001</v>
      </c>
      <c r="BC27" s="36">
        <v>17.848240000000001</v>
      </c>
      <c r="BD27" s="36">
        <v>19.900189999999998</v>
      </c>
      <c r="BE27" s="36">
        <v>18.297280000000001</v>
      </c>
      <c r="BF27" s="36">
        <v>17.129570000000001</v>
      </c>
      <c r="BG27" s="36">
        <v>18.192900000000002</v>
      </c>
      <c r="BH27" s="36">
        <v>19.361059999999998</v>
      </c>
      <c r="BI27" s="36">
        <v>17.502009999999999</v>
      </c>
      <c r="BJ27" s="37">
        <v>17.18064</v>
      </c>
      <c r="BK27" s="41">
        <v>18.00873</v>
      </c>
      <c r="BL27" s="37">
        <v>18.83681</v>
      </c>
      <c r="BN27" s="2" t="s">
        <v>20</v>
      </c>
      <c r="BO27" s="3" t="s">
        <v>12</v>
      </c>
      <c r="BP27" s="36">
        <v>17.668810000000001</v>
      </c>
      <c r="BQ27" s="36">
        <v>15.541840000000001</v>
      </c>
      <c r="BR27" s="36">
        <v>18.164999999999999</v>
      </c>
      <c r="BS27" s="36">
        <v>17.671479999999999</v>
      </c>
      <c r="BT27" s="36">
        <v>19.965219999999999</v>
      </c>
      <c r="BU27" s="36">
        <v>18.302160000000001</v>
      </c>
      <c r="BV27" s="36">
        <v>16.828849999999999</v>
      </c>
      <c r="BW27" s="36">
        <v>18.28697</v>
      </c>
      <c r="BX27" s="36">
        <v>19.345549999999999</v>
      </c>
      <c r="BY27" s="36">
        <v>17.051079999999999</v>
      </c>
      <c r="BZ27" s="37">
        <v>16.982050000000001</v>
      </c>
      <c r="CA27" s="41">
        <v>17.8827</v>
      </c>
      <c r="CB27" s="37">
        <v>18.783339999999999</v>
      </c>
    </row>
    <row r="28" spans="2:80" x14ac:dyDescent="0.35">
      <c r="B28" s="8"/>
      <c r="C28" s="11" t="s">
        <v>13</v>
      </c>
      <c r="D28" s="33">
        <v>10.75442</v>
      </c>
      <c r="E28" s="33">
        <v>11.20518</v>
      </c>
      <c r="F28" s="33">
        <v>10.478540000000001</v>
      </c>
      <c r="G28" s="33">
        <v>10.98631</v>
      </c>
      <c r="H28" s="33">
        <v>10.97368</v>
      </c>
      <c r="I28" s="33">
        <v>10.85605</v>
      </c>
      <c r="J28" s="33">
        <v>11.109859999999999</v>
      </c>
      <c r="K28" s="33">
        <v>11.1181</v>
      </c>
      <c r="L28" s="33">
        <v>10.764609999999999</v>
      </c>
      <c r="M28" s="33">
        <v>11.1479</v>
      </c>
      <c r="N28" s="34">
        <v>10.777290000000001</v>
      </c>
      <c r="O28" s="39">
        <v>10.93946</v>
      </c>
      <c r="P28" s="34">
        <v>11.10163</v>
      </c>
      <c r="R28" s="8"/>
      <c r="S28" s="11" t="s">
        <v>13</v>
      </c>
      <c r="T28" s="33">
        <v>10.75717</v>
      </c>
      <c r="U28" s="33">
        <v>11.14869</v>
      </c>
      <c r="V28" s="33">
        <v>10.44333</v>
      </c>
      <c r="W28" s="33">
        <v>11.098100000000001</v>
      </c>
      <c r="X28" s="33">
        <v>10.95851</v>
      </c>
      <c r="Y28" s="33">
        <v>10.713649999999999</v>
      </c>
      <c r="Z28" s="33">
        <v>11.06447</v>
      </c>
      <c r="AA28" s="33">
        <v>11.18657</v>
      </c>
      <c r="AB28" s="33">
        <v>10.75497</v>
      </c>
      <c r="AC28" s="33">
        <v>11.127000000000001</v>
      </c>
      <c r="AD28" s="34">
        <v>10.74945</v>
      </c>
      <c r="AE28" s="39">
        <v>10.925240000000001</v>
      </c>
      <c r="AF28" s="34">
        <v>11.10103</v>
      </c>
      <c r="AH28" s="8"/>
      <c r="AI28" s="11" t="s">
        <v>13</v>
      </c>
      <c r="AJ28" s="33">
        <v>10.75442</v>
      </c>
      <c r="AK28" s="33">
        <v>11.20518</v>
      </c>
      <c r="AL28" s="33">
        <v>10.478540000000001</v>
      </c>
      <c r="AM28" s="33">
        <v>10.98631</v>
      </c>
      <c r="AN28" s="33">
        <v>10.97368</v>
      </c>
      <c r="AO28" s="33">
        <v>10.85605</v>
      </c>
      <c r="AP28" s="33">
        <v>11.109859999999999</v>
      </c>
      <c r="AQ28" s="33">
        <v>11.1181</v>
      </c>
      <c r="AR28" s="33">
        <v>10.764609999999999</v>
      </c>
      <c r="AS28" s="33">
        <v>11.1479</v>
      </c>
      <c r="AT28" s="34">
        <v>10.777290000000001</v>
      </c>
      <c r="AU28" s="39">
        <v>10.93946</v>
      </c>
      <c r="AV28" s="34">
        <v>11.10163</v>
      </c>
      <c r="AX28" s="8"/>
      <c r="AY28" s="11" t="s">
        <v>13</v>
      </c>
      <c r="AZ28" s="33">
        <v>10.728400000000001</v>
      </c>
      <c r="BA28" s="33">
        <v>11.00306</v>
      </c>
      <c r="BB28" s="33">
        <v>10.46551</v>
      </c>
      <c r="BC28" s="33">
        <v>11.033810000000001</v>
      </c>
      <c r="BD28" s="33">
        <v>11.00347</v>
      </c>
      <c r="BE28" s="33">
        <v>10.82882</v>
      </c>
      <c r="BF28" s="33">
        <v>11.16165</v>
      </c>
      <c r="BG28" s="33">
        <v>11.16638</v>
      </c>
      <c r="BH28" s="33">
        <v>10.751340000000001</v>
      </c>
      <c r="BI28" s="33">
        <v>11.209379999999999</v>
      </c>
      <c r="BJ28" s="34">
        <v>10.76534</v>
      </c>
      <c r="BK28" s="39">
        <v>10.935180000000001</v>
      </c>
      <c r="BL28" s="34">
        <v>11.10502</v>
      </c>
      <c r="BN28" s="8"/>
      <c r="BO28" s="11" t="s">
        <v>13</v>
      </c>
      <c r="BP28" s="33">
        <v>10.705959999999999</v>
      </c>
      <c r="BQ28" s="33">
        <v>11.12068</v>
      </c>
      <c r="BR28" s="33">
        <v>10.394080000000001</v>
      </c>
      <c r="BS28" s="33">
        <v>11.07714</v>
      </c>
      <c r="BT28" s="33">
        <v>10.9602</v>
      </c>
      <c r="BU28" s="33">
        <v>10.935180000000001</v>
      </c>
      <c r="BV28" s="33">
        <v>11.097630000000001</v>
      </c>
      <c r="BW28" s="33">
        <v>11.19388</v>
      </c>
      <c r="BX28" s="33">
        <v>10.787280000000001</v>
      </c>
      <c r="BY28" s="33">
        <v>11.1691</v>
      </c>
      <c r="BZ28" s="34">
        <v>10.76416</v>
      </c>
      <c r="CA28" s="39">
        <v>10.94411</v>
      </c>
      <c r="CB28" s="34">
        <v>11.12407</v>
      </c>
    </row>
    <row r="29" spans="2:80" x14ac:dyDescent="0.35">
      <c r="B29" s="2" t="s">
        <v>21</v>
      </c>
      <c r="C29" s="3" t="s">
        <v>12</v>
      </c>
      <c r="D29" s="36">
        <v>2.6823600000000001</v>
      </c>
      <c r="E29" s="36">
        <v>2.6199300000000001</v>
      </c>
      <c r="F29" s="36">
        <v>2.69177</v>
      </c>
      <c r="G29" s="36">
        <v>2.7033900000000002</v>
      </c>
      <c r="H29" s="36">
        <v>2.7729200000000001</v>
      </c>
      <c r="I29" s="36">
        <v>2.5684499999999999</v>
      </c>
      <c r="J29" s="36">
        <v>2.6688800000000001</v>
      </c>
      <c r="K29" s="36">
        <v>2.8054199999999998</v>
      </c>
      <c r="L29" s="36">
        <v>2.9978099999999999</v>
      </c>
      <c r="M29" s="36">
        <v>2.7549100000000002</v>
      </c>
      <c r="N29" s="37">
        <v>2.6419000000000001</v>
      </c>
      <c r="O29" s="41">
        <v>2.7265799999999998</v>
      </c>
      <c r="P29" s="37">
        <v>2.8112699999999999</v>
      </c>
      <c r="R29" s="2" t="s">
        <v>21</v>
      </c>
      <c r="S29" s="3" t="s">
        <v>12</v>
      </c>
      <c r="T29" s="36">
        <v>2.6787700000000001</v>
      </c>
      <c r="U29" s="36">
        <v>2.7272599999999998</v>
      </c>
      <c r="V29" s="36">
        <v>2.6821000000000002</v>
      </c>
      <c r="W29" s="36">
        <v>2.76952</v>
      </c>
      <c r="X29" s="36">
        <v>2.74044</v>
      </c>
      <c r="Y29" s="36">
        <v>2.6222300000000001</v>
      </c>
      <c r="Z29" s="36">
        <v>2.67977</v>
      </c>
      <c r="AA29" s="36">
        <v>2.78444</v>
      </c>
      <c r="AB29" s="36">
        <v>3.0021499999999999</v>
      </c>
      <c r="AC29" s="36">
        <v>2.7775300000000001</v>
      </c>
      <c r="AD29" s="37">
        <v>2.67204</v>
      </c>
      <c r="AE29" s="41">
        <v>2.7464200000000001</v>
      </c>
      <c r="AF29" s="37">
        <v>2.8208099999999998</v>
      </c>
      <c r="AH29" s="2" t="s">
        <v>21</v>
      </c>
      <c r="AI29" s="3" t="s">
        <v>12</v>
      </c>
      <c r="AJ29" s="36">
        <v>2.6823600000000001</v>
      </c>
      <c r="AK29" s="36">
        <v>2.6199300000000001</v>
      </c>
      <c r="AL29" s="36">
        <v>2.69177</v>
      </c>
      <c r="AM29" s="36">
        <v>2.7033900000000002</v>
      </c>
      <c r="AN29" s="36">
        <v>2.7729200000000001</v>
      </c>
      <c r="AO29" s="36">
        <v>2.5684499999999999</v>
      </c>
      <c r="AP29" s="36">
        <v>2.6688800000000001</v>
      </c>
      <c r="AQ29" s="36">
        <v>2.8054199999999998</v>
      </c>
      <c r="AR29" s="36">
        <v>2.9978099999999999</v>
      </c>
      <c r="AS29" s="36">
        <v>2.7549100000000002</v>
      </c>
      <c r="AT29" s="37">
        <v>2.6419000000000001</v>
      </c>
      <c r="AU29" s="41">
        <v>2.7265799999999998</v>
      </c>
      <c r="AV29" s="37">
        <v>2.8112699999999999</v>
      </c>
      <c r="AX29" s="2" t="s">
        <v>21</v>
      </c>
      <c r="AY29" s="3" t="s">
        <v>12</v>
      </c>
      <c r="AZ29" s="36">
        <v>2.68384</v>
      </c>
      <c r="BA29" s="36">
        <v>2.6137600000000001</v>
      </c>
      <c r="BB29" s="36">
        <v>2.6426599999999998</v>
      </c>
      <c r="BC29" s="36">
        <v>2.7411500000000002</v>
      </c>
      <c r="BD29" s="36">
        <v>2.7389000000000001</v>
      </c>
      <c r="BE29" s="36">
        <v>2.58141</v>
      </c>
      <c r="BF29" s="36">
        <v>2.6905399999999999</v>
      </c>
      <c r="BG29" s="36">
        <v>2.8222</v>
      </c>
      <c r="BH29" s="36">
        <v>3.01166</v>
      </c>
      <c r="BI29" s="36">
        <v>2.8259599999999998</v>
      </c>
      <c r="BJ29" s="37">
        <v>2.6447699999999998</v>
      </c>
      <c r="BK29" s="41">
        <v>2.7352099999999999</v>
      </c>
      <c r="BL29" s="37">
        <v>2.82565</v>
      </c>
      <c r="BN29" s="2" t="s">
        <v>21</v>
      </c>
      <c r="BO29" s="3" t="s">
        <v>12</v>
      </c>
      <c r="BP29" s="36">
        <v>2.7047099999999999</v>
      </c>
      <c r="BQ29" s="36">
        <v>2.6476700000000002</v>
      </c>
      <c r="BR29" s="36">
        <v>2.6316899999999999</v>
      </c>
      <c r="BS29" s="36">
        <v>2.7796400000000001</v>
      </c>
      <c r="BT29" s="36">
        <v>2.72973</v>
      </c>
      <c r="BU29" s="36">
        <v>2.67611</v>
      </c>
      <c r="BV29" s="36">
        <v>2.6734599999999999</v>
      </c>
      <c r="BW29" s="36">
        <v>2.8210299999999999</v>
      </c>
      <c r="BX29" s="36">
        <v>3.0130699999999999</v>
      </c>
      <c r="BY29" s="36">
        <v>2.8256700000000001</v>
      </c>
      <c r="BZ29" s="37">
        <v>2.6679900000000001</v>
      </c>
      <c r="CA29" s="41">
        <v>2.7502800000000001</v>
      </c>
      <c r="CB29" s="37">
        <v>2.83257</v>
      </c>
    </row>
    <row r="30" spans="2:80" x14ac:dyDescent="0.35">
      <c r="B30" s="8"/>
      <c r="C30" s="11" t="s">
        <v>13</v>
      </c>
      <c r="D30" s="33">
        <v>1.4564600000000001</v>
      </c>
      <c r="E30" s="33">
        <v>1.4379900000000001</v>
      </c>
      <c r="F30" s="33">
        <v>1.43137</v>
      </c>
      <c r="G30" s="33">
        <v>1.4479900000000001</v>
      </c>
      <c r="H30" s="33">
        <v>1.43527</v>
      </c>
      <c r="I30" s="33">
        <v>1.42018</v>
      </c>
      <c r="J30" s="33">
        <v>1.45418</v>
      </c>
      <c r="K30" s="33">
        <v>1.4408799999999999</v>
      </c>
      <c r="L30" s="33">
        <v>1.4005700000000001</v>
      </c>
      <c r="M30" s="33">
        <v>1.4050400000000001</v>
      </c>
      <c r="N30" s="34">
        <v>1.41926</v>
      </c>
      <c r="O30" s="39">
        <v>1.43299</v>
      </c>
      <c r="P30" s="34">
        <v>1.44672</v>
      </c>
      <c r="R30" s="8"/>
      <c r="S30" s="11" t="s">
        <v>13</v>
      </c>
      <c r="T30" s="33">
        <v>1.4477500000000001</v>
      </c>
      <c r="U30" s="33">
        <v>1.4027099999999999</v>
      </c>
      <c r="V30" s="33">
        <v>1.42808</v>
      </c>
      <c r="W30" s="33">
        <v>1.41818</v>
      </c>
      <c r="X30" s="33">
        <v>1.45092</v>
      </c>
      <c r="Y30" s="33">
        <v>1.45685</v>
      </c>
      <c r="Z30" s="33">
        <v>1.4531700000000001</v>
      </c>
      <c r="AA30" s="33">
        <v>1.42862</v>
      </c>
      <c r="AB30" s="33">
        <v>1.4221900000000001</v>
      </c>
      <c r="AC30" s="33">
        <v>1.4387799999999999</v>
      </c>
      <c r="AD30" s="34">
        <v>1.4220699999999999</v>
      </c>
      <c r="AE30" s="39">
        <v>1.4347300000000001</v>
      </c>
      <c r="AF30" s="34">
        <v>1.4473800000000001</v>
      </c>
      <c r="AH30" s="8"/>
      <c r="AI30" s="11" t="s">
        <v>13</v>
      </c>
      <c r="AJ30" s="33">
        <v>1.4564600000000001</v>
      </c>
      <c r="AK30" s="33">
        <v>1.4379900000000001</v>
      </c>
      <c r="AL30" s="33">
        <v>1.43137</v>
      </c>
      <c r="AM30" s="33">
        <v>1.4479900000000001</v>
      </c>
      <c r="AN30" s="33">
        <v>1.43527</v>
      </c>
      <c r="AO30" s="33">
        <v>1.42018</v>
      </c>
      <c r="AP30" s="33">
        <v>1.45418</v>
      </c>
      <c r="AQ30" s="33">
        <v>1.4408799999999999</v>
      </c>
      <c r="AR30" s="33">
        <v>1.4005700000000001</v>
      </c>
      <c r="AS30" s="33">
        <v>1.4050400000000001</v>
      </c>
      <c r="AT30" s="34">
        <v>1.41926</v>
      </c>
      <c r="AU30" s="39">
        <v>1.43299</v>
      </c>
      <c r="AV30" s="34">
        <v>1.44672</v>
      </c>
      <c r="AX30" s="8"/>
      <c r="AY30" s="11" t="s">
        <v>13</v>
      </c>
      <c r="AZ30" s="33">
        <v>1.41703</v>
      </c>
      <c r="BA30" s="33">
        <v>1.4251499999999999</v>
      </c>
      <c r="BB30" s="33">
        <v>1.41822</v>
      </c>
      <c r="BC30" s="33">
        <v>1.3815299999999999</v>
      </c>
      <c r="BD30" s="33">
        <v>1.4375199999999999</v>
      </c>
      <c r="BE30" s="33">
        <v>1.41937</v>
      </c>
      <c r="BF30" s="33">
        <v>1.4414499999999999</v>
      </c>
      <c r="BG30" s="33">
        <v>1.4415500000000001</v>
      </c>
      <c r="BH30" s="33">
        <v>1.41116</v>
      </c>
      <c r="BI30" s="33">
        <v>1.41761</v>
      </c>
      <c r="BJ30" s="34">
        <v>1.40839</v>
      </c>
      <c r="BK30" s="39">
        <v>1.42106</v>
      </c>
      <c r="BL30" s="34">
        <v>1.4337299999999999</v>
      </c>
      <c r="BN30" s="8"/>
      <c r="BO30" s="11" t="s">
        <v>13</v>
      </c>
      <c r="BP30" s="33">
        <v>1.39435</v>
      </c>
      <c r="BQ30" s="33">
        <v>1.4369799999999999</v>
      </c>
      <c r="BR30" s="33">
        <v>1.47499</v>
      </c>
      <c r="BS30" s="33">
        <v>1.41205</v>
      </c>
      <c r="BT30" s="33">
        <v>1.4067799999999999</v>
      </c>
      <c r="BU30" s="33">
        <v>1.4470400000000001</v>
      </c>
      <c r="BV30" s="33">
        <v>1.45085</v>
      </c>
      <c r="BW30" s="33">
        <v>1.43157</v>
      </c>
      <c r="BX30" s="33">
        <v>1.3154600000000001</v>
      </c>
      <c r="BY30" s="33">
        <v>1.4333199999999999</v>
      </c>
      <c r="BZ30" s="34">
        <v>1.38913</v>
      </c>
      <c r="CA30" s="39">
        <v>1.4203399999999999</v>
      </c>
      <c r="CB30" s="34">
        <v>1.4515499999999999</v>
      </c>
    </row>
    <row r="31" spans="2:80" x14ac:dyDescent="0.35">
      <c r="B31" s="2" t="s">
        <v>5</v>
      </c>
      <c r="C31" s="3" t="s">
        <v>12</v>
      </c>
      <c r="D31" s="36">
        <v>88.878889999999998</v>
      </c>
      <c r="E31" s="36">
        <v>90.303780000000003</v>
      </c>
      <c r="F31" s="36">
        <v>88.792919999999995</v>
      </c>
      <c r="G31" s="36">
        <v>89.073359999999994</v>
      </c>
      <c r="H31" s="36">
        <v>88.621139999999997</v>
      </c>
      <c r="I31" s="36">
        <v>90.976529999999997</v>
      </c>
      <c r="J31" s="36">
        <v>89.117059999999995</v>
      </c>
      <c r="K31" s="36">
        <v>87.788510000000002</v>
      </c>
      <c r="L31" s="36">
        <v>88.250309999999999</v>
      </c>
      <c r="M31" s="36">
        <v>88.786339999999996</v>
      </c>
      <c r="N31" s="37">
        <v>88.390100000000004</v>
      </c>
      <c r="O31" s="38">
        <v>89.058880000000002</v>
      </c>
      <c r="P31" s="37">
        <v>89.727670000000003</v>
      </c>
      <c r="R31" s="2" t="s">
        <v>5</v>
      </c>
      <c r="S31" s="3" t="s">
        <v>12</v>
      </c>
      <c r="T31" s="36">
        <v>88.885810000000006</v>
      </c>
      <c r="U31" s="36">
        <v>89.666560000000004</v>
      </c>
      <c r="V31" s="36">
        <v>88.818340000000006</v>
      </c>
      <c r="W31" s="36">
        <v>89.10924</v>
      </c>
      <c r="X31" s="36">
        <v>88.631900000000002</v>
      </c>
      <c r="Y31" s="36">
        <v>90.773769999999999</v>
      </c>
      <c r="Z31" s="36">
        <v>89.136849999999995</v>
      </c>
      <c r="AA31" s="36">
        <v>87.793980000000005</v>
      </c>
      <c r="AB31" s="36">
        <v>88.253770000000003</v>
      </c>
      <c r="AC31" s="36">
        <v>88.788939999999997</v>
      </c>
      <c r="AD31" s="37">
        <v>88.40889</v>
      </c>
      <c r="AE31" s="38">
        <v>88.985919999999993</v>
      </c>
      <c r="AF31" s="37">
        <v>89.562939999999998</v>
      </c>
      <c r="AH31" s="2" t="s">
        <v>5</v>
      </c>
      <c r="AI31" s="3" t="s">
        <v>12</v>
      </c>
      <c r="AJ31" s="36">
        <v>88.878889999999998</v>
      </c>
      <c r="AK31" s="36">
        <v>90.303780000000003</v>
      </c>
      <c r="AL31" s="36">
        <v>88.792919999999995</v>
      </c>
      <c r="AM31" s="36">
        <v>89.073359999999994</v>
      </c>
      <c r="AN31" s="36">
        <v>88.621139999999997</v>
      </c>
      <c r="AO31" s="36">
        <v>90.976529999999997</v>
      </c>
      <c r="AP31" s="36">
        <v>89.117059999999995</v>
      </c>
      <c r="AQ31" s="36">
        <v>87.788510000000002</v>
      </c>
      <c r="AR31" s="36">
        <v>88.250309999999999</v>
      </c>
      <c r="AS31" s="36">
        <v>88.786339999999996</v>
      </c>
      <c r="AT31" s="37">
        <v>88.390100000000004</v>
      </c>
      <c r="AU31" s="38">
        <v>89.058880000000002</v>
      </c>
      <c r="AV31" s="37">
        <v>89.727670000000003</v>
      </c>
      <c r="AX31" s="2" t="s">
        <v>5</v>
      </c>
      <c r="AY31" s="3" t="s">
        <v>12</v>
      </c>
      <c r="AZ31" s="36">
        <v>88.898910000000001</v>
      </c>
      <c r="BA31" s="36">
        <v>90.104820000000004</v>
      </c>
      <c r="BB31" s="36">
        <v>88.769869999999997</v>
      </c>
      <c r="BC31" s="36">
        <v>89.074830000000006</v>
      </c>
      <c r="BD31" s="36">
        <v>88.604420000000005</v>
      </c>
      <c r="BE31" s="36">
        <v>90.909229999999994</v>
      </c>
      <c r="BF31" s="36">
        <v>89.159220000000005</v>
      </c>
      <c r="BG31" s="36">
        <v>87.814160000000001</v>
      </c>
      <c r="BH31" s="36">
        <v>88.255589999999998</v>
      </c>
      <c r="BI31" s="36">
        <v>88.811769999999996</v>
      </c>
      <c r="BJ31" s="37">
        <v>88.40513</v>
      </c>
      <c r="BK31" s="38">
        <v>89.040279999999996</v>
      </c>
      <c r="BL31" s="37">
        <v>89.675430000000006</v>
      </c>
      <c r="BN31" s="2" t="s">
        <v>5</v>
      </c>
      <c r="BO31" s="3" t="s">
        <v>12</v>
      </c>
      <c r="BP31" s="36">
        <v>88.841269999999994</v>
      </c>
      <c r="BQ31" s="36">
        <v>90.095339999999993</v>
      </c>
      <c r="BR31" s="36">
        <v>88.781949999999995</v>
      </c>
      <c r="BS31" s="36">
        <v>89.061959999999999</v>
      </c>
      <c r="BT31" s="36">
        <v>88.670330000000007</v>
      </c>
      <c r="BU31" s="36">
        <v>91.030289999999994</v>
      </c>
      <c r="BV31" s="36">
        <v>89.120800000000003</v>
      </c>
      <c r="BW31" s="36">
        <v>87.828699999999998</v>
      </c>
      <c r="BX31" s="36">
        <v>88.246830000000003</v>
      </c>
      <c r="BY31" s="36">
        <v>88.808869999999999</v>
      </c>
      <c r="BZ31" s="37">
        <v>88.396789999999996</v>
      </c>
      <c r="CA31" s="38">
        <v>89.048630000000003</v>
      </c>
      <c r="CB31" s="37">
        <v>89.700479999999999</v>
      </c>
    </row>
    <row r="32" spans="2:80" x14ac:dyDescent="0.35">
      <c r="B32" s="8"/>
      <c r="C32" s="11" t="s">
        <v>13</v>
      </c>
      <c r="D32" s="33">
        <v>42.504300000000001</v>
      </c>
      <c r="E32" s="33">
        <v>44.157409999999999</v>
      </c>
      <c r="F32" s="33">
        <v>42.998910000000002</v>
      </c>
      <c r="G32" s="33">
        <v>43.408450000000002</v>
      </c>
      <c r="H32" s="33">
        <v>42.902700000000003</v>
      </c>
      <c r="I32" s="33">
        <v>43.297849999999997</v>
      </c>
      <c r="J32" s="33">
        <v>43.340220000000002</v>
      </c>
      <c r="K32" s="33">
        <v>42.879840000000002</v>
      </c>
      <c r="L32" s="33">
        <v>41.977249999999998</v>
      </c>
      <c r="M32" s="33">
        <v>42.33755</v>
      </c>
      <c r="N32" s="34">
        <v>42.536830000000002</v>
      </c>
      <c r="O32" s="39">
        <v>42.980449999999998</v>
      </c>
      <c r="P32" s="34">
        <v>43.424059999999997</v>
      </c>
      <c r="R32" s="8"/>
      <c r="S32" s="11" t="s">
        <v>13</v>
      </c>
      <c r="T32" s="33">
        <v>42.51182</v>
      </c>
      <c r="U32" s="33">
        <v>43.446530000000003</v>
      </c>
      <c r="V32" s="33">
        <v>43.03792</v>
      </c>
      <c r="W32" s="33">
        <v>43.461590000000001</v>
      </c>
      <c r="X32" s="33">
        <v>42.844459999999998</v>
      </c>
      <c r="Y32" s="33">
        <v>43.328209999999999</v>
      </c>
      <c r="Z32" s="33">
        <v>43.336359999999999</v>
      </c>
      <c r="AA32" s="33">
        <v>42.901899999999998</v>
      </c>
      <c r="AB32" s="33">
        <v>41.981639999999999</v>
      </c>
      <c r="AC32" s="33">
        <v>42.322009999999999</v>
      </c>
      <c r="AD32" s="34">
        <v>42.552889999999998</v>
      </c>
      <c r="AE32" s="39">
        <v>42.91724</v>
      </c>
      <c r="AF32" s="34">
        <v>43.281599999999997</v>
      </c>
      <c r="AH32" s="8"/>
      <c r="AI32" s="11" t="s">
        <v>13</v>
      </c>
      <c r="AJ32" s="33">
        <v>42.504300000000001</v>
      </c>
      <c r="AK32" s="33">
        <v>44.157409999999999</v>
      </c>
      <c r="AL32" s="33">
        <v>42.998910000000002</v>
      </c>
      <c r="AM32" s="33">
        <v>43.408450000000002</v>
      </c>
      <c r="AN32" s="33">
        <v>42.902700000000003</v>
      </c>
      <c r="AO32" s="33">
        <v>43.297849999999997</v>
      </c>
      <c r="AP32" s="33">
        <v>43.340220000000002</v>
      </c>
      <c r="AQ32" s="33">
        <v>42.879840000000002</v>
      </c>
      <c r="AR32" s="33">
        <v>41.977249999999998</v>
      </c>
      <c r="AS32" s="33">
        <v>42.33755</v>
      </c>
      <c r="AT32" s="34">
        <v>42.536830000000002</v>
      </c>
      <c r="AU32" s="39">
        <v>42.980449999999998</v>
      </c>
      <c r="AV32" s="34">
        <v>43.424059999999997</v>
      </c>
      <c r="AX32" s="8"/>
      <c r="AY32" s="11" t="s">
        <v>13</v>
      </c>
      <c r="AZ32" s="33">
        <v>42.548859999999998</v>
      </c>
      <c r="BA32" s="33">
        <v>44.197479999999999</v>
      </c>
      <c r="BB32" s="33">
        <v>43.006129999999999</v>
      </c>
      <c r="BC32" s="33">
        <v>43.444070000000004</v>
      </c>
      <c r="BD32" s="33">
        <v>42.889800000000001</v>
      </c>
      <c r="BE32" s="33">
        <v>43.400579999999998</v>
      </c>
      <c r="BF32" s="33">
        <v>43.437170000000002</v>
      </c>
      <c r="BG32" s="33">
        <v>42.921599999999998</v>
      </c>
      <c r="BH32" s="33">
        <v>41.986400000000003</v>
      </c>
      <c r="BI32" s="33">
        <v>42.361289999999997</v>
      </c>
      <c r="BJ32" s="34">
        <v>42.56467</v>
      </c>
      <c r="BK32" s="39">
        <v>43.01934</v>
      </c>
      <c r="BL32" s="34">
        <v>43.47401</v>
      </c>
      <c r="BN32" s="8"/>
      <c r="BO32" s="11" t="s">
        <v>13</v>
      </c>
      <c r="BP32" s="33">
        <v>42.525649999999999</v>
      </c>
      <c r="BQ32" s="33">
        <v>45.052390000000003</v>
      </c>
      <c r="BR32" s="33">
        <v>43.001959999999997</v>
      </c>
      <c r="BS32" s="33">
        <v>43.468719999999998</v>
      </c>
      <c r="BT32" s="33">
        <v>43.03266</v>
      </c>
      <c r="BU32" s="33">
        <v>43.527230000000003</v>
      </c>
      <c r="BV32" s="33">
        <v>43.4191</v>
      </c>
      <c r="BW32" s="33">
        <v>42.935220000000001</v>
      </c>
      <c r="BX32" s="33">
        <v>41.974029999999999</v>
      </c>
      <c r="BY32" s="33">
        <v>42.38552</v>
      </c>
      <c r="BZ32" s="34">
        <v>42.530410000000003</v>
      </c>
      <c r="CA32" s="39">
        <v>43.132249999999999</v>
      </c>
      <c r="CB32" s="34">
        <v>43.734090000000002</v>
      </c>
    </row>
    <row r="33" spans="2:80" x14ac:dyDescent="0.35">
      <c r="B33" s="2" t="s">
        <v>6</v>
      </c>
      <c r="C33" s="3" t="s">
        <v>12</v>
      </c>
      <c r="D33" s="36">
        <v>85.022989999999993</v>
      </c>
      <c r="E33" s="36">
        <v>85.360969999999995</v>
      </c>
      <c r="F33" s="36">
        <v>85.195639999999997</v>
      </c>
      <c r="G33" s="36">
        <v>85.494720000000001</v>
      </c>
      <c r="H33" s="36">
        <v>84.936760000000007</v>
      </c>
      <c r="I33" s="36">
        <v>86.111519999999999</v>
      </c>
      <c r="J33" s="36">
        <v>85.064350000000005</v>
      </c>
      <c r="K33" s="36">
        <v>84.416399999999996</v>
      </c>
      <c r="L33" s="36">
        <v>85.087220000000002</v>
      </c>
      <c r="M33" s="36">
        <v>85.35033</v>
      </c>
      <c r="N33" s="37">
        <v>84.892120000000006</v>
      </c>
      <c r="O33" s="41">
        <v>85.204089999999994</v>
      </c>
      <c r="P33" s="37">
        <v>85.516059999999996</v>
      </c>
      <c r="R33" s="2" t="s">
        <v>6</v>
      </c>
      <c r="S33" s="3" t="s">
        <v>12</v>
      </c>
      <c r="T33" s="36">
        <v>85.022989999999993</v>
      </c>
      <c r="U33" s="36">
        <v>85.373869999999997</v>
      </c>
      <c r="V33" s="36">
        <v>85.195639999999997</v>
      </c>
      <c r="W33" s="36">
        <v>85.484979999999993</v>
      </c>
      <c r="X33" s="36">
        <v>84.936760000000007</v>
      </c>
      <c r="Y33" s="36">
        <v>86.140960000000007</v>
      </c>
      <c r="Z33" s="36">
        <v>85.064350000000005</v>
      </c>
      <c r="AA33" s="36">
        <v>84.416399999999996</v>
      </c>
      <c r="AB33" s="36">
        <v>85.087220000000002</v>
      </c>
      <c r="AC33" s="36">
        <v>85.342889999999997</v>
      </c>
      <c r="AD33" s="37">
        <v>84.890050000000002</v>
      </c>
      <c r="AE33" s="41">
        <v>85.206609999999998</v>
      </c>
      <c r="AF33" s="37">
        <v>85.523160000000004</v>
      </c>
      <c r="AH33" s="2" t="s">
        <v>6</v>
      </c>
      <c r="AI33" s="3" t="s">
        <v>12</v>
      </c>
      <c r="AJ33" s="36">
        <v>85.022989999999993</v>
      </c>
      <c r="AK33" s="36">
        <v>85.360969999999995</v>
      </c>
      <c r="AL33" s="36">
        <v>85.195639999999997</v>
      </c>
      <c r="AM33" s="36">
        <v>85.494720000000001</v>
      </c>
      <c r="AN33" s="36">
        <v>84.936760000000007</v>
      </c>
      <c r="AO33" s="36">
        <v>86.111519999999999</v>
      </c>
      <c r="AP33" s="36">
        <v>85.064350000000005</v>
      </c>
      <c r="AQ33" s="36">
        <v>84.416399999999996</v>
      </c>
      <c r="AR33" s="36">
        <v>85.087220000000002</v>
      </c>
      <c r="AS33" s="36">
        <v>85.35033</v>
      </c>
      <c r="AT33" s="37">
        <v>84.892120000000006</v>
      </c>
      <c r="AU33" s="41">
        <v>85.204089999999994</v>
      </c>
      <c r="AV33" s="37">
        <v>85.516059999999996</v>
      </c>
      <c r="AX33" s="2" t="s">
        <v>6</v>
      </c>
      <c r="AY33" s="3" t="s">
        <v>12</v>
      </c>
      <c r="AZ33" s="36">
        <v>85.035740000000004</v>
      </c>
      <c r="BA33" s="36">
        <v>85.371279999999999</v>
      </c>
      <c r="BB33" s="36">
        <v>85.209050000000005</v>
      </c>
      <c r="BC33" s="36">
        <v>85.479150000000004</v>
      </c>
      <c r="BD33" s="36">
        <v>84.936760000000007</v>
      </c>
      <c r="BE33" s="36">
        <v>86.122389999999996</v>
      </c>
      <c r="BF33" s="36">
        <v>85.035470000000004</v>
      </c>
      <c r="BG33" s="36">
        <v>84.416399999999996</v>
      </c>
      <c r="BH33" s="36">
        <v>85.087220000000002</v>
      </c>
      <c r="BI33" s="36">
        <v>85.348470000000006</v>
      </c>
      <c r="BJ33" s="37">
        <v>84.890569999999997</v>
      </c>
      <c r="BK33" s="41">
        <v>85.204189999999997</v>
      </c>
      <c r="BL33" s="37">
        <v>85.51782</v>
      </c>
      <c r="BN33" s="2" t="s">
        <v>6</v>
      </c>
      <c r="BO33" s="3" t="s">
        <v>12</v>
      </c>
      <c r="BP33" s="36">
        <v>85.035740000000004</v>
      </c>
      <c r="BQ33" s="36">
        <v>85.360969999999995</v>
      </c>
      <c r="BR33" s="36">
        <v>85.204719999999995</v>
      </c>
      <c r="BS33" s="36">
        <v>85.483670000000004</v>
      </c>
      <c r="BT33" s="36">
        <v>84.936760000000007</v>
      </c>
      <c r="BU33" s="36">
        <v>86.117959999999997</v>
      </c>
      <c r="BV33" s="36">
        <v>85.010850000000005</v>
      </c>
      <c r="BW33" s="36">
        <v>84.416399999999996</v>
      </c>
      <c r="BX33" s="36">
        <v>85.091340000000002</v>
      </c>
      <c r="BY33" s="36">
        <v>85.348470000000006</v>
      </c>
      <c r="BZ33" s="37">
        <v>84.887169999999998</v>
      </c>
      <c r="CA33" s="41">
        <v>85.200689999999994</v>
      </c>
      <c r="CB33" s="37">
        <v>85.514210000000006</v>
      </c>
    </row>
    <row r="34" spans="2:80" x14ac:dyDescent="0.35">
      <c r="B34" s="8"/>
      <c r="C34" s="11" t="s">
        <v>13</v>
      </c>
      <c r="D34" s="33">
        <v>40.481569999999998</v>
      </c>
      <c r="E34" s="33">
        <v>40.924590000000002</v>
      </c>
      <c r="F34" s="33">
        <v>41.093060000000001</v>
      </c>
      <c r="G34" s="33">
        <v>41.566699999999997</v>
      </c>
      <c r="H34" s="33">
        <v>40.918489999999998</v>
      </c>
      <c r="I34" s="33">
        <v>40.294289999999997</v>
      </c>
      <c r="J34" s="33">
        <v>40.924590000000002</v>
      </c>
      <c r="K34" s="33">
        <v>41.228380000000001</v>
      </c>
      <c r="L34" s="33">
        <v>40.62256</v>
      </c>
      <c r="M34" s="33">
        <v>40.670859999999998</v>
      </c>
      <c r="N34" s="34">
        <v>40.60539</v>
      </c>
      <c r="O34" s="39">
        <v>40.872509999999998</v>
      </c>
      <c r="P34" s="34">
        <v>41.139629999999997</v>
      </c>
      <c r="R34" s="8"/>
      <c r="S34" s="11" t="s">
        <v>13</v>
      </c>
      <c r="T34" s="33">
        <v>40.481569999999998</v>
      </c>
      <c r="U34" s="33">
        <v>40.917349999999999</v>
      </c>
      <c r="V34" s="33">
        <v>41.093060000000001</v>
      </c>
      <c r="W34" s="33">
        <v>41.568840000000002</v>
      </c>
      <c r="X34" s="33">
        <v>40.918489999999998</v>
      </c>
      <c r="Y34" s="33">
        <v>40.289520000000003</v>
      </c>
      <c r="Z34" s="33">
        <v>40.924590000000002</v>
      </c>
      <c r="AA34" s="33">
        <v>41.228380000000001</v>
      </c>
      <c r="AB34" s="33">
        <v>40.62256</v>
      </c>
      <c r="AC34" s="33">
        <v>40.661909999999999</v>
      </c>
      <c r="AD34" s="34">
        <v>40.602290000000004</v>
      </c>
      <c r="AE34" s="39">
        <v>40.870629999999998</v>
      </c>
      <c r="AF34" s="34">
        <v>41.138959999999997</v>
      </c>
      <c r="AH34" s="8"/>
      <c r="AI34" s="11" t="s">
        <v>13</v>
      </c>
      <c r="AJ34" s="33">
        <v>40.481569999999998</v>
      </c>
      <c r="AK34" s="33">
        <v>40.924590000000002</v>
      </c>
      <c r="AL34" s="33">
        <v>41.093060000000001</v>
      </c>
      <c r="AM34" s="33">
        <v>41.566699999999997</v>
      </c>
      <c r="AN34" s="33">
        <v>40.918489999999998</v>
      </c>
      <c r="AO34" s="33">
        <v>40.294289999999997</v>
      </c>
      <c r="AP34" s="33">
        <v>40.924590000000002</v>
      </c>
      <c r="AQ34" s="33">
        <v>41.228380000000001</v>
      </c>
      <c r="AR34" s="33">
        <v>40.62256</v>
      </c>
      <c r="AS34" s="33">
        <v>40.670859999999998</v>
      </c>
      <c r="AT34" s="34">
        <v>40.60539</v>
      </c>
      <c r="AU34" s="39">
        <v>40.872509999999998</v>
      </c>
      <c r="AV34" s="34">
        <v>41.139629999999997</v>
      </c>
      <c r="AX34" s="8"/>
      <c r="AY34" s="11" t="s">
        <v>13</v>
      </c>
      <c r="AZ34" s="33">
        <v>40.502690000000001</v>
      </c>
      <c r="BA34" s="33">
        <v>40.92069</v>
      </c>
      <c r="BB34" s="33">
        <v>41.107089999999999</v>
      </c>
      <c r="BC34" s="33">
        <v>41.575270000000003</v>
      </c>
      <c r="BD34" s="33">
        <v>40.918489999999998</v>
      </c>
      <c r="BE34" s="33">
        <v>40.28895</v>
      </c>
      <c r="BF34" s="33">
        <v>40.922939999999997</v>
      </c>
      <c r="BG34" s="33">
        <v>41.228380000000001</v>
      </c>
      <c r="BH34" s="33">
        <v>40.62256</v>
      </c>
      <c r="BI34" s="33">
        <v>40.674500000000002</v>
      </c>
      <c r="BJ34" s="34">
        <v>40.608370000000001</v>
      </c>
      <c r="BK34" s="39">
        <v>40.876159999999999</v>
      </c>
      <c r="BL34" s="34">
        <v>41.143949999999997</v>
      </c>
      <c r="BN34" s="8"/>
      <c r="BO34" s="11" t="s">
        <v>13</v>
      </c>
      <c r="BP34" s="33">
        <v>40.502690000000001</v>
      </c>
      <c r="BQ34" s="33">
        <v>40.924590000000002</v>
      </c>
      <c r="BR34" s="33">
        <v>41.104419999999998</v>
      </c>
      <c r="BS34" s="33">
        <v>41.572659999999999</v>
      </c>
      <c r="BT34" s="33">
        <v>40.918489999999998</v>
      </c>
      <c r="BU34" s="33">
        <v>40.30189</v>
      </c>
      <c r="BV34" s="33">
        <v>40.922910000000002</v>
      </c>
      <c r="BW34" s="33">
        <v>41.228380000000001</v>
      </c>
      <c r="BX34" s="33">
        <v>40.62538</v>
      </c>
      <c r="BY34" s="33">
        <v>40.674500000000002</v>
      </c>
      <c r="BZ34" s="34">
        <v>40.61204</v>
      </c>
      <c r="CA34" s="39">
        <v>40.877589999999998</v>
      </c>
      <c r="CB34" s="34">
        <v>41.143140000000002</v>
      </c>
    </row>
    <row r="35" spans="2:80" x14ac:dyDescent="0.35">
      <c r="B35" s="2" t="s">
        <v>22</v>
      </c>
      <c r="C35" s="3" t="s">
        <v>12</v>
      </c>
      <c r="D35" s="36">
        <v>1.6813499999999999</v>
      </c>
      <c r="E35" s="36">
        <v>2.0391699999999999</v>
      </c>
      <c r="F35" s="36">
        <v>1.5827800000000001</v>
      </c>
      <c r="G35" s="36">
        <v>1.6493899999999999</v>
      </c>
      <c r="H35" s="36">
        <v>1.51759</v>
      </c>
      <c r="I35" s="36">
        <v>1.71759</v>
      </c>
      <c r="J35" s="36">
        <v>1.7833699999999999</v>
      </c>
      <c r="K35" s="36">
        <v>1.54084</v>
      </c>
      <c r="L35" s="36">
        <v>1.38514</v>
      </c>
      <c r="M35" s="36">
        <v>1.6554</v>
      </c>
      <c r="N35" s="37">
        <v>1.5294000000000001</v>
      </c>
      <c r="O35" s="38">
        <v>1.65526</v>
      </c>
      <c r="P35" s="37">
        <v>1.7811300000000001</v>
      </c>
      <c r="R35" s="2" t="s">
        <v>22</v>
      </c>
      <c r="S35" s="3" t="s">
        <v>12</v>
      </c>
      <c r="T35" s="36">
        <v>1.68885</v>
      </c>
      <c r="U35" s="36">
        <v>1.9601900000000001</v>
      </c>
      <c r="V35" s="36">
        <v>1.5929899999999999</v>
      </c>
      <c r="W35" s="36">
        <v>1.6678599999999999</v>
      </c>
      <c r="X35" s="36">
        <v>1.52637</v>
      </c>
      <c r="Y35" s="36">
        <v>1.7225600000000001</v>
      </c>
      <c r="Z35" s="36">
        <v>1.8052600000000001</v>
      </c>
      <c r="AA35" s="36">
        <v>1.56105</v>
      </c>
      <c r="AB35" s="36">
        <v>1.3848800000000001</v>
      </c>
      <c r="AC35" s="36">
        <v>1.6641300000000001</v>
      </c>
      <c r="AD35" s="37">
        <v>1.54461</v>
      </c>
      <c r="AE35" s="38">
        <v>1.65741</v>
      </c>
      <c r="AF35" s="37">
        <v>1.7702100000000001</v>
      </c>
      <c r="AH35" s="2" t="s">
        <v>22</v>
      </c>
      <c r="AI35" s="3" t="s">
        <v>12</v>
      </c>
      <c r="AJ35" s="36">
        <v>1.6813499999999999</v>
      </c>
      <c r="AK35" s="36">
        <v>2.0391699999999999</v>
      </c>
      <c r="AL35" s="36">
        <v>1.5827800000000001</v>
      </c>
      <c r="AM35" s="36">
        <v>1.6493899999999999</v>
      </c>
      <c r="AN35" s="36">
        <v>1.51759</v>
      </c>
      <c r="AO35" s="36">
        <v>1.71759</v>
      </c>
      <c r="AP35" s="36">
        <v>1.7833699999999999</v>
      </c>
      <c r="AQ35" s="36">
        <v>1.54084</v>
      </c>
      <c r="AR35" s="36">
        <v>1.38514</v>
      </c>
      <c r="AS35" s="36">
        <v>1.6554</v>
      </c>
      <c r="AT35" s="37">
        <v>1.5294000000000001</v>
      </c>
      <c r="AU35" s="38">
        <v>1.65526</v>
      </c>
      <c r="AV35" s="37">
        <v>1.7811300000000001</v>
      </c>
      <c r="AX35" s="2" t="s">
        <v>22</v>
      </c>
      <c r="AY35" s="3" t="s">
        <v>12</v>
      </c>
      <c r="AZ35" s="36">
        <v>1.6818200000000001</v>
      </c>
      <c r="BA35" s="36">
        <v>1.9544299999999999</v>
      </c>
      <c r="BB35" s="36">
        <v>1.55806</v>
      </c>
      <c r="BC35" s="36">
        <v>1.64436</v>
      </c>
      <c r="BD35" s="36">
        <v>1.4985299999999999</v>
      </c>
      <c r="BE35" s="36">
        <v>1.6909799999999999</v>
      </c>
      <c r="BF35" s="36">
        <v>1.77268</v>
      </c>
      <c r="BG35" s="36">
        <v>1.5471600000000001</v>
      </c>
      <c r="BH35" s="36">
        <v>1.3849100000000001</v>
      </c>
      <c r="BI35" s="36">
        <v>1.6384300000000001</v>
      </c>
      <c r="BJ35" s="37">
        <v>1.5249999999999999</v>
      </c>
      <c r="BK35" s="38">
        <v>1.63714</v>
      </c>
      <c r="BL35" s="37">
        <v>1.7492700000000001</v>
      </c>
      <c r="BN35" s="2" t="s">
        <v>22</v>
      </c>
      <c r="BO35" s="3" t="s">
        <v>12</v>
      </c>
      <c r="BP35" s="36">
        <v>1.6561600000000001</v>
      </c>
      <c r="BQ35" s="36">
        <v>1.91553</v>
      </c>
      <c r="BR35" s="36">
        <v>1.5585599999999999</v>
      </c>
      <c r="BS35" s="36">
        <v>1.6297900000000001</v>
      </c>
      <c r="BT35" s="36">
        <v>1.4881</v>
      </c>
      <c r="BU35" s="36">
        <v>1.67916</v>
      </c>
      <c r="BV35" s="36">
        <v>1.7486699999999999</v>
      </c>
      <c r="BW35" s="36">
        <v>1.53938</v>
      </c>
      <c r="BX35" s="36">
        <v>1.3803300000000001</v>
      </c>
      <c r="BY35" s="36">
        <v>1.6464799999999999</v>
      </c>
      <c r="BZ35" s="37">
        <v>1.51908</v>
      </c>
      <c r="CA35" s="38">
        <v>1.6242099999999999</v>
      </c>
      <c r="CB35" s="37">
        <v>1.7293499999999999</v>
      </c>
    </row>
    <row r="36" spans="2:80" x14ac:dyDescent="0.35">
      <c r="B36" s="8"/>
      <c r="C36" s="11" t="s">
        <v>13</v>
      </c>
      <c r="D36" s="33">
        <v>1.3579399999999999</v>
      </c>
      <c r="E36" s="33">
        <v>1.4510400000000001</v>
      </c>
      <c r="F36" s="33">
        <v>1.28067</v>
      </c>
      <c r="G36" s="33">
        <v>1.3202799999999999</v>
      </c>
      <c r="H36" s="33">
        <v>1.2708200000000001</v>
      </c>
      <c r="I36" s="33">
        <v>1.3430500000000001</v>
      </c>
      <c r="J36" s="33">
        <v>1.36086</v>
      </c>
      <c r="K36" s="33">
        <v>1.2626599999999999</v>
      </c>
      <c r="L36" s="33">
        <v>1.1521600000000001</v>
      </c>
      <c r="M36" s="33">
        <v>1.28223</v>
      </c>
      <c r="N36" s="34">
        <v>1.2516099999999999</v>
      </c>
      <c r="O36" s="39">
        <v>1.3081700000000001</v>
      </c>
      <c r="P36" s="34">
        <v>1.36473</v>
      </c>
      <c r="R36" s="8"/>
      <c r="S36" s="11" t="s">
        <v>13</v>
      </c>
      <c r="T36" s="33">
        <v>1.3728400000000001</v>
      </c>
      <c r="U36" s="33">
        <v>1.44723</v>
      </c>
      <c r="V36" s="33">
        <v>1.2938400000000001</v>
      </c>
      <c r="W36" s="33">
        <v>1.3424199999999999</v>
      </c>
      <c r="X36" s="33">
        <v>1.2903800000000001</v>
      </c>
      <c r="Y36" s="33">
        <v>1.36652</v>
      </c>
      <c r="Z36" s="33">
        <v>1.3819900000000001</v>
      </c>
      <c r="AA36" s="33">
        <v>1.2783199999999999</v>
      </c>
      <c r="AB36" s="33">
        <v>1.15368</v>
      </c>
      <c r="AC36" s="33">
        <v>1.29166</v>
      </c>
      <c r="AD36" s="34">
        <v>1.26485</v>
      </c>
      <c r="AE36" s="39">
        <v>1.32189</v>
      </c>
      <c r="AF36" s="34">
        <v>1.3789199999999999</v>
      </c>
      <c r="AH36" s="8"/>
      <c r="AI36" s="11" t="s">
        <v>13</v>
      </c>
      <c r="AJ36" s="33">
        <v>1.3579399999999999</v>
      </c>
      <c r="AK36" s="33">
        <v>1.4510400000000001</v>
      </c>
      <c r="AL36" s="33">
        <v>1.28067</v>
      </c>
      <c r="AM36" s="33">
        <v>1.3202799999999999</v>
      </c>
      <c r="AN36" s="33">
        <v>1.2708200000000001</v>
      </c>
      <c r="AO36" s="33">
        <v>1.3430500000000001</v>
      </c>
      <c r="AP36" s="33">
        <v>1.36086</v>
      </c>
      <c r="AQ36" s="33">
        <v>1.2626599999999999</v>
      </c>
      <c r="AR36" s="33">
        <v>1.1521600000000001</v>
      </c>
      <c r="AS36" s="33">
        <v>1.28223</v>
      </c>
      <c r="AT36" s="34">
        <v>1.2516099999999999</v>
      </c>
      <c r="AU36" s="39">
        <v>1.3081700000000001</v>
      </c>
      <c r="AV36" s="34">
        <v>1.36473</v>
      </c>
      <c r="AX36" s="8"/>
      <c r="AY36" s="11" t="s">
        <v>13</v>
      </c>
      <c r="AZ36" s="33">
        <v>1.3361099999999999</v>
      </c>
      <c r="BA36" s="33">
        <v>1.3786099999999999</v>
      </c>
      <c r="BB36" s="33">
        <v>1.25169</v>
      </c>
      <c r="BC36" s="33">
        <v>1.30582</v>
      </c>
      <c r="BD36" s="33">
        <v>1.2483299999999999</v>
      </c>
      <c r="BE36" s="33">
        <v>1.3068299999999999</v>
      </c>
      <c r="BF36" s="33">
        <v>1.3299799999999999</v>
      </c>
      <c r="BG36" s="33">
        <v>1.25983</v>
      </c>
      <c r="BH36" s="33">
        <v>1.15425</v>
      </c>
      <c r="BI36" s="33">
        <v>1.2700199999999999</v>
      </c>
      <c r="BJ36" s="34">
        <v>1.23973</v>
      </c>
      <c r="BK36" s="39">
        <v>1.2841499999999999</v>
      </c>
      <c r="BL36" s="34">
        <v>1.32857</v>
      </c>
      <c r="BN36" s="8"/>
      <c r="BO36" s="11" t="s">
        <v>13</v>
      </c>
      <c r="BP36" s="33">
        <v>1.3036300000000001</v>
      </c>
      <c r="BQ36" s="33">
        <v>1.3292600000000001</v>
      </c>
      <c r="BR36" s="33">
        <v>1.23461</v>
      </c>
      <c r="BS36" s="33">
        <v>1.29335</v>
      </c>
      <c r="BT36" s="33">
        <v>1.2294499999999999</v>
      </c>
      <c r="BU36" s="33">
        <v>1.2844599999999999</v>
      </c>
      <c r="BV36" s="33">
        <v>1.2906899999999999</v>
      </c>
      <c r="BW36" s="33">
        <v>1.24665</v>
      </c>
      <c r="BX36" s="33">
        <v>1.14998</v>
      </c>
      <c r="BY36" s="33">
        <v>1.2551300000000001</v>
      </c>
      <c r="BZ36" s="34">
        <v>1.2254</v>
      </c>
      <c r="CA36" s="39">
        <v>1.26172</v>
      </c>
      <c r="CB36" s="34">
        <v>1.2980400000000001</v>
      </c>
    </row>
    <row r="37" spans="2:80" x14ac:dyDescent="0.35">
      <c r="B37" s="2" t="s">
        <v>23</v>
      </c>
      <c r="C37" s="3" t="s">
        <v>12</v>
      </c>
      <c r="D37" s="36">
        <v>1.3529599999999999</v>
      </c>
      <c r="E37" s="36">
        <v>0.89044999999999996</v>
      </c>
      <c r="F37" s="36">
        <v>1.40964</v>
      </c>
      <c r="G37" s="36">
        <v>1.3326199999999999</v>
      </c>
      <c r="H37" s="36">
        <v>1.5450999999999999</v>
      </c>
      <c r="I37" s="36">
        <v>1.28749</v>
      </c>
      <c r="J37" s="36">
        <v>1.15995</v>
      </c>
      <c r="K37" s="36">
        <v>1.43892</v>
      </c>
      <c r="L37" s="36">
        <v>1.6390499999999999</v>
      </c>
      <c r="M37" s="36">
        <v>1.31996</v>
      </c>
      <c r="N37" s="37">
        <v>1.18987</v>
      </c>
      <c r="O37" s="38">
        <v>1.33762</v>
      </c>
      <c r="P37" s="37">
        <v>1.48536</v>
      </c>
      <c r="R37" s="2" t="s">
        <v>23</v>
      </c>
      <c r="S37" s="3" t="s">
        <v>12</v>
      </c>
      <c r="T37" s="36">
        <v>1.3521300000000001</v>
      </c>
      <c r="U37" s="36">
        <v>1.01779</v>
      </c>
      <c r="V37" s="36">
        <v>1.4105399999999999</v>
      </c>
      <c r="W37" s="36">
        <v>1.32535</v>
      </c>
      <c r="X37" s="36">
        <v>1.5486800000000001</v>
      </c>
      <c r="Y37" s="36">
        <v>1.31714</v>
      </c>
      <c r="Z37" s="36">
        <v>1.1534899999999999</v>
      </c>
      <c r="AA37" s="36">
        <v>1.4172100000000001</v>
      </c>
      <c r="AB37" s="36">
        <v>1.6401600000000001</v>
      </c>
      <c r="AC37" s="36">
        <v>1.31524</v>
      </c>
      <c r="AD37" s="37">
        <v>1.2227699999999999</v>
      </c>
      <c r="AE37" s="38">
        <v>1.3497699999999999</v>
      </c>
      <c r="AF37" s="37">
        <v>1.47678</v>
      </c>
      <c r="AH37" s="2" t="s">
        <v>23</v>
      </c>
      <c r="AI37" s="3" t="s">
        <v>12</v>
      </c>
      <c r="AJ37" s="36">
        <v>1.3529599999999999</v>
      </c>
      <c r="AK37" s="36">
        <v>0.89044999999999996</v>
      </c>
      <c r="AL37" s="36">
        <v>1.40964</v>
      </c>
      <c r="AM37" s="36">
        <v>1.3326199999999999</v>
      </c>
      <c r="AN37" s="36">
        <v>1.5450999999999999</v>
      </c>
      <c r="AO37" s="36">
        <v>1.28749</v>
      </c>
      <c r="AP37" s="36">
        <v>1.15995</v>
      </c>
      <c r="AQ37" s="36">
        <v>1.43892</v>
      </c>
      <c r="AR37" s="36">
        <v>1.6390499999999999</v>
      </c>
      <c r="AS37" s="36">
        <v>1.31996</v>
      </c>
      <c r="AT37" s="37">
        <v>1.18987</v>
      </c>
      <c r="AU37" s="38">
        <v>1.33762</v>
      </c>
      <c r="AV37" s="37">
        <v>1.48536</v>
      </c>
      <c r="AX37" s="2" t="s">
        <v>23</v>
      </c>
      <c r="AY37" s="3" t="s">
        <v>12</v>
      </c>
      <c r="AZ37" s="36">
        <v>1.32812</v>
      </c>
      <c r="BA37" s="36">
        <v>0.91369</v>
      </c>
      <c r="BB37" s="36">
        <v>1.4265699999999999</v>
      </c>
      <c r="BC37" s="36">
        <v>1.3264400000000001</v>
      </c>
      <c r="BD37" s="36">
        <v>1.5503800000000001</v>
      </c>
      <c r="BE37" s="36">
        <v>1.2822100000000001</v>
      </c>
      <c r="BF37" s="36">
        <v>1.13612</v>
      </c>
      <c r="BG37" s="36">
        <v>1.42038</v>
      </c>
      <c r="BH37" s="36">
        <v>1.6403099999999999</v>
      </c>
      <c r="BI37" s="36">
        <v>1.33284</v>
      </c>
      <c r="BJ37" s="37">
        <v>1.1896500000000001</v>
      </c>
      <c r="BK37" s="38">
        <v>1.33571</v>
      </c>
      <c r="BL37" s="37">
        <v>1.48177</v>
      </c>
      <c r="BN37" s="2" t="s">
        <v>23</v>
      </c>
      <c r="BO37" s="3" t="s">
        <v>12</v>
      </c>
      <c r="BP37" s="36">
        <v>1.32745</v>
      </c>
      <c r="BQ37" s="36">
        <v>0.89337</v>
      </c>
      <c r="BR37" s="36">
        <v>1.4046799999999999</v>
      </c>
      <c r="BS37" s="36">
        <v>1.32114</v>
      </c>
      <c r="BT37" s="36">
        <v>1.5338499999999999</v>
      </c>
      <c r="BU37" s="36">
        <v>1.2498199999999999</v>
      </c>
      <c r="BV37" s="36">
        <v>1.11191</v>
      </c>
      <c r="BW37" s="36">
        <v>1.4175899999999999</v>
      </c>
      <c r="BX37" s="36">
        <v>1.64374</v>
      </c>
      <c r="BY37" s="36">
        <v>1.2931600000000001</v>
      </c>
      <c r="BZ37" s="37">
        <v>1.1692</v>
      </c>
      <c r="CA37" s="38">
        <v>1.3196699999999999</v>
      </c>
      <c r="CB37" s="37">
        <v>1.47014</v>
      </c>
    </row>
    <row r="38" spans="2:80" x14ac:dyDescent="0.35">
      <c r="B38" s="8"/>
      <c r="C38" s="11" t="s">
        <v>13</v>
      </c>
      <c r="D38" s="33">
        <v>0.96882999999999997</v>
      </c>
      <c r="E38" s="33">
        <v>0.81642000000000003</v>
      </c>
      <c r="F38" s="33">
        <v>0.96074999999999999</v>
      </c>
      <c r="G38" s="33">
        <v>0.99370999999999998</v>
      </c>
      <c r="H38" s="33">
        <v>1.1037600000000001</v>
      </c>
      <c r="I38" s="33">
        <v>1.00715</v>
      </c>
      <c r="J38" s="33">
        <v>0.93600000000000005</v>
      </c>
      <c r="K38" s="33">
        <v>1.01644</v>
      </c>
      <c r="L38" s="33">
        <v>1.01447</v>
      </c>
      <c r="M38" s="33">
        <v>1.0170600000000001</v>
      </c>
      <c r="N38" s="34">
        <v>0.93057000000000001</v>
      </c>
      <c r="O38" s="39">
        <v>0.98346</v>
      </c>
      <c r="P38" s="34">
        <v>1.0363500000000001</v>
      </c>
      <c r="R38" s="8"/>
      <c r="S38" s="11" t="s">
        <v>13</v>
      </c>
      <c r="T38" s="33">
        <v>0.96924999999999994</v>
      </c>
      <c r="U38" s="33">
        <v>0.85187999999999997</v>
      </c>
      <c r="V38" s="33">
        <v>0.96430000000000005</v>
      </c>
      <c r="W38" s="33">
        <v>1.0069300000000001</v>
      </c>
      <c r="X38" s="33">
        <v>1.10361</v>
      </c>
      <c r="Y38" s="33">
        <v>1.00617</v>
      </c>
      <c r="Z38" s="33">
        <v>0.92784999999999995</v>
      </c>
      <c r="AA38" s="33">
        <v>1.0134000000000001</v>
      </c>
      <c r="AB38" s="33">
        <v>1.0145599999999999</v>
      </c>
      <c r="AC38" s="33">
        <v>1.01112</v>
      </c>
      <c r="AD38" s="34">
        <v>0.93983000000000005</v>
      </c>
      <c r="AE38" s="39">
        <v>0.98690999999999995</v>
      </c>
      <c r="AF38" s="34">
        <v>1.03399</v>
      </c>
      <c r="AH38" s="8"/>
      <c r="AI38" s="11" t="s">
        <v>13</v>
      </c>
      <c r="AJ38" s="33">
        <v>0.96882999999999997</v>
      </c>
      <c r="AK38" s="33">
        <v>0.81642000000000003</v>
      </c>
      <c r="AL38" s="33">
        <v>0.96074999999999999</v>
      </c>
      <c r="AM38" s="33">
        <v>0.99370999999999998</v>
      </c>
      <c r="AN38" s="33">
        <v>1.1037600000000001</v>
      </c>
      <c r="AO38" s="33">
        <v>1.00715</v>
      </c>
      <c r="AP38" s="33">
        <v>0.93600000000000005</v>
      </c>
      <c r="AQ38" s="33">
        <v>1.01644</v>
      </c>
      <c r="AR38" s="33">
        <v>1.01447</v>
      </c>
      <c r="AS38" s="33">
        <v>1.0170600000000001</v>
      </c>
      <c r="AT38" s="34">
        <v>0.93057000000000001</v>
      </c>
      <c r="AU38" s="39">
        <v>0.98346</v>
      </c>
      <c r="AV38" s="34">
        <v>1.0363500000000001</v>
      </c>
      <c r="AX38" s="8"/>
      <c r="AY38" s="11" t="s">
        <v>13</v>
      </c>
      <c r="AZ38" s="33">
        <v>0.95711000000000002</v>
      </c>
      <c r="BA38" s="33">
        <v>0.81830000000000003</v>
      </c>
      <c r="BB38" s="33">
        <v>0.97801000000000005</v>
      </c>
      <c r="BC38" s="33">
        <v>1.0003299999999999</v>
      </c>
      <c r="BD38" s="33">
        <v>1.1081399999999999</v>
      </c>
      <c r="BE38" s="33">
        <v>1.00691</v>
      </c>
      <c r="BF38" s="33">
        <v>0.92784999999999995</v>
      </c>
      <c r="BG38" s="33">
        <v>1.0146900000000001</v>
      </c>
      <c r="BH38" s="33">
        <v>1.01427</v>
      </c>
      <c r="BI38" s="33">
        <v>1.02389</v>
      </c>
      <c r="BJ38" s="34">
        <v>0.93110000000000004</v>
      </c>
      <c r="BK38" s="39">
        <v>0.98494999999999999</v>
      </c>
      <c r="BL38" s="34">
        <v>1.0387999999999999</v>
      </c>
      <c r="BN38" s="8"/>
      <c r="BO38" s="11" t="s">
        <v>13</v>
      </c>
      <c r="BP38" s="33">
        <v>0.95555000000000001</v>
      </c>
      <c r="BQ38" s="33">
        <v>0.80994999999999995</v>
      </c>
      <c r="BR38" s="33">
        <v>0.96311999999999998</v>
      </c>
      <c r="BS38" s="33">
        <v>1.00251</v>
      </c>
      <c r="BT38" s="33">
        <v>1.1094299999999999</v>
      </c>
      <c r="BU38" s="33">
        <v>1.0146900000000001</v>
      </c>
      <c r="BV38" s="33">
        <v>0.91649000000000003</v>
      </c>
      <c r="BW38" s="33">
        <v>1.0243100000000001</v>
      </c>
      <c r="BX38" s="33">
        <v>1.01474</v>
      </c>
      <c r="BY38" s="33">
        <v>1.0094700000000001</v>
      </c>
      <c r="BZ38" s="34">
        <v>0.92544999999999999</v>
      </c>
      <c r="CA38" s="39">
        <v>0.98202</v>
      </c>
      <c r="CB38" s="34">
        <v>1.0386</v>
      </c>
    </row>
    <row r="39" spans="2:80" x14ac:dyDescent="0.35">
      <c r="B39" s="2" t="s">
        <v>25</v>
      </c>
      <c r="C39" s="3" t="s">
        <v>12</v>
      </c>
      <c r="D39" s="36">
        <v>1.5260199999999999</v>
      </c>
      <c r="E39" s="36">
        <v>1.21041</v>
      </c>
      <c r="F39" s="36">
        <v>1.5624</v>
      </c>
      <c r="G39" s="36">
        <v>1.5028999999999999</v>
      </c>
      <c r="H39" s="36">
        <v>1.7312399999999999</v>
      </c>
      <c r="I39" s="36">
        <v>1.56799</v>
      </c>
      <c r="J39" s="36">
        <v>1.40185</v>
      </c>
      <c r="K39" s="36">
        <v>1.55077</v>
      </c>
      <c r="L39" s="36">
        <v>1.6978500000000001</v>
      </c>
      <c r="M39" s="36">
        <v>1.46492</v>
      </c>
      <c r="N39" s="37">
        <v>1.4165000000000001</v>
      </c>
      <c r="O39" s="41">
        <v>1.52163</v>
      </c>
      <c r="P39" s="37">
        <v>1.62677</v>
      </c>
      <c r="R39" s="2" t="s">
        <v>25</v>
      </c>
      <c r="S39" s="3" t="s">
        <v>12</v>
      </c>
      <c r="T39" s="36">
        <v>1.5250600000000001</v>
      </c>
      <c r="U39" s="36">
        <v>1.25448</v>
      </c>
      <c r="V39" s="36">
        <v>1.5647</v>
      </c>
      <c r="W39" s="36">
        <v>1.50318</v>
      </c>
      <c r="X39" s="36">
        <v>1.7394499999999999</v>
      </c>
      <c r="Y39" s="36">
        <v>1.587</v>
      </c>
      <c r="Z39" s="36">
        <v>1.39239</v>
      </c>
      <c r="AA39" s="36">
        <v>1.5342</v>
      </c>
      <c r="AB39" s="36">
        <v>1.6999200000000001</v>
      </c>
      <c r="AC39" s="36">
        <v>1.4628300000000001</v>
      </c>
      <c r="AD39" s="37">
        <v>1.4259599999999999</v>
      </c>
      <c r="AE39" s="41">
        <v>1.5263199999999999</v>
      </c>
      <c r="AF39" s="37">
        <v>1.62669</v>
      </c>
      <c r="AH39" s="2" t="s">
        <v>25</v>
      </c>
      <c r="AI39" s="3" t="s">
        <v>12</v>
      </c>
      <c r="AJ39" s="36">
        <v>1.5260199999999999</v>
      </c>
      <c r="AK39" s="36">
        <v>1.21041</v>
      </c>
      <c r="AL39" s="36">
        <v>1.5624</v>
      </c>
      <c r="AM39" s="36">
        <v>1.5028999999999999</v>
      </c>
      <c r="AN39" s="36">
        <v>1.7312399999999999</v>
      </c>
      <c r="AO39" s="36">
        <v>1.56799</v>
      </c>
      <c r="AP39" s="36">
        <v>1.40185</v>
      </c>
      <c r="AQ39" s="36">
        <v>1.55077</v>
      </c>
      <c r="AR39" s="36">
        <v>1.6978500000000001</v>
      </c>
      <c r="AS39" s="36">
        <v>1.46492</v>
      </c>
      <c r="AT39" s="37">
        <v>1.4165000000000001</v>
      </c>
      <c r="AU39" s="41">
        <v>1.52163</v>
      </c>
      <c r="AV39" s="37">
        <v>1.62677</v>
      </c>
      <c r="AX39" s="2" t="s">
        <v>25</v>
      </c>
      <c r="AY39" s="3" t="s">
        <v>12</v>
      </c>
      <c r="AZ39" s="36">
        <v>1.5021899999999999</v>
      </c>
      <c r="BA39" s="36">
        <v>1.2132499999999999</v>
      </c>
      <c r="BB39" s="36">
        <v>1.5794299999999999</v>
      </c>
      <c r="BC39" s="36">
        <v>1.5042599999999999</v>
      </c>
      <c r="BD39" s="36">
        <v>1.7363</v>
      </c>
      <c r="BE39" s="36">
        <v>1.5681799999999999</v>
      </c>
      <c r="BF39" s="36">
        <v>1.3912100000000001</v>
      </c>
      <c r="BG39" s="36">
        <v>1.5412300000000001</v>
      </c>
      <c r="BH39" s="36">
        <v>1.6999200000000001</v>
      </c>
      <c r="BI39" s="36">
        <v>1.4865900000000001</v>
      </c>
      <c r="BJ39" s="37">
        <v>1.41622</v>
      </c>
      <c r="BK39" s="41">
        <v>1.5222599999999999</v>
      </c>
      <c r="BL39" s="37">
        <v>1.62829</v>
      </c>
      <c r="BN39" s="2" t="s">
        <v>25</v>
      </c>
      <c r="BO39" s="3" t="s">
        <v>12</v>
      </c>
      <c r="BP39" s="36">
        <v>1.49681</v>
      </c>
      <c r="BQ39" s="36">
        <v>1.19065</v>
      </c>
      <c r="BR39" s="36">
        <v>1.5573300000000001</v>
      </c>
      <c r="BS39" s="36">
        <v>1.4886600000000001</v>
      </c>
      <c r="BT39" s="36">
        <v>1.7388600000000001</v>
      </c>
      <c r="BU39" s="36">
        <v>1.5617700000000001</v>
      </c>
      <c r="BV39" s="36">
        <v>1.36551</v>
      </c>
      <c r="BW39" s="36">
        <v>1.54877</v>
      </c>
      <c r="BX39" s="36">
        <v>1.69845</v>
      </c>
      <c r="BY39" s="36">
        <v>1.44302</v>
      </c>
      <c r="BZ39" s="37">
        <v>1.3965700000000001</v>
      </c>
      <c r="CA39" s="41">
        <v>1.50898</v>
      </c>
      <c r="CB39" s="37">
        <v>1.6214</v>
      </c>
    </row>
    <row r="40" spans="2:80" x14ac:dyDescent="0.35">
      <c r="B40" s="8"/>
      <c r="C40" s="11" t="s">
        <v>13</v>
      </c>
      <c r="D40" s="33">
        <v>0.94010000000000005</v>
      </c>
      <c r="E40" s="33">
        <v>0.85567000000000004</v>
      </c>
      <c r="F40" s="33">
        <v>0.92925999999999997</v>
      </c>
      <c r="G40" s="33">
        <v>0.97585999999999995</v>
      </c>
      <c r="H40" s="33">
        <v>1.06972</v>
      </c>
      <c r="I40" s="33">
        <v>0.96986000000000006</v>
      </c>
      <c r="J40" s="33">
        <v>0.92752000000000001</v>
      </c>
      <c r="K40" s="33">
        <v>1.0018499999999999</v>
      </c>
      <c r="L40" s="33">
        <v>0.99963000000000002</v>
      </c>
      <c r="M40" s="33">
        <v>1.0115700000000001</v>
      </c>
      <c r="N40" s="34">
        <v>0.92613000000000001</v>
      </c>
      <c r="O40" s="39">
        <v>0.96809999999999996</v>
      </c>
      <c r="P40" s="34">
        <v>1.0100800000000001</v>
      </c>
      <c r="R40" s="8"/>
      <c r="S40" s="11" t="s">
        <v>13</v>
      </c>
      <c r="T40" s="33">
        <v>0.94052999999999998</v>
      </c>
      <c r="U40" s="33">
        <v>0.86536000000000002</v>
      </c>
      <c r="V40" s="33">
        <v>0.93281000000000003</v>
      </c>
      <c r="W40" s="33">
        <v>0.99272000000000005</v>
      </c>
      <c r="X40" s="33">
        <v>1.06656</v>
      </c>
      <c r="Y40" s="33">
        <v>0.96477999999999997</v>
      </c>
      <c r="Z40" s="33">
        <v>0.91927999999999999</v>
      </c>
      <c r="AA40" s="33">
        <v>0.99983</v>
      </c>
      <c r="AB40" s="33">
        <v>0.99943000000000004</v>
      </c>
      <c r="AC40" s="33">
        <v>1.00475</v>
      </c>
      <c r="AD40" s="34">
        <v>0.92828999999999995</v>
      </c>
      <c r="AE40" s="39">
        <v>0.96860999999999997</v>
      </c>
      <c r="AF40" s="34">
        <v>1.00892</v>
      </c>
      <c r="AH40" s="8"/>
      <c r="AI40" s="11" t="s">
        <v>13</v>
      </c>
      <c r="AJ40" s="33">
        <v>0.94010000000000005</v>
      </c>
      <c r="AK40" s="33">
        <v>0.85567000000000004</v>
      </c>
      <c r="AL40" s="33">
        <v>0.92925999999999997</v>
      </c>
      <c r="AM40" s="33">
        <v>0.97585999999999995</v>
      </c>
      <c r="AN40" s="33">
        <v>1.06972</v>
      </c>
      <c r="AO40" s="33">
        <v>0.96986000000000006</v>
      </c>
      <c r="AP40" s="33">
        <v>0.92752000000000001</v>
      </c>
      <c r="AQ40" s="33">
        <v>1.0018499999999999</v>
      </c>
      <c r="AR40" s="33">
        <v>0.99963000000000002</v>
      </c>
      <c r="AS40" s="33">
        <v>1.0115700000000001</v>
      </c>
      <c r="AT40" s="34">
        <v>0.92613000000000001</v>
      </c>
      <c r="AU40" s="39">
        <v>0.96809999999999996</v>
      </c>
      <c r="AV40" s="34">
        <v>1.0100800000000001</v>
      </c>
      <c r="AX40" s="8"/>
      <c r="AY40" s="11" t="s">
        <v>13</v>
      </c>
      <c r="AZ40" s="33">
        <v>0.93028999999999995</v>
      </c>
      <c r="BA40" s="33">
        <v>0.84896000000000005</v>
      </c>
      <c r="BB40" s="33">
        <v>0.94635999999999998</v>
      </c>
      <c r="BC40" s="33">
        <v>0.98456999999999995</v>
      </c>
      <c r="BD40" s="33">
        <v>1.07392</v>
      </c>
      <c r="BE40" s="33">
        <v>0.97050000000000003</v>
      </c>
      <c r="BF40" s="33">
        <v>0.92220000000000002</v>
      </c>
      <c r="BG40" s="33">
        <v>1.0006900000000001</v>
      </c>
      <c r="BH40" s="33">
        <v>0.99929999999999997</v>
      </c>
      <c r="BI40" s="33">
        <v>1.01715</v>
      </c>
      <c r="BJ40" s="34">
        <v>0.92535999999999996</v>
      </c>
      <c r="BK40" s="39">
        <v>0.96938999999999997</v>
      </c>
      <c r="BL40" s="34">
        <v>1.0134300000000001</v>
      </c>
      <c r="BN40" s="8"/>
      <c r="BO40" s="11" t="s">
        <v>13</v>
      </c>
      <c r="BP40" s="33">
        <v>0.92996000000000001</v>
      </c>
      <c r="BQ40" s="33">
        <v>0.84753000000000001</v>
      </c>
      <c r="BR40" s="33">
        <v>0.93125999999999998</v>
      </c>
      <c r="BS40" s="33">
        <v>0.99136000000000002</v>
      </c>
      <c r="BT40" s="33">
        <v>1.07168</v>
      </c>
      <c r="BU40" s="33">
        <v>0.98817999999999995</v>
      </c>
      <c r="BV40" s="33">
        <v>0.91352</v>
      </c>
      <c r="BW40" s="33">
        <v>1.0099499999999999</v>
      </c>
      <c r="BX40" s="33">
        <v>1.0012099999999999</v>
      </c>
      <c r="BY40" s="33">
        <v>1.00742</v>
      </c>
      <c r="BZ40" s="34">
        <v>0.92373000000000005</v>
      </c>
      <c r="CA40" s="39">
        <v>0.96921000000000002</v>
      </c>
      <c r="CB40" s="34">
        <v>1.0146900000000001</v>
      </c>
    </row>
    <row r="41" spans="2:80" x14ac:dyDescent="0.35">
      <c r="B41" s="2" t="s">
        <v>26</v>
      </c>
      <c r="C41" s="3" t="s">
        <v>12</v>
      </c>
      <c r="D41" s="36">
        <v>0.33889000000000002</v>
      </c>
      <c r="E41" s="36">
        <v>0.32467000000000001</v>
      </c>
      <c r="F41" s="36">
        <v>0.35399000000000003</v>
      </c>
      <c r="G41" s="36">
        <v>0.34991</v>
      </c>
      <c r="H41" s="36">
        <v>0.35643000000000002</v>
      </c>
      <c r="I41" s="36">
        <v>0.31437999999999999</v>
      </c>
      <c r="J41" s="36">
        <v>0.33711999999999998</v>
      </c>
      <c r="K41" s="36">
        <v>0.37492999999999999</v>
      </c>
      <c r="L41" s="36">
        <v>0.40261999999999998</v>
      </c>
      <c r="M41" s="36">
        <v>0.36425999999999997</v>
      </c>
      <c r="N41" s="37">
        <v>0.33352999999999999</v>
      </c>
      <c r="O41" s="41">
        <v>0.35171999999999998</v>
      </c>
      <c r="P41" s="37">
        <v>0.36991000000000002</v>
      </c>
      <c r="R41" s="2" t="s">
        <v>26</v>
      </c>
      <c r="S41" s="3" t="s">
        <v>12</v>
      </c>
      <c r="T41" s="36">
        <v>0.33728000000000002</v>
      </c>
      <c r="U41" s="36">
        <v>0.34871999999999997</v>
      </c>
      <c r="V41" s="36">
        <v>0.35425000000000001</v>
      </c>
      <c r="W41" s="36">
        <v>0.35449999999999998</v>
      </c>
      <c r="X41" s="36">
        <v>0.35004000000000002</v>
      </c>
      <c r="Y41" s="36">
        <v>0.32046000000000002</v>
      </c>
      <c r="Z41" s="36">
        <v>0.33828000000000003</v>
      </c>
      <c r="AA41" s="36">
        <v>0.37574000000000002</v>
      </c>
      <c r="AB41" s="36">
        <v>0.40547</v>
      </c>
      <c r="AC41" s="36">
        <v>0.3604</v>
      </c>
      <c r="AD41" s="37">
        <v>0.33789999999999998</v>
      </c>
      <c r="AE41" s="41">
        <v>0.35450999999999999</v>
      </c>
      <c r="AF41" s="37">
        <v>0.37113000000000002</v>
      </c>
      <c r="AH41" s="2" t="s">
        <v>26</v>
      </c>
      <c r="AI41" s="3" t="s">
        <v>12</v>
      </c>
      <c r="AJ41" s="36">
        <v>0.33889000000000002</v>
      </c>
      <c r="AK41" s="36">
        <v>0.32467000000000001</v>
      </c>
      <c r="AL41" s="36">
        <v>0.35399000000000003</v>
      </c>
      <c r="AM41" s="36">
        <v>0.34991</v>
      </c>
      <c r="AN41" s="36">
        <v>0.35643000000000002</v>
      </c>
      <c r="AO41" s="36">
        <v>0.31437999999999999</v>
      </c>
      <c r="AP41" s="36">
        <v>0.33711999999999998</v>
      </c>
      <c r="AQ41" s="36">
        <v>0.37492999999999999</v>
      </c>
      <c r="AR41" s="36">
        <v>0.40261999999999998</v>
      </c>
      <c r="AS41" s="36">
        <v>0.36425999999999997</v>
      </c>
      <c r="AT41" s="37">
        <v>0.33352999999999999</v>
      </c>
      <c r="AU41" s="41">
        <v>0.35171999999999998</v>
      </c>
      <c r="AV41" s="37">
        <v>0.36991000000000002</v>
      </c>
      <c r="AX41" s="2" t="s">
        <v>26</v>
      </c>
      <c r="AY41" s="3" t="s">
        <v>12</v>
      </c>
      <c r="AZ41" s="36">
        <v>0.33989999999999998</v>
      </c>
      <c r="BA41" s="36">
        <v>0.32768000000000003</v>
      </c>
      <c r="BB41" s="36">
        <v>0.35005999999999998</v>
      </c>
      <c r="BC41" s="36">
        <v>0.35331000000000001</v>
      </c>
      <c r="BD41" s="36">
        <v>0.3533</v>
      </c>
      <c r="BE41" s="36">
        <v>0.31695000000000001</v>
      </c>
      <c r="BF41" s="36">
        <v>0.33892</v>
      </c>
      <c r="BG41" s="36">
        <v>0.37928000000000001</v>
      </c>
      <c r="BH41" s="36">
        <v>0.40853</v>
      </c>
      <c r="BI41" s="36">
        <v>0.36770999999999998</v>
      </c>
      <c r="BJ41" s="37">
        <v>0.33462999999999998</v>
      </c>
      <c r="BK41" s="41">
        <v>0.35355999999999999</v>
      </c>
      <c r="BL41" s="37">
        <v>0.3725</v>
      </c>
      <c r="BN41" s="2" t="s">
        <v>26</v>
      </c>
      <c r="BO41" s="3" t="s">
        <v>12</v>
      </c>
      <c r="BP41" s="36">
        <v>0.33956999999999998</v>
      </c>
      <c r="BQ41" s="36">
        <v>0.32845000000000002</v>
      </c>
      <c r="BR41" s="36">
        <v>0.34419</v>
      </c>
      <c r="BS41" s="36">
        <v>0.36584</v>
      </c>
      <c r="BT41" s="36">
        <v>0.34495999999999999</v>
      </c>
      <c r="BU41" s="36">
        <v>0.32998</v>
      </c>
      <c r="BV41" s="36">
        <v>0.33333000000000002</v>
      </c>
      <c r="BW41" s="36">
        <v>0.37698999999999999</v>
      </c>
      <c r="BX41" s="36">
        <v>0.41171999999999997</v>
      </c>
      <c r="BY41" s="36">
        <v>0.37023</v>
      </c>
      <c r="BZ41" s="37">
        <v>0.33559</v>
      </c>
      <c r="CA41" s="41">
        <v>0.35452</v>
      </c>
      <c r="CB41" s="37">
        <v>0.37346000000000001</v>
      </c>
    </row>
    <row r="42" spans="2:80" x14ac:dyDescent="0.35">
      <c r="B42" s="8"/>
      <c r="C42" s="11" t="s">
        <v>13</v>
      </c>
      <c r="D42" s="33">
        <v>0.23709</v>
      </c>
      <c r="E42" s="33">
        <v>0.22217000000000001</v>
      </c>
      <c r="F42" s="33">
        <v>0.24237</v>
      </c>
      <c r="G42" s="33">
        <v>0.23929</v>
      </c>
      <c r="H42" s="33">
        <v>0.23796</v>
      </c>
      <c r="I42" s="33">
        <v>0.22414000000000001</v>
      </c>
      <c r="J42" s="33">
        <v>0.23177</v>
      </c>
      <c r="K42" s="33">
        <v>0.24931</v>
      </c>
      <c r="L42" s="33">
        <v>0.23782</v>
      </c>
      <c r="M42" s="33">
        <v>0.23633000000000001</v>
      </c>
      <c r="N42" s="34">
        <v>0.23005</v>
      </c>
      <c r="O42" s="39">
        <v>0.23582</v>
      </c>
      <c r="P42" s="34">
        <v>0.24160000000000001</v>
      </c>
      <c r="R42" s="8"/>
      <c r="S42" s="11" t="s">
        <v>13</v>
      </c>
      <c r="T42" s="33">
        <v>0.23660999999999999</v>
      </c>
      <c r="U42" s="33">
        <v>0.23293</v>
      </c>
      <c r="V42" s="33">
        <v>0.24612999999999999</v>
      </c>
      <c r="W42" s="33">
        <v>0.23189000000000001</v>
      </c>
      <c r="X42" s="33">
        <v>0.24018</v>
      </c>
      <c r="Y42" s="33">
        <v>0.22656999999999999</v>
      </c>
      <c r="Z42" s="33">
        <v>0.23577000000000001</v>
      </c>
      <c r="AA42" s="33">
        <v>0.25241000000000002</v>
      </c>
      <c r="AB42" s="33">
        <v>0.24628</v>
      </c>
      <c r="AC42" s="33">
        <v>0.22950999999999999</v>
      </c>
      <c r="AD42" s="34">
        <v>0.23189000000000001</v>
      </c>
      <c r="AE42" s="39">
        <v>0.23783000000000001</v>
      </c>
      <c r="AF42" s="34">
        <v>0.24376</v>
      </c>
      <c r="AH42" s="8"/>
      <c r="AI42" s="11" t="s">
        <v>13</v>
      </c>
      <c r="AJ42" s="33">
        <v>0.23709</v>
      </c>
      <c r="AK42" s="33">
        <v>0.22217000000000001</v>
      </c>
      <c r="AL42" s="33">
        <v>0.24237</v>
      </c>
      <c r="AM42" s="33">
        <v>0.23929</v>
      </c>
      <c r="AN42" s="33">
        <v>0.23796</v>
      </c>
      <c r="AO42" s="33">
        <v>0.22414000000000001</v>
      </c>
      <c r="AP42" s="33">
        <v>0.23177</v>
      </c>
      <c r="AQ42" s="33">
        <v>0.24931</v>
      </c>
      <c r="AR42" s="33">
        <v>0.23782</v>
      </c>
      <c r="AS42" s="33">
        <v>0.23633000000000001</v>
      </c>
      <c r="AT42" s="34">
        <v>0.23005</v>
      </c>
      <c r="AU42" s="39">
        <v>0.23582</v>
      </c>
      <c r="AV42" s="34">
        <v>0.24160000000000001</v>
      </c>
      <c r="AX42" s="8"/>
      <c r="AY42" s="11" t="s">
        <v>13</v>
      </c>
      <c r="AZ42" s="33">
        <v>0.23416999999999999</v>
      </c>
      <c r="BA42" s="33">
        <v>0.22502</v>
      </c>
      <c r="BB42" s="33">
        <v>0.24884000000000001</v>
      </c>
      <c r="BC42" s="33">
        <v>0.2276</v>
      </c>
      <c r="BD42" s="33">
        <v>0.23066999999999999</v>
      </c>
      <c r="BE42" s="33">
        <v>0.22159000000000001</v>
      </c>
      <c r="BF42" s="33">
        <v>0.23391999999999999</v>
      </c>
      <c r="BG42" s="33">
        <v>0.25062000000000001</v>
      </c>
      <c r="BH42" s="33">
        <v>0.247</v>
      </c>
      <c r="BI42" s="33">
        <v>0.23441000000000001</v>
      </c>
      <c r="BJ42" s="34">
        <v>0.2281</v>
      </c>
      <c r="BK42" s="39">
        <v>0.23538000000000001</v>
      </c>
      <c r="BL42" s="34">
        <v>0.24267</v>
      </c>
      <c r="BN42" s="8"/>
      <c r="BO42" s="11" t="s">
        <v>13</v>
      </c>
      <c r="BP42" s="33">
        <v>0.22653999999999999</v>
      </c>
      <c r="BQ42" s="33">
        <v>0.22489000000000001</v>
      </c>
      <c r="BR42" s="33">
        <v>0.24585000000000001</v>
      </c>
      <c r="BS42" s="33">
        <v>0.24307000000000001</v>
      </c>
      <c r="BT42" s="33">
        <v>0.22606999999999999</v>
      </c>
      <c r="BU42" s="33">
        <v>0.23052</v>
      </c>
      <c r="BV42" s="33">
        <v>0.23025999999999999</v>
      </c>
      <c r="BW42" s="33">
        <v>0.24790999999999999</v>
      </c>
      <c r="BX42" s="33">
        <v>0.24156</v>
      </c>
      <c r="BY42" s="33">
        <v>0.23307</v>
      </c>
      <c r="BZ42" s="34">
        <v>0.22869999999999999</v>
      </c>
      <c r="CA42" s="39">
        <v>0.23497000000000001</v>
      </c>
      <c r="CB42" s="34">
        <v>0.24124999999999999</v>
      </c>
    </row>
    <row r="43" spans="2:80" x14ac:dyDescent="0.35">
      <c r="B43" s="2" t="s">
        <v>27</v>
      </c>
      <c r="C43" s="3" t="s">
        <v>12</v>
      </c>
      <c r="D43" s="36">
        <v>0.82159000000000004</v>
      </c>
      <c r="E43" s="36">
        <v>2.0131899999999998</v>
      </c>
      <c r="F43" s="36">
        <v>0.60487000000000002</v>
      </c>
      <c r="G43" s="36">
        <v>0.59662000000000004</v>
      </c>
      <c r="H43" s="36">
        <v>0.62168000000000001</v>
      </c>
      <c r="I43" s="36">
        <v>1.8599300000000001</v>
      </c>
      <c r="J43" s="36">
        <v>1.1093900000000001</v>
      </c>
      <c r="K43" s="36">
        <v>0.39234999999999998</v>
      </c>
      <c r="L43" s="36">
        <v>0.1389</v>
      </c>
      <c r="M43" s="36">
        <v>0.46066000000000001</v>
      </c>
      <c r="N43" s="37">
        <v>0.41694999999999999</v>
      </c>
      <c r="O43" s="38">
        <v>0.86192000000000002</v>
      </c>
      <c r="P43" s="37">
        <v>1.3068900000000001</v>
      </c>
      <c r="R43" s="2" t="s">
        <v>27</v>
      </c>
      <c r="S43" s="3" t="s">
        <v>12</v>
      </c>
      <c r="T43" s="36">
        <v>0.82184000000000001</v>
      </c>
      <c r="U43" s="36">
        <v>1.31471</v>
      </c>
      <c r="V43" s="36">
        <v>0.61917</v>
      </c>
      <c r="W43" s="36">
        <v>0.63105999999999995</v>
      </c>
      <c r="X43" s="36">
        <v>0.62009000000000003</v>
      </c>
      <c r="Y43" s="36">
        <v>1.5931200000000001</v>
      </c>
      <c r="Z43" s="36">
        <v>1.11375</v>
      </c>
      <c r="AA43" s="36">
        <v>0.39932000000000001</v>
      </c>
      <c r="AB43" s="36">
        <v>0.14151</v>
      </c>
      <c r="AC43" s="36">
        <v>0.46667999999999998</v>
      </c>
      <c r="AD43" s="37">
        <v>0.45366000000000001</v>
      </c>
      <c r="AE43" s="38">
        <v>0.77212000000000003</v>
      </c>
      <c r="AF43" s="37">
        <v>1.0905899999999999</v>
      </c>
      <c r="AH43" s="2" t="s">
        <v>27</v>
      </c>
      <c r="AI43" s="3" t="s">
        <v>12</v>
      </c>
      <c r="AJ43" s="36">
        <v>0.82159000000000004</v>
      </c>
      <c r="AK43" s="36">
        <v>2.0131899999999998</v>
      </c>
      <c r="AL43" s="36">
        <v>0.60487000000000002</v>
      </c>
      <c r="AM43" s="36">
        <v>0.59662000000000004</v>
      </c>
      <c r="AN43" s="36">
        <v>0.62168000000000001</v>
      </c>
      <c r="AO43" s="36">
        <v>1.8599300000000001</v>
      </c>
      <c r="AP43" s="36">
        <v>1.1093900000000001</v>
      </c>
      <c r="AQ43" s="36">
        <v>0.39234999999999998</v>
      </c>
      <c r="AR43" s="36">
        <v>0.1389</v>
      </c>
      <c r="AS43" s="36">
        <v>0.46066000000000001</v>
      </c>
      <c r="AT43" s="37">
        <v>0.41694999999999999</v>
      </c>
      <c r="AU43" s="38">
        <v>0.86192000000000002</v>
      </c>
      <c r="AV43" s="37">
        <v>1.3068900000000001</v>
      </c>
      <c r="AX43" s="2" t="s">
        <v>27</v>
      </c>
      <c r="AY43" s="3" t="s">
        <v>12</v>
      </c>
      <c r="AZ43" s="36">
        <v>0.85321999999999998</v>
      </c>
      <c r="BA43" s="36">
        <v>1.86541</v>
      </c>
      <c r="BB43" s="36">
        <v>0.57618999999999998</v>
      </c>
      <c r="BC43" s="36">
        <v>0.62487999999999999</v>
      </c>
      <c r="BD43" s="36">
        <v>0.61875000000000002</v>
      </c>
      <c r="BE43" s="36">
        <v>1.81365</v>
      </c>
      <c r="BF43" s="36">
        <v>1.21495</v>
      </c>
      <c r="BG43" s="36">
        <v>0.43021999999999999</v>
      </c>
      <c r="BH43" s="36">
        <v>0.14315</v>
      </c>
      <c r="BI43" s="36">
        <v>0.49203000000000002</v>
      </c>
      <c r="BJ43" s="37">
        <v>0.44518000000000002</v>
      </c>
      <c r="BK43" s="38">
        <v>0.86324999999999996</v>
      </c>
      <c r="BL43" s="37">
        <v>1.2813099999999999</v>
      </c>
      <c r="BN43" s="2" t="s">
        <v>27</v>
      </c>
      <c r="BO43" s="3" t="s">
        <v>12</v>
      </c>
      <c r="BP43" s="36">
        <v>0.82191999999999998</v>
      </c>
      <c r="BQ43" s="36">
        <v>1.92547</v>
      </c>
      <c r="BR43" s="36">
        <v>0.61399000000000004</v>
      </c>
      <c r="BS43" s="36">
        <v>0.62736000000000003</v>
      </c>
      <c r="BT43" s="36">
        <v>0.71162000000000003</v>
      </c>
      <c r="BU43" s="36">
        <v>1.98336</v>
      </c>
      <c r="BV43" s="36">
        <v>1.2493700000000001</v>
      </c>
      <c r="BW43" s="36">
        <v>0.45533000000000001</v>
      </c>
      <c r="BX43" s="36">
        <v>0.13142000000000001</v>
      </c>
      <c r="BY43" s="36">
        <v>0.52076</v>
      </c>
      <c r="BZ43" s="37">
        <v>0.45945000000000003</v>
      </c>
      <c r="CA43" s="38">
        <v>0.90405999999999997</v>
      </c>
      <c r="CB43" s="37">
        <v>1.34867</v>
      </c>
    </row>
    <row r="44" spans="2:80" x14ac:dyDescent="0.35">
      <c r="B44" s="8"/>
      <c r="C44" s="11" t="s">
        <v>13</v>
      </c>
      <c r="D44" s="33">
        <v>2.66018</v>
      </c>
      <c r="E44" s="33">
        <v>4.0353500000000002</v>
      </c>
      <c r="F44" s="33">
        <v>2.01803</v>
      </c>
      <c r="G44" s="33">
        <v>1.8072600000000001</v>
      </c>
      <c r="H44" s="33">
        <v>2.3955000000000002</v>
      </c>
      <c r="I44" s="33">
        <v>5.0134699999999999</v>
      </c>
      <c r="J44" s="33">
        <v>3.0015800000000001</v>
      </c>
      <c r="K44" s="33">
        <v>1.50271</v>
      </c>
      <c r="L44" s="33">
        <v>0.72782999999999998</v>
      </c>
      <c r="M44" s="33">
        <v>1.46041</v>
      </c>
      <c r="N44" s="34">
        <v>1.54257</v>
      </c>
      <c r="O44" s="39">
        <v>2.4622299999999999</v>
      </c>
      <c r="P44" s="34">
        <v>3.3818899999999998</v>
      </c>
      <c r="R44" s="8"/>
      <c r="S44" s="11" t="s">
        <v>13</v>
      </c>
      <c r="T44" s="33">
        <v>2.65916</v>
      </c>
      <c r="U44" s="33">
        <v>2.99261</v>
      </c>
      <c r="V44" s="33">
        <v>2.12547</v>
      </c>
      <c r="W44" s="33">
        <v>1.90211</v>
      </c>
      <c r="X44" s="33">
        <v>2.0140899999999999</v>
      </c>
      <c r="Y44" s="33">
        <v>6.0918599999999996</v>
      </c>
      <c r="Z44" s="33">
        <v>2.9552399999999999</v>
      </c>
      <c r="AA44" s="33">
        <v>1.4873799999999999</v>
      </c>
      <c r="AB44" s="33">
        <v>0.73577000000000004</v>
      </c>
      <c r="AC44" s="33">
        <v>1.4666300000000001</v>
      </c>
      <c r="AD44" s="34">
        <v>1.39598</v>
      </c>
      <c r="AE44" s="39">
        <v>2.4430299999999998</v>
      </c>
      <c r="AF44" s="34">
        <v>3.4900799999999998</v>
      </c>
      <c r="AH44" s="8"/>
      <c r="AI44" s="11" t="s">
        <v>13</v>
      </c>
      <c r="AJ44" s="33">
        <v>2.66018</v>
      </c>
      <c r="AK44" s="33">
        <v>4.0353500000000002</v>
      </c>
      <c r="AL44" s="33">
        <v>2.01803</v>
      </c>
      <c r="AM44" s="33">
        <v>1.8072600000000001</v>
      </c>
      <c r="AN44" s="33">
        <v>2.3955000000000002</v>
      </c>
      <c r="AO44" s="33">
        <v>5.0134699999999999</v>
      </c>
      <c r="AP44" s="33">
        <v>3.0015800000000001</v>
      </c>
      <c r="AQ44" s="33">
        <v>1.50271</v>
      </c>
      <c r="AR44" s="33">
        <v>0.72782999999999998</v>
      </c>
      <c r="AS44" s="33">
        <v>1.46041</v>
      </c>
      <c r="AT44" s="34">
        <v>1.54257</v>
      </c>
      <c r="AU44" s="39">
        <v>2.4622299999999999</v>
      </c>
      <c r="AV44" s="34">
        <v>3.3818899999999998</v>
      </c>
      <c r="AX44" s="8"/>
      <c r="AY44" s="11" t="s">
        <v>13</v>
      </c>
      <c r="AZ44" s="33">
        <v>2.7359900000000001</v>
      </c>
      <c r="BA44" s="33">
        <v>4.7497999999999996</v>
      </c>
      <c r="BB44" s="33">
        <v>2.0687000000000002</v>
      </c>
      <c r="BC44" s="33">
        <v>1.9303600000000001</v>
      </c>
      <c r="BD44" s="33">
        <v>2.3771900000000001</v>
      </c>
      <c r="BE44" s="33">
        <v>5.78592</v>
      </c>
      <c r="BF44" s="33">
        <v>3.3364500000000001</v>
      </c>
      <c r="BG44" s="33">
        <v>1.57361</v>
      </c>
      <c r="BH44" s="33">
        <v>0.74473</v>
      </c>
      <c r="BI44" s="33">
        <v>1.54383</v>
      </c>
      <c r="BJ44" s="34">
        <v>1.57517</v>
      </c>
      <c r="BK44" s="39">
        <v>2.68466</v>
      </c>
      <c r="BL44" s="34">
        <v>3.7941400000000001</v>
      </c>
      <c r="BN44" s="8"/>
      <c r="BO44" s="11" t="s">
        <v>13</v>
      </c>
      <c r="BP44" s="33">
        <v>2.80952</v>
      </c>
      <c r="BQ44" s="33">
        <v>8.7191299999999998</v>
      </c>
      <c r="BR44" s="33">
        <v>2.0847500000000001</v>
      </c>
      <c r="BS44" s="33">
        <v>1.9844299999999999</v>
      </c>
      <c r="BT44" s="33">
        <v>3.1472699999999998</v>
      </c>
      <c r="BU44" s="33">
        <v>5.7305000000000001</v>
      </c>
      <c r="BV44" s="33">
        <v>3.3959600000000001</v>
      </c>
      <c r="BW44" s="33">
        <v>1.5837699999999999</v>
      </c>
      <c r="BX44" s="33">
        <v>0.71101999999999999</v>
      </c>
      <c r="BY44" s="33">
        <v>1.64476</v>
      </c>
      <c r="BZ44" s="34">
        <v>1.47831</v>
      </c>
      <c r="CA44" s="39">
        <v>3.1811099999999999</v>
      </c>
      <c r="CB44" s="34">
        <v>4.8839100000000002</v>
      </c>
    </row>
    <row r="45" spans="2:80" x14ac:dyDescent="0.35">
      <c r="B45" s="2" t="s">
        <v>7</v>
      </c>
      <c r="C45" s="3" t="s">
        <v>12</v>
      </c>
      <c r="D45" s="36">
        <v>5.6357200000000001</v>
      </c>
      <c r="E45" s="36">
        <v>5.5731000000000002</v>
      </c>
      <c r="F45" s="36">
        <v>4.7847999999999997</v>
      </c>
      <c r="G45" s="36">
        <v>4.0399399999999996</v>
      </c>
      <c r="H45" s="36">
        <v>4.59185</v>
      </c>
      <c r="I45" s="36">
        <v>8.3125499999999999</v>
      </c>
      <c r="J45" s="36">
        <v>4.8829500000000001</v>
      </c>
      <c r="K45" s="36">
        <v>4.1246999999999998</v>
      </c>
      <c r="L45" s="36">
        <v>3.0599400000000001</v>
      </c>
      <c r="M45" s="36">
        <v>3.4976799999999999</v>
      </c>
      <c r="N45" s="37">
        <v>3.7996699999999999</v>
      </c>
      <c r="O45" s="41">
        <v>4.85032</v>
      </c>
      <c r="P45" s="37">
        <v>5.9009799999999997</v>
      </c>
      <c r="R45" s="2" t="s">
        <v>7</v>
      </c>
      <c r="S45" s="3" t="s">
        <v>12</v>
      </c>
      <c r="T45" s="36">
        <v>5.6448099999999997</v>
      </c>
      <c r="U45" s="36">
        <v>5.0310499999999996</v>
      </c>
      <c r="V45" s="36">
        <v>4.8616400000000004</v>
      </c>
      <c r="W45" s="36">
        <v>4.0761399999999997</v>
      </c>
      <c r="X45" s="36">
        <v>4.5161600000000002</v>
      </c>
      <c r="Y45" s="36">
        <v>7.4769300000000003</v>
      </c>
      <c r="Z45" s="36">
        <v>4.91432</v>
      </c>
      <c r="AA45" s="36">
        <v>3.9543599999999999</v>
      </c>
      <c r="AB45" s="36">
        <v>3.0653999999999999</v>
      </c>
      <c r="AC45" s="36">
        <v>3.4858799999999999</v>
      </c>
      <c r="AD45" s="37">
        <v>3.81338</v>
      </c>
      <c r="AE45" s="41">
        <v>4.7026700000000003</v>
      </c>
      <c r="AF45" s="37">
        <v>5.5919600000000003</v>
      </c>
      <c r="AH45" s="2" t="s">
        <v>7</v>
      </c>
      <c r="AI45" s="3" t="s">
        <v>12</v>
      </c>
      <c r="AJ45" s="36">
        <v>5.6357200000000001</v>
      </c>
      <c r="AK45" s="36">
        <v>5.5731000000000002</v>
      </c>
      <c r="AL45" s="36">
        <v>4.7847999999999997</v>
      </c>
      <c r="AM45" s="36">
        <v>4.0399399999999996</v>
      </c>
      <c r="AN45" s="36">
        <v>4.59185</v>
      </c>
      <c r="AO45" s="36">
        <v>8.3125499999999999</v>
      </c>
      <c r="AP45" s="36">
        <v>4.8829500000000001</v>
      </c>
      <c r="AQ45" s="36">
        <v>4.1246999999999998</v>
      </c>
      <c r="AR45" s="36">
        <v>3.0599400000000001</v>
      </c>
      <c r="AS45" s="36">
        <v>3.4976799999999999</v>
      </c>
      <c r="AT45" s="37">
        <v>3.7996699999999999</v>
      </c>
      <c r="AU45" s="41">
        <v>4.85032</v>
      </c>
      <c r="AV45" s="37">
        <v>5.9009799999999997</v>
      </c>
      <c r="AX45" s="2" t="s">
        <v>7</v>
      </c>
      <c r="AY45" s="3" t="s">
        <v>12</v>
      </c>
      <c r="AZ45" s="36">
        <v>5.6971499999999997</v>
      </c>
      <c r="BA45" s="36">
        <v>5.5146899999999999</v>
      </c>
      <c r="BB45" s="36">
        <v>4.6339699999999997</v>
      </c>
      <c r="BC45" s="36">
        <v>4.0445500000000001</v>
      </c>
      <c r="BD45" s="36">
        <v>4.6027300000000002</v>
      </c>
      <c r="BE45" s="36">
        <v>7.9355000000000002</v>
      </c>
      <c r="BF45" s="36">
        <v>5.0119100000000003</v>
      </c>
      <c r="BG45" s="36">
        <v>4.1363899999999996</v>
      </c>
      <c r="BH45" s="36">
        <v>3.1010499999999999</v>
      </c>
      <c r="BI45" s="36">
        <v>3.5806100000000001</v>
      </c>
      <c r="BJ45" s="37">
        <v>3.8533400000000002</v>
      </c>
      <c r="BK45" s="41">
        <v>4.82585</v>
      </c>
      <c r="BL45" s="37">
        <v>5.7983700000000002</v>
      </c>
      <c r="BN45" s="2" t="s">
        <v>7</v>
      </c>
      <c r="BO45" s="3" t="s">
        <v>12</v>
      </c>
      <c r="BP45" s="36">
        <v>5.6161199999999996</v>
      </c>
      <c r="BQ45" s="36">
        <v>5.5844899999999997</v>
      </c>
      <c r="BR45" s="36">
        <v>4.87967</v>
      </c>
      <c r="BS45" s="36">
        <v>4.2051100000000003</v>
      </c>
      <c r="BT45" s="36">
        <v>4.8386500000000003</v>
      </c>
      <c r="BU45" s="36">
        <v>7.8316400000000002</v>
      </c>
      <c r="BV45" s="36">
        <v>5.0851699999999997</v>
      </c>
      <c r="BW45" s="36">
        <v>4.0672300000000003</v>
      </c>
      <c r="BX45" s="36">
        <v>3.09097</v>
      </c>
      <c r="BY45" s="36">
        <v>3.7280199999999999</v>
      </c>
      <c r="BZ45" s="37">
        <v>3.9559099999999998</v>
      </c>
      <c r="CA45" s="41">
        <v>4.8927100000000001</v>
      </c>
      <c r="CB45" s="37">
        <v>5.8295000000000003</v>
      </c>
    </row>
    <row r="46" spans="2:80" x14ac:dyDescent="0.35">
      <c r="B46" s="8"/>
      <c r="C46" s="11" t="s">
        <v>13</v>
      </c>
      <c r="D46" s="33">
        <v>4.6272099999999998</v>
      </c>
      <c r="E46" s="33">
        <v>5.0238500000000004</v>
      </c>
      <c r="F46" s="33">
        <v>3.4949699999999999</v>
      </c>
      <c r="G46" s="33">
        <v>2.86456</v>
      </c>
      <c r="H46" s="33">
        <v>4.91472</v>
      </c>
      <c r="I46" s="33">
        <v>7.6614199999999997</v>
      </c>
      <c r="J46" s="33">
        <v>4.6074900000000003</v>
      </c>
      <c r="K46" s="33">
        <v>2.8887299999999998</v>
      </c>
      <c r="L46" s="33">
        <v>1.65279</v>
      </c>
      <c r="M46" s="33">
        <v>2.3603900000000002</v>
      </c>
      <c r="N46" s="34">
        <v>2.76999</v>
      </c>
      <c r="O46" s="39">
        <v>4.0096100000000003</v>
      </c>
      <c r="P46" s="34">
        <v>5.2492400000000004</v>
      </c>
      <c r="R46" s="8"/>
      <c r="S46" s="11" t="s">
        <v>13</v>
      </c>
      <c r="T46" s="33">
        <v>4.6198699999999997</v>
      </c>
      <c r="U46" s="33">
        <v>3.9464100000000002</v>
      </c>
      <c r="V46" s="33">
        <v>3.8531200000000001</v>
      </c>
      <c r="W46" s="33">
        <v>3.0540099999999999</v>
      </c>
      <c r="X46" s="33">
        <v>3.45675</v>
      </c>
      <c r="Y46" s="33">
        <v>11.409549999999999</v>
      </c>
      <c r="Z46" s="33">
        <v>4.4562499999999998</v>
      </c>
      <c r="AA46" s="33">
        <v>2.80172</v>
      </c>
      <c r="AB46" s="33">
        <v>1.6625799999999999</v>
      </c>
      <c r="AC46" s="33">
        <v>2.3542399999999999</v>
      </c>
      <c r="AD46" s="34">
        <v>2.22357</v>
      </c>
      <c r="AE46" s="39">
        <v>4.1614500000000003</v>
      </c>
      <c r="AF46" s="34">
        <v>6.0993300000000001</v>
      </c>
      <c r="AH46" s="8"/>
      <c r="AI46" s="11" t="s">
        <v>13</v>
      </c>
      <c r="AJ46" s="33">
        <v>4.6272099999999998</v>
      </c>
      <c r="AK46" s="33">
        <v>5.0238500000000004</v>
      </c>
      <c r="AL46" s="33">
        <v>3.4949699999999999</v>
      </c>
      <c r="AM46" s="33">
        <v>2.86456</v>
      </c>
      <c r="AN46" s="33">
        <v>4.91472</v>
      </c>
      <c r="AO46" s="33">
        <v>7.6614199999999997</v>
      </c>
      <c r="AP46" s="33">
        <v>4.6074900000000003</v>
      </c>
      <c r="AQ46" s="33">
        <v>2.8887299999999998</v>
      </c>
      <c r="AR46" s="33">
        <v>1.65279</v>
      </c>
      <c r="AS46" s="33">
        <v>2.3603900000000002</v>
      </c>
      <c r="AT46" s="34">
        <v>2.76999</v>
      </c>
      <c r="AU46" s="39">
        <v>4.0096100000000003</v>
      </c>
      <c r="AV46" s="34">
        <v>5.2492400000000004</v>
      </c>
      <c r="AX46" s="8"/>
      <c r="AY46" s="11" t="s">
        <v>13</v>
      </c>
      <c r="AZ46" s="33">
        <v>4.7314400000000001</v>
      </c>
      <c r="BA46" s="33">
        <v>6.8242900000000004</v>
      </c>
      <c r="BB46" s="33">
        <v>3.9514800000000001</v>
      </c>
      <c r="BC46" s="33">
        <v>3.2073999999999998</v>
      </c>
      <c r="BD46" s="33">
        <v>4.8681900000000002</v>
      </c>
      <c r="BE46" s="33">
        <v>9.8941999999999997</v>
      </c>
      <c r="BF46" s="33">
        <v>5.1856799999999996</v>
      </c>
      <c r="BG46" s="33">
        <v>2.91167</v>
      </c>
      <c r="BH46" s="33">
        <v>1.6858200000000001</v>
      </c>
      <c r="BI46" s="33">
        <v>2.50712</v>
      </c>
      <c r="BJ46" s="34">
        <v>2.8658700000000001</v>
      </c>
      <c r="BK46" s="39">
        <v>4.5767300000000004</v>
      </c>
      <c r="BL46" s="34">
        <v>6.2875899999999998</v>
      </c>
      <c r="BN46" s="8"/>
      <c r="BO46" s="11" t="s">
        <v>13</v>
      </c>
      <c r="BP46" s="33">
        <v>5.19712</v>
      </c>
      <c r="BQ46" s="33">
        <v>14.14419</v>
      </c>
      <c r="BR46" s="33">
        <v>3.7048899999999998</v>
      </c>
      <c r="BS46" s="33">
        <v>3.36911</v>
      </c>
      <c r="BT46" s="33">
        <v>6.8834499999999998</v>
      </c>
      <c r="BU46" s="33">
        <v>9.1579200000000007</v>
      </c>
      <c r="BV46" s="33">
        <v>5.2377200000000004</v>
      </c>
      <c r="BW46" s="33">
        <v>2.7776100000000001</v>
      </c>
      <c r="BX46" s="33">
        <v>1.6561300000000001</v>
      </c>
      <c r="BY46" s="33">
        <v>2.7220399999999998</v>
      </c>
      <c r="BZ46" s="34">
        <v>2.7890999999999999</v>
      </c>
      <c r="CA46" s="39">
        <v>5.4850199999999996</v>
      </c>
      <c r="CB46" s="34">
        <v>8.1809399999999997</v>
      </c>
    </row>
    <row r="47" spans="2:80" x14ac:dyDescent="0.35">
      <c r="B47" s="2" t="s">
        <v>28</v>
      </c>
      <c r="C47" s="3" t="s">
        <v>12</v>
      </c>
      <c r="D47" s="36">
        <v>99.902010000000004</v>
      </c>
      <c r="E47" s="36">
        <v>100.29913999999999</v>
      </c>
      <c r="F47" s="36">
        <v>100.10487000000001</v>
      </c>
      <c r="G47" s="36">
        <v>100.4563</v>
      </c>
      <c r="H47" s="36">
        <v>99.800690000000003</v>
      </c>
      <c r="I47" s="36">
        <v>101.18104</v>
      </c>
      <c r="J47" s="36">
        <v>99.950609999999998</v>
      </c>
      <c r="K47" s="36">
        <v>99.189260000000004</v>
      </c>
      <c r="L47" s="36">
        <v>99.977490000000003</v>
      </c>
      <c r="M47" s="36">
        <v>100.28663</v>
      </c>
      <c r="N47" s="37">
        <v>99.748239999999996</v>
      </c>
      <c r="O47" s="38">
        <v>100.11481000000001</v>
      </c>
      <c r="P47" s="37">
        <v>100.48137</v>
      </c>
      <c r="R47" s="2" t="s">
        <v>28</v>
      </c>
      <c r="S47" s="3" t="s">
        <v>12</v>
      </c>
      <c r="T47" s="36">
        <v>99.902010000000004</v>
      </c>
      <c r="U47" s="36">
        <v>100.3143</v>
      </c>
      <c r="V47" s="36">
        <v>100.10487000000001</v>
      </c>
      <c r="W47" s="36">
        <v>100.44485</v>
      </c>
      <c r="X47" s="36">
        <v>99.800690000000003</v>
      </c>
      <c r="Y47" s="36">
        <v>101.21562</v>
      </c>
      <c r="Z47" s="36">
        <v>99.950609999999998</v>
      </c>
      <c r="AA47" s="36">
        <v>99.189260000000004</v>
      </c>
      <c r="AB47" s="36">
        <v>99.977490000000003</v>
      </c>
      <c r="AC47" s="36">
        <v>100.27789</v>
      </c>
      <c r="AD47" s="37">
        <v>99.745810000000006</v>
      </c>
      <c r="AE47" s="38">
        <v>100.11776</v>
      </c>
      <c r="AF47" s="37">
        <v>100.48972000000001</v>
      </c>
      <c r="AH47" s="2" t="s">
        <v>28</v>
      </c>
      <c r="AI47" s="3" t="s">
        <v>12</v>
      </c>
      <c r="AJ47" s="36">
        <v>99.902010000000004</v>
      </c>
      <c r="AK47" s="36">
        <v>100.29913999999999</v>
      </c>
      <c r="AL47" s="36">
        <v>100.10487000000001</v>
      </c>
      <c r="AM47" s="36">
        <v>100.4563</v>
      </c>
      <c r="AN47" s="36">
        <v>99.800690000000003</v>
      </c>
      <c r="AO47" s="36">
        <v>101.18104</v>
      </c>
      <c r="AP47" s="36">
        <v>99.950609999999998</v>
      </c>
      <c r="AQ47" s="36">
        <v>99.189260000000004</v>
      </c>
      <c r="AR47" s="36">
        <v>99.977490000000003</v>
      </c>
      <c r="AS47" s="36">
        <v>100.28663</v>
      </c>
      <c r="AT47" s="37">
        <v>99.748239999999996</v>
      </c>
      <c r="AU47" s="38">
        <v>100.11481000000001</v>
      </c>
      <c r="AV47" s="37">
        <v>100.48137</v>
      </c>
      <c r="AX47" s="2" t="s">
        <v>28</v>
      </c>
      <c r="AY47" s="3" t="s">
        <v>12</v>
      </c>
      <c r="AZ47" s="36">
        <v>99.916989999999998</v>
      </c>
      <c r="BA47" s="36">
        <v>100.31125</v>
      </c>
      <c r="BB47" s="36">
        <v>100.12063000000001</v>
      </c>
      <c r="BC47" s="36">
        <v>100.438</v>
      </c>
      <c r="BD47" s="36">
        <v>99.800690000000003</v>
      </c>
      <c r="BE47" s="36">
        <v>101.19381</v>
      </c>
      <c r="BF47" s="36">
        <v>99.916679999999999</v>
      </c>
      <c r="BG47" s="36">
        <v>99.189260000000004</v>
      </c>
      <c r="BH47" s="36">
        <v>99.977490000000003</v>
      </c>
      <c r="BI47" s="36">
        <v>100.28445000000001</v>
      </c>
      <c r="BJ47" s="37">
        <v>99.746420000000001</v>
      </c>
      <c r="BK47" s="38">
        <v>100.11493</v>
      </c>
      <c r="BL47" s="37">
        <v>100.48343</v>
      </c>
      <c r="BN47" s="2" t="s">
        <v>28</v>
      </c>
      <c r="BO47" s="3" t="s">
        <v>12</v>
      </c>
      <c r="BP47" s="36">
        <v>99.916989999999998</v>
      </c>
      <c r="BQ47" s="36">
        <v>100.29913999999999</v>
      </c>
      <c r="BR47" s="36">
        <v>100.11555</v>
      </c>
      <c r="BS47" s="36">
        <v>100.44332</v>
      </c>
      <c r="BT47" s="36">
        <v>99.800690000000003</v>
      </c>
      <c r="BU47" s="36">
        <v>101.18859999999999</v>
      </c>
      <c r="BV47" s="36">
        <v>99.887749999999997</v>
      </c>
      <c r="BW47" s="36">
        <v>99.189260000000004</v>
      </c>
      <c r="BX47" s="36">
        <v>99.982330000000005</v>
      </c>
      <c r="BY47" s="36">
        <v>100.28445000000001</v>
      </c>
      <c r="BZ47" s="37">
        <v>99.742419999999996</v>
      </c>
      <c r="CA47" s="38">
        <v>100.11081</v>
      </c>
      <c r="CB47" s="37">
        <v>100.47920000000001</v>
      </c>
    </row>
    <row r="48" spans="2:80" x14ac:dyDescent="0.35">
      <c r="B48" s="8"/>
      <c r="C48" s="11" t="s">
        <v>13</v>
      </c>
      <c r="D48" s="33">
        <v>47.565840000000001</v>
      </c>
      <c r="E48" s="33">
        <v>48.086390000000002</v>
      </c>
      <c r="F48" s="33">
        <v>48.28434</v>
      </c>
      <c r="G48" s="33">
        <v>48.840879999999999</v>
      </c>
      <c r="H48" s="33">
        <v>48.079230000000003</v>
      </c>
      <c r="I48" s="33">
        <v>47.345790000000001</v>
      </c>
      <c r="J48" s="33">
        <v>48.086390000000002</v>
      </c>
      <c r="K48" s="33">
        <v>48.443350000000002</v>
      </c>
      <c r="L48" s="33">
        <v>47.731499999999997</v>
      </c>
      <c r="M48" s="33">
        <v>47.788269999999997</v>
      </c>
      <c r="N48" s="34">
        <v>47.71134</v>
      </c>
      <c r="O48" s="39">
        <v>48.025199999999998</v>
      </c>
      <c r="P48" s="34">
        <v>48.339060000000003</v>
      </c>
      <c r="R48" s="8"/>
      <c r="S48" s="11" t="s">
        <v>13</v>
      </c>
      <c r="T48" s="33">
        <v>47.565840000000001</v>
      </c>
      <c r="U48" s="33">
        <v>48.077889999999996</v>
      </c>
      <c r="V48" s="33">
        <v>48.28434</v>
      </c>
      <c r="W48" s="33">
        <v>48.843389999999999</v>
      </c>
      <c r="X48" s="33">
        <v>48.079230000000003</v>
      </c>
      <c r="Y48" s="33">
        <v>47.340179999999997</v>
      </c>
      <c r="Z48" s="33">
        <v>48.086390000000002</v>
      </c>
      <c r="AA48" s="33">
        <v>48.443350000000002</v>
      </c>
      <c r="AB48" s="33">
        <v>47.731499999999997</v>
      </c>
      <c r="AC48" s="33">
        <v>47.777740000000001</v>
      </c>
      <c r="AD48" s="34">
        <v>47.707689999999999</v>
      </c>
      <c r="AE48" s="39">
        <v>48.02299</v>
      </c>
      <c r="AF48" s="34">
        <v>48.338279999999997</v>
      </c>
      <c r="AH48" s="8"/>
      <c r="AI48" s="11" t="s">
        <v>13</v>
      </c>
      <c r="AJ48" s="33">
        <v>47.565840000000001</v>
      </c>
      <c r="AK48" s="33">
        <v>48.086390000000002</v>
      </c>
      <c r="AL48" s="33">
        <v>48.28434</v>
      </c>
      <c r="AM48" s="33">
        <v>48.840879999999999</v>
      </c>
      <c r="AN48" s="33">
        <v>48.079230000000003</v>
      </c>
      <c r="AO48" s="33">
        <v>47.345790000000001</v>
      </c>
      <c r="AP48" s="33">
        <v>48.086390000000002</v>
      </c>
      <c r="AQ48" s="33">
        <v>48.443350000000002</v>
      </c>
      <c r="AR48" s="33">
        <v>47.731499999999997</v>
      </c>
      <c r="AS48" s="33">
        <v>47.788269999999997</v>
      </c>
      <c r="AT48" s="34">
        <v>47.71134</v>
      </c>
      <c r="AU48" s="39">
        <v>48.025199999999998</v>
      </c>
      <c r="AV48" s="34">
        <v>48.339060000000003</v>
      </c>
      <c r="AX48" s="8"/>
      <c r="AY48" s="11" t="s">
        <v>13</v>
      </c>
      <c r="AZ48" s="33">
        <v>47.59066</v>
      </c>
      <c r="BA48" s="33">
        <v>48.081809999999997</v>
      </c>
      <c r="BB48" s="33">
        <v>48.300829999999998</v>
      </c>
      <c r="BC48" s="33">
        <v>48.850940000000001</v>
      </c>
      <c r="BD48" s="33">
        <v>48.079230000000003</v>
      </c>
      <c r="BE48" s="33">
        <v>47.33952</v>
      </c>
      <c r="BF48" s="33">
        <v>48.08446</v>
      </c>
      <c r="BG48" s="33">
        <v>48.443350000000002</v>
      </c>
      <c r="BH48" s="33">
        <v>47.731499999999997</v>
      </c>
      <c r="BI48" s="33">
        <v>47.792529999999999</v>
      </c>
      <c r="BJ48" s="34">
        <v>47.714829999999999</v>
      </c>
      <c r="BK48" s="39">
        <v>48.02948</v>
      </c>
      <c r="BL48" s="34">
        <v>48.344140000000003</v>
      </c>
      <c r="BN48" s="8"/>
      <c r="BO48" s="11" t="s">
        <v>13</v>
      </c>
      <c r="BP48" s="33">
        <v>47.59066</v>
      </c>
      <c r="BQ48" s="33">
        <v>48.086390000000002</v>
      </c>
      <c r="BR48" s="33">
        <v>48.297690000000003</v>
      </c>
      <c r="BS48" s="33">
        <v>48.84787</v>
      </c>
      <c r="BT48" s="33">
        <v>48.079230000000003</v>
      </c>
      <c r="BU48" s="33">
        <v>47.354730000000004</v>
      </c>
      <c r="BV48" s="33">
        <v>48.084420000000001</v>
      </c>
      <c r="BW48" s="33">
        <v>48.443350000000002</v>
      </c>
      <c r="BX48" s="33">
        <v>47.734819999999999</v>
      </c>
      <c r="BY48" s="33">
        <v>47.792529999999999</v>
      </c>
      <c r="BZ48" s="34">
        <v>47.719140000000003</v>
      </c>
      <c r="CA48" s="39">
        <v>48.031170000000003</v>
      </c>
      <c r="CB48" s="34">
        <v>48.34319</v>
      </c>
    </row>
    <row r="49" spans="2:80" x14ac:dyDescent="0.35">
      <c r="B49" s="2" t="s">
        <v>8</v>
      </c>
      <c r="C49" s="3" t="s">
        <v>12</v>
      </c>
      <c r="D49" s="36">
        <v>11.02312</v>
      </c>
      <c r="E49" s="36">
        <v>9.9953500000000002</v>
      </c>
      <c r="F49" s="36">
        <v>11.31195</v>
      </c>
      <c r="G49" s="36">
        <v>11.38294</v>
      </c>
      <c r="H49" s="36">
        <v>11.179550000000001</v>
      </c>
      <c r="I49" s="36">
        <v>10.204510000000001</v>
      </c>
      <c r="J49" s="36">
        <v>10.833550000000001</v>
      </c>
      <c r="K49" s="36">
        <v>11.40076</v>
      </c>
      <c r="L49" s="36">
        <v>11.727169999999999</v>
      </c>
      <c r="M49" s="36">
        <v>11.50029</v>
      </c>
      <c r="N49" s="37">
        <v>10.653040000000001</v>
      </c>
      <c r="O49" s="38">
        <v>11.05592</v>
      </c>
      <c r="P49" s="37">
        <v>11.4588</v>
      </c>
      <c r="R49" s="2" t="s">
        <v>8</v>
      </c>
      <c r="S49" s="3" t="s">
        <v>12</v>
      </c>
      <c r="T49" s="36">
        <v>11.016209999999999</v>
      </c>
      <c r="U49" s="36">
        <v>10.647740000000001</v>
      </c>
      <c r="V49" s="36">
        <v>11.286530000000001</v>
      </c>
      <c r="W49" s="36">
        <v>11.335610000000001</v>
      </c>
      <c r="X49" s="36">
        <v>11.168799999999999</v>
      </c>
      <c r="Y49" s="36">
        <v>10.441850000000001</v>
      </c>
      <c r="Z49" s="36">
        <v>10.813750000000001</v>
      </c>
      <c r="AA49" s="36">
        <v>11.39528</v>
      </c>
      <c r="AB49" s="36">
        <v>11.72372</v>
      </c>
      <c r="AC49" s="36">
        <v>11.488960000000001</v>
      </c>
      <c r="AD49" s="37">
        <v>10.84582</v>
      </c>
      <c r="AE49" s="38">
        <v>11.13185</v>
      </c>
      <c r="AF49" s="37">
        <v>11.417870000000001</v>
      </c>
      <c r="AH49" s="2" t="s">
        <v>8</v>
      </c>
      <c r="AI49" s="3" t="s">
        <v>12</v>
      </c>
      <c r="AJ49" s="36">
        <v>11.02312</v>
      </c>
      <c r="AK49" s="36">
        <v>9.9953500000000002</v>
      </c>
      <c r="AL49" s="36">
        <v>11.31195</v>
      </c>
      <c r="AM49" s="36">
        <v>11.38294</v>
      </c>
      <c r="AN49" s="36">
        <v>11.179550000000001</v>
      </c>
      <c r="AO49" s="36">
        <v>10.204510000000001</v>
      </c>
      <c r="AP49" s="36">
        <v>10.833550000000001</v>
      </c>
      <c r="AQ49" s="36">
        <v>11.40076</v>
      </c>
      <c r="AR49" s="36">
        <v>11.727169999999999</v>
      </c>
      <c r="AS49" s="36">
        <v>11.50029</v>
      </c>
      <c r="AT49" s="37">
        <v>10.653040000000001</v>
      </c>
      <c r="AU49" s="38">
        <v>11.05592</v>
      </c>
      <c r="AV49" s="37">
        <v>11.4588</v>
      </c>
      <c r="AX49" s="2" t="s">
        <v>8</v>
      </c>
      <c r="AY49" s="3" t="s">
        <v>12</v>
      </c>
      <c r="AZ49" s="36">
        <v>11.018090000000001</v>
      </c>
      <c r="BA49" s="36">
        <v>10.206440000000001</v>
      </c>
      <c r="BB49" s="36">
        <v>11.350759999999999</v>
      </c>
      <c r="BC49" s="36">
        <v>11.36317</v>
      </c>
      <c r="BD49" s="36">
        <v>11.19627</v>
      </c>
      <c r="BE49" s="36">
        <v>10.28458</v>
      </c>
      <c r="BF49" s="36">
        <v>10.75746</v>
      </c>
      <c r="BG49" s="36">
        <v>11.375109999999999</v>
      </c>
      <c r="BH49" s="36">
        <v>11.7219</v>
      </c>
      <c r="BI49" s="36">
        <v>11.47268</v>
      </c>
      <c r="BJ49" s="37">
        <v>10.711180000000001</v>
      </c>
      <c r="BK49" s="38">
        <v>11.07464</v>
      </c>
      <c r="BL49" s="37">
        <v>11.43811</v>
      </c>
      <c r="BN49" s="2" t="s">
        <v>8</v>
      </c>
      <c r="BO49" s="3" t="s">
        <v>12</v>
      </c>
      <c r="BP49" s="36">
        <v>11.07572</v>
      </c>
      <c r="BQ49" s="36">
        <v>10.203799999999999</v>
      </c>
      <c r="BR49" s="36">
        <v>11.333589999999999</v>
      </c>
      <c r="BS49" s="36">
        <v>11.381360000000001</v>
      </c>
      <c r="BT49" s="36">
        <v>11.13036</v>
      </c>
      <c r="BU49" s="36">
        <v>10.15831</v>
      </c>
      <c r="BV49" s="36">
        <v>10.76695</v>
      </c>
      <c r="BW49" s="36">
        <v>11.360569999999999</v>
      </c>
      <c r="BX49" s="36">
        <v>11.7355</v>
      </c>
      <c r="BY49" s="36">
        <v>11.475580000000001</v>
      </c>
      <c r="BZ49" s="37">
        <v>10.68257</v>
      </c>
      <c r="CA49" s="38">
        <v>11.06217</v>
      </c>
      <c r="CB49" s="37">
        <v>11.44178</v>
      </c>
    </row>
    <row r="50" spans="2:80" x14ac:dyDescent="0.35">
      <c r="B50" s="8"/>
      <c r="C50" s="11" t="s">
        <v>13</v>
      </c>
      <c r="D50" s="33">
        <v>5.8771699999999996</v>
      </c>
      <c r="E50" s="33">
        <v>5.51389</v>
      </c>
      <c r="F50" s="33">
        <v>5.7154999999999996</v>
      </c>
      <c r="G50" s="33">
        <v>5.7848699999999997</v>
      </c>
      <c r="H50" s="33">
        <v>5.7702499999999999</v>
      </c>
      <c r="I50" s="33">
        <v>6.4707499999999998</v>
      </c>
      <c r="J50" s="33">
        <v>5.6226099999999999</v>
      </c>
      <c r="K50" s="33">
        <v>5.8322599999999998</v>
      </c>
      <c r="L50" s="33">
        <v>5.8617499999999998</v>
      </c>
      <c r="M50" s="33">
        <v>5.7109899999999998</v>
      </c>
      <c r="N50" s="34">
        <v>5.6332199999999997</v>
      </c>
      <c r="O50" s="39">
        <v>5.8159999999999998</v>
      </c>
      <c r="P50" s="34">
        <v>5.9987899999999996</v>
      </c>
      <c r="R50" s="8"/>
      <c r="S50" s="11" t="s">
        <v>13</v>
      </c>
      <c r="T50" s="33">
        <v>5.8859700000000004</v>
      </c>
      <c r="U50" s="33">
        <v>5.5860900000000004</v>
      </c>
      <c r="V50" s="33">
        <v>5.7327399999999997</v>
      </c>
      <c r="W50" s="33">
        <v>5.7779400000000001</v>
      </c>
      <c r="X50" s="33">
        <v>5.6834699999999998</v>
      </c>
      <c r="Y50" s="33">
        <v>7.42286</v>
      </c>
      <c r="Z50" s="33">
        <v>5.6349900000000002</v>
      </c>
      <c r="AA50" s="33">
        <v>5.8057499999999997</v>
      </c>
      <c r="AB50" s="33">
        <v>5.8582599999999996</v>
      </c>
      <c r="AC50" s="33">
        <v>5.7216399999999998</v>
      </c>
      <c r="AD50" s="34">
        <v>5.5251000000000001</v>
      </c>
      <c r="AE50" s="39">
        <v>5.9109699999999998</v>
      </c>
      <c r="AF50" s="34">
        <v>6.2968500000000001</v>
      </c>
      <c r="AH50" s="8"/>
      <c r="AI50" s="11" t="s">
        <v>13</v>
      </c>
      <c r="AJ50" s="33">
        <v>5.8771699999999996</v>
      </c>
      <c r="AK50" s="33">
        <v>5.51389</v>
      </c>
      <c r="AL50" s="33">
        <v>5.7154999999999996</v>
      </c>
      <c r="AM50" s="33">
        <v>5.7848699999999997</v>
      </c>
      <c r="AN50" s="33">
        <v>5.7702499999999999</v>
      </c>
      <c r="AO50" s="33">
        <v>6.4707499999999998</v>
      </c>
      <c r="AP50" s="33">
        <v>5.6226099999999999</v>
      </c>
      <c r="AQ50" s="33">
        <v>5.8322599999999998</v>
      </c>
      <c r="AR50" s="33">
        <v>5.8617499999999998</v>
      </c>
      <c r="AS50" s="33">
        <v>5.7109899999999998</v>
      </c>
      <c r="AT50" s="34">
        <v>5.6332199999999997</v>
      </c>
      <c r="AU50" s="39">
        <v>5.8159999999999998</v>
      </c>
      <c r="AV50" s="34">
        <v>5.9987899999999996</v>
      </c>
      <c r="AX50" s="8"/>
      <c r="AY50" s="11" t="s">
        <v>13</v>
      </c>
      <c r="AZ50" s="33">
        <v>5.8740199999999998</v>
      </c>
      <c r="BA50" s="33">
        <v>5.9910899999999998</v>
      </c>
      <c r="BB50" s="33">
        <v>5.7290599999999996</v>
      </c>
      <c r="BC50" s="33">
        <v>5.7897800000000004</v>
      </c>
      <c r="BD50" s="33">
        <v>5.7500900000000001</v>
      </c>
      <c r="BE50" s="33">
        <v>7.0164299999999997</v>
      </c>
      <c r="BF50" s="33">
        <v>5.6835300000000002</v>
      </c>
      <c r="BG50" s="33">
        <v>5.8014700000000001</v>
      </c>
      <c r="BH50" s="33">
        <v>5.8549600000000002</v>
      </c>
      <c r="BI50" s="33">
        <v>5.7091599999999998</v>
      </c>
      <c r="BJ50" s="34">
        <v>5.6368099999999997</v>
      </c>
      <c r="BK50" s="39">
        <v>5.9199599999999997</v>
      </c>
      <c r="BL50" s="34">
        <v>6.2031099999999997</v>
      </c>
      <c r="BN50" s="8"/>
      <c r="BO50" s="11" t="s">
        <v>13</v>
      </c>
      <c r="BP50" s="33">
        <v>5.9032600000000004</v>
      </c>
      <c r="BQ50" s="33">
        <v>9.2287300000000005</v>
      </c>
      <c r="BR50" s="33">
        <v>5.7220399999999998</v>
      </c>
      <c r="BS50" s="33">
        <v>5.7748999999999997</v>
      </c>
      <c r="BT50" s="33">
        <v>5.9923099999999998</v>
      </c>
      <c r="BU50" s="33">
        <v>6.8058399999999999</v>
      </c>
      <c r="BV50" s="33">
        <v>5.7206000000000001</v>
      </c>
      <c r="BW50" s="33">
        <v>5.7804599999999997</v>
      </c>
      <c r="BX50" s="33">
        <v>5.8659299999999996</v>
      </c>
      <c r="BY50" s="33">
        <v>5.7045899999999996</v>
      </c>
      <c r="BZ50" s="34">
        <v>5.4656099999999999</v>
      </c>
      <c r="CA50" s="39">
        <v>6.2498699999999996</v>
      </c>
      <c r="CB50" s="34">
        <v>7.0341199999999997</v>
      </c>
    </row>
    <row r="51" spans="2:80" x14ac:dyDescent="0.35">
      <c r="B51" s="13" t="s">
        <v>9</v>
      </c>
      <c r="C51" s="14"/>
      <c r="D51" s="43">
        <v>36.488430000000001</v>
      </c>
      <c r="E51" s="43">
        <v>38.323650000000001</v>
      </c>
      <c r="F51" s="43">
        <v>41.782119999999999</v>
      </c>
      <c r="G51" s="43">
        <v>40.151040000000002</v>
      </c>
      <c r="H51" s="43">
        <v>36.900109999999998</v>
      </c>
      <c r="I51" s="43">
        <v>38.411560000000001</v>
      </c>
      <c r="J51" s="43">
        <v>41.434539999999998</v>
      </c>
      <c r="K51" s="43">
        <v>42.188290000000002</v>
      </c>
      <c r="L51" s="43">
        <v>39.387779999999999</v>
      </c>
      <c r="M51" s="43">
        <v>45.136679999999998</v>
      </c>
      <c r="N51" s="44">
        <v>38.111820000000002</v>
      </c>
      <c r="O51" s="45">
        <v>40.020420000000001</v>
      </c>
      <c r="P51" s="44">
        <v>41.929029999999997</v>
      </c>
      <c r="R51" s="13" t="s">
        <v>9</v>
      </c>
      <c r="S51" s="14"/>
      <c r="T51" s="43">
        <v>36.488430000000001</v>
      </c>
      <c r="U51" s="43">
        <v>45.697299999999998</v>
      </c>
      <c r="V51" s="43">
        <v>41.782119999999999</v>
      </c>
      <c r="W51" s="43">
        <v>40.151040000000002</v>
      </c>
      <c r="X51" s="43">
        <v>36.900109999999998</v>
      </c>
      <c r="Y51" s="43">
        <v>38.635010000000001</v>
      </c>
      <c r="Z51" s="43">
        <v>41.434539999999998</v>
      </c>
      <c r="AA51" s="43">
        <v>40.112389999999998</v>
      </c>
      <c r="AB51" s="43">
        <v>39.387779999999999</v>
      </c>
      <c r="AC51" s="43">
        <v>45.139769999999999</v>
      </c>
      <c r="AD51" s="44">
        <v>38.374029999999998</v>
      </c>
      <c r="AE51" s="45">
        <v>40.572850000000003</v>
      </c>
      <c r="AF51" s="44">
        <v>42.77167</v>
      </c>
      <c r="AH51" s="13" t="s">
        <v>9</v>
      </c>
      <c r="AI51" s="14"/>
      <c r="AJ51" s="43">
        <v>36.488430000000001</v>
      </c>
      <c r="AK51" s="43">
        <v>38.323650000000001</v>
      </c>
      <c r="AL51" s="43">
        <v>41.782119999999999</v>
      </c>
      <c r="AM51" s="43">
        <v>40.151040000000002</v>
      </c>
      <c r="AN51" s="43">
        <v>36.900109999999998</v>
      </c>
      <c r="AO51" s="43">
        <v>38.411560000000001</v>
      </c>
      <c r="AP51" s="43">
        <v>41.434539999999998</v>
      </c>
      <c r="AQ51" s="43">
        <v>42.188290000000002</v>
      </c>
      <c r="AR51" s="43">
        <v>39.387779999999999</v>
      </c>
      <c r="AS51" s="43">
        <v>45.136679999999998</v>
      </c>
      <c r="AT51" s="44">
        <v>38.111820000000002</v>
      </c>
      <c r="AU51" s="45">
        <v>40.020420000000001</v>
      </c>
      <c r="AV51" s="44">
        <v>41.929029999999997</v>
      </c>
      <c r="AX51" s="13" t="s">
        <v>9</v>
      </c>
      <c r="AY51" s="14"/>
      <c r="AZ51" s="43">
        <v>36.511710000000001</v>
      </c>
      <c r="BA51" s="43">
        <v>38.323650000000001</v>
      </c>
      <c r="BB51" s="43">
        <v>41.782119999999999</v>
      </c>
      <c r="BC51" s="43">
        <v>40.151040000000002</v>
      </c>
      <c r="BD51" s="43">
        <v>36.900109999999998</v>
      </c>
      <c r="BE51" s="43">
        <v>38.369689999999999</v>
      </c>
      <c r="BF51" s="43">
        <v>41.399549999999998</v>
      </c>
      <c r="BG51" s="43">
        <v>42.188290000000002</v>
      </c>
      <c r="BH51" s="43">
        <v>39.387779999999999</v>
      </c>
      <c r="BI51" s="43">
        <v>45.405410000000003</v>
      </c>
      <c r="BJ51" s="44">
        <v>38.093649999999997</v>
      </c>
      <c r="BK51" s="45">
        <v>40.041939999999997</v>
      </c>
      <c r="BL51" s="44">
        <v>41.990220000000001</v>
      </c>
      <c r="BN51" s="13" t="s">
        <v>9</v>
      </c>
      <c r="BO51" s="14"/>
      <c r="BP51" s="43">
        <v>36.488430000000001</v>
      </c>
      <c r="BQ51" s="43">
        <v>38.469709999999999</v>
      </c>
      <c r="BR51" s="43">
        <v>41.796799999999998</v>
      </c>
      <c r="BS51" s="43">
        <v>39.75526</v>
      </c>
      <c r="BT51" s="43">
        <v>36.900109999999998</v>
      </c>
      <c r="BU51" s="43">
        <v>38.462949999999999</v>
      </c>
      <c r="BV51" s="43">
        <v>35.637090000000001</v>
      </c>
      <c r="BW51" s="43">
        <v>42.188290000000002</v>
      </c>
      <c r="BX51" s="43">
        <v>37.765979999999999</v>
      </c>
      <c r="BY51" s="43">
        <v>44.858409999999999</v>
      </c>
      <c r="BZ51" s="44">
        <v>37.147410000000001</v>
      </c>
      <c r="CA51" s="45">
        <v>39.232300000000002</v>
      </c>
      <c r="CB51" s="44">
        <v>41.317189999999997</v>
      </c>
    </row>
    <row r="52" spans="2:80" x14ac:dyDescent="0.35">
      <c r="B52" s="13" t="s">
        <v>10</v>
      </c>
      <c r="C52" s="16"/>
      <c r="D52" s="43">
        <v>-8.2355300000000007</v>
      </c>
      <c r="E52" s="43">
        <v>-61.66778</v>
      </c>
      <c r="F52" s="43">
        <v>1.6603600000000001</v>
      </c>
      <c r="G52" s="43">
        <v>1.3135600000000001</v>
      </c>
      <c r="H52" s="43">
        <v>-60.968769999999999</v>
      </c>
      <c r="I52" s="43">
        <v>-70.148030000000006</v>
      </c>
      <c r="J52" s="43">
        <v>-37.034050000000001</v>
      </c>
      <c r="K52" s="43">
        <v>1.3957599999999999</v>
      </c>
      <c r="L52" s="43">
        <v>1.2044600000000001</v>
      </c>
      <c r="M52" s="43">
        <v>1.4113800000000001</v>
      </c>
      <c r="N52" s="46">
        <v>-45.155140000000003</v>
      </c>
      <c r="O52" s="45">
        <v>-23.106870000000001</v>
      </c>
      <c r="P52" s="46">
        <v>-1.0585899999999999</v>
      </c>
      <c r="R52" s="13" t="s">
        <v>10</v>
      </c>
      <c r="S52" s="16"/>
      <c r="T52" s="43">
        <v>-12.30668</v>
      </c>
      <c r="U52" s="43">
        <v>-2.6367500000000001</v>
      </c>
      <c r="V52" s="43">
        <v>-15.756550000000001</v>
      </c>
      <c r="W52" s="43">
        <v>1.3135600000000001</v>
      </c>
      <c r="X52" s="43">
        <v>-0.77146999999999999</v>
      </c>
      <c r="Y52" s="43">
        <v>-303.64873999999998</v>
      </c>
      <c r="Z52" s="43">
        <v>-54.845059999999997</v>
      </c>
      <c r="AA52" s="43">
        <v>1.3957599999999999</v>
      </c>
      <c r="AB52" s="43">
        <v>1.2044600000000001</v>
      </c>
      <c r="AC52" s="43">
        <v>1.4113800000000001</v>
      </c>
      <c r="AD52" s="46">
        <v>-106.25281</v>
      </c>
      <c r="AE52" s="45">
        <v>-38.464010000000002</v>
      </c>
      <c r="AF52" s="46">
        <v>29.3248</v>
      </c>
      <c r="AH52" s="13" t="s">
        <v>10</v>
      </c>
      <c r="AI52" s="16"/>
      <c r="AJ52" s="43">
        <v>-8.2355300000000007</v>
      </c>
      <c r="AK52" s="43">
        <v>-61.66778</v>
      </c>
      <c r="AL52" s="43">
        <v>1.6603600000000001</v>
      </c>
      <c r="AM52" s="43">
        <v>1.3135600000000001</v>
      </c>
      <c r="AN52" s="43">
        <v>-60.968769999999999</v>
      </c>
      <c r="AO52" s="43">
        <v>-70.148030000000006</v>
      </c>
      <c r="AP52" s="43">
        <v>-37.034050000000001</v>
      </c>
      <c r="AQ52" s="43">
        <v>1.3957599999999999</v>
      </c>
      <c r="AR52" s="43">
        <v>1.2044600000000001</v>
      </c>
      <c r="AS52" s="43">
        <v>1.4113800000000001</v>
      </c>
      <c r="AT52" s="46">
        <v>-45.155140000000003</v>
      </c>
      <c r="AU52" s="45">
        <v>-23.106870000000001</v>
      </c>
      <c r="AV52" s="46">
        <v>-1.0585899999999999</v>
      </c>
      <c r="AX52" s="13" t="s">
        <v>10</v>
      </c>
      <c r="AY52" s="16"/>
      <c r="AZ52" s="43">
        <v>-9.7622400000000003</v>
      </c>
      <c r="BA52" s="43">
        <v>-143.6121</v>
      </c>
      <c r="BB52" s="43">
        <v>-19.664439999999999</v>
      </c>
      <c r="BC52" s="43">
        <v>-15.39451</v>
      </c>
      <c r="BD52" s="43">
        <v>-59.4923</v>
      </c>
      <c r="BE52" s="43">
        <v>-214.41989000000001</v>
      </c>
      <c r="BF52" s="43">
        <v>-54.819290000000002</v>
      </c>
      <c r="BG52" s="43">
        <v>1.3962600000000001</v>
      </c>
      <c r="BH52" s="43">
        <v>1.2044600000000001</v>
      </c>
      <c r="BI52" s="43">
        <v>1.41134</v>
      </c>
      <c r="BJ52" s="46">
        <v>-103.30116</v>
      </c>
      <c r="BK52" s="45">
        <v>-51.315269999999998</v>
      </c>
      <c r="BL52" s="46">
        <v>0.67061999999999999</v>
      </c>
      <c r="BN52" s="13" t="s">
        <v>10</v>
      </c>
      <c r="BO52" s="16"/>
      <c r="BP52" s="43">
        <v>-23.171289999999999</v>
      </c>
      <c r="BQ52" s="43">
        <v>-530.44528000000003</v>
      </c>
      <c r="BR52" s="43">
        <v>1.6603600000000001</v>
      </c>
      <c r="BS52" s="43">
        <v>-2.9502799999999998</v>
      </c>
      <c r="BT52" s="43">
        <v>-128.97029000000001</v>
      </c>
      <c r="BU52" s="43">
        <v>-196.66415000000001</v>
      </c>
      <c r="BV52" s="43">
        <v>-63.040129999999998</v>
      </c>
      <c r="BW52" s="43">
        <v>1.3960300000000001</v>
      </c>
      <c r="BX52" s="43">
        <v>1.2044600000000001</v>
      </c>
      <c r="BY52" s="43">
        <v>-1.0910899999999999</v>
      </c>
      <c r="BZ52" s="46">
        <v>-214.01002</v>
      </c>
      <c r="CA52" s="45">
        <v>-94.207170000000005</v>
      </c>
      <c r="CB52" s="46">
        <v>25.595680000000002</v>
      </c>
    </row>
    <row r="53" spans="2:80" x14ac:dyDescent="0.35">
      <c r="B53" s="7" t="s">
        <v>11</v>
      </c>
      <c r="C53" s="8"/>
      <c r="D53" s="33">
        <v>58146.967210000003</v>
      </c>
      <c r="E53" s="33">
        <v>54094.856039999999</v>
      </c>
      <c r="F53" s="33">
        <v>59953.341280000001</v>
      </c>
      <c r="G53" s="33">
        <v>60352.359600000003</v>
      </c>
      <c r="H53" s="33">
        <v>58379.631569999998</v>
      </c>
      <c r="I53" s="33">
        <v>53451.214379999998</v>
      </c>
      <c r="J53" s="33">
        <v>57840.333960000004</v>
      </c>
      <c r="K53" s="33">
        <v>60287.196559999997</v>
      </c>
      <c r="L53" s="33">
        <v>60969.575230000002</v>
      </c>
      <c r="M53" s="33">
        <v>60687.043039999997</v>
      </c>
      <c r="N53" s="34">
        <v>56493.638529999997</v>
      </c>
      <c r="O53" s="35">
        <v>58416.25189</v>
      </c>
      <c r="P53" s="34">
        <v>60338.865250000003</v>
      </c>
      <c r="R53" s="7" t="s">
        <v>11</v>
      </c>
      <c r="S53" s="8"/>
      <c r="T53" s="33">
        <v>58110.494420000003</v>
      </c>
      <c r="U53" s="33">
        <v>57614.932390000002</v>
      </c>
      <c r="V53" s="33">
        <v>59818.61404</v>
      </c>
      <c r="W53" s="33">
        <v>60112.728179999998</v>
      </c>
      <c r="X53" s="33">
        <v>58323.450550000001</v>
      </c>
      <c r="Y53" s="33">
        <v>54642.22251</v>
      </c>
      <c r="Z53" s="33">
        <v>57734.634039999997</v>
      </c>
      <c r="AA53" s="33">
        <v>60258.2552</v>
      </c>
      <c r="AB53" s="33">
        <v>60951.619850000003</v>
      </c>
      <c r="AC53" s="33">
        <v>60673.191729999999</v>
      </c>
      <c r="AD53" s="34">
        <v>57442.96069</v>
      </c>
      <c r="AE53" s="35">
        <v>58824.014289999999</v>
      </c>
      <c r="AF53" s="34">
        <v>60205.067889999998</v>
      </c>
      <c r="AH53" s="7" t="s">
        <v>11</v>
      </c>
      <c r="AI53" s="8"/>
      <c r="AJ53" s="33">
        <v>58146.967210000003</v>
      </c>
      <c r="AK53" s="33">
        <v>54094.856039999999</v>
      </c>
      <c r="AL53" s="33">
        <v>59953.341280000001</v>
      </c>
      <c r="AM53" s="33">
        <v>60352.359600000003</v>
      </c>
      <c r="AN53" s="33">
        <v>58379.631569999998</v>
      </c>
      <c r="AO53" s="33">
        <v>53451.214379999998</v>
      </c>
      <c r="AP53" s="33">
        <v>57840.333960000004</v>
      </c>
      <c r="AQ53" s="33">
        <v>60287.196559999997</v>
      </c>
      <c r="AR53" s="33">
        <v>60969.575230000002</v>
      </c>
      <c r="AS53" s="33">
        <v>60687.043039999997</v>
      </c>
      <c r="AT53" s="34">
        <v>56493.638529999997</v>
      </c>
      <c r="AU53" s="35">
        <v>58416.25189</v>
      </c>
      <c r="AV53" s="34">
        <v>60338.865250000003</v>
      </c>
      <c r="AX53" s="7" t="s">
        <v>11</v>
      </c>
      <c r="AY53" s="8"/>
      <c r="AZ53" s="33">
        <v>58120.417000000001</v>
      </c>
      <c r="BA53" s="33">
        <v>55216.832540000003</v>
      </c>
      <c r="BB53" s="33">
        <v>60159.037250000001</v>
      </c>
      <c r="BC53" s="33">
        <v>60236.142870000003</v>
      </c>
      <c r="BD53" s="33">
        <v>58466.929109999997</v>
      </c>
      <c r="BE53" s="33">
        <v>53819.188710000002</v>
      </c>
      <c r="BF53" s="33">
        <v>57423.295279999998</v>
      </c>
      <c r="BG53" s="33">
        <v>60151.561220000003</v>
      </c>
      <c r="BH53" s="33">
        <v>60942.142679999997</v>
      </c>
      <c r="BI53" s="33">
        <v>60529.875610000003</v>
      </c>
      <c r="BJ53" s="34">
        <v>56777.728049999998</v>
      </c>
      <c r="BK53" s="35">
        <v>58506.542229999999</v>
      </c>
      <c r="BL53" s="34">
        <v>60235.356399999997</v>
      </c>
      <c r="BN53" s="7" t="s">
        <v>11</v>
      </c>
      <c r="BO53" s="8"/>
      <c r="BP53" s="33">
        <v>58424.44182</v>
      </c>
      <c r="BQ53" s="33">
        <v>55222.95622</v>
      </c>
      <c r="BR53" s="33">
        <v>60079.374400000001</v>
      </c>
      <c r="BS53" s="33">
        <v>60343.94975</v>
      </c>
      <c r="BT53" s="33">
        <v>58122.752769999999</v>
      </c>
      <c r="BU53" s="33">
        <v>53148.264219999997</v>
      </c>
      <c r="BV53" s="33">
        <v>57452.436999999998</v>
      </c>
      <c r="BW53" s="33">
        <v>60074.687810000003</v>
      </c>
      <c r="BX53" s="33">
        <v>61001.12528</v>
      </c>
      <c r="BY53" s="33">
        <v>60545.158080000001</v>
      </c>
      <c r="BZ53" s="34">
        <v>56603.79825</v>
      </c>
      <c r="CA53" s="35">
        <v>58441.514730000003</v>
      </c>
      <c r="CB53" s="34">
        <v>60279.231220000001</v>
      </c>
    </row>
    <row r="54" spans="2:80" x14ac:dyDescent="0.35">
      <c r="B54" s="2" t="s">
        <v>29</v>
      </c>
      <c r="C54" s="3" t="s">
        <v>12</v>
      </c>
      <c r="D54" s="36">
        <v>35.603009999999998</v>
      </c>
      <c r="E54" s="36">
        <v>44.672879999999999</v>
      </c>
      <c r="F54" s="36">
        <v>33.187669999999997</v>
      </c>
      <c r="G54" s="36">
        <v>34.638080000000002</v>
      </c>
      <c r="H54" s="36">
        <v>31.502189999999999</v>
      </c>
      <c r="I54" s="36">
        <v>36.383290000000002</v>
      </c>
      <c r="J54" s="36">
        <v>38.116439999999997</v>
      </c>
      <c r="K54" s="36">
        <v>32.947400000000002</v>
      </c>
      <c r="L54" s="36">
        <v>28.515339999999998</v>
      </c>
      <c r="M54" s="36">
        <v>34.96219</v>
      </c>
      <c r="N54" s="37">
        <v>31.967510000000001</v>
      </c>
      <c r="O54" s="38">
        <v>35.052849999999999</v>
      </c>
      <c r="P54" s="37">
        <v>38.138190000000002</v>
      </c>
      <c r="R54" s="2" t="s">
        <v>29</v>
      </c>
      <c r="S54" s="3" t="s">
        <v>12</v>
      </c>
      <c r="T54" s="36">
        <v>35.723010000000002</v>
      </c>
      <c r="U54" s="36">
        <v>42.68329</v>
      </c>
      <c r="V54" s="36">
        <v>33.406030000000001</v>
      </c>
      <c r="W54" s="36">
        <v>35.037260000000003</v>
      </c>
      <c r="X54" s="36">
        <v>31.655339999999999</v>
      </c>
      <c r="Y54" s="36">
        <v>36.3874</v>
      </c>
      <c r="Z54" s="36">
        <v>38.596440000000001</v>
      </c>
      <c r="AA54" s="36">
        <v>33.324109999999997</v>
      </c>
      <c r="AB54" s="36">
        <v>28.508220000000001</v>
      </c>
      <c r="AC54" s="36">
        <v>35.131230000000002</v>
      </c>
      <c r="AD54" s="37">
        <v>32.294499999999999</v>
      </c>
      <c r="AE54" s="38">
        <v>35.045229999999997</v>
      </c>
      <c r="AF54" s="37">
        <v>37.795960000000001</v>
      </c>
      <c r="AH54" s="2" t="s">
        <v>29</v>
      </c>
      <c r="AI54" s="3" t="s">
        <v>12</v>
      </c>
      <c r="AJ54" s="36">
        <v>35.603009999999998</v>
      </c>
      <c r="AK54" s="36">
        <v>44.672879999999999</v>
      </c>
      <c r="AL54" s="36">
        <v>33.187669999999997</v>
      </c>
      <c r="AM54" s="36">
        <v>34.638080000000002</v>
      </c>
      <c r="AN54" s="36">
        <v>31.502189999999999</v>
      </c>
      <c r="AO54" s="36">
        <v>36.383290000000002</v>
      </c>
      <c r="AP54" s="36">
        <v>38.116439999999997</v>
      </c>
      <c r="AQ54" s="36">
        <v>32.947400000000002</v>
      </c>
      <c r="AR54" s="36">
        <v>28.515339999999998</v>
      </c>
      <c r="AS54" s="36">
        <v>34.96219</v>
      </c>
      <c r="AT54" s="37">
        <v>31.967510000000001</v>
      </c>
      <c r="AU54" s="38">
        <v>35.052849999999999</v>
      </c>
      <c r="AV54" s="37">
        <v>38.138190000000002</v>
      </c>
      <c r="AX54" s="2" t="s">
        <v>29</v>
      </c>
      <c r="AY54" s="3" t="s">
        <v>12</v>
      </c>
      <c r="AZ54" s="36">
        <v>35.655340000000002</v>
      </c>
      <c r="BA54" s="36">
        <v>42.93918</v>
      </c>
      <c r="BB54" s="36">
        <v>32.695889999999999</v>
      </c>
      <c r="BC54" s="36">
        <v>34.59507</v>
      </c>
      <c r="BD54" s="36">
        <v>31.11205</v>
      </c>
      <c r="BE54" s="36">
        <v>35.795340000000003</v>
      </c>
      <c r="BF54" s="36">
        <v>38.043289999999999</v>
      </c>
      <c r="BG54" s="36">
        <v>33.0989</v>
      </c>
      <c r="BH54" s="36">
        <v>28.505749999999999</v>
      </c>
      <c r="BI54" s="36">
        <v>34.614519999999999</v>
      </c>
      <c r="BJ54" s="37">
        <v>31.894279999999998</v>
      </c>
      <c r="BK54" s="38">
        <v>34.705530000000003</v>
      </c>
      <c r="BL54" s="37">
        <v>37.51679</v>
      </c>
      <c r="BN54" s="2" t="s">
        <v>29</v>
      </c>
      <c r="BO54" s="3" t="s">
        <v>12</v>
      </c>
      <c r="BP54" s="36">
        <v>35.168489999999998</v>
      </c>
      <c r="BQ54" s="36">
        <v>42.188220000000001</v>
      </c>
      <c r="BR54" s="36">
        <v>32.795340000000003</v>
      </c>
      <c r="BS54" s="36">
        <v>34.307119999999998</v>
      </c>
      <c r="BT54" s="36">
        <v>30.938079999999999</v>
      </c>
      <c r="BU54" s="36">
        <v>35.704659999999997</v>
      </c>
      <c r="BV54" s="36">
        <v>37.70082</v>
      </c>
      <c r="BW54" s="36">
        <v>32.974519999999998</v>
      </c>
      <c r="BX54" s="36">
        <v>28.40521</v>
      </c>
      <c r="BY54" s="36">
        <v>34.876989999999999</v>
      </c>
      <c r="BZ54" s="37">
        <v>31.82423</v>
      </c>
      <c r="CA54" s="38">
        <v>34.505949999999999</v>
      </c>
      <c r="CB54" s="37">
        <v>37.187660000000001</v>
      </c>
    </row>
    <row r="55" spans="2:80" x14ac:dyDescent="0.35">
      <c r="B55" s="12"/>
      <c r="C55" s="11" t="s">
        <v>13</v>
      </c>
      <c r="D55" s="33">
        <v>12.26437</v>
      </c>
      <c r="E55" s="33">
        <v>10.60051</v>
      </c>
      <c r="F55" s="33">
        <v>11.32715</v>
      </c>
      <c r="G55" s="33">
        <v>12.22357</v>
      </c>
      <c r="H55" s="33">
        <v>14.261570000000001</v>
      </c>
      <c r="I55" s="33">
        <v>14.096209999999999</v>
      </c>
      <c r="J55" s="33">
        <v>12.32558</v>
      </c>
      <c r="K55" s="33">
        <v>12.12984</v>
      </c>
      <c r="L55" s="33">
        <v>10.026540000000001</v>
      </c>
      <c r="M55" s="33">
        <v>12.21081</v>
      </c>
      <c r="N55" s="40">
        <v>11.196249999999999</v>
      </c>
      <c r="O55" s="39">
        <v>12.146610000000001</v>
      </c>
      <c r="P55" s="40">
        <v>13.09698</v>
      </c>
      <c r="R55" s="12"/>
      <c r="S55" s="11" t="s">
        <v>13</v>
      </c>
      <c r="T55" s="33">
        <v>12.491720000000001</v>
      </c>
      <c r="U55" s="33">
        <v>11.00722</v>
      </c>
      <c r="V55" s="33">
        <v>11.693490000000001</v>
      </c>
      <c r="W55" s="33">
        <v>12.661440000000001</v>
      </c>
      <c r="X55" s="33">
        <v>14.536009999999999</v>
      </c>
      <c r="Y55" s="33">
        <v>14.637689999999999</v>
      </c>
      <c r="Z55" s="33">
        <v>12.78482</v>
      </c>
      <c r="AA55" s="33">
        <v>12.30611</v>
      </c>
      <c r="AB55" s="33">
        <v>10.01708</v>
      </c>
      <c r="AC55" s="33">
        <v>12.36125</v>
      </c>
      <c r="AD55" s="40">
        <v>11.44097</v>
      </c>
      <c r="AE55" s="39">
        <v>12.449680000000001</v>
      </c>
      <c r="AF55" s="40">
        <v>13.458399999999999</v>
      </c>
      <c r="AH55" s="12"/>
      <c r="AI55" s="11" t="s">
        <v>13</v>
      </c>
      <c r="AJ55" s="33">
        <v>12.26437</v>
      </c>
      <c r="AK55" s="33">
        <v>10.60051</v>
      </c>
      <c r="AL55" s="33">
        <v>11.32715</v>
      </c>
      <c r="AM55" s="33">
        <v>12.22357</v>
      </c>
      <c r="AN55" s="33">
        <v>14.261570000000001</v>
      </c>
      <c r="AO55" s="33">
        <v>14.096209999999999</v>
      </c>
      <c r="AP55" s="33">
        <v>12.32558</v>
      </c>
      <c r="AQ55" s="33">
        <v>12.12984</v>
      </c>
      <c r="AR55" s="33">
        <v>10.026540000000001</v>
      </c>
      <c r="AS55" s="33">
        <v>12.21081</v>
      </c>
      <c r="AT55" s="40">
        <v>11.196249999999999</v>
      </c>
      <c r="AU55" s="39">
        <v>12.146610000000001</v>
      </c>
      <c r="AV55" s="40">
        <v>13.09698</v>
      </c>
      <c r="AX55" s="12"/>
      <c r="AY55" s="11" t="s">
        <v>13</v>
      </c>
      <c r="AZ55" s="33">
        <v>11.995939999999999</v>
      </c>
      <c r="BA55" s="33">
        <v>9.9624299999999995</v>
      </c>
      <c r="BB55" s="33">
        <v>11.012180000000001</v>
      </c>
      <c r="BC55" s="33">
        <v>12.065480000000001</v>
      </c>
      <c r="BD55" s="33">
        <v>13.78933</v>
      </c>
      <c r="BE55" s="33">
        <v>13.322939999999999</v>
      </c>
      <c r="BF55" s="33">
        <v>11.759309999999999</v>
      </c>
      <c r="BG55" s="33">
        <v>11.891629999999999</v>
      </c>
      <c r="BH55" s="33">
        <v>10.00817</v>
      </c>
      <c r="BI55" s="33">
        <v>12.09493</v>
      </c>
      <c r="BJ55" s="40">
        <v>10.90803</v>
      </c>
      <c r="BK55" s="39">
        <v>11.790229999999999</v>
      </c>
      <c r="BL55" s="40">
        <v>12.67244</v>
      </c>
      <c r="BN55" s="12"/>
      <c r="BO55" s="11" t="s">
        <v>13</v>
      </c>
      <c r="BP55" s="33">
        <v>11.37097</v>
      </c>
      <c r="BQ55" s="33">
        <v>9.08399</v>
      </c>
      <c r="BR55" s="33">
        <v>10.63659</v>
      </c>
      <c r="BS55" s="33">
        <v>11.57277</v>
      </c>
      <c r="BT55" s="33">
        <v>13.372490000000001</v>
      </c>
      <c r="BU55" s="33">
        <v>12.75001</v>
      </c>
      <c r="BV55" s="33">
        <v>11.03791</v>
      </c>
      <c r="BW55" s="33">
        <v>11.687139999999999</v>
      </c>
      <c r="BX55" s="33">
        <v>9.9908699999999993</v>
      </c>
      <c r="BY55" s="33">
        <v>11.589700000000001</v>
      </c>
      <c r="BZ55" s="40">
        <v>10.4221</v>
      </c>
      <c r="CA55" s="39">
        <v>11.309240000000001</v>
      </c>
      <c r="CB55" s="40">
        <v>12.196389999999999</v>
      </c>
    </row>
    <row r="56" spans="2:80" x14ac:dyDescent="0.35">
      <c r="B56" s="7" t="s">
        <v>31</v>
      </c>
      <c r="C56" s="8"/>
      <c r="D56" s="33">
        <v>71</v>
      </c>
      <c r="E56" s="33">
        <v>65</v>
      </c>
      <c r="F56" s="33">
        <v>62</v>
      </c>
      <c r="G56" s="33">
        <v>64</v>
      </c>
      <c r="H56" s="33">
        <v>62</v>
      </c>
      <c r="I56" s="33">
        <v>67</v>
      </c>
      <c r="J56" s="33">
        <v>63</v>
      </c>
      <c r="K56" s="33">
        <v>63</v>
      </c>
      <c r="L56" s="33">
        <v>55</v>
      </c>
      <c r="M56" s="33">
        <v>59</v>
      </c>
      <c r="N56" s="34">
        <v>60.019649999999999</v>
      </c>
      <c r="O56" s="39">
        <v>63.1</v>
      </c>
      <c r="P56" s="34">
        <v>66.180350000000004</v>
      </c>
      <c r="R56" s="7" t="s">
        <v>31</v>
      </c>
      <c r="S56" s="8"/>
      <c r="T56" s="33">
        <v>75</v>
      </c>
      <c r="U56" s="33">
        <v>65</v>
      </c>
      <c r="V56" s="33">
        <v>63</v>
      </c>
      <c r="W56" s="33">
        <v>66</v>
      </c>
      <c r="X56" s="33">
        <v>64</v>
      </c>
      <c r="Y56" s="33">
        <v>67</v>
      </c>
      <c r="Z56" s="33">
        <v>66</v>
      </c>
      <c r="AA56" s="33">
        <v>66</v>
      </c>
      <c r="AB56" s="33">
        <v>55</v>
      </c>
      <c r="AC56" s="33">
        <v>61</v>
      </c>
      <c r="AD56" s="34">
        <v>61.202860000000001</v>
      </c>
      <c r="AE56" s="39">
        <v>64.8</v>
      </c>
      <c r="AF56" s="34">
        <v>68.397139999999993</v>
      </c>
      <c r="AH56" s="7" t="s">
        <v>31</v>
      </c>
      <c r="AI56" s="8"/>
      <c r="AJ56" s="33">
        <v>71</v>
      </c>
      <c r="AK56" s="33">
        <v>65</v>
      </c>
      <c r="AL56" s="33">
        <v>62</v>
      </c>
      <c r="AM56" s="33">
        <v>64</v>
      </c>
      <c r="AN56" s="33">
        <v>62</v>
      </c>
      <c r="AO56" s="33">
        <v>67</v>
      </c>
      <c r="AP56" s="33">
        <v>63</v>
      </c>
      <c r="AQ56" s="33">
        <v>63</v>
      </c>
      <c r="AR56" s="33">
        <v>55</v>
      </c>
      <c r="AS56" s="33">
        <v>59</v>
      </c>
      <c r="AT56" s="34">
        <v>60.019649999999999</v>
      </c>
      <c r="AU56" s="39">
        <v>63.1</v>
      </c>
      <c r="AV56" s="34">
        <v>66.180350000000004</v>
      </c>
      <c r="AX56" s="7" t="s">
        <v>31</v>
      </c>
      <c r="AY56" s="8"/>
      <c r="AZ56" s="33">
        <v>68</v>
      </c>
      <c r="BA56" s="33">
        <v>62</v>
      </c>
      <c r="BB56" s="33">
        <v>60</v>
      </c>
      <c r="BC56" s="33">
        <v>64</v>
      </c>
      <c r="BD56" s="33">
        <v>60</v>
      </c>
      <c r="BE56" s="33">
        <v>64</v>
      </c>
      <c r="BF56" s="33">
        <v>62</v>
      </c>
      <c r="BG56" s="33">
        <v>60</v>
      </c>
      <c r="BH56" s="33">
        <v>54</v>
      </c>
      <c r="BI56" s="33">
        <v>59</v>
      </c>
      <c r="BJ56" s="34">
        <v>58.643819999999998</v>
      </c>
      <c r="BK56" s="39">
        <v>61.3</v>
      </c>
      <c r="BL56" s="34">
        <v>63.956180000000003</v>
      </c>
      <c r="BN56" s="7" t="s">
        <v>31</v>
      </c>
      <c r="BO56" s="8"/>
      <c r="BP56" s="33">
        <v>65</v>
      </c>
      <c r="BQ56" s="33">
        <v>58</v>
      </c>
      <c r="BR56" s="33">
        <v>58</v>
      </c>
      <c r="BS56" s="33">
        <v>61</v>
      </c>
      <c r="BT56" s="33">
        <v>59</v>
      </c>
      <c r="BU56" s="33">
        <v>59</v>
      </c>
      <c r="BV56" s="33">
        <v>60</v>
      </c>
      <c r="BW56" s="33">
        <v>60</v>
      </c>
      <c r="BX56" s="33">
        <v>52</v>
      </c>
      <c r="BY56" s="33">
        <v>57</v>
      </c>
      <c r="BZ56" s="34">
        <v>56.552889999999998</v>
      </c>
      <c r="CA56" s="39">
        <v>58.9</v>
      </c>
      <c r="CB56" s="34">
        <v>61.247109999999999</v>
      </c>
    </row>
    <row r="57" spans="2:80" x14ac:dyDescent="0.35">
      <c r="B57" s="13" t="s">
        <v>34</v>
      </c>
      <c r="C57" s="14"/>
      <c r="D57" s="43">
        <v>5</v>
      </c>
      <c r="E57" s="43">
        <v>7</v>
      </c>
      <c r="F57" s="43">
        <v>5</v>
      </c>
      <c r="G57" s="43">
        <v>4</v>
      </c>
      <c r="H57" s="43">
        <v>3</v>
      </c>
      <c r="I57" s="43">
        <v>5</v>
      </c>
      <c r="J57" s="43">
        <v>5</v>
      </c>
      <c r="K57" s="43">
        <v>3</v>
      </c>
      <c r="L57" s="43">
        <v>1</v>
      </c>
      <c r="M57" s="43">
        <v>2</v>
      </c>
      <c r="N57" s="44">
        <v>2.7383199999999999</v>
      </c>
      <c r="O57" s="45">
        <v>4</v>
      </c>
      <c r="P57" s="44">
        <v>5.2616800000000001</v>
      </c>
      <c r="R57" s="13" t="s">
        <v>34</v>
      </c>
      <c r="S57" s="14"/>
      <c r="T57" s="43">
        <v>5</v>
      </c>
      <c r="U57" s="43">
        <v>7</v>
      </c>
      <c r="V57" s="43">
        <v>5</v>
      </c>
      <c r="W57" s="43">
        <v>4</v>
      </c>
      <c r="X57" s="43">
        <v>3</v>
      </c>
      <c r="Y57" s="43">
        <v>5</v>
      </c>
      <c r="Z57" s="43">
        <v>4</v>
      </c>
      <c r="AA57" s="43">
        <v>3</v>
      </c>
      <c r="AB57" s="43">
        <v>1</v>
      </c>
      <c r="AC57" s="43">
        <v>3</v>
      </c>
      <c r="AD57" s="44">
        <v>2.8319100000000001</v>
      </c>
      <c r="AE57" s="45">
        <v>4</v>
      </c>
      <c r="AF57" s="44">
        <v>5.1680900000000003</v>
      </c>
      <c r="AH57" s="13" t="s">
        <v>34</v>
      </c>
      <c r="AI57" s="14"/>
      <c r="AJ57" s="43">
        <v>5</v>
      </c>
      <c r="AK57" s="43">
        <v>7</v>
      </c>
      <c r="AL57" s="43">
        <v>5</v>
      </c>
      <c r="AM57" s="43">
        <v>4</v>
      </c>
      <c r="AN57" s="43">
        <v>3</v>
      </c>
      <c r="AO57" s="43">
        <v>5</v>
      </c>
      <c r="AP57" s="43">
        <v>5</v>
      </c>
      <c r="AQ57" s="43">
        <v>3</v>
      </c>
      <c r="AR57" s="43">
        <v>1</v>
      </c>
      <c r="AS57" s="43">
        <v>2</v>
      </c>
      <c r="AT57" s="44">
        <v>2.7383199999999999</v>
      </c>
      <c r="AU57" s="45">
        <v>4</v>
      </c>
      <c r="AV57" s="44">
        <v>5.2616800000000001</v>
      </c>
      <c r="AX57" s="13" t="s">
        <v>34</v>
      </c>
      <c r="AY57" s="14"/>
      <c r="AZ57" s="43">
        <v>5</v>
      </c>
      <c r="BA57" s="43">
        <v>7</v>
      </c>
      <c r="BB57" s="43">
        <v>4</v>
      </c>
      <c r="BC57" s="43">
        <v>4</v>
      </c>
      <c r="BD57" s="43">
        <v>3</v>
      </c>
      <c r="BE57" s="43">
        <v>5</v>
      </c>
      <c r="BF57" s="43">
        <v>4</v>
      </c>
      <c r="BG57" s="43">
        <v>3</v>
      </c>
      <c r="BH57" s="43">
        <v>1</v>
      </c>
      <c r="BI57" s="43">
        <v>2</v>
      </c>
      <c r="BJ57" s="44">
        <v>2.5935999999999999</v>
      </c>
      <c r="BK57" s="45">
        <v>3.8</v>
      </c>
      <c r="BL57" s="44">
        <v>5.0064000000000002</v>
      </c>
      <c r="BN57" s="13" t="s">
        <v>34</v>
      </c>
      <c r="BO57" s="14"/>
      <c r="BP57" s="43">
        <v>5</v>
      </c>
      <c r="BQ57" s="43">
        <v>7</v>
      </c>
      <c r="BR57" s="43">
        <v>5</v>
      </c>
      <c r="BS57" s="43">
        <v>5</v>
      </c>
      <c r="BT57" s="43">
        <v>3</v>
      </c>
      <c r="BU57" s="43">
        <v>5</v>
      </c>
      <c r="BV57" s="43">
        <v>4</v>
      </c>
      <c r="BW57" s="43">
        <v>3</v>
      </c>
      <c r="BX57" s="43">
        <v>1</v>
      </c>
      <c r="BY57" s="43">
        <v>2</v>
      </c>
      <c r="BZ57" s="44">
        <v>2.7383199999999999</v>
      </c>
      <c r="CA57" s="45">
        <v>4</v>
      </c>
      <c r="CB57" s="44">
        <v>5.2616800000000001</v>
      </c>
    </row>
    <row r="58" spans="2:80" x14ac:dyDescent="0.35">
      <c r="B58" s="2" t="s">
        <v>30</v>
      </c>
      <c r="C58" s="3" t="s">
        <v>12</v>
      </c>
      <c r="D58" s="36">
        <v>107.44546</v>
      </c>
      <c r="E58" s="36">
        <v>142.11277000000001</v>
      </c>
      <c r="F58" s="36">
        <v>105.42131000000001</v>
      </c>
      <c r="G58" s="36">
        <v>107.01018999999999</v>
      </c>
      <c r="H58" s="36">
        <v>99.986670000000004</v>
      </c>
      <c r="I58" s="36">
        <v>116.18907</v>
      </c>
      <c r="J58" s="36">
        <v>121.59509</v>
      </c>
      <c r="K58" s="36">
        <v>104.03985</v>
      </c>
      <c r="L58" s="36">
        <v>88.529929999999993</v>
      </c>
      <c r="M58" s="36">
        <v>108.16083</v>
      </c>
      <c r="N58" s="37">
        <v>99.819909999999993</v>
      </c>
      <c r="O58" s="38">
        <v>110.04912</v>
      </c>
      <c r="P58" s="37">
        <v>120.27831999999999</v>
      </c>
      <c r="R58" s="2" t="s">
        <v>30</v>
      </c>
      <c r="S58" s="3" t="s">
        <v>12</v>
      </c>
      <c r="T58" s="36">
        <v>107.75295</v>
      </c>
      <c r="U58" s="36">
        <v>136.95505</v>
      </c>
      <c r="V58" s="36">
        <v>106.19320999999999</v>
      </c>
      <c r="W58" s="36">
        <v>107.89111</v>
      </c>
      <c r="X58" s="36">
        <v>100.80878</v>
      </c>
      <c r="Y58" s="36">
        <v>117.15725</v>
      </c>
      <c r="Z58" s="36">
        <v>123.55486000000001</v>
      </c>
      <c r="AA58" s="36">
        <v>105.25242</v>
      </c>
      <c r="AB58" s="36">
        <v>88.488650000000007</v>
      </c>
      <c r="AC58" s="36">
        <v>108.5873</v>
      </c>
      <c r="AD58" s="37">
        <v>100.85704</v>
      </c>
      <c r="AE58" s="38">
        <v>110.26416</v>
      </c>
      <c r="AF58" s="37">
        <v>119.67128</v>
      </c>
      <c r="AH58" s="2" t="s">
        <v>30</v>
      </c>
      <c r="AI58" s="3" t="s">
        <v>12</v>
      </c>
      <c r="AJ58" s="36">
        <v>107.44546</v>
      </c>
      <c r="AK58" s="36">
        <v>142.11277000000001</v>
      </c>
      <c r="AL58" s="36">
        <v>105.42131000000001</v>
      </c>
      <c r="AM58" s="36">
        <v>107.01018999999999</v>
      </c>
      <c r="AN58" s="36">
        <v>99.986670000000004</v>
      </c>
      <c r="AO58" s="36">
        <v>116.18907</v>
      </c>
      <c r="AP58" s="36">
        <v>121.59509</v>
      </c>
      <c r="AQ58" s="36">
        <v>104.03985</v>
      </c>
      <c r="AR58" s="36">
        <v>88.529929999999993</v>
      </c>
      <c r="AS58" s="36">
        <v>108.16083</v>
      </c>
      <c r="AT58" s="37">
        <v>99.819909999999993</v>
      </c>
      <c r="AU58" s="38">
        <v>110.04912</v>
      </c>
      <c r="AV58" s="37">
        <v>120.27831999999999</v>
      </c>
      <c r="AX58" s="2" t="s">
        <v>30</v>
      </c>
      <c r="AY58" s="3" t="s">
        <v>12</v>
      </c>
      <c r="AZ58" s="36">
        <v>107.62072999999999</v>
      </c>
      <c r="BA58" s="36">
        <v>136.21668</v>
      </c>
      <c r="BB58" s="36">
        <v>103.42762</v>
      </c>
      <c r="BC58" s="36">
        <v>106.01043</v>
      </c>
      <c r="BD58" s="36">
        <v>98.480289999999997</v>
      </c>
      <c r="BE58" s="36">
        <v>113.72981</v>
      </c>
      <c r="BF58" s="36">
        <v>120.83432999999999</v>
      </c>
      <c r="BG58" s="36">
        <v>104.29799</v>
      </c>
      <c r="BH58" s="36">
        <v>88.487530000000007</v>
      </c>
      <c r="BI58" s="36">
        <v>106.76973</v>
      </c>
      <c r="BJ58" s="37">
        <v>99.347189999999998</v>
      </c>
      <c r="BK58" s="38">
        <v>108.58750999999999</v>
      </c>
      <c r="BL58" s="37">
        <v>117.82783999999999</v>
      </c>
      <c r="BN58" s="2" t="s">
        <v>30</v>
      </c>
      <c r="BO58" s="3" t="s">
        <v>12</v>
      </c>
      <c r="BP58" s="36">
        <v>106.62564999999999</v>
      </c>
      <c r="BQ58" s="36">
        <v>132.15832</v>
      </c>
      <c r="BR58" s="36">
        <v>102.96634</v>
      </c>
      <c r="BS58" s="36">
        <v>104.97214</v>
      </c>
      <c r="BT58" s="36">
        <v>97.348320000000001</v>
      </c>
      <c r="BU58" s="36">
        <v>112.91609</v>
      </c>
      <c r="BV58" s="36">
        <v>118.78232</v>
      </c>
      <c r="BW58" s="36">
        <v>103.4902</v>
      </c>
      <c r="BX58" s="36">
        <v>88.116540000000001</v>
      </c>
      <c r="BY58" s="36">
        <v>107.17299</v>
      </c>
      <c r="BZ58" s="37">
        <v>98.900040000000004</v>
      </c>
      <c r="CA58" s="38">
        <v>107.45489000000001</v>
      </c>
      <c r="CB58" s="37">
        <v>116.00973999999999</v>
      </c>
    </row>
    <row r="59" spans="2:80" x14ac:dyDescent="0.35">
      <c r="B59" s="8"/>
      <c r="C59" s="11" t="s">
        <v>13</v>
      </c>
      <c r="D59" s="33">
        <v>35.108130000000003</v>
      </c>
      <c r="E59" s="33">
        <v>34.622430000000001</v>
      </c>
      <c r="F59" s="33">
        <v>40.237479999999998</v>
      </c>
      <c r="G59" s="33">
        <v>38.701770000000003</v>
      </c>
      <c r="H59" s="33">
        <v>47.309989999999999</v>
      </c>
      <c r="I59" s="33">
        <v>44.97871</v>
      </c>
      <c r="J59" s="33">
        <v>41.167000000000002</v>
      </c>
      <c r="K59" s="33">
        <v>40.643219999999999</v>
      </c>
      <c r="L59" s="33">
        <v>32.538420000000002</v>
      </c>
      <c r="M59" s="33">
        <v>40.459870000000002</v>
      </c>
      <c r="N59" s="34">
        <v>36.301490000000001</v>
      </c>
      <c r="O59" s="39">
        <v>39.576700000000002</v>
      </c>
      <c r="P59" s="34">
        <v>42.851909999999997</v>
      </c>
      <c r="R59" s="8"/>
      <c r="S59" s="11" t="s">
        <v>13</v>
      </c>
      <c r="T59" s="33">
        <v>35.643540000000002</v>
      </c>
      <c r="U59" s="33">
        <v>37.326810000000002</v>
      </c>
      <c r="V59" s="33">
        <v>41.525500000000001</v>
      </c>
      <c r="W59" s="33">
        <v>40.347279999999998</v>
      </c>
      <c r="X59" s="33">
        <v>48.636589999999998</v>
      </c>
      <c r="Y59" s="33">
        <v>47.825409999999998</v>
      </c>
      <c r="Z59" s="33">
        <v>43.253160000000001</v>
      </c>
      <c r="AA59" s="33">
        <v>41.432389999999998</v>
      </c>
      <c r="AB59" s="33">
        <v>32.497549999999997</v>
      </c>
      <c r="AC59" s="33">
        <v>41.0732</v>
      </c>
      <c r="AD59" s="34">
        <v>37.376980000000003</v>
      </c>
      <c r="AE59" s="39">
        <v>40.956139999999998</v>
      </c>
      <c r="AF59" s="34">
        <v>44.535310000000003</v>
      </c>
      <c r="AH59" s="8"/>
      <c r="AI59" s="11" t="s">
        <v>13</v>
      </c>
      <c r="AJ59" s="33">
        <v>35.108130000000003</v>
      </c>
      <c r="AK59" s="33">
        <v>34.622430000000001</v>
      </c>
      <c r="AL59" s="33">
        <v>40.237479999999998</v>
      </c>
      <c r="AM59" s="33">
        <v>38.701770000000003</v>
      </c>
      <c r="AN59" s="33">
        <v>47.309989999999999</v>
      </c>
      <c r="AO59" s="33">
        <v>44.97871</v>
      </c>
      <c r="AP59" s="33">
        <v>41.167000000000002</v>
      </c>
      <c r="AQ59" s="33">
        <v>40.643219999999999</v>
      </c>
      <c r="AR59" s="33">
        <v>32.538420000000002</v>
      </c>
      <c r="AS59" s="33">
        <v>40.459870000000002</v>
      </c>
      <c r="AT59" s="34">
        <v>36.301490000000001</v>
      </c>
      <c r="AU59" s="39">
        <v>39.576700000000002</v>
      </c>
      <c r="AV59" s="34">
        <v>42.851909999999997</v>
      </c>
      <c r="AX59" s="8"/>
      <c r="AY59" s="11" t="s">
        <v>13</v>
      </c>
      <c r="AZ59" s="33">
        <v>34.346899999999998</v>
      </c>
      <c r="BA59" s="33">
        <v>32.097709999999999</v>
      </c>
      <c r="BB59" s="33">
        <v>38.590000000000003</v>
      </c>
      <c r="BC59" s="33">
        <v>37.603000000000002</v>
      </c>
      <c r="BD59" s="33">
        <v>45.445900000000002</v>
      </c>
      <c r="BE59" s="33">
        <v>41.960389999999997</v>
      </c>
      <c r="BF59" s="33">
        <v>38.97025</v>
      </c>
      <c r="BG59" s="33">
        <v>39.454819999999998</v>
      </c>
      <c r="BH59" s="33">
        <v>32.48254</v>
      </c>
      <c r="BI59" s="33">
        <v>39.436050000000002</v>
      </c>
      <c r="BJ59" s="34">
        <v>35.066800000000001</v>
      </c>
      <c r="BK59" s="39">
        <v>38.038760000000003</v>
      </c>
      <c r="BL59" s="34">
        <v>41.010719999999999</v>
      </c>
      <c r="BN59" s="8"/>
      <c r="BO59" s="11" t="s">
        <v>13</v>
      </c>
      <c r="BP59" s="33">
        <v>33.021050000000002</v>
      </c>
      <c r="BQ59" s="33">
        <v>28.401689999999999</v>
      </c>
      <c r="BR59" s="33">
        <v>36.237879999999997</v>
      </c>
      <c r="BS59" s="33">
        <v>35.919739999999997</v>
      </c>
      <c r="BT59" s="33">
        <v>43.266469999999998</v>
      </c>
      <c r="BU59" s="33">
        <v>39.848500000000001</v>
      </c>
      <c r="BV59" s="33">
        <v>35.667569999999998</v>
      </c>
      <c r="BW59" s="33">
        <v>38.29213</v>
      </c>
      <c r="BX59" s="33">
        <v>32.340949999999999</v>
      </c>
      <c r="BY59" s="33">
        <v>37.694769999999998</v>
      </c>
      <c r="BZ59" s="34">
        <v>33.09234</v>
      </c>
      <c r="CA59" s="39">
        <v>36.06908</v>
      </c>
      <c r="CB59" s="34">
        <v>39.045819999999999</v>
      </c>
    </row>
    <row r="60" spans="2:80" x14ac:dyDescent="0.35">
      <c r="B60" s="13" t="s">
        <v>32</v>
      </c>
      <c r="C60" s="14"/>
      <c r="D60" s="43">
        <v>187.87232</v>
      </c>
      <c r="E60" s="43">
        <v>197.46110999999999</v>
      </c>
      <c r="F60" s="43">
        <v>193.33402000000001</v>
      </c>
      <c r="G60" s="43">
        <v>188.87161</v>
      </c>
      <c r="H60" s="43">
        <v>192.61084</v>
      </c>
      <c r="I60" s="43">
        <v>194.09698</v>
      </c>
      <c r="J60" s="43">
        <v>195.02769000000001</v>
      </c>
      <c r="K60" s="43">
        <v>192.04309000000001</v>
      </c>
      <c r="L60" s="43">
        <v>168.80685</v>
      </c>
      <c r="M60" s="43">
        <v>186.52373</v>
      </c>
      <c r="N60" s="44">
        <v>183.89415</v>
      </c>
      <c r="O60" s="45">
        <v>189.66481999999999</v>
      </c>
      <c r="P60" s="44">
        <v>195.43549999999999</v>
      </c>
      <c r="R60" s="13" t="s">
        <v>32</v>
      </c>
      <c r="S60" s="14"/>
      <c r="T60" s="43">
        <v>190.06318999999999</v>
      </c>
      <c r="U60" s="43">
        <v>203.77331000000001</v>
      </c>
      <c r="V60" s="43">
        <v>203.08614</v>
      </c>
      <c r="W60" s="43">
        <v>197.89837</v>
      </c>
      <c r="X60" s="43">
        <v>202.15559999999999</v>
      </c>
      <c r="Y60" s="43">
        <v>204.49391</v>
      </c>
      <c r="Z60" s="43">
        <v>202.85508999999999</v>
      </c>
      <c r="AA60" s="43">
        <v>197.36793</v>
      </c>
      <c r="AB60" s="43">
        <v>168.80685</v>
      </c>
      <c r="AC60" s="43">
        <v>194.19898000000001</v>
      </c>
      <c r="AD60" s="44">
        <v>188.74781999999999</v>
      </c>
      <c r="AE60" s="45">
        <v>196.46994000000001</v>
      </c>
      <c r="AF60" s="44">
        <v>204.19206</v>
      </c>
      <c r="AH60" s="13" t="s">
        <v>32</v>
      </c>
      <c r="AI60" s="14"/>
      <c r="AJ60" s="43">
        <v>187.87232</v>
      </c>
      <c r="AK60" s="43">
        <v>197.46110999999999</v>
      </c>
      <c r="AL60" s="43">
        <v>193.33402000000001</v>
      </c>
      <c r="AM60" s="43">
        <v>188.87161</v>
      </c>
      <c r="AN60" s="43">
        <v>192.61084</v>
      </c>
      <c r="AO60" s="43">
        <v>194.09698</v>
      </c>
      <c r="AP60" s="43">
        <v>195.02769000000001</v>
      </c>
      <c r="AQ60" s="43">
        <v>192.04309000000001</v>
      </c>
      <c r="AR60" s="43">
        <v>168.80685</v>
      </c>
      <c r="AS60" s="43">
        <v>186.52373</v>
      </c>
      <c r="AT60" s="44">
        <v>183.89415</v>
      </c>
      <c r="AU60" s="45">
        <v>189.66481999999999</v>
      </c>
      <c r="AV60" s="44">
        <v>195.43549999999999</v>
      </c>
      <c r="AX60" s="13" t="s">
        <v>32</v>
      </c>
      <c r="AY60" s="14"/>
      <c r="AZ60" s="43">
        <v>180.09942000000001</v>
      </c>
      <c r="BA60" s="43">
        <v>188.58771999999999</v>
      </c>
      <c r="BB60" s="43">
        <v>185.32651999999999</v>
      </c>
      <c r="BC60" s="43">
        <v>179.33409</v>
      </c>
      <c r="BD60" s="43">
        <v>190.04841999999999</v>
      </c>
      <c r="BE60" s="43">
        <v>182.85221999999999</v>
      </c>
      <c r="BF60" s="43">
        <v>189.38495</v>
      </c>
      <c r="BG60" s="43">
        <v>190.25273000000001</v>
      </c>
      <c r="BH60" s="43">
        <v>168.80685</v>
      </c>
      <c r="BI60" s="43">
        <v>181.02831</v>
      </c>
      <c r="BJ60" s="44">
        <v>178.78189</v>
      </c>
      <c r="BK60" s="45">
        <v>183.57212000000001</v>
      </c>
      <c r="BL60" s="44">
        <v>188.36236</v>
      </c>
      <c r="BN60" s="13" t="s">
        <v>32</v>
      </c>
      <c r="BO60" s="14"/>
      <c r="BP60" s="43">
        <v>174.80636000000001</v>
      </c>
      <c r="BQ60" s="43">
        <v>177.66141999999999</v>
      </c>
      <c r="BR60" s="43">
        <v>171.07472000000001</v>
      </c>
      <c r="BS60" s="43">
        <v>171.19202000000001</v>
      </c>
      <c r="BT60" s="43">
        <v>173.46869000000001</v>
      </c>
      <c r="BU60" s="43">
        <v>179.27457000000001</v>
      </c>
      <c r="BV60" s="43">
        <v>182.34278</v>
      </c>
      <c r="BW60" s="43">
        <v>184.08488</v>
      </c>
      <c r="BX60" s="43">
        <v>165.44794999999999</v>
      </c>
      <c r="BY60" s="43">
        <v>174.18815000000001</v>
      </c>
      <c r="BZ60" s="44">
        <v>171.33070000000001</v>
      </c>
      <c r="CA60" s="45">
        <v>175.35415</v>
      </c>
      <c r="CB60" s="44">
        <v>179.3776</v>
      </c>
    </row>
    <row r="61" spans="2:80" x14ac:dyDescent="0.35">
      <c r="B61" s="13" t="s">
        <v>33</v>
      </c>
      <c r="C61" s="16"/>
      <c r="D61" s="43">
        <v>5.77745</v>
      </c>
      <c r="E61" s="43">
        <v>25.44481</v>
      </c>
      <c r="F61" s="43">
        <v>10.02167</v>
      </c>
      <c r="G61" s="43">
        <v>13.328189999999999</v>
      </c>
      <c r="H61" s="43">
        <v>8.0031999999999996</v>
      </c>
      <c r="I61" s="43">
        <v>13.835570000000001</v>
      </c>
      <c r="J61" s="43">
        <v>14.307510000000001</v>
      </c>
      <c r="K61" s="43">
        <v>4.5838400000000004</v>
      </c>
      <c r="L61" s="43">
        <v>2.94048</v>
      </c>
      <c r="M61" s="43">
        <v>3.3730000000000002</v>
      </c>
      <c r="N61" s="46">
        <v>5.2314800000000004</v>
      </c>
      <c r="O61" s="45">
        <v>10.161569999999999</v>
      </c>
      <c r="P61" s="46">
        <v>15.091659999999999</v>
      </c>
      <c r="R61" s="13" t="s">
        <v>33</v>
      </c>
      <c r="S61" s="16"/>
      <c r="T61" s="43">
        <v>5.77745</v>
      </c>
      <c r="U61" s="43">
        <v>25.44481</v>
      </c>
      <c r="V61" s="43">
        <v>10.02167</v>
      </c>
      <c r="W61" s="43">
        <v>13.328189999999999</v>
      </c>
      <c r="X61" s="43">
        <v>8.0031999999999996</v>
      </c>
      <c r="Y61" s="43">
        <v>13.835570000000001</v>
      </c>
      <c r="Z61" s="43">
        <v>10.24193</v>
      </c>
      <c r="AA61" s="43">
        <v>4.5838400000000004</v>
      </c>
      <c r="AB61" s="43">
        <v>2.94048</v>
      </c>
      <c r="AC61" s="43">
        <v>5.4071499999999997</v>
      </c>
      <c r="AD61" s="46">
        <v>5.2711499999999996</v>
      </c>
      <c r="AE61" s="45">
        <v>9.9584299999999999</v>
      </c>
      <c r="AF61" s="46">
        <v>14.645709999999999</v>
      </c>
      <c r="AH61" s="13" t="s">
        <v>33</v>
      </c>
      <c r="AI61" s="16"/>
      <c r="AJ61" s="43">
        <v>5.77745</v>
      </c>
      <c r="AK61" s="43">
        <v>25.44481</v>
      </c>
      <c r="AL61" s="43">
        <v>10.02167</v>
      </c>
      <c r="AM61" s="43">
        <v>13.328189999999999</v>
      </c>
      <c r="AN61" s="43">
        <v>8.0031999999999996</v>
      </c>
      <c r="AO61" s="43">
        <v>13.835570000000001</v>
      </c>
      <c r="AP61" s="43">
        <v>14.307510000000001</v>
      </c>
      <c r="AQ61" s="43">
        <v>4.5838400000000004</v>
      </c>
      <c r="AR61" s="43">
        <v>2.94048</v>
      </c>
      <c r="AS61" s="43">
        <v>3.3730000000000002</v>
      </c>
      <c r="AT61" s="46">
        <v>5.2314800000000004</v>
      </c>
      <c r="AU61" s="45">
        <v>10.161569999999999</v>
      </c>
      <c r="AV61" s="46">
        <v>15.091659999999999</v>
      </c>
      <c r="AX61" s="13" t="s">
        <v>33</v>
      </c>
      <c r="AY61" s="16"/>
      <c r="AZ61" s="43">
        <v>7.3580500000000004</v>
      </c>
      <c r="BA61" s="43">
        <v>25.44481</v>
      </c>
      <c r="BB61" s="43">
        <v>8.2216500000000003</v>
      </c>
      <c r="BC61" s="43">
        <v>13.328189999999999</v>
      </c>
      <c r="BD61" s="43">
        <v>8.0031999999999996</v>
      </c>
      <c r="BE61" s="43">
        <v>13.835570000000001</v>
      </c>
      <c r="BF61" s="43">
        <v>13.0852</v>
      </c>
      <c r="BG61" s="43">
        <v>4.5838400000000004</v>
      </c>
      <c r="BH61" s="43">
        <v>2.94048</v>
      </c>
      <c r="BI61" s="43">
        <v>3.3730000000000002</v>
      </c>
      <c r="BJ61" s="46">
        <v>5.1831800000000001</v>
      </c>
      <c r="BK61" s="45">
        <v>10.0174</v>
      </c>
      <c r="BL61" s="46">
        <v>14.85162</v>
      </c>
      <c r="BN61" s="13" t="s">
        <v>33</v>
      </c>
      <c r="BO61" s="16"/>
      <c r="BP61" s="43">
        <v>5.77745</v>
      </c>
      <c r="BQ61" s="43">
        <v>25.44481</v>
      </c>
      <c r="BR61" s="43">
        <v>10.67271</v>
      </c>
      <c r="BS61" s="43">
        <v>16.667210000000001</v>
      </c>
      <c r="BT61" s="43">
        <v>8.0031999999999996</v>
      </c>
      <c r="BU61" s="43">
        <v>13.835570000000001</v>
      </c>
      <c r="BV61" s="43">
        <v>10.24193</v>
      </c>
      <c r="BW61" s="43">
        <v>4.5838400000000004</v>
      </c>
      <c r="BX61" s="43">
        <v>2.94048</v>
      </c>
      <c r="BY61" s="43">
        <v>3.3730000000000002</v>
      </c>
      <c r="BZ61" s="46">
        <v>5.1361800000000004</v>
      </c>
      <c r="CA61" s="45">
        <v>10.154019999999999</v>
      </c>
      <c r="CB61" s="46">
        <v>15.171860000000001</v>
      </c>
    </row>
    <row r="62" spans="2:80" x14ac:dyDescent="0.35">
      <c r="B62" s="2" t="s">
        <v>37</v>
      </c>
      <c r="C62" s="3" t="s">
        <v>12</v>
      </c>
      <c r="D62" s="36">
        <v>64.856160000000003</v>
      </c>
      <c r="E62" s="36">
        <v>83.185869999999994</v>
      </c>
      <c r="F62" s="36">
        <v>61.862479999999998</v>
      </c>
      <c r="G62" s="36">
        <v>63.988100000000003</v>
      </c>
      <c r="H62" s="36">
        <v>58.986199999999997</v>
      </c>
      <c r="I62" s="36">
        <v>67.64564</v>
      </c>
      <c r="J62" s="36">
        <v>70.946539999999999</v>
      </c>
      <c r="K62" s="36">
        <v>61.546529999999997</v>
      </c>
      <c r="L62" s="36">
        <v>53.44332</v>
      </c>
      <c r="M62" s="36">
        <v>64.57253</v>
      </c>
      <c r="N62" s="37">
        <v>59.432270000000003</v>
      </c>
      <c r="O62" s="38">
        <v>65.103340000000003</v>
      </c>
      <c r="P62" s="37">
        <v>70.7744</v>
      </c>
      <c r="R62" s="2" t="s">
        <v>37</v>
      </c>
      <c r="S62" s="3" t="s">
        <v>12</v>
      </c>
      <c r="T62" s="36">
        <v>65.093090000000004</v>
      </c>
      <c r="U62" s="36">
        <v>80.15701</v>
      </c>
      <c r="V62" s="36">
        <v>62.341079999999998</v>
      </c>
      <c r="W62" s="36">
        <v>64.602279999999993</v>
      </c>
      <c r="X62" s="36">
        <v>59.41769</v>
      </c>
      <c r="Y62" s="36">
        <v>67.994280000000003</v>
      </c>
      <c r="Z62" s="36">
        <v>72.035880000000006</v>
      </c>
      <c r="AA62" s="36">
        <v>62.258209999999998</v>
      </c>
      <c r="AB62" s="36">
        <v>53.410789999999999</v>
      </c>
      <c r="AC62" s="36">
        <v>64.940749999999994</v>
      </c>
      <c r="AD62" s="37">
        <v>60.067349999999998</v>
      </c>
      <c r="AE62" s="38">
        <v>65.225110000000001</v>
      </c>
      <c r="AF62" s="37">
        <v>70.382859999999994</v>
      </c>
      <c r="AH62" s="2" t="s">
        <v>37</v>
      </c>
      <c r="AI62" s="3" t="s">
        <v>12</v>
      </c>
      <c r="AJ62" s="36">
        <v>64.856160000000003</v>
      </c>
      <c r="AK62" s="36">
        <v>83.185869999999994</v>
      </c>
      <c r="AL62" s="36">
        <v>61.862479999999998</v>
      </c>
      <c r="AM62" s="36">
        <v>63.988100000000003</v>
      </c>
      <c r="AN62" s="36">
        <v>58.986199999999997</v>
      </c>
      <c r="AO62" s="36">
        <v>67.64564</v>
      </c>
      <c r="AP62" s="36">
        <v>70.946539999999999</v>
      </c>
      <c r="AQ62" s="36">
        <v>61.546529999999997</v>
      </c>
      <c r="AR62" s="36">
        <v>53.44332</v>
      </c>
      <c r="AS62" s="36">
        <v>64.57253</v>
      </c>
      <c r="AT62" s="37">
        <v>59.432270000000003</v>
      </c>
      <c r="AU62" s="38">
        <v>65.103340000000003</v>
      </c>
      <c r="AV62" s="37">
        <v>70.7744</v>
      </c>
      <c r="AX62" s="2" t="s">
        <v>37</v>
      </c>
      <c r="AY62" s="3" t="s">
        <v>12</v>
      </c>
      <c r="AZ62" s="36">
        <v>64.953749999999999</v>
      </c>
      <c r="BA62" s="36">
        <v>79.815359999999998</v>
      </c>
      <c r="BB62" s="36">
        <v>60.828949999999999</v>
      </c>
      <c r="BC62" s="36">
        <v>63.621009999999998</v>
      </c>
      <c r="BD62" s="36">
        <v>58.142220000000002</v>
      </c>
      <c r="BE62" s="36">
        <v>66.416179999999997</v>
      </c>
      <c r="BF62" s="36">
        <v>70.586740000000006</v>
      </c>
      <c r="BG62" s="36">
        <v>61.755780000000001</v>
      </c>
      <c r="BH62" s="36">
        <v>53.400979999999997</v>
      </c>
      <c r="BI62" s="36">
        <v>63.872149999999998</v>
      </c>
      <c r="BJ62" s="37">
        <v>59.219810000000003</v>
      </c>
      <c r="BK62" s="38">
        <v>64.339309999999998</v>
      </c>
      <c r="BL62" s="37">
        <v>69.45881</v>
      </c>
      <c r="BN62" s="2" t="s">
        <v>37</v>
      </c>
      <c r="BO62" s="3" t="s">
        <v>12</v>
      </c>
      <c r="BP62" s="36">
        <v>64.158069999999995</v>
      </c>
      <c r="BQ62" s="36">
        <v>77.629260000000002</v>
      </c>
      <c r="BR62" s="36">
        <v>60.734920000000002</v>
      </c>
      <c r="BS62" s="36">
        <v>62.999209999999998</v>
      </c>
      <c r="BT62" s="36">
        <v>57.516939999999998</v>
      </c>
      <c r="BU62" s="36">
        <v>65.964060000000003</v>
      </c>
      <c r="BV62" s="36">
        <v>69.53922</v>
      </c>
      <c r="BW62" s="36">
        <v>61.26614</v>
      </c>
      <c r="BX62" s="36">
        <v>53.181910000000002</v>
      </c>
      <c r="BY62" s="36">
        <v>64.087159999999997</v>
      </c>
      <c r="BZ62" s="37">
        <v>58.952860000000001</v>
      </c>
      <c r="CA62" s="38">
        <v>63.707689999999999</v>
      </c>
      <c r="CB62" s="37">
        <v>68.462509999999995</v>
      </c>
    </row>
    <row r="63" spans="2:80" x14ac:dyDescent="0.35">
      <c r="B63" s="8"/>
      <c r="C63" s="11" t="s">
        <v>13</v>
      </c>
      <c r="D63" s="33">
        <v>20.89208</v>
      </c>
      <c r="E63" s="33">
        <v>18.940200000000001</v>
      </c>
      <c r="F63" s="33">
        <v>21.971879999999999</v>
      </c>
      <c r="G63" s="33">
        <v>22.33952</v>
      </c>
      <c r="H63" s="33">
        <v>26.410440000000001</v>
      </c>
      <c r="I63" s="33">
        <v>25.069240000000001</v>
      </c>
      <c r="J63" s="33">
        <v>22.62575</v>
      </c>
      <c r="K63" s="33">
        <v>22.492760000000001</v>
      </c>
      <c r="L63" s="33">
        <v>18.66159</v>
      </c>
      <c r="M63" s="33">
        <v>22.461379999999998</v>
      </c>
      <c r="N63" s="34">
        <v>20.48</v>
      </c>
      <c r="O63" s="39">
        <v>22.18648</v>
      </c>
      <c r="P63" s="34">
        <v>23.892969999999998</v>
      </c>
      <c r="R63" s="8"/>
      <c r="S63" s="11" t="s">
        <v>13</v>
      </c>
      <c r="T63" s="33">
        <v>21.340330000000002</v>
      </c>
      <c r="U63" s="33">
        <v>20.416139999999999</v>
      </c>
      <c r="V63" s="33">
        <v>22.83906</v>
      </c>
      <c r="W63" s="33">
        <v>23.194959999999998</v>
      </c>
      <c r="X63" s="33">
        <v>27.134740000000001</v>
      </c>
      <c r="Y63" s="33">
        <v>26.476050000000001</v>
      </c>
      <c r="Z63" s="33">
        <v>23.65681</v>
      </c>
      <c r="AA63" s="33">
        <v>22.880710000000001</v>
      </c>
      <c r="AB63" s="33">
        <v>18.619869999999999</v>
      </c>
      <c r="AC63" s="33">
        <v>22.880769999999998</v>
      </c>
      <c r="AD63" s="34">
        <v>21.123570000000001</v>
      </c>
      <c r="AE63" s="39">
        <v>22.943940000000001</v>
      </c>
      <c r="AF63" s="34">
        <v>24.764309999999998</v>
      </c>
      <c r="AH63" s="8"/>
      <c r="AI63" s="11" t="s">
        <v>13</v>
      </c>
      <c r="AJ63" s="33">
        <v>20.89208</v>
      </c>
      <c r="AK63" s="33">
        <v>18.940200000000001</v>
      </c>
      <c r="AL63" s="33">
        <v>21.971879999999999</v>
      </c>
      <c r="AM63" s="33">
        <v>22.33952</v>
      </c>
      <c r="AN63" s="33">
        <v>26.410440000000001</v>
      </c>
      <c r="AO63" s="33">
        <v>25.069240000000001</v>
      </c>
      <c r="AP63" s="33">
        <v>22.62575</v>
      </c>
      <c r="AQ63" s="33">
        <v>22.492760000000001</v>
      </c>
      <c r="AR63" s="33">
        <v>18.66159</v>
      </c>
      <c r="AS63" s="33">
        <v>22.461379999999998</v>
      </c>
      <c r="AT63" s="34">
        <v>20.48</v>
      </c>
      <c r="AU63" s="39">
        <v>22.18648</v>
      </c>
      <c r="AV63" s="34">
        <v>23.892969999999998</v>
      </c>
      <c r="AX63" s="8"/>
      <c r="AY63" s="11" t="s">
        <v>13</v>
      </c>
      <c r="AZ63" s="33">
        <v>20.33933</v>
      </c>
      <c r="BA63" s="33">
        <v>17.59272</v>
      </c>
      <c r="BB63" s="33">
        <v>21.23563</v>
      </c>
      <c r="BC63" s="33">
        <v>21.745619999999999</v>
      </c>
      <c r="BD63" s="33">
        <v>25.348479999999999</v>
      </c>
      <c r="BE63" s="33">
        <v>23.487870000000001</v>
      </c>
      <c r="BF63" s="33">
        <v>21.393370000000001</v>
      </c>
      <c r="BG63" s="33">
        <v>21.901990000000001</v>
      </c>
      <c r="BH63" s="33">
        <v>18.59937</v>
      </c>
      <c r="BI63" s="33">
        <v>21.982679999999998</v>
      </c>
      <c r="BJ63" s="34">
        <v>19.77863</v>
      </c>
      <c r="BK63" s="39">
        <v>21.36271</v>
      </c>
      <c r="BL63" s="34">
        <v>22.94678</v>
      </c>
      <c r="BN63" s="8"/>
      <c r="BO63" s="11" t="s">
        <v>13</v>
      </c>
      <c r="BP63" s="33">
        <v>19.376819999999999</v>
      </c>
      <c r="BQ63" s="33">
        <v>15.536720000000001</v>
      </c>
      <c r="BR63" s="33">
        <v>20.10153</v>
      </c>
      <c r="BS63" s="33">
        <v>20.712209999999999</v>
      </c>
      <c r="BT63" s="33">
        <v>24.152529999999999</v>
      </c>
      <c r="BU63" s="33">
        <v>22.264900000000001</v>
      </c>
      <c r="BV63" s="33">
        <v>19.475850000000001</v>
      </c>
      <c r="BW63" s="33">
        <v>21.283100000000001</v>
      </c>
      <c r="BX63" s="33">
        <v>18.54411</v>
      </c>
      <c r="BY63" s="33">
        <v>20.912479999999999</v>
      </c>
      <c r="BZ63" s="34">
        <v>18.59244</v>
      </c>
      <c r="CA63" s="39">
        <v>20.23603</v>
      </c>
      <c r="CB63" s="34">
        <v>21.87961</v>
      </c>
    </row>
    <row r="64" spans="2:80" x14ac:dyDescent="0.35">
      <c r="B64" s="2" t="s">
        <v>35</v>
      </c>
      <c r="C64" s="3" t="s">
        <v>12</v>
      </c>
      <c r="D64" s="36">
        <v>0.35150999999999999</v>
      </c>
      <c r="E64" s="36">
        <v>3.51397</v>
      </c>
      <c r="F64" s="36">
        <v>0.64903999999999995</v>
      </c>
      <c r="G64" s="36">
        <v>0.49973000000000001</v>
      </c>
      <c r="H64" s="36">
        <v>0.59479000000000004</v>
      </c>
      <c r="I64" s="36">
        <v>4.6074000000000002</v>
      </c>
      <c r="J64" s="36">
        <v>1.51288</v>
      </c>
      <c r="K64" s="36">
        <v>0.25123000000000001</v>
      </c>
      <c r="L64" s="36">
        <v>0</v>
      </c>
      <c r="M64" s="36">
        <v>0.23699000000000001</v>
      </c>
      <c r="N64" s="37">
        <v>9.8169999999999993E-2</v>
      </c>
      <c r="O64" s="38">
        <v>1.2217499999999999</v>
      </c>
      <c r="P64" s="37">
        <v>2.3453300000000001</v>
      </c>
      <c r="R64" s="2" t="s">
        <v>35</v>
      </c>
      <c r="S64" s="3" t="s">
        <v>12</v>
      </c>
      <c r="T64" s="36">
        <v>0.23644000000000001</v>
      </c>
      <c r="U64" s="36">
        <v>1.1427400000000001</v>
      </c>
      <c r="V64" s="36">
        <v>0.48876999999999998</v>
      </c>
      <c r="W64" s="36">
        <v>0.33123000000000002</v>
      </c>
      <c r="X64" s="36">
        <v>0.40027000000000001</v>
      </c>
      <c r="Y64" s="36">
        <v>3.16466</v>
      </c>
      <c r="Z64" s="36">
        <v>1.1958899999999999</v>
      </c>
      <c r="AA64" s="36">
        <v>0.14521000000000001</v>
      </c>
      <c r="AB64" s="36">
        <v>0</v>
      </c>
      <c r="AC64" s="36">
        <v>0.12164</v>
      </c>
      <c r="AD64" s="37">
        <v>4.2869999999999998E-2</v>
      </c>
      <c r="AE64" s="38">
        <v>0.72267999999999999</v>
      </c>
      <c r="AF64" s="37">
        <v>1.4025000000000001</v>
      </c>
      <c r="AH64" s="2" t="s">
        <v>35</v>
      </c>
      <c r="AI64" s="3" t="s">
        <v>12</v>
      </c>
      <c r="AJ64" s="36">
        <v>0.35150999999999999</v>
      </c>
      <c r="AK64" s="36">
        <v>3.51397</v>
      </c>
      <c r="AL64" s="36">
        <v>0.64903999999999995</v>
      </c>
      <c r="AM64" s="36">
        <v>0.49973000000000001</v>
      </c>
      <c r="AN64" s="36">
        <v>0.59479000000000004</v>
      </c>
      <c r="AO64" s="36">
        <v>4.6074000000000002</v>
      </c>
      <c r="AP64" s="36">
        <v>1.51288</v>
      </c>
      <c r="AQ64" s="36">
        <v>0.25123000000000001</v>
      </c>
      <c r="AR64" s="36">
        <v>0</v>
      </c>
      <c r="AS64" s="36">
        <v>0.23699000000000001</v>
      </c>
      <c r="AT64" s="37">
        <v>9.8169999999999993E-2</v>
      </c>
      <c r="AU64" s="38">
        <v>1.2217499999999999</v>
      </c>
      <c r="AV64" s="37">
        <v>2.3453300000000001</v>
      </c>
      <c r="AX64" s="2" t="s">
        <v>35</v>
      </c>
      <c r="AY64" s="3" t="s">
        <v>12</v>
      </c>
      <c r="AZ64" s="36">
        <v>0.75616000000000005</v>
      </c>
      <c r="BA64" s="36">
        <v>4.3791799999999999</v>
      </c>
      <c r="BB64" s="36">
        <v>0.83533999999999997</v>
      </c>
      <c r="BC64" s="36">
        <v>0.73233000000000004</v>
      </c>
      <c r="BD64" s="36">
        <v>0.87644</v>
      </c>
      <c r="BE64" s="36">
        <v>5.0706800000000003</v>
      </c>
      <c r="BF64" s="36">
        <v>2.2942499999999999</v>
      </c>
      <c r="BG64" s="36">
        <v>0.46218999999999999</v>
      </c>
      <c r="BH64" s="36">
        <v>2.7399999999999998E-3</v>
      </c>
      <c r="BI64" s="36">
        <v>0.48437999999999998</v>
      </c>
      <c r="BJ64" s="37">
        <v>0.32962999999999998</v>
      </c>
      <c r="BK64" s="38">
        <v>1.5893699999999999</v>
      </c>
      <c r="BL64" s="37">
        <v>2.84911</v>
      </c>
      <c r="BN64" s="2" t="s">
        <v>35</v>
      </c>
      <c r="BO64" s="3" t="s">
        <v>12</v>
      </c>
      <c r="BP64" s="36">
        <v>1.1597299999999999</v>
      </c>
      <c r="BQ64" s="36">
        <v>5.4915099999999999</v>
      </c>
      <c r="BR64" s="36">
        <v>1.19041</v>
      </c>
      <c r="BS64" s="36">
        <v>1.0873999999999999</v>
      </c>
      <c r="BT64" s="36">
        <v>1.55644</v>
      </c>
      <c r="BU64" s="36">
        <v>6.3312299999999997</v>
      </c>
      <c r="BV64" s="36">
        <v>3.2126000000000001</v>
      </c>
      <c r="BW64" s="36">
        <v>0.75151000000000001</v>
      </c>
      <c r="BX64" s="36">
        <v>1.37E-2</v>
      </c>
      <c r="BY64" s="36">
        <v>0.90685000000000004</v>
      </c>
      <c r="BZ64" s="37">
        <v>0.63929000000000002</v>
      </c>
      <c r="CA64" s="38">
        <v>2.17014</v>
      </c>
      <c r="CB64" s="37">
        <v>3.70099</v>
      </c>
    </row>
    <row r="65" spans="2:80" x14ac:dyDescent="0.35">
      <c r="B65" s="8"/>
      <c r="C65" s="11" t="s">
        <v>13</v>
      </c>
      <c r="D65" s="33">
        <v>1.7195100000000001</v>
      </c>
      <c r="E65" s="33">
        <v>5.6356900000000003</v>
      </c>
      <c r="F65" s="33">
        <v>2.4757099999999999</v>
      </c>
      <c r="G65" s="33">
        <v>1.8584499999999999</v>
      </c>
      <c r="H65" s="33">
        <v>2.1159300000000001</v>
      </c>
      <c r="I65" s="33">
        <v>10.34965</v>
      </c>
      <c r="J65" s="33">
        <v>3.80857</v>
      </c>
      <c r="K65" s="33">
        <v>1.3709899999999999</v>
      </c>
      <c r="L65" s="33">
        <v>0</v>
      </c>
      <c r="M65" s="33">
        <v>1.01685</v>
      </c>
      <c r="N65" s="34">
        <v>0.88668000000000002</v>
      </c>
      <c r="O65" s="39">
        <v>3.0351400000000002</v>
      </c>
      <c r="P65" s="34">
        <v>5.1835899999999997</v>
      </c>
      <c r="R65" s="8"/>
      <c r="S65" s="11" t="s">
        <v>13</v>
      </c>
      <c r="T65" s="33">
        <v>1.46698</v>
      </c>
      <c r="U65" s="33">
        <v>3.1831999999999998</v>
      </c>
      <c r="V65" s="33">
        <v>1.9902500000000001</v>
      </c>
      <c r="W65" s="33">
        <v>1.50146</v>
      </c>
      <c r="X65" s="33">
        <v>1.7157</v>
      </c>
      <c r="Y65" s="33">
        <v>7.6113099999999996</v>
      </c>
      <c r="Z65" s="33">
        <v>3.27041</v>
      </c>
      <c r="AA65" s="33">
        <v>1.02182</v>
      </c>
      <c r="AB65" s="33">
        <v>0</v>
      </c>
      <c r="AC65" s="33">
        <v>0.72792000000000001</v>
      </c>
      <c r="AD65" s="34">
        <v>0.72087000000000001</v>
      </c>
      <c r="AE65" s="39">
        <v>2.24891</v>
      </c>
      <c r="AF65" s="34">
        <v>3.7769400000000002</v>
      </c>
      <c r="AH65" s="8"/>
      <c r="AI65" s="11" t="s">
        <v>13</v>
      </c>
      <c r="AJ65" s="33">
        <v>1.7195100000000001</v>
      </c>
      <c r="AK65" s="33">
        <v>5.6356900000000003</v>
      </c>
      <c r="AL65" s="33">
        <v>2.4757099999999999</v>
      </c>
      <c r="AM65" s="33">
        <v>1.8584499999999999</v>
      </c>
      <c r="AN65" s="33">
        <v>2.1159300000000001</v>
      </c>
      <c r="AO65" s="33">
        <v>10.34965</v>
      </c>
      <c r="AP65" s="33">
        <v>3.80857</v>
      </c>
      <c r="AQ65" s="33">
        <v>1.3709899999999999</v>
      </c>
      <c r="AR65" s="33">
        <v>0</v>
      </c>
      <c r="AS65" s="33">
        <v>1.01685</v>
      </c>
      <c r="AT65" s="34">
        <v>0.88668000000000002</v>
      </c>
      <c r="AU65" s="39">
        <v>3.0351400000000002</v>
      </c>
      <c r="AV65" s="34">
        <v>5.1835899999999997</v>
      </c>
      <c r="AX65" s="8"/>
      <c r="AY65" s="11" t="s">
        <v>13</v>
      </c>
      <c r="AZ65" s="33">
        <v>2.71258</v>
      </c>
      <c r="BA65" s="33">
        <v>6.4537399999999998</v>
      </c>
      <c r="BB65" s="33">
        <v>2.9475799999999999</v>
      </c>
      <c r="BC65" s="33">
        <v>2.45627</v>
      </c>
      <c r="BD65" s="33">
        <v>2.7114799999999999</v>
      </c>
      <c r="BE65" s="33">
        <v>10.3239</v>
      </c>
      <c r="BF65" s="33">
        <v>4.9012200000000004</v>
      </c>
      <c r="BG65" s="33">
        <v>1.91628</v>
      </c>
      <c r="BH65" s="33">
        <v>8.1040000000000001E-2</v>
      </c>
      <c r="BI65" s="33">
        <v>1.5865499999999999</v>
      </c>
      <c r="BJ65" s="34">
        <v>1.5082599999999999</v>
      </c>
      <c r="BK65" s="39">
        <v>3.6090599999999999</v>
      </c>
      <c r="BL65" s="34">
        <v>5.7098699999999996</v>
      </c>
      <c r="BN65" s="8"/>
      <c r="BO65" s="11" t="s">
        <v>13</v>
      </c>
      <c r="BP65" s="33">
        <v>3.4230399999999999</v>
      </c>
      <c r="BQ65" s="33">
        <v>7.2263599999999997</v>
      </c>
      <c r="BR65" s="33">
        <v>3.6547800000000001</v>
      </c>
      <c r="BS65" s="33">
        <v>3.1470400000000001</v>
      </c>
      <c r="BT65" s="33">
        <v>3.8168700000000002</v>
      </c>
      <c r="BU65" s="33">
        <v>11.55606</v>
      </c>
      <c r="BV65" s="33">
        <v>6.1482400000000004</v>
      </c>
      <c r="BW65" s="33">
        <v>2.5129600000000001</v>
      </c>
      <c r="BX65" s="33">
        <v>0.17774000000000001</v>
      </c>
      <c r="BY65" s="33">
        <v>2.3859400000000002</v>
      </c>
      <c r="BZ65" s="34">
        <v>2.1288900000000002</v>
      </c>
      <c r="CA65" s="39">
        <v>4.4048999999999996</v>
      </c>
      <c r="CB65" s="34">
        <v>6.6809099999999999</v>
      </c>
    </row>
    <row r="66" spans="2:80" x14ac:dyDescent="0.35">
      <c r="B66" s="13" t="s">
        <v>36</v>
      </c>
      <c r="C66" s="14"/>
      <c r="D66" s="43">
        <v>16</v>
      </c>
      <c r="E66" s="43">
        <v>30</v>
      </c>
      <c r="F66" s="43">
        <v>20</v>
      </c>
      <c r="G66" s="43">
        <v>13</v>
      </c>
      <c r="H66" s="43">
        <v>16</v>
      </c>
      <c r="I66" s="43">
        <v>49</v>
      </c>
      <c r="J66" s="43">
        <v>26</v>
      </c>
      <c r="K66" s="43">
        <v>14</v>
      </c>
      <c r="L66" s="43">
        <v>0</v>
      </c>
      <c r="M66" s="43">
        <v>9</v>
      </c>
      <c r="N66" s="44">
        <v>9.7325199999999992</v>
      </c>
      <c r="O66" s="45">
        <v>19.3</v>
      </c>
      <c r="P66" s="44">
        <v>28.86748</v>
      </c>
      <c r="R66" s="13" t="s">
        <v>36</v>
      </c>
      <c r="S66" s="14"/>
      <c r="T66" s="43">
        <v>17</v>
      </c>
      <c r="U66" s="43">
        <v>23</v>
      </c>
      <c r="V66" s="43">
        <v>18</v>
      </c>
      <c r="W66" s="43">
        <v>14</v>
      </c>
      <c r="X66" s="43">
        <v>15</v>
      </c>
      <c r="Y66" s="43">
        <v>39</v>
      </c>
      <c r="Z66" s="43">
        <v>22</v>
      </c>
      <c r="AA66" s="43">
        <v>14</v>
      </c>
      <c r="AB66" s="43">
        <v>0</v>
      </c>
      <c r="AC66" s="43">
        <v>9</v>
      </c>
      <c r="AD66" s="44">
        <v>9.86435</v>
      </c>
      <c r="AE66" s="45">
        <v>17.100000000000001</v>
      </c>
      <c r="AF66" s="44">
        <v>24.335650000000001</v>
      </c>
      <c r="AH66" s="13" t="s">
        <v>36</v>
      </c>
      <c r="AI66" s="14"/>
      <c r="AJ66" s="43">
        <v>16</v>
      </c>
      <c r="AK66" s="43">
        <v>30</v>
      </c>
      <c r="AL66" s="43">
        <v>20</v>
      </c>
      <c r="AM66" s="43">
        <v>13</v>
      </c>
      <c r="AN66" s="43">
        <v>16</v>
      </c>
      <c r="AO66" s="43">
        <v>49</v>
      </c>
      <c r="AP66" s="43">
        <v>26</v>
      </c>
      <c r="AQ66" s="43">
        <v>14</v>
      </c>
      <c r="AR66" s="43">
        <v>0</v>
      </c>
      <c r="AS66" s="43">
        <v>9</v>
      </c>
      <c r="AT66" s="44">
        <v>9.7325199999999992</v>
      </c>
      <c r="AU66" s="45">
        <v>19.3</v>
      </c>
      <c r="AV66" s="44">
        <v>28.86748</v>
      </c>
      <c r="AX66" s="13" t="s">
        <v>36</v>
      </c>
      <c r="AY66" s="14"/>
      <c r="AZ66" s="43">
        <v>20</v>
      </c>
      <c r="BA66" s="43">
        <v>33</v>
      </c>
      <c r="BB66" s="43">
        <v>22</v>
      </c>
      <c r="BC66" s="43">
        <v>20</v>
      </c>
      <c r="BD66" s="43">
        <v>19</v>
      </c>
      <c r="BE66" s="43">
        <v>47</v>
      </c>
      <c r="BF66" s="43">
        <v>27</v>
      </c>
      <c r="BG66" s="43">
        <v>19</v>
      </c>
      <c r="BH66" s="43">
        <v>3</v>
      </c>
      <c r="BI66" s="43">
        <v>12</v>
      </c>
      <c r="BJ66" s="44">
        <v>13.744440000000001</v>
      </c>
      <c r="BK66" s="45">
        <v>22.2</v>
      </c>
      <c r="BL66" s="44">
        <v>30.655560000000001</v>
      </c>
      <c r="BN66" s="13" t="s">
        <v>36</v>
      </c>
      <c r="BO66" s="14"/>
      <c r="BP66" s="43">
        <v>23</v>
      </c>
      <c r="BQ66" s="43">
        <v>36</v>
      </c>
      <c r="BR66" s="43">
        <v>25</v>
      </c>
      <c r="BS66" s="43">
        <v>23</v>
      </c>
      <c r="BT66" s="43">
        <v>21</v>
      </c>
      <c r="BU66" s="43">
        <v>53</v>
      </c>
      <c r="BV66" s="43">
        <v>28</v>
      </c>
      <c r="BW66" s="43">
        <v>20</v>
      </c>
      <c r="BX66" s="43">
        <v>4</v>
      </c>
      <c r="BY66" s="43">
        <v>16</v>
      </c>
      <c r="BZ66" s="44">
        <v>15.712020000000001</v>
      </c>
      <c r="CA66" s="45">
        <v>24.9</v>
      </c>
      <c r="CB66" s="44">
        <v>34.087980000000002</v>
      </c>
    </row>
    <row r="67" spans="2:80" x14ac:dyDescent="0.35">
      <c r="B67" s="13" t="s">
        <v>38</v>
      </c>
      <c r="C67" s="14"/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4">
        <v>0</v>
      </c>
      <c r="O67" s="45">
        <v>0</v>
      </c>
      <c r="P67" s="44">
        <v>0</v>
      </c>
      <c r="R67" s="13" t="s">
        <v>38</v>
      </c>
      <c r="S67" s="14"/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C67" s="43">
        <v>0</v>
      </c>
      <c r="AD67" s="44">
        <v>0</v>
      </c>
      <c r="AE67" s="45">
        <v>0</v>
      </c>
      <c r="AF67" s="44">
        <v>0</v>
      </c>
      <c r="AH67" s="13" t="s">
        <v>38</v>
      </c>
      <c r="AI67" s="14"/>
      <c r="AJ67" s="43">
        <v>0</v>
      </c>
      <c r="AK67" s="43">
        <v>0</v>
      </c>
      <c r="AL67" s="43">
        <v>0</v>
      </c>
      <c r="AM67" s="43">
        <v>0</v>
      </c>
      <c r="AN67" s="43">
        <v>0</v>
      </c>
      <c r="AO67" s="43">
        <v>0</v>
      </c>
      <c r="AP67" s="43">
        <v>0</v>
      </c>
      <c r="AQ67" s="43">
        <v>0</v>
      </c>
      <c r="AR67" s="43">
        <v>0</v>
      </c>
      <c r="AS67" s="43">
        <v>0</v>
      </c>
      <c r="AT67" s="44">
        <v>0</v>
      </c>
      <c r="AU67" s="45">
        <v>0</v>
      </c>
      <c r="AV67" s="44">
        <v>0</v>
      </c>
      <c r="AX67" s="13" t="s">
        <v>38</v>
      </c>
      <c r="AY67" s="14"/>
      <c r="AZ67" s="43">
        <v>0</v>
      </c>
      <c r="BA67" s="43">
        <v>0</v>
      </c>
      <c r="BB67" s="43">
        <v>0</v>
      </c>
      <c r="BC67" s="43">
        <v>0</v>
      </c>
      <c r="BD67" s="43">
        <v>0</v>
      </c>
      <c r="BE67" s="43">
        <v>0</v>
      </c>
      <c r="BF67" s="43">
        <v>0</v>
      </c>
      <c r="BG67" s="43">
        <v>0</v>
      </c>
      <c r="BH67" s="43">
        <v>0</v>
      </c>
      <c r="BI67" s="43">
        <v>0</v>
      </c>
      <c r="BJ67" s="44">
        <v>0</v>
      </c>
      <c r="BK67" s="45">
        <v>0</v>
      </c>
      <c r="BL67" s="44">
        <v>0</v>
      </c>
      <c r="BN67" s="13" t="s">
        <v>38</v>
      </c>
      <c r="BO67" s="14"/>
      <c r="BP67" s="43">
        <v>0</v>
      </c>
      <c r="BQ67" s="43">
        <v>0</v>
      </c>
      <c r="BR67" s="43">
        <v>0</v>
      </c>
      <c r="BS67" s="43">
        <v>0</v>
      </c>
      <c r="BT67" s="43">
        <v>0</v>
      </c>
      <c r="BU67" s="43">
        <v>0</v>
      </c>
      <c r="BV67" s="43">
        <v>0</v>
      </c>
      <c r="BW67" s="43">
        <v>0</v>
      </c>
      <c r="BX67" s="43">
        <v>0</v>
      </c>
      <c r="BY67" s="43">
        <v>0</v>
      </c>
      <c r="BZ67" s="44">
        <v>0</v>
      </c>
      <c r="CA67" s="45">
        <v>0</v>
      </c>
      <c r="CB67" s="44">
        <v>0</v>
      </c>
    </row>
    <row r="68" spans="2:80" x14ac:dyDescent="0.35">
      <c r="B68" s="2" t="s">
        <v>39</v>
      </c>
      <c r="C68" s="3" t="s">
        <v>12</v>
      </c>
      <c r="D68" s="36">
        <v>1.7382899999999999</v>
      </c>
      <c r="E68" s="36">
        <v>16.908149999999999</v>
      </c>
      <c r="F68" s="36">
        <v>3.3651900000000001</v>
      </c>
      <c r="G68" s="36">
        <v>2.4350499999999999</v>
      </c>
      <c r="H68" s="36">
        <v>2.9224899999999998</v>
      </c>
      <c r="I68" s="36">
        <v>21.585319999999999</v>
      </c>
      <c r="J68" s="36">
        <v>7.5748699999999998</v>
      </c>
      <c r="K68" s="36">
        <v>1.14425</v>
      </c>
      <c r="L68" s="36">
        <v>0</v>
      </c>
      <c r="M68" s="36">
        <v>1.1981200000000001</v>
      </c>
      <c r="N68" s="37">
        <v>0.58679999999999999</v>
      </c>
      <c r="O68" s="38">
        <v>5.8871700000000002</v>
      </c>
      <c r="P68" s="37">
        <v>11.18755</v>
      </c>
      <c r="R68" s="2" t="s">
        <v>39</v>
      </c>
      <c r="S68" s="3" t="s">
        <v>12</v>
      </c>
      <c r="T68" s="36">
        <v>1.02376</v>
      </c>
      <c r="U68" s="36">
        <v>5.5606900000000001</v>
      </c>
      <c r="V68" s="36">
        <v>2.6053999999999999</v>
      </c>
      <c r="W68" s="36">
        <v>1.72725</v>
      </c>
      <c r="X68" s="36">
        <v>1.86371</v>
      </c>
      <c r="Y68" s="36">
        <v>15.55086</v>
      </c>
      <c r="Z68" s="36">
        <v>5.9923400000000004</v>
      </c>
      <c r="AA68" s="36">
        <v>0.60226000000000002</v>
      </c>
      <c r="AB68" s="36">
        <v>0</v>
      </c>
      <c r="AC68" s="36">
        <v>0.66752</v>
      </c>
      <c r="AD68" s="37">
        <v>0.2122</v>
      </c>
      <c r="AE68" s="38">
        <v>3.55938</v>
      </c>
      <c r="AF68" s="37">
        <v>6.9065700000000003</v>
      </c>
      <c r="AH68" s="2" t="s">
        <v>39</v>
      </c>
      <c r="AI68" s="3" t="s">
        <v>12</v>
      </c>
      <c r="AJ68" s="36">
        <v>1.7382899999999999</v>
      </c>
      <c r="AK68" s="36">
        <v>16.908149999999999</v>
      </c>
      <c r="AL68" s="36">
        <v>3.3651900000000001</v>
      </c>
      <c r="AM68" s="36">
        <v>2.4350499999999999</v>
      </c>
      <c r="AN68" s="36">
        <v>2.9224899999999998</v>
      </c>
      <c r="AO68" s="36">
        <v>21.585319999999999</v>
      </c>
      <c r="AP68" s="36">
        <v>7.5748699999999998</v>
      </c>
      <c r="AQ68" s="36">
        <v>1.14425</v>
      </c>
      <c r="AR68" s="36">
        <v>0</v>
      </c>
      <c r="AS68" s="36">
        <v>1.1981200000000001</v>
      </c>
      <c r="AT68" s="37">
        <v>0.58679999999999999</v>
      </c>
      <c r="AU68" s="38">
        <v>5.8871700000000002</v>
      </c>
      <c r="AV68" s="37">
        <v>11.18755</v>
      </c>
      <c r="AX68" s="2" t="s">
        <v>39</v>
      </c>
      <c r="AY68" s="3" t="s">
        <v>12</v>
      </c>
      <c r="AZ68" s="36">
        <v>3.5488200000000001</v>
      </c>
      <c r="BA68" s="36">
        <v>21.321999999999999</v>
      </c>
      <c r="BB68" s="36">
        <v>4.3506999999999998</v>
      </c>
      <c r="BC68" s="36">
        <v>3.7002999999999999</v>
      </c>
      <c r="BD68" s="36">
        <v>4.3593200000000003</v>
      </c>
      <c r="BE68" s="36">
        <v>23.95964</v>
      </c>
      <c r="BF68" s="36">
        <v>11.585750000000001</v>
      </c>
      <c r="BG68" s="36">
        <v>2.21957</v>
      </c>
      <c r="BH68" s="36">
        <v>1.022E-2</v>
      </c>
      <c r="BI68" s="36">
        <v>2.54792</v>
      </c>
      <c r="BJ68" s="37">
        <v>1.7458100000000001</v>
      </c>
      <c r="BK68" s="38">
        <v>7.7604199999999999</v>
      </c>
      <c r="BL68" s="37">
        <v>13.775040000000001</v>
      </c>
      <c r="BN68" s="2" t="s">
        <v>39</v>
      </c>
      <c r="BO68" s="3" t="s">
        <v>12</v>
      </c>
      <c r="BP68" s="36">
        <v>5.4805000000000001</v>
      </c>
      <c r="BQ68" s="36">
        <v>27.28961</v>
      </c>
      <c r="BR68" s="36">
        <v>6.1700100000000004</v>
      </c>
      <c r="BS68" s="36">
        <v>5.4633799999999999</v>
      </c>
      <c r="BT68" s="36">
        <v>7.6523099999999999</v>
      </c>
      <c r="BU68" s="36">
        <v>29.74033</v>
      </c>
      <c r="BV68" s="36">
        <v>15.672829999999999</v>
      </c>
      <c r="BW68" s="36">
        <v>3.6608900000000002</v>
      </c>
      <c r="BX68" s="36">
        <v>7.2609999999999994E-2</v>
      </c>
      <c r="BY68" s="36">
        <v>4.5348199999999999</v>
      </c>
      <c r="BZ68" s="37">
        <v>3.2351200000000002</v>
      </c>
      <c r="CA68" s="38">
        <v>10.573729999999999</v>
      </c>
      <c r="CB68" s="37">
        <v>17.91234</v>
      </c>
    </row>
    <row r="69" spans="2:80" x14ac:dyDescent="0.35">
      <c r="B69" s="8"/>
      <c r="C69" s="11" t="s">
        <v>13</v>
      </c>
      <c r="D69" s="33">
        <v>8.1850199999999997</v>
      </c>
      <c r="E69" s="33">
        <v>25.630870000000002</v>
      </c>
      <c r="F69" s="33">
        <v>12.733140000000001</v>
      </c>
      <c r="G69" s="33">
        <v>8.9711200000000009</v>
      </c>
      <c r="H69" s="33">
        <v>10.063090000000001</v>
      </c>
      <c r="I69" s="33">
        <v>46.540280000000003</v>
      </c>
      <c r="J69" s="33">
        <v>18.693739999999998</v>
      </c>
      <c r="K69" s="33">
        <v>5.9723199999999999</v>
      </c>
      <c r="L69" s="33">
        <v>0</v>
      </c>
      <c r="M69" s="33">
        <v>5.1960199999999999</v>
      </c>
      <c r="N69" s="34">
        <v>4.5723000000000003</v>
      </c>
      <c r="O69" s="39">
        <v>14.198560000000001</v>
      </c>
      <c r="P69" s="34">
        <v>23.824829999999999</v>
      </c>
      <c r="R69" s="8"/>
      <c r="S69" s="11" t="s">
        <v>13</v>
      </c>
      <c r="T69" s="33">
        <v>6.1295500000000001</v>
      </c>
      <c r="U69" s="33">
        <v>14.81152</v>
      </c>
      <c r="V69" s="33">
        <v>10.625959999999999</v>
      </c>
      <c r="W69" s="33">
        <v>7.6059799999999997</v>
      </c>
      <c r="X69" s="33">
        <v>7.8788499999999999</v>
      </c>
      <c r="Y69" s="33">
        <v>36.682769999999998</v>
      </c>
      <c r="Z69" s="33">
        <v>16.184979999999999</v>
      </c>
      <c r="AA69" s="33">
        <v>4.0865600000000004</v>
      </c>
      <c r="AB69" s="33">
        <v>0</v>
      </c>
      <c r="AC69" s="33">
        <v>3.9378299999999999</v>
      </c>
      <c r="AD69" s="34">
        <v>3.3898799999999998</v>
      </c>
      <c r="AE69" s="39">
        <v>10.7944</v>
      </c>
      <c r="AF69" s="34">
        <v>18.198920000000001</v>
      </c>
      <c r="AH69" s="8"/>
      <c r="AI69" s="11" t="s">
        <v>13</v>
      </c>
      <c r="AJ69" s="33">
        <v>8.1850199999999997</v>
      </c>
      <c r="AK69" s="33">
        <v>25.630870000000002</v>
      </c>
      <c r="AL69" s="33">
        <v>12.733140000000001</v>
      </c>
      <c r="AM69" s="33">
        <v>8.9711200000000009</v>
      </c>
      <c r="AN69" s="33">
        <v>10.063090000000001</v>
      </c>
      <c r="AO69" s="33">
        <v>46.540280000000003</v>
      </c>
      <c r="AP69" s="33">
        <v>18.693739999999998</v>
      </c>
      <c r="AQ69" s="33">
        <v>5.9723199999999999</v>
      </c>
      <c r="AR69" s="33">
        <v>0</v>
      </c>
      <c r="AS69" s="33">
        <v>5.1960199999999999</v>
      </c>
      <c r="AT69" s="34">
        <v>4.5723000000000003</v>
      </c>
      <c r="AU69" s="39">
        <v>14.198560000000001</v>
      </c>
      <c r="AV69" s="34">
        <v>23.824829999999999</v>
      </c>
      <c r="AX69" s="8"/>
      <c r="AY69" s="11" t="s">
        <v>13</v>
      </c>
      <c r="AZ69" s="33">
        <v>12.3908</v>
      </c>
      <c r="BA69" s="33">
        <v>29.870100000000001</v>
      </c>
      <c r="BB69" s="33">
        <v>14.851430000000001</v>
      </c>
      <c r="BC69" s="33">
        <v>12.19448</v>
      </c>
      <c r="BD69" s="33">
        <v>12.848459999999999</v>
      </c>
      <c r="BE69" s="33">
        <v>47.991230000000002</v>
      </c>
      <c r="BF69" s="33">
        <v>24.702819999999999</v>
      </c>
      <c r="BG69" s="33">
        <v>8.5596399999999999</v>
      </c>
      <c r="BH69" s="33">
        <v>0.28287000000000001</v>
      </c>
      <c r="BI69" s="33">
        <v>8.27942</v>
      </c>
      <c r="BJ69" s="34">
        <v>7.43004</v>
      </c>
      <c r="BK69" s="39">
        <v>17.197130000000001</v>
      </c>
      <c r="BL69" s="34">
        <v>26.964210000000001</v>
      </c>
      <c r="BN69" s="8"/>
      <c r="BO69" s="11" t="s">
        <v>13</v>
      </c>
      <c r="BP69" s="33">
        <v>15.92066</v>
      </c>
      <c r="BQ69" s="33">
        <v>33.612450000000003</v>
      </c>
      <c r="BR69" s="33">
        <v>18.522089999999999</v>
      </c>
      <c r="BS69" s="33">
        <v>15.425750000000001</v>
      </c>
      <c r="BT69" s="33">
        <v>18.219809999999999</v>
      </c>
      <c r="BU69" s="33">
        <v>53.24042</v>
      </c>
      <c r="BV69" s="33">
        <v>29.830089999999998</v>
      </c>
      <c r="BW69" s="33">
        <v>11.69412</v>
      </c>
      <c r="BX69" s="33">
        <v>0.90947999999999996</v>
      </c>
      <c r="BY69" s="33">
        <v>11.58957</v>
      </c>
      <c r="BZ69" s="34">
        <v>10.432650000000001</v>
      </c>
      <c r="CA69" s="39">
        <v>20.896439999999998</v>
      </c>
      <c r="CB69" s="34">
        <v>31.360240000000001</v>
      </c>
    </row>
    <row r="70" spans="2:80" x14ac:dyDescent="0.35">
      <c r="B70" s="13" t="s">
        <v>40</v>
      </c>
      <c r="C70" s="14"/>
      <c r="D70" s="43">
        <v>79.521720000000002</v>
      </c>
      <c r="E70" s="43">
        <v>130.03416000000001</v>
      </c>
      <c r="F70" s="43">
        <v>102.3459</v>
      </c>
      <c r="G70" s="43">
        <v>66.080039999999997</v>
      </c>
      <c r="H70" s="43">
        <v>78.110410000000002</v>
      </c>
      <c r="I70" s="43">
        <v>209.43564000000001</v>
      </c>
      <c r="J70" s="43">
        <v>109.97042999999999</v>
      </c>
      <c r="K70" s="43">
        <v>58.934519999999999</v>
      </c>
      <c r="L70" s="43">
        <v>0</v>
      </c>
      <c r="M70" s="43">
        <v>53.148739999999997</v>
      </c>
      <c r="N70" s="44">
        <v>49.110500000000002</v>
      </c>
      <c r="O70" s="45">
        <v>88.758160000000004</v>
      </c>
      <c r="P70" s="44">
        <v>128.40581</v>
      </c>
      <c r="R70" s="13" t="s">
        <v>40</v>
      </c>
      <c r="S70" s="14"/>
      <c r="T70" s="43">
        <v>70.811490000000006</v>
      </c>
      <c r="U70" s="43">
        <v>99.821420000000003</v>
      </c>
      <c r="V70" s="43">
        <v>90.493380000000002</v>
      </c>
      <c r="W70" s="43">
        <v>69.885620000000003</v>
      </c>
      <c r="X70" s="43">
        <v>67.563590000000005</v>
      </c>
      <c r="Y70" s="43">
        <v>184.78370000000001</v>
      </c>
      <c r="Z70" s="43">
        <v>99.362700000000004</v>
      </c>
      <c r="AA70" s="43">
        <v>52.482930000000003</v>
      </c>
      <c r="AB70" s="43">
        <v>0</v>
      </c>
      <c r="AC70" s="43">
        <v>49.2956</v>
      </c>
      <c r="AD70" s="44">
        <v>44.499229999999997</v>
      </c>
      <c r="AE70" s="45">
        <v>78.450040000000001</v>
      </c>
      <c r="AF70" s="44">
        <v>112.40085999999999</v>
      </c>
      <c r="AH70" s="13" t="s">
        <v>40</v>
      </c>
      <c r="AI70" s="14"/>
      <c r="AJ70" s="43">
        <v>79.521720000000002</v>
      </c>
      <c r="AK70" s="43">
        <v>130.03416000000001</v>
      </c>
      <c r="AL70" s="43">
        <v>102.3459</v>
      </c>
      <c r="AM70" s="43">
        <v>66.080039999999997</v>
      </c>
      <c r="AN70" s="43">
        <v>78.110410000000002</v>
      </c>
      <c r="AO70" s="43">
        <v>209.43564000000001</v>
      </c>
      <c r="AP70" s="43">
        <v>109.97042999999999</v>
      </c>
      <c r="AQ70" s="43">
        <v>58.934519999999999</v>
      </c>
      <c r="AR70" s="43">
        <v>0</v>
      </c>
      <c r="AS70" s="43">
        <v>53.148739999999997</v>
      </c>
      <c r="AT70" s="44">
        <v>49.110500000000002</v>
      </c>
      <c r="AU70" s="45">
        <v>88.758160000000004</v>
      </c>
      <c r="AV70" s="44">
        <v>128.40581</v>
      </c>
      <c r="AX70" s="13" t="s">
        <v>40</v>
      </c>
      <c r="AY70" s="14"/>
      <c r="AZ70" s="43">
        <v>99.429280000000006</v>
      </c>
      <c r="BA70" s="43">
        <v>143.2961</v>
      </c>
      <c r="BB70" s="43">
        <v>104.80155000000001</v>
      </c>
      <c r="BC70" s="43">
        <v>87.506709999999998</v>
      </c>
      <c r="BD70" s="43">
        <v>91.825640000000007</v>
      </c>
      <c r="BE70" s="43">
        <v>224.93347</v>
      </c>
      <c r="BF70" s="43">
        <v>140.00379000000001</v>
      </c>
      <c r="BG70" s="43">
        <v>74.964330000000004</v>
      </c>
      <c r="BH70" s="43">
        <v>9.6033600000000003</v>
      </c>
      <c r="BI70" s="43">
        <v>62.233780000000003</v>
      </c>
      <c r="BJ70" s="44">
        <v>62.972999999999999</v>
      </c>
      <c r="BK70" s="45">
        <v>103.85980000000001</v>
      </c>
      <c r="BL70" s="44">
        <v>144.7466</v>
      </c>
      <c r="BN70" s="13" t="s">
        <v>40</v>
      </c>
      <c r="BO70" s="14"/>
      <c r="BP70" s="43">
        <v>116.10574</v>
      </c>
      <c r="BQ70" s="43">
        <v>155.95624000000001</v>
      </c>
      <c r="BR70" s="43">
        <v>120.06415</v>
      </c>
      <c r="BS70" s="43">
        <v>97.569869999999995</v>
      </c>
      <c r="BT70" s="43">
        <v>110.8836</v>
      </c>
      <c r="BU70" s="43">
        <v>232.64988</v>
      </c>
      <c r="BV70" s="43">
        <v>144.61215000000001</v>
      </c>
      <c r="BW70" s="43">
        <v>82.416370000000001</v>
      </c>
      <c r="BX70" s="43">
        <v>20.073599999999999</v>
      </c>
      <c r="BY70" s="43">
        <v>69.575999999999993</v>
      </c>
      <c r="BZ70" s="44">
        <v>74.471090000000004</v>
      </c>
      <c r="CA70" s="45">
        <v>114.99075999999999</v>
      </c>
      <c r="CB70" s="44">
        <v>155.51043000000001</v>
      </c>
    </row>
    <row r="71" spans="2:80" x14ac:dyDescent="0.35">
      <c r="B71" s="7" t="s">
        <v>41</v>
      </c>
      <c r="C71" s="8"/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4">
        <v>0</v>
      </c>
      <c r="O71" s="39">
        <v>0</v>
      </c>
      <c r="P71" s="34">
        <v>0</v>
      </c>
      <c r="R71" s="7" t="s">
        <v>41</v>
      </c>
      <c r="S71" s="8"/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4">
        <v>0</v>
      </c>
      <c r="AE71" s="39">
        <v>0</v>
      </c>
      <c r="AF71" s="34">
        <v>0</v>
      </c>
      <c r="AH71" s="7" t="s">
        <v>41</v>
      </c>
      <c r="AI71" s="8"/>
      <c r="AJ71" s="33">
        <v>0</v>
      </c>
      <c r="AK71" s="33">
        <v>0</v>
      </c>
      <c r="AL71" s="3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  <c r="AT71" s="34">
        <v>0</v>
      </c>
      <c r="AU71" s="39">
        <v>0</v>
      </c>
      <c r="AV71" s="34">
        <v>0</v>
      </c>
      <c r="AX71" s="7" t="s">
        <v>41</v>
      </c>
      <c r="AY71" s="8"/>
      <c r="AZ71" s="33">
        <v>0</v>
      </c>
      <c r="BA71" s="33">
        <v>0</v>
      </c>
      <c r="BB71" s="33">
        <v>0</v>
      </c>
      <c r="BC71" s="33">
        <v>0</v>
      </c>
      <c r="BD71" s="33">
        <v>0</v>
      </c>
      <c r="BE71" s="33">
        <v>0</v>
      </c>
      <c r="BF71" s="33">
        <v>0</v>
      </c>
      <c r="BG71" s="33">
        <v>0</v>
      </c>
      <c r="BH71" s="33">
        <v>0</v>
      </c>
      <c r="BI71" s="33">
        <v>0</v>
      </c>
      <c r="BJ71" s="34">
        <v>0</v>
      </c>
      <c r="BK71" s="39">
        <v>0</v>
      </c>
      <c r="BL71" s="34">
        <v>0</v>
      </c>
      <c r="BN71" s="7" t="s">
        <v>41</v>
      </c>
      <c r="BO71" s="8"/>
      <c r="BP71" s="33">
        <v>0</v>
      </c>
      <c r="BQ71" s="33">
        <v>0</v>
      </c>
      <c r="BR71" s="33">
        <v>0</v>
      </c>
      <c r="BS71" s="33">
        <v>0</v>
      </c>
      <c r="BT71" s="33">
        <v>0</v>
      </c>
      <c r="BU71" s="33">
        <v>0</v>
      </c>
      <c r="BV71" s="33">
        <v>0</v>
      </c>
      <c r="BW71" s="33">
        <v>0</v>
      </c>
      <c r="BX71" s="33">
        <v>0</v>
      </c>
      <c r="BY71" s="33">
        <v>0</v>
      </c>
      <c r="BZ71" s="34">
        <v>0</v>
      </c>
      <c r="CA71" s="39">
        <v>0</v>
      </c>
      <c r="CB71" s="34">
        <v>0</v>
      </c>
    </row>
    <row r="72" spans="2:80" x14ac:dyDescent="0.35">
      <c r="B72" s="2" t="s">
        <v>42</v>
      </c>
      <c r="C72" s="3" t="s">
        <v>12</v>
      </c>
      <c r="D72" s="36">
        <v>5.93384</v>
      </c>
      <c r="E72" s="36">
        <v>7.4454799999999999</v>
      </c>
      <c r="F72" s="36">
        <v>5.5312799999999998</v>
      </c>
      <c r="G72" s="36">
        <v>5.7730100000000002</v>
      </c>
      <c r="H72" s="36">
        <v>5.2503700000000002</v>
      </c>
      <c r="I72" s="36">
        <v>6.0638800000000002</v>
      </c>
      <c r="J72" s="36">
        <v>6.3527399999999998</v>
      </c>
      <c r="K72" s="36">
        <v>5.4912299999999998</v>
      </c>
      <c r="L72" s="36">
        <v>4.7525599999999999</v>
      </c>
      <c r="M72" s="36">
        <v>5.8270299999999997</v>
      </c>
      <c r="N72" s="37">
        <v>5.3279199999999998</v>
      </c>
      <c r="O72" s="41">
        <v>5.8421399999999997</v>
      </c>
      <c r="P72" s="37">
        <v>6.3563599999999996</v>
      </c>
      <c r="R72" s="2" t="s">
        <v>42</v>
      </c>
      <c r="S72" s="3" t="s">
        <v>12</v>
      </c>
      <c r="T72" s="36">
        <v>5.9538399999999996</v>
      </c>
      <c r="U72" s="36">
        <v>7.11388</v>
      </c>
      <c r="V72" s="36">
        <v>5.5676699999999997</v>
      </c>
      <c r="W72" s="36">
        <v>5.8395400000000004</v>
      </c>
      <c r="X72" s="36">
        <v>5.2758900000000004</v>
      </c>
      <c r="Y72" s="36">
        <v>6.0645699999999998</v>
      </c>
      <c r="Z72" s="36">
        <v>6.4327399999999999</v>
      </c>
      <c r="AA72" s="36">
        <v>5.5540200000000004</v>
      </c>
      <c r="AB72" s="36">
        <v>4.7513699999999996</v>
      </c>
      <c r="AC72" s="36">
        <v>5.8552099999999996</v>
      </c>
      <c r="AD72" s="37">
        <v>5.3824199999999998</v>
      </c>
      <c r="AE72" s="41">
        <v>5.8408699999999998</v>
      </c>
      <c r="AF72" s="37">
        <v>6.2993300000000003</v>
      </c>
      <c r="AH72" s="2" t="s">
        <v>42</v>
      </c>
      <c r="AI72" s="3" t="s">
        <v>12</v>
      </c>
      <c r="AJ72" s="36">
        <v>5.93384</v>
      </c>
      <c r="AK72" s="36">
        <v>7.4454799999999999</v>
      </c>
      <c r="AL72" s="36">
        <v>5.5312799999999998</v>
      </c>
      <c r="AM72" s="36">
        <v>5.7730100000000002</v>
      </c>
      <c r="AN72" s="36">
        <v>5.2503700000000002</v>
      </c>
      <c r="AO72" s="36">
        <v>6.0638800000000002</v>
      </c>
      <c r="AP72" s="36">
        <v>6.3527399999999998</v>
      </c>
      <c r="AQ72" s="36">
        <v>5.4912299999999998</v>
      </c>
      <c r="AR72" s="36">
        <v>4.7525599999999999</v>
      </c>
      <c r="AS72" s="36">
        <v>5.8270299999999997</v>
      </c>
      <c r="AT72" s="37">
        <v>5.3279199999999998</v>
      </c>
      <c r="AU72" s="41">
        <v>5.8421399999999997</v>
      </c>
      <c r="AV72" s="37">
        <v>6.3563599999999996</v>
      </c>
      <c r="AX72" s="2" t="s">
        <v>42</v>
      </c>
      <c r="AY72" s="3" t="s">
        <v>12</v>
      </c>
      <c r="AZ72" s="36">
        <v>5.9425600000000003</v>
      </c>
      <c r="BA72" s="36">
        <v>7.1565300000000001</v>
      </c>
      <c r="BB72" s="36">
        <v>5.4493200000000002</v>
      </c>
      <c r="BC72" s="36">
        <v>5.7658399999999999</v>
      </c>
      <c r="BD72" s="36">
        <v>5.1853400000000001</v>
      </c>
      <c r="BE72" s="36">
        <v>5.9658899999999999</v>
      </c>
      <c r="BF72" s="36">
        <v>6.3405500000000004</v>
      </c>
      <c r="BG72" s="36">
        <v>5.5164799999999996</v>
      </c>
      <c r="BH72" s="36">
        <v>4.7509600000000001</v>
      </c>
      <c r="BI72" s="36">
        <v>5.7690900000000003</v>
      </c>
      <c r="BJ72" s="37">
        <v>5.3157100000000002</v>
      </c>
      <c r="BK72" s="41">
        <v>5.7842599999999997</v>
      </c>
      <c r="BL72" s="37">
        <v>6.2527999999999997</v>
      </c>
      <c r="BN72" s="2" t="s">
        <v>42</v>
      </c>
      <c r="BO72" s="3" t="s">
        <v>12</v>
      </c>
      <c r="BP72" s="36">
        <v>5.8614199999999999</v>
      </c>
      <c r="BQ72" s="36">
        <v>7.0313699999999999</v>
      </c>
      <c r="BR72" s="36">
        <v>5.4658899999999999</v>
      </c>
      <c r="BS72" s="36">
        <v>5.7178500000000003</v>
      </c>
      <c r="BT72" s="36">
        <v>5.1563499999999998</v>
      </c>
      <c r="BU72" s="36">
        <v>5.95078</v>
      </c>
      <c r="BV72" s="36">
        <v>6.2834700000000003</v>
      </c>
      <c r="BW72" s="36">
        <v>5.4957500000000001</v>
      </c>
      <c r="BX72" s="36">
        <v>4.7342000000000004</v>
      </c>
      <c r="BY72" s="36">
        <v>5.8128299999999999</v>
      </c>
      <c r="BZ72" s="37">
        <v>5.3040399999999996</v>
      </c>
      <c r="CA72" s="41">
        <v>5.7509899999999998</v>
      </c>
      <c r="CB72" s="37">
        <v>6.19794</v>
      </c>
    </row>
    <row r="73" spans="2:80" x14ac:dyDescent="0.35">
      <c r="B73" s="8"/>
      <c r="C73" s="11" t="s">
        <v>13</v>
      </c>
      <c r="D73" s="33">
        <v>2.04406</v>
      </c>
      <c r="E73" s="33">
        <v>1.76675</v>
      </c>
      <c r="F73" s="33">
        <v>1.8878600000000001</v>
      </c>
      <c r="G73" s="33">
        <v>2.0372599999999998</v>
      </c>
      <c r="H73" s="33">
        <v>2.3769300000000002</v>
      </c>
      <c r="I73" s="33">
        <v>2.34937</v>
      </c>
      <c r="J73" s="33">
        <v>2.0542600000000002</v>
      </c>
      <c r="K73" s="33">
        <v>2.0216400000000001</v>
      </c>
      <c r="L73" s="33">
        <v>1.67109</v>
      </c>
      <c r="M73" s="33">
        <v>2.0351300000000001</v>
      </c>
      <c r="N73" s="34">
        <v>1.8660399999999999</v>
      </c>
      <c r="O73" s="39">
        <v>2.0244399999999998</v>
      </c>
      <c r="P73" s="34">
        <v>2.18283</v>
      </c>
      <c r="R73" s="8"/>
      <c r="S73" s="11" t="s">
        <v>13</v>
      </c>
      <c r="T73" s="33">
        <v>2.08195</v>
      </c>
      <c r="U73" s="33">
        <v>1.8345400000000001</v>
      </c>
      <c r="V73" s="33">
        <v>1.9489099999999999</v>
      </c>
      <c r="W73" s="33">
        <v>2.1102400000000001</v>
      </c>
      <c r="X73" s="33">
        <v>2.4226700000000001</v>
      </c>
      <c r="Y73" s="33">
        <v>2.4396200000000001</v>
      </c>
      <c r="Z73" s="33">
        <v>2.1307999999999998</v>
      </c>
      <c r="AA73" s="33">
        <v>2.0510199999999998</v>
      </c>
      <c r="AB73" s="33">
        <v>1.66951</v>
      </c>
      <c r="AC73" s="33">
        <v>2.0602100000000001</v>
      </c>
      <c r="AD73" s="34">
        <v>1.90683</v>
      </c>
      <c r="AE73" s="39">
        <v>2.0749499999999999</v>
      </c>
      <c r="AF73" s="34">
        <v>2.2430699999999999</v>
      </c>
      <c r="AH73" s="8"/>
      <c r="AI73" s="11" t="s">
        <v>13</v>
      </c>
      <c r="AJ73" s="33">
        <v>2.04406</v>
      </c>
      <c r="AK73" s="33">
        <v>1.76675</v>
      </c>
      <c r="AL73" s="33">
        <v>1.8878600000000001</v>
      </c>
      <c r="AM73" s="33">
        <v>2.0372599999999998</v>
      </c>
      <c r="AN73" s="33">
        <v>2.3769300000000002</v>
      </c>
      <c r="AO73" s="33">
        <v>2.34937</v>
      </c>
      <c r="AP73" s="33">
        <v>2.0542600000000002</v>
      </c>
      <c r="AQ73" s="33">
        <v>2.0216400000000001</v>
      </c>
      <c r="AR73" s="33">
        <v>1.67109</v>
      </c>
      <c r="AS73" s="33">
        <v>2.0351300000000001</v>
      </c>
      <c r="AT73" s="34">
        <v>1.8660399999999999</v>
      </c>
      <c r="AU73" s="39">
        <v>2.0244399999999998</v>
      </c>
      <c r="AV73" s="34">
        <v>2.18283</v>
      </c>
      <c r="AX73" s="8"/>
      <c r="AY73" s="11" t="s">
        <v>13</v>
      </c>
      <c r="AZ73" s="33">
        <v>1.99932</v>
      </c>
      <c r="BA73" s="33">
        <v>1.6604000000000001</v>
      </c>
      <c r="BB73" s="33">
        <v>1.8353600000000001</v>
      </c>
      <c r="BC73" s="33">
        <v>2.01091</v>
      </c>
      <c r="BD73" s="33">
        <v>2.2982200000000002</v>
      </c>
      <c r="BE73" s="33">
        <v>2.2204899999999999</v>
      </c>
      <c r="BF73" s="33">
        <v>1.9598899999999999</v>
      </c>
      <c r="BG73" s="33">
        <v>1.98194</v>
      </c>
      <c r="BH73" s="33">
        <v>1.6680299999999999</v>
      </c>
      <c r="BI73" s="33">
        <v>2.0158200000000002</v>
      </c>
      <c r="BJ73" s="34">
        <v>1.8180000000000001</v>
      </c>
      <c r="BK73" s="39">
        <v>1.9650399999999999</v>
      </c>
      <c r="BL73" s="34">
        <v>2.1120700000000001</v>
      </c>
      <c r="BN73" s="8"/>
      <c r="BO73" s="11" t="s">
        <v>13</v>
      </c>
      <c r="BP73" s="33">
        <v>1.89516</v>
      </c>
      <c r="BQ73" s="33">
        <v>1.514</v>
      </c>
      <c r="BR73" s="33">
        <v>1.7727599999999999</v>
      </c>
      <c r="BS73" s="33">
        <v>1.92879</v>
      </c>
      <c r="BT73" s="33">
        <v>2.2287499999999998</v>
      </c>
      <c r="BU73" s="33">
        <v>2.125</v>
      </c>
      <c r="BV73" s="33">
        <v>1.83965</v>
      </c>
      <c r="BW73" s="33">
        <v>1.9478599999999999</v>
      </c>
      <c r="BX73" s="33">
        <v>1.6651400000000001</v>
      </c>
      <c r="BY73" s="33">
        <v>1.9316199999999999</v>
      </c>
      <c r="BZ73" s="34">
        <v>1.73702</v>
      </c>
      <c r="CA73" s="39">
        <v>1.88487</v>
      </c>
      <c r="CB73" s="34">
        <v>2.0327299999999999</v>
      </c>
    </row>
    <row r="74" spans="2:80" x14ac:dyDescent="0.35">
      <c r="B74" s="2" t="s">
        <v>43</v>
      </c>
      <c r="C74" s="3" t="s">
        <v>12</v>
      </c>
      <c r="D74" s="36">
        <v>6.6859099999999998</v>
      </c>
      <c r="E74" s="36">
        <v>8.2459399999999992</v>
      </c>
      <c r="F74" s="36">
        <v>6.1858300000000002</v>
      </c>
      <c r="G74" s="36">
        <v>6.54284</v>
      </c>
      <c r="H74" s="36">
        <v>5.9575199999999997</v>
      </c>
      <c r="I74" s="36">
        <v>6.7053200000000004</v>
      </c>
      <c r="J74" s="36">
        <v>7.0603300000000004</v>
      </c>
      <c r="K74" s="36">
        <v>6.2058299999999997</v>
      </c>
      <c r="L74" s="36">
        <v>5.51511</v>
      </c>
      <c r="M74" s="36">
        <v>6.5532500000000002</v>
      </c>
      <c r="N74" s="37">
        <v>6.0406899999999997</v>
      </c>
      <c r="O74" s="41">
        <v>6.5657899999999998</v>
      </c>
      <c r="P74" s="37">
        <v>7.0908800000000003</v>
      </c>
      <c r="R74" s="2" t="s">
        <v>43</v>
      </c>
      <c r="S74" s="3" t="s">
        <v>12</v>
      </c>
      <c r="T74" s="36">
        <v>6.7152900000000004</v>
      </c>
      <c r="U74" s="36">
        <v>7.9450000000000003</v>
      </c>
      <c r="V74" s="36">
        <v>6.2415200000000004</v>
      </c>
      <c r="W74" s="36">
        <v>6.6151400000000002</v>
      </c>
      <c r="X74" s="36">
        <v>5.9946299999999999</v>
      </c>
      <c r="Y74" s="36">
        <v>6.7300500000000003</v>
      </c>
      <c r="Z74" s="36">
        <v>7.1647699999999999</v>
      </c>
      <c r="AA74" s="36">
        <v>6.2725900000000001</v>
      </c>
      <c r="AB74" s="36">
        <v>5.5101199999999997</v>
      </c>
      <c r="AC74" s="36">
        <v>6.6002900000000002</v>
      </c>
      <c r="AD74" s="37">
        <v>6.1054199999999996</v>
      </c>
      <c r="AE74" s="41">
        <v>6.5789400000000002</v>
      </c>
      <c r="AF74" s="37">
        <v>7.05246</v>
      </c>
      <c r="AH74" s="2" t="s">
        <v>43</v>
      </c>
      <c r="AI74" s="3" t="s">
        <v>12</v>
      </c>
      <c r="AJ74" s="36">
        <v>6.6859099999999998</v>
      </c>
      <c r="AK74" s="36">
        <v>8.2459399999999992</v>
      </c>
      <c r="AL74" s="36">
        <v>6.1858300000000002</v>
      </c>
      <c r="AM74" s="36">
        <v>6.54284</v>
      </c>
      <c r="AN74" s="36">
        <v>5.9575199999999997</v>
      </c>
      <c r="AO74" s="36">
        <v>6.7053200000000004</v>
      </c>
      <c r="AP74" s="36">
        <v>7.0603300000000004</v>
      </c>
      <c r="AQ74" s="36">
        <v>6.2058299999999997</v>
      </c>
      <c r="AR74" s="36">
        <v>5.51511</v>
      </c>
      <c r="AS74" s="36">
        <v>6.5532500000000002</v>
      </c>
      <c r="AT74" s="37">
        <v>6.0406899999999997</v>
      </c>
      <c r="AU74" s="41">
        <v>6.5657899999999998</v>
      </c>
      <c r="AV74" s="37">
        <v>7.0908800000000003</v>
      </c>
      <c r="AX74" s="2" t="s">
        <v>43</v>
      </c>
      <c r="AY74" s="3" t="s">
        <v>12</v>
      </c>
      <c r="AZ74" s="36">
        <v>6.6941699999999997</v>
      </c>
      <c r="BA74" s="36">
        <v>7.9292899999999999</v>
      </c>
      <c r="BB74" s="36">
        <v>6.0989199999999997</v>
      </c>
      <c r="BC74" s="36">
        <v>6.5330899999999996</v>
      </c>
      <c r="BD74" s="36">
        <v>5.8765700000000001</v>
      </c>
      <c r="BE74" s="36">
        <v>6.6151099999999996</v>
      </c>
      <c r="BF74" s="36">
        <v>7.03287</v>
      </c>
      <c r="BG74" s="36">
        <v>6.2241999999999997</v>
      </c>
      <c r="BH74" s="36">
        <v>5.5082700000000004</v>
      </c>
      <c r="BI74" s="36">
        <v>6.4932999999999996</v>
      </c>
      <c r="BJ74" s="37">
        <v>6.0244200000000001</v>
      </c>
      <c r="BK74" s="41">
        <v>6.5005800000000002</v>
      </c>
      <c r="BL74" s="37">
        <v>6.9767400000000004</v>
      </c>
      <c r="BN74" s="2" t="s">
        <v>43</v>
      </c>
      <c r="BO74" s="3" t="s">
        <v>12</v>
      </c>
      <c r="BP74" s="36">
        <v>6.5880799999999997</v>
      </c>
      <c r="BQ74" s="36">
        <v>7.7359</v>
      </c>
      <c r="BR74" s="36">
        <v>6.1093500000000001</v>
      </c>
      <c r="BS74" s="36">
        <v>6.4687700000000001</v>
      </c>
      <c r="BT74" s="36">
        <v>5.8194299999999997</v>
      </c>
      <c r="BU74" s="36">
        <v>6.5636400000000004</v>
      </c>
      <c r="BV74" s="36">
        <v>6.9424700000000001</v>
      </c>
      <c r="BW74" s="36">
        <v>6.1796800000000003</v>
      </c>
      <c r="BX74" s="36">
        <v>5.4845800000000002</v>
      </c>
      <c r="BY74" s="36">
        <v>6.5177300000000002</v>
      </c>
      <c r="BZ74" s="37">
        <v>5.99803</v>
      </c>
      <c r="CA74" s="41">
        <v>6.4409599999999996</v>
      </c>
      <c r="CB74" s="37">
        <v>6.8838999999999997</v>
      </c>
    </row>
    <row r="75" spans="2:80" x14ac:dyDescent="0.35">
      <c r="B75" s="8"/>
      <c r="C75" s="11" t="s">
        <v>13</v>
      </c>
      <c r="D75" s="33">
        <v>2.2437</v>
      </c>
      <c r="E75" s="33">
        <v>1.87418</v>
      </c>
      <c r="F75" s="33">
        <v>2.1026699999999998</v>
      </c>
      <c r="G75" s="33">
        <v>2.3053599999999999</v>
      </c>
      <c r="H75" s="33">
        <v>2.5746600000000002</v>
      </c>
      <c r="I75" s="33">
        <v>2.4384899999999998</v>
      </c>
      <c r="J75" s="33">
        <v>2.1998799999999998</v>
      </c>
      <c r="K75" s="33">
        <v>2.2008299999999998</v>
      </c>
      <c r="L75" s="33">
        <v>1.8948700000000001</v>
      </c>
      <c r="M75" s="33">
        <v>2.1892100000000001</v>
      </c>
      <c r="N75" s="34">
        <v>2.0480299999999998</v>
      </c>
      <c r="O75" s="39">
        <v>2.2023799999999998</v>
      </c>
      <c r="P75" s="34">
        <v>2.3567300000000002</v>
      </c>
      <c r="R75" s="8"/>
      <c r="S75" s="11" t="s">
        <v>13</v>
      </c>
      <c r="T75" s="33">
        <v>2.30017</v>
      </c>
      <c r="U75" s="33">
        <v>1.9765900000000001</v>
      </c>
      <c r="V75" s="33">
        <v>2.2021600000000001</v>
      </c>
      <c r="W75" s="33">
        <v>2.37256</v>
      </c>
      <c r="X75" s="33">
        <v>2.6418699999999999</v>
      </c>
      <c r="Y75" s="33">
        <v>2.56494</v>
      </c>
      <c r="Z75" s="33">
        <v>2.2718099999999999</v>
      </c>
      <c r="AA75" s="33">
        <v>2.2253599999999998</v>
      </c>
      <c r="AB75" s="33">
        <v>1.8888</v>
      </c>
      <c r="AC75" s="33">
        <v>2.2389399999999999</v>
      </c>
      <c r="AD75" s="34">
        <v>2.1038800000000002</v>
      </c>
      <c r="AE75" s="39">
        <v>2.2683200000000001</v>
      </c>
      <c r="AF75" s="34">
        <v>2.43276</v>
      </c>
      <c r="AH75" s="8"/>
      <c r="AI75" s="11" t="s">
        <v>13</v>
      </c>
      <c r="AJ75" s="33">
        <v>2.2437</v>
      </c>
      <c r="AK75" s="33">
        <v>1.87418</v>
      </c>
      <c r="AL75" s="33">
        <v>2.1026699999999998</v>
      </c>
      <c r="AM75" s="33">
        <v>2.3053599999999999</v>
      </c>
      <c r="AN75" s="33">
        <v>2.5746600000000002</v>
      </c>
      <c r="AO75" s="33">
        <v>2.4384899999999998</v>
      </c>
      <c r="AP75" s="33">
        <v>2.1998799999999998</v>
      </c>
      <c r="AQ75" s="33">
        <v>2.2008299999999998</v>
      </c>
      <c r="AR75" s="33">
        <v>1.8948700000000001</v>
      </c>
      <c r="AS75" s="33">
        <v>2.1892100000000001</v>
      </c>
      <c r="AT75" s="34">
        <v>2.0480299999999998</v>
      </c>
      <c r="AU75" s="39">
        <v>2.2023799999999998</v>
      </c>
      <c r="AV75" s="34">
        <v>2.3567300000000002</v>
      </c>
      <c r="AX75" s="8"/>
      <c r="AY75" s="11" t="s">
        <v>13</v>
      </c>
      <c r="AZ75" s="33">
        <v>2.1772200000000002</v>
      </c>
      <c r="BA75" s="33">
        <v>1.74841</v>
      </c>
      <c r="BB75" s="33">
        <v>2.0607799999999998</v>
      </c>
      <c r="BC75" s="33">
        <v>2.2528800000000002</v>
      </c>
      <c r="BD75" s="33">
        <v>2.4783200000000001</v>
      </c>
      <c r="BE75" s="33">
        <v>2.3180399999999999</v>
      </c>
      <c r="BF75" s="33">
        <v>2.0973600000000001</v>
      </c>
      <c r="BG75" s="33">
        <v>2.1543100000000002</v>
      </c>
      <c r="BH75" s="33">
        <v>1.88554</v>
      </c>
      <c r="BI75" s="33">
        <v>2.1543000000000001</v>
      </c>
      <c r="BJ75" s="34">
        <v>1.98451</v>
      </c>
      <c r="BK75" s="39">
        <v>2.1327199999999999</v>
      </c>
      <c r="BL75" s="34">
        <v>2.2809200000000001</v>
      </c>
      <c r="BN75" s="8"/>
      <c r="BO75" s="11" t="s">
        <v>13</v>
      </c>
      <c r="BP75" s="33">
        <v>2.05518</v>
      </c>
      <c r="BQ75" s="33">
        <v>1.5733900000000001</v>
      </c>
      <c r="BR75" s="33">
        <v>1.9756800000000001</v>
      </c>
      <c r="BS75" s="33">
        <v>2.1446499999999999</v>
      </c>
      <c r="BT75" s="33">
        <v>2.3685700000000001</v>
      </c>
      <c r="BU75" s="33">
        <v>2.1863800000000002</v>
      </c>
      <c r="BV75" s="33">
        <v>1.9106099999999999</v>
      </c>
      <c r="BW75" s="33">
        <v>2.1009000000000002</v>
      </c>
      <c r="BX75" s="33">
        <v>1.87693</v>
      </c>
      <c r="BY75" s="33">
        <v>2.0627</v>
      </c>
      <c r="BZ75" s="34">
        <v>1.8732200000000001</v>
      </c>
      <c r="CA75" s="39">
        <v>2.0255000000000001</v>
      </c>
      <c r="CB75" s="34">
        <v>2.1777799999999998</v>
      </c>
    </row>
    <row r="76" spans="2:80" x14ac:dyDescent="0.35">
      <c r="B76" s="2" t="s">
        <v>44</v>
      </c>
      <c r="D76" s="36">
        <v>87.902780000000007</v>
      </c>
      <c r="E76" s="36">
        <v>91.695819999999998</v>
      </c>
      <c r="F76" s="36">
        <v>91.379019999999997</v>
      </c>
      <c r="G76" s="36">
        <v>88.783640000000005</v>
      </c>
      <c r="H76" s="36">
        <v>89.752589999999998</v>
      </c>
      <c r="I76" s="36">
        <v>92.176029999999997</v>
      </c>
      <c r="J76" s="36">
        <v>91.715029999999999</v>
      </c>
      <c r="K76" s="36">
        <v>90.212869999999995</v>
      </c>
      <c r="L76" s="36">
        <v>85.714439999999996</v>
      </c>
      <c r="M76" s="36">
        <v>89.674660000000003</v>
      </c>
      <c r="N76" s="37">
        <v>88.454040000000006</v>
      </c>
      <c r="O76" s="47">
        <v>89.900689999999997</v>
      </c>
      <c r="P76" s="37">
        <v>91.347340000000003</v>
      </c>
      <c r="R76" s="2" t="s">
        <v>44</v>
      </c>
      <c r="T76" s="36">
        <v>87.902780000000007</v>
      </c>
      <c r="U76" s="36">
        <v>91.685299999999998</v>
      </c>
      <c r="V76" s="36">
        <v>91.379019999999997</v>
      </c>
      <c r="W76" s="36">
        <v>88.772490000000005</v>
      </c>
      <c r="X76" s="36">
        <v>89.752589999999998</v>
      </c>
      <c r="Y76" s="36">
        <v>92.123249999999999</v>
      </c>
      <c r="Z76" s="36">
        <v>91.690659999999994</v>
      </c>
      <c r="AA76" s="36">
        <v>90.113650000000007</v>
      </c>
      <c r="AB76" s="36">
        <v>85.714439999999996</v>
      </c>
      <c r="AC76" s="36">
        <v>89.674660000000003</v>
      </c>
      <c r="AD76" s="37">
        <v>88.441999999999993</v>
      </c>
      <c r="AE76" s="47">
        <v>89.880880000000005</v>
      </c>
      <c r="AF76" s="37">
        <v>91.319770000000005</v>
      </c>
      <c r="AH76" s="2" t="s">
        <v>44</v>
      </c>
      <c r="AJ76" s="36">
        <v>87.902780000000007</v>
      </c>
      <c r="AK76" s="36">
        <v>91.695819999999998</v>
      </c>
      <c r="AL76" s="36">
        <v>91.379019999999997</v>
      </c>
      <c r="AM76" s="36">
        <v>88.783640000000005</v>
      </c>
      <c r="AN76" s="36">
        <v>89.752589999999998</v>
      </c>
      <c r="AO76" s="36">
        <v>92.176029999999997</v>
      </c>
      <c r="AP76" s="36">
        <v>91.715029999999999</v>
      </c>
      <c r="AQ76" s="36">
        <v>90.212869999999995</v>
      </c>
      <c r="AR76" s="36">
        <v>85.714439999999996</v>
      </c>
      <c r="AS76" s="36">
        <v>89.674660000000003</v>
      </c>
      <c r="AT76" s="37">
        <v>88.454040000000006</v>
      </c>
      <c r="AU76" s="47">
        <v>89.900689999999997</v>
      </c>
      <c r="AV76" s="37">
        <v>91.347340000000003</v>
      </c>
      <c r="AX76" s="2" t="s">
        <v>44</v>
      </c>
      <c r="AZ76" s="36">
        <v>87.902780000000007</v>
      </c>
      <c r="BA76" s="36">
        <v>91.64555</v>
      </c>
      <c r="BB76" s="36">
        <v>91.372529999999998</v>
      </c>
      <c r="BC76" s="36">
        <v>88.767949999999999</v>
      </c>
      <c r="BD76" s="36">
        <v>89.752589999999998</v>
      </c>
      <c r="BE76" s="36">
        <v>92.147800000000004</v>
      </c>
      <c r="BF76" s="36">
        <v>91.694969999999998</v>
      </c>
      <c r="BG76" s="36">
        <v>90.219120000000004</v>
      </c>
      <c r="BH76" s="36">
        <v>85.714439999999996</v>
      </c>
      <c r="BI76" s="36">
        <v>89.674660000000003</v>
      </c>
      <c r="BJ76" s="37">
        <v>88.449669999999998</v>
      </c>
      <c r="BK76" s="47">
        <v>89.889240000000001</v>
      </c>
      <c r="BL76" s="37">
        <v>91.328810000000004</v>
      </c>
      <c r="BN76" s="2" t="s">
        <v>44</v>
      </c>
      <c r="BP76" s="36">
        <v>88.041849999999997</v>
      </c>
      <c r="BQ76" s="36">
        <v>91.685299999999998</v>
      </c>
      <c r="BR76" s="36">
        <v>91.39622</v>
      </c>
      <c r="BS76" s="36">
        <v>88.767949999999999</v>
      </c>
      <c r="BT76" s="36">
        <v>89.752589999999998</v>
      </c>
      <c r="BU76" s="36">
        <v>92.311300000000003</v>
      </c>
      <c r="BV76" s="36">
        <v>91.661869999999993</v>
      </c>
      <c r="BW76" s="36">
        <v>90.419880000000006</v>
      </c>
      <c r="BX76" s="36">
        <v>85.714439999999996</v>
      </c>
      <c r="BY76" s="36">
        <v>89.674660000000003</v>
      </c>
      <c r="BZ76" s="37">
        <v>88.493780000000001</v>
      </c>
      <c r="CA76" s="47">
        <v>89.942610000000002</v>
      </c>
      <c r="CB76" s="37">
        <v>91.39143</v>
      </c>
    </row>
    <row r="77" spans="2:80" x14ac:dyDescent="0.35">
      <c r="B77" s="2" t="s">
        <v>45</v>
      </c>
      <c r="D77" s="36">
        <v>89.232619999999997</v>
      </c>
      <c r="E77" s="36">
        <v>94.849969999999999</v>
      </c>
      <c r="F77" s="36">
        <v>88.748909999999995</v>
      </c>
      <c r="G77" s="36">
        <v>88.759140000000002</v>
      </c>
      <c r="H77" s="36">
        <v>88.282820000000001</v>
      </c>
      <c r="I77" s="36">
        <v>93.236159999999998</v>
      </c>
      <c r="J77" s="36">
        <v>91.111069999999998</v>
      </c>
      <c r="K77" s="36">
        <v>88.100040000000007</v>
      </c>
      <c r="L77" s="36">
        <v>87.450800000000001</v>
      </c>
      <c r="M77" s="36">
        <v>86.582449999999994</v>
      </c>
      <c r="N77" s="37">
        <v>87.752949999999998</v>
      </c>
      <c r="O77" s="47">
        <v>89.635390000000001</v>
      </c>
      <c r="P77" s="37">
        <v>91.517840000000007</v>
      </c>
      <c r="R77" s="2" t="s">
        <v>45</v>
      </c>
      <c r="T77" s="36">
        <v>89.232619999999997</v>
      </c>
      <c r="U77" s="36">
        <v>94.838210000000004</v>
      </c>
      <c r="V77" s="36">
        <v>88.748909999999995</v>
      </c>
      <c r="W77" s="36">
        <v>88.759140000000002</v>
      </c>
      <c r="X77" s="36">
        <v>88.282820000000001</v>
      </c>
      <c r="Y77" s="36">
        <v>93.095960000000005</v>
      </c>
      <c r="Z77" s="36">
        <v>91.100139999999996</v>
      </c>
      <c r="AA77" s="36">
        <v>88.004050000000007</v>
      </c>
      <c r="AB77" s="36">
        <v>87.433949999999996</v>
      </c>
      <c r="AC77" s="36">
        <v>86.597170000000006</v>
      </c>
      <c r="AD77" s="37">
        <v>87.739930000000001</v>
      </c>
      <c r="AE77" s="47">
        <v>89.609300000000005</v>
      </c>
      <c r="AF77" s="37">
        <v>91.478660000000005</v>
      </c>
      <c r="AH77" s="2" t="s">
        <v>45</v>
      </c>
      <c r="AJ77" s="36">
        <v>89.232619999999997</v>
      </c>
      <c r="AK77" s="36">
        <v>94.849969999999999</v>
      </c>
      <c r="AL77" s="36">
        <v>88.748909999999995</v>
      </c>
      <c r="AM77" s="36">
        <v>88.759140000000002</v>
      </c>
      <c r="AN77" s="36">
        <v>88.282820000000001</v>
      </c>
      <c r="AO77" s="36">
        <v>93.236159999999998</v>
      </c>
      <c r="AP77" s="36">
        <v>91.111069999999998</v>
      </c>
      <c r="AQ77" s="36">
        <v>88.100040000000007</v>
      </c>
      <c r="AR77" s="36">
        <v>87.450800000000001</v>
      </c>
      <c r="AS77" s="36">
        <v>86.582449999999994</v>
      </c>
      <c r="AT77" s="37">
        <v>87.752949999999998</v>
      </c>
      <c r="AU77" s="47">
        <v>89.635390000000001</v>
      </c>
      <c r="AV77" s="37">
        <v>91.517840000000007</v>
      </c>
      <c r="AX77" s="2" t="s">
        <v>45</v>
      </c>
      <c r="AZ77" s="36">
        <v>89.232159999999993</v>
      </c>
      <c r="BA77" s="36">
        <v>94.863299999999995</v>
      </c>
      <c r="BB77" s="36">
        <v>88.761309999999995</v>
      </c>
      <c r="BC77" s="36">
        <v>88.759140000000002</v>
      </c>
      <c r="BD77" s="36">
        <v>88.282820000000001</v>
      </c>
      <c r="BE77" s="36">
        <v>93.067250000000001</v>
      </c>
      <c r="BF77" s="36">
        <v>91.091660000000005</v>
      </c>
      <c r="BG77" s="36">
        <v>88.177229999999994</v>
      </c>
      <c r="BH77" s="36">
        <v>87.433949999999996</v>
      </c>
      <c r="BI77" s="36">
        <v>86.558580000000006</v>
      </c>
      <c r="BJ77" s="37">
        <v>87.757580000000004</v>
      </c>
      <c r="BK77" s="47">
        <v>89.622739999999993</v>
      </c>
      <c r="BL77" s="37">
        <v>91.487899999999996</v>
      </c>
      <c r="BN77" s="2" t="s">
        <v>45</v>
      </c>
      <c r="BP77" s="36">
        <v>89.232159999999993</v>
      </c>
      <c r="BQ77" s="36">
        <v>94.8429</v>
      </c>
      <c r="BR77" s="36">
        <v>88.764179999999996</v>
      </c>
      <c r="BS77" s="36">
        <v>88.759140000000002</v>
      </c>
      <c r="BT77" s="36">
        <v>88.282820000000001</v>
      </c>
      <c r="BU77" s="36">
        <v>93.214269999999999</v>
      </c>
      <c r="BV77" s="36">
        <v>91.069559999999996</v>
      </c>
      <c r="BW77" s="36">
        <v>88.185469999999995</v>
      </c>
      <c r="BX77" s="36">
        <v>87.457070000000002</v>
      </c>
      <c r="BY77" s="36">
        <v>86.522279999999995</v>
      </c>
      <c r="BZ77" s="37">
        <v>87.754919999999998</v>
      </c>
      <c r="CA77" s="47">
        <v>89.632980000000003</v>
      </c>
      <c r="CB77" s="37">
        <v>91.511049999999997</v>
      </c>
    </row>
    <row r="78" spans="2:80" x14ac:dyDescent="0.35">
      <c r="B78" s="2" t="s">
        <v>46</v>
      </c>
      <c r="D78" s="36">
        <v>88.997600000000006</v>
      </c>
      <c r="E78" s="36">
        <v>91.658370000000005</v>
      </c>
      <c r="F78" s="36">
        <v>89.985209999999995</v>
      </c>
      <c r="G78" s="36">
        <v>90.667789999999997</v>
      </c>
      <c r="H78" s="36">
        <v>87.415430000000001</v>
      </c>
      <c r="I78" s="36">
        <v>90.428150000000002</v>
      </c>
      <c r="J78" s="36">
        <v>90.076229999999995</v>
      </c>
      <c r="K78" s="36">
        <v>89.594210000000004</v>
      </c>
      <c r="L78" s="36">
        <v>88.597300000000004</v>
      </c>
      <c r="M78" s="36">
        <v>89.528710000000004</v>
      </c>
      <c r="N78" s="37">
        <v>88.852109999999996</v>
      </c>
      <c r="O78" s="47">
        <v>89.694900000000004</v>
      </c>
      <c r="P78" s="37">
        <v>90.537689999999998</v>
      </c>
      <c r="R78" s="2" t="s">
        <v>46</v>
      </c>
      <c r="T78" s="36">
        <v>88.997600000000006</v>
      </c>
      <c r="U78" s="36">
        <v>91.699640000000002</v>
      </c>
      <c r="V78" s="36">
        <v>89.985209999999995</v>
      </c>
      <c r="W78" s="36">
        <v>90.667789999999997</v>
      </c>
      <c r="X78" s="36">
        <v>87.415430000000001</v>
      </c>
      <c r="Y78" s="36">
        <v>90.216740000000001</v>
      </c>
      <c r="Z78" s="36">
        <v>90.043869999999998</v>
      </c>
      <c r="AA78" s="36">
        <v>89.517880000000005</v>
      </c>
      <c r="AB78" s="36">
        <v>88.597300000000004</v>
      </c>
      <c r="AC78" s="36">
        <v>89.543440000000004</v>
      </c>
      <c r="AD78" s="37">
        <v>88.829610000000002</v>
      </c>
      <c r="AE78" s="47">
        <v>89.668490000000006</v>
      </c>
      <c r="AF78" s="37">
        <v>90.507369999999995</v>
      </c>
      <c r="AH78" s="2" t="s">
        <v>46</v>
      </c>
      <c r="AJ78" s="36">
        <v>88.997600000000006</v>
      </c>
      <c r="AK78" s="36">
        <v>91.658370000000005</v>
      </c>
      <c r="AL78" s="36">
        <v>89.985209999999995</v>
      </c>
      <c r="AM78" s="36">
        <v>90.667789999999997</v>
      </c>
      <c r="AN78" s="36">
        <v>87.415430000000001</v>
      </c>
      <c r="AO78" s="36">
        <v>90.428150000000002</v>
      </c>
      <c r="AP78" s="36">
        <v>90.076229999999995</v>
      </c>
      <c r="AQ78" s="36">
        <v>89.594210000000004</v>
      </c>
      <c r="AR78" s="36">
        <v>88.597300000000004</v>
      </c>
      <c r="AS78" s="36">
        <v>89.528710000000004</v>
      </c>
      <c r="AT78" s="37">
        <v>88.852109999999996</v>
      </c>
      <c r="AU78" s="47">
        <v>89.694900000000004</v>
      </c>
      <c r="AV78" s="37">
        <v>90.537689999999998</v>
      </c>
      <c r="AX78" s="2" t="s">
        <v>46</v>
      </c>
      <c r="AZ78" s="36">
        <v>88.997600000000006</v>
      </c>
      <c r="BA78" s="36">
        <v>91.684510000000003</v>
      </c>
      <c r="BB78" s="36">
        <v>90.037409999999994</v>
      </c>
      <c r="BC78" s="36">
        <v>90.667789999999997</v>
      </c>
      <c r="BD78" s="36">
        <v>87.415430000000001</v>
      </c>
      <c r="BE78" s="36">
        <v>90.307980000000001</v>
      </c>
      <c r="BF78" s="36">
        <v>90.051559999999995</v>
      </c>
      <c r="BG78" s="36">
        <v>89.525360000000006</v>
      </c>
      <c r="BH78" s="36">
        <v>88.597300000000004</v>
      </c>
      <c r="BI78" s="36">
        <v>89.508129999999994</v>
      </c>
      <c r="BJ78" s="37">
        <v>88.837199999999996</v>
      </c>
      <c r="BK78" s="47">
        <v>89.679310000000001</v>
      </c>
      <c r="BL78" s="37">
        <v>90.521410000000003</v>
      </c>
      <c r="BN78" s="2" t="s">
        <v>46</v>
      </c>
      <c r="BP78" s="36">
        <v>89.118350000000007</v>
      </c>
      <c r="BQ78" s="36">
        <v>91.682879999999997</v>
      </c>
      <c r="BR78" s="36">
        <v>90.056830000000005</v>
      </c>
      <c r="BS78" s="36">
        <v>90.66525</v>
      </c>
      <c r="BT78" s="36">
        <v>87.415430000000001</v>
      </c>
      <c r="BU78" s="36">
        <v>90.525459999999995</v>
      </c>
      <c r="BV78" s="36">
        <v>89.992140000000006</v>
      </c>
      <c r="BW78" s="36">
        <v>89.645399999999995</v>
      </c>
      <c r="BX78" s="36">
        <v>88.633160000000004</v>
      </c>
      <c r="BY78" s="36">
        <v>89.528790000000001</v>
      </c>
      <c r="BZ78" s="37">
        <v>88.88409</v>
      </c>
      <c r="CA78" s="47">
        <v>89.726370000000003</v>
      </c>
      <c r="CB78" s="37">
        <v>90.568650000000005</v>
      </c>
    </row>
    <row r="79" spans="2:80" x14ac:dyDescent="0.35">
      <c r="B79" s="2" t="s">
        <v>47</v>
      </c>
      <c r="D79" s="36">
        <v>87.064459999999997</v>
      </c>
      <c r="E79" s="36">
        <v>91.661950000000004</v>
      </c>
      <c r="F79" s="36">
        <v>87.998760000000004</v>
      </c>
      <c r="G79" s="36">
        <v>90.211870000000005</v>
      </c>
      <c r="H79" s="36">
        <v>85.664420000000007</v>
      </c>
      <c r="I79" s="36">
        <v>87.658259999999999</v>
      </c>
      <c r="J79" s="36">
        <v>89.513249999999999</v>
      </c>
      <c r="K79" s="36">
        <v>86.723929999999996</v>
      </c>
      <c r="L79" s="36">
        <v>87.316019999999995</v>
      </c>
      <c r="M79" s="36">
        <v>89.368279999999999</v>
      </c>
      <c r="N79" s="37">
        <v>87.012249999999995</v>
      </c>
      <c r="O79" s="47">
        <v>88.318119999999993</v>
      </c>
      <c r="P79" s="37">
        <v>89.623990000000006</v>
      </c>
      <c r="R79" s="2" t="s">
        <v>47</v>
      </c>
      <c r="T79" s="36">
        <v>87.064459999999997</v>
      </c>
      <c r="U79" s="36">
        <v>91.722149999999999</v>
      </c>
      <c r="V79" s="36">
        <v>87.998760000000004</v>
      </c>
      <c r="W79" s="36">
        <v>90.194280000000006</v>
      </c>
      <c r="X79" s="36">
        <v>85.664420000000007</v>
      </c>
      <c r="Y79" s="36">
        <v>87.636439999999993</v>
      </c>
      <c r="Z79" s="36">
        <v>89.517489999999995</v>
      </c>
      <c r="AA79" s="36">
        <v>86.669989999999999</v>
      </c>
      <c r="AB79" s="36">
        <v>87.316019999999995</v>
      </c>
      <c r="AC79" s="36">
        <v>89.382080000000002</v>
      </c>
      <c r="AD79" s="37">
        <v>86.998099999999994</v>
      </c>
      <c r="AE79" s="47">
        <v>88.316609999999997</v>
      </c>
      <c r="AF79" s="37">
        <v>89.635120000000001</v>
      </c>
      <c r="AH79" s="2" t="s">
        <v>47</v>
      </c>
      <c r="AJ79" s="36">
        <v>87.064459999999997</v>
      </c>
      <c r="AK79" s="36">
        <v>91.661950000000004</v>
      </c>
      <c r="AL79" s="36">
        <v>87.998760000000004</v>
      </c>
      <c r="AM79" s="36">
        <v>90.211870000000005</v>
      </c>
      <c r="AN79" s="36">
        <v>85.664420000000007</v>
      </c>
      <c r="AO79" s="36">
        <v>87.658259999999999</v>
      </c>
      <c r="AP79" s="36">
        <v>89.513249999999999</v>
      </c>
      <c r="AQ79" s="36">
        <v>86.723929999999996</v>
      </c>
      <c r="AR79" s="36">
        <v>87.316019999999995</v>
      </c>
      <c r="AS79" s="36">
        <v>89.368279999999999</v>
      </c>
      <c r="AT79" s="37">
        <v>87.012249999999995</v>
      </c>
      <c r="AU79" s="47">
        <v>88.318119999999993</v>
      </c>
      <c r="AV79" s="37">
        <v>89.623990000000006</v>
      </c>
      <c r="AX79" s="2" t="s">
        <v>47</v>
      </c>
      <c r="AZ79" s="36">
        <v>87.064459999999997</v>
      </c>
      <c r="BA79" s="36">
        <v>91.702460000000002</v>
      </c>
      <c r="BB79" s="36">
        <v>87.991699999999994</v>
      </c>
      <c r="BC79" s="36">
        <v>90.190889999999996</v>
      </c>
      <c r="BD79" s="36">
        <v>85.664420000000007</v>
      </c>
      <c r="BE79" s="36">
        <v>87.639359999999996</v>
      </c>
      <c r="BF79" s="36">
        <v>89.470510000000004</v>
      </c>
      <c r="BG79" s="36">
        <v>86.702759999999998</v>
      </c>
      <c r="BH79" s="36">
        <v>87.316019999999995</v>
      </c>
      <c r="BI79" s="36">
        <v>89.340609999999998</v>
      </c>
      <c r="BJ79" s="37">
        <v>86.999560000000002</v>
      </c>
      <c r="BK79" s="47">
        <v>88.308319999999995</v>
      </c>
      <c r="BL79" s="37">
        <v>89.617069999999998</v>
      </c>
      <c r="BN79" s="2" t="s">
        <v>47</v>
      </c>
      <c r="BP79" s="36">
        <v>87.117320000000007</v>
      </c>
      <c r="BQ79" s="36">
        <v>91.724369999999993</v>
      </c>
      <c r="BR79" s="36">
        <v>88.014279999999999</v>
      </c>
      <c r="BS79" s="36">
        <v>90.190520000000006</v>
      </c>
      <c r="BT79" s="36">
        <v>85.664420000000007</v>
      </c>
      <c r="BU79" s="36">
        <v>87.589960000000005</v>
      </c>
      <c r="BV79" s="36">
        <v>89.496409999999997</v>
      </c>
      <c r="BW79" s="36">
        <v>86.753299999999996</v>
      </c>
      <c r="BX79" s="36">
        <v>87.316019999999995</v>
      </c>
      <c r="BY79" s="36">
        <v>89.335470000000001</v>
      </c>
      <c r="BZ79" s="37">
        <v>87.012259999999998</v>
      </c>
      <c r="CA79" s="47">
        <v>88.320210000000003</v>
      </c>
      <c r="CB79" s="37">
        <v>89.628159999999994</v>
      </c>
    </row>
    <row r="80" spans="2:80" x14ac:dyDescent="0.35">
      <c r="B80" s="2" t="s">
        <v>48</v>
      </c>
      <c r="D80" s="36">
        <v>91.638570000000001</v>
      </c>
      <c r="E80" s="36">
        <v>91.709620000000001</v>
      </c>
      <c r="F80" s="36">
        <v>87.835030000000003</v>
      </c>
      <c r="G80" s="36">
        <v>88.868750000000006</v>
      </c>
      <c r="H80" s="36">
        <v>87.617549999999994</v>
      </c>
      <c r="I80" s="36">
        <v>88.672719999999998</v>
      </c>
      <c r="J80" s="36">
        <v>88.226690000000005</v>
      </c>
      <c r="K80" s="36">
        <v>86.671509999999998</v>
      </c>
      <c r="L80" s="36">
        <v>89.157480000000007</v>
      </c>
      <c r="M80" s="36">
        <v>92.769310000000004</v>
      </c>
      <c r="N80" s="37">
        <v>87.867429999999999</v>
      </c>
      <c r="O80" s="47">
        <v>89.316720000000004</v>
      </c>
      <c r="P80" s="37">
        <v>90.766009999999994</v>
      </c>
      <c r="R80" s="2" t="s">
        <v>48</v>
      </c>
      <c r="T80" s="36">
        <v>91.638570000000001</v>
      </c>
      <c r="U80" s="36">
        <v>91.722790000000003</v>
      </c>
      <c r="V80" s="36">
        <v>87.835030000000003</v>
      </c>
      <c r="W80" s="36">
        <v>88.863619999999997</v>
      </c>
      <c r="X80" s="36">
        <v>87.617549999999994</v>
      </c>
      <c r="Y80" s="36">
        <v>88.64631</v>
      </c>
      <c r="Z80" s="36">
        <v>88.226690000000005</v>
      </c>
      <c r="AA80" s="36">
        <v>86.689279999999997</v>
      </c>
      <c r="AB80" s="36">
        <v>89.149829999999994</v>
      </c>
      <c r="AC80" s="36">
        <v>92.773889999999994</v>
      </c>
      <c r="AD80" s="37">
        <v>87.866219999999998</v>
      </c>
      <c r="AE80" s="47">
        <v>89.316360000000003</v>
      </c>
      <c r="AF80" s="37">
        <v>90.766490000000005</v>
      </c>
      <c r="AH80" s="2" t="s">
        <v>48</v>
      </c>
      <c r="AJ80" s="36">
        <v>91.638570000000001</v>
      </c>
      <c r="AK80" s="36">
        <v>91.709620000000001</v>
      </c>
      <c r="AL80" s="36">
        <v>87.835030000000003</v>
      </c>
      <c r="AM80" s="36">
        <v>88.868750000000006</v>
      </c>
      <c r="AN80" s="36">
        <v>87.617549999999994</v>
      </c>
      <c r="AO80" s="36">
        <v>88.672719999999998</v>
      </c>
      <c r="AP80" s="36">
        <v>88.226690000000005</v>
      </c>
      <c r="AQ80" s="36">
        <v>86.671509999999998</v>
      </c>
      <c r="AR80" s="36">
        <v>89.157480000000007</v>
      </c>
      <c r="AS80" s="36">
        <v>92.769310000000004</v>
      </c>
      <c r="AT80" s="37">
        <v>87.867429999999999</v>
      </c>
      <c r="AU80" s="47">
        <v>89.316720000000004</v>
      </c>
      <c r="AV80" s="37">
        <v>90.766009999999994</v>
      </c>
      <c r="AX80" s="2" t="s">
        <v>48</v>
      </c>
      <c r="AZ80" s="36">
        <v>91.632270000000005</v>
      </c>
      <c r="BA80" s="36">
        <v>91.701939999999993</v>
      </c>
      <c r="BB80" s="36">
        <v>87.868070000000003</v>
      </c>
      <c r="BC80" s="36">
        <v>88.859849999999994</v>
      </c>
      <c r="BD80" s="36">
        <v>87.617549999999994</v>
      </c>
      <c r="BE80" s="36">
        <v>88.680940000000007</v>
      </c>
      <c r="BF80" s="36">
        <v>88.160300000000007</v>
      </c>
      <c r="BG80" s="36">
        <v>86.659270000000006</v>
      </c>
      <c r="BH80" s="36">
        <v>89.149829999999994</v>
      </c>
      <c r="BI80" s="36">
        <v>92.769310000000004</v>
      </c>
      <c r="BJ80" s="37">
        <v>87.859650000000002</v>
      </c>
      <c r="BK80" s="47">
        <v>89.309929999999994</v>
      </c>
      <c r="BL80" s="37">
        <v>90.760220000000004</v>
      </c>
      <c r="BN80" s="2" t="s">
        <v>48</v>
      </c>
      <c r="BP80" s="36">
        <v>91.632270000000005</v>
      </c>
      <c r="BQ80" s="36">
        <v>91.698800000000006</v>
      </c>
      <c r="BR80" s="36">
        <v>87.870710000000003</v>
      </c>
      <c r="BS80" s="36">
        <v>88.859849999999994</v>
      </c>
      <c r="BT80" s="36">
        <v>87.617549999999994</v>
      </c>
      <c r="BU80" s="36">
        <v>88.883989999999997</v>
      </c>
      <c r="BV80" s="36">
        <v>88.166269999999997</v>
      </c>
      <c r="BW80" s="36">
        <v>86.741380000000007</v>
      </c>
      <c r="BX80" s="36">
        <v>89.160160000000005</v>
      </c>
      <c r="BY80" s="36">
        <v>92.769310000000004</v>
      </c>
      <c r="BZ80" s="37">
        <v>87.903360000000006</v>
      </c>
      <c r="CA80" s="47">
        <v>89.340029999999999</v>
      </c>
      <c r="CB80" s="37">
        <v>90.776700000000005</v>
      </c>
    </row>
    <row r="81" spans="2:80" x14ac:dyDescent="0.35">
      <c r="B81" s="7" t="s">
        <v>49</v>
      </c>
      <c r="C81" s="8"/>
      <c r="D81" s="33">
        <v>89.810280000000006</v>
      </c>
      <c r="E81" s="33">
        <v>90.144869999999997</v>
      </c>
      <c r="F81" s="33">
        <v>90.242890000000003</v>
      </c>
      <c r="G81" s="33">
        <v>91.060869999999994</v>
      </c>
      <c r="H81" s="33">
        <v>87.564629999999994</v>
      </c>
      <c r="I81" s="33">
        <v>88.915880000000001</v>
      </c>
      <c r="J81" s="33">
        <v>88.951679999999996</v>
      </c>
      <c r="K81" s="33">
        <v>89.903829999999999</v>
      </c>
      <c r="L81" s="33">
        <v>87.767570000000006</v>
      </c>
      <c r="M81" s="33">
        <v>89.076899999999995</v>
      </c>
      <c r="N81" s="34">
        <v>88.553579999999997</v>
      </c>
      <c r="O81" s="48">
        <v>89.343940000000003</v>
      </c>
      <c r="P81" s="34">
        <v>90.134299999999996</v>
      </c>
      <c r="R81" s="7" t="s">
        <v>49</v>
      </c>
      <c r="S81" s="8"/>
      <c r="T81" s="33">
        <v>89.810280000000006</v>
      </c>
      <c r="U81" s="33">
        <v>90.157110000000003</v>
      </c>
      <c r="V81" s="33">
        <v>90.242890000000003</v>
      </c>
      <c r="W81" s="33">
        <v>91.060869999999994</v>
      </c>
      <c r="X81" s="33">
        <v>87.564629999999994</v>
      </c>
      <c r="Y81" s="33">
        <v>88.865960000000001</v>
      </c>
      <c r="Z81" s="33">
        <v>88.92595</v>
      </c>
      <c r="AA81" s="33">
        <v>89.909149999999997</v>
      </c>
      <c r="AB81" s="33">
        <v>87.769180000000006</v>
      </c>
      <c r="AC81" s="33">
        <v>89.087509999999995</v>
      </c>
      <c r="AD81" s="34">
        <v>88.546090000000007</v>
      </c>
      <c r="AE81" s="48">
        <v>89.339349999999996</v>
      </c>
      <c r="AF81" s="34">
        <v>90.132620000000003</v>
      </c>
      <c r="AH81" s="7" t="s">
        <v>49</v>
      </c>
      <c r="AI81" s="8"/>
      <c r="AJ81" s="33">
        <v>89.810280000000006</v>
      </c>
      <c r="AK81" s="33">
        <v>90.144869999999997</v>
      </c>
      <c r="AL81" s="33">
        <v>90.242890000000003</v>
      </c>
      <c r="AM81" s="33">
        <v>91.060869999999994</v>
      </c>
      <c r="AN81" s="33">
        <v>87.564629999999994</v>
      </c>
      <c r="AO81" s="33">
        <v>88.915880000000001</v>
      </c>
      <c r="AP81" s="33">
        <v>88.951679999999996</v>
      </c>
      <c r="AQ81" s="33">
        <v>89.903829999999999</v>
      </c>
      <c r="AR81" s="33">
        <v>87.767570000000006</v>
      </c>
      <c r="AS81" s="33">
        <v>89.076899999999995</v>
      </c>
      <c r="AT81" s="34">
        <v>88.553579999999997</v>
      </c>
      <c r="AU81" s="48">
        <v>89.343940000000003</v>
      </c>
      <c r="AV81" s="34">
        <v>90.134299999999996</v>
      </c>
      <c r="AX81" s="7" t="s">
        <v>49</v>
      </c>
      <c r="AY81" s="8"/>
      <c r="AZ81" s="33">
        <v>89.799719999999994</v>
      </c>
      <c r="BA81" s="33">
        <v>90.140219999999999</v>
      </c>
      <c r="BB81" s="33">
        <v>90.25461</v>
      </c>
      <c r="BC81" s="33">
        <v>91.060869999999994</v>
      </c>
      <c r="BD81" s="33">
        <v>87.564629999999994</v>
      </c>
      <c r="BE81" s="33">
        <v>88.920240000000007</v>
      </c>
      <c r="BF81" s="33">
        <v>88.902869999999993</v>
      </c>
      <c r="BG81" s="33">
        <v>89.918109999999999</v>
      </c>
      <c r="BH81" s="33">
        <v>87.769180000000006</v>
      </c>
      <c r="BI81" s="33">
        <v>89.022000000000006</v>
      </c>
      <c r="BJ81" s="34">
        <v>88.541880000000006</v>
      </c>
      <c r="BK81" s="48">
        <v>89.335250000000002</v>
      </c>
      <c r="BL81" s="34">
        <v>90.128609999999995</v>
      </c>
      <c r="BN81" s="7" t="s">
        <v>49</v>
      </c>
      <c r="BO81" s="8"/>
      <c r="BP81" s="33">
        <v>89.830359999999999</v>
      </c>
      <c r="BQ81" s="33">
        <v>90.157110000000003</v>
      </c>
      <c r="BR81" s="33">
        <v>90.26634</v>
      </c>
      <c r="BS81" s="33">
        <v>91.060869999999994</v>
      </c>
      <c r="BT81" s="33">
        <v>87.564629999999994</v>
      </c>
      <c r="BU81" s="33">
        <v>88.914140000000003</v>
      </c>
      <c r="BV81" s="33">
        <v>88.935040000000001</v>
      </c>
      <c r="BW81" s="33">
        <v>90.034800000000004</v>
      </c>
      <c r="BX81" s="33">
        <v>87.775289999999998</v>
      </c>
      <c r="BY81" s="33">
        <v>89.031199999999998</v>
      </c>
      <c r="BZ81" s="34">
        <v>88.557299999999998</v>
      </c>
      <c r="CA81" s="48">
        <v>89.356979999999993</v>
      </c>
      <c r="CB81" s="34">
        <v>90.156660000000002</v>
      </c>
    </row>
    <row r="82" spans="2:80" x14ac:dyDescent="0.35">
      <c r="B82" s="2" t="s">
        <v>52</v>
      </c>
      <c r="C82" s="3" t="s">
        <v>12</v>
      </c>
      <c r="D82" s="36">
        <v>3.8559000000000001</v>
      </c>
      <c r="E82" s="36">
        <v>4.9428200000000002</v>
      </c>
      <c r="F82" s="36">
        <v>3.5972900000000001</v>
      </c>
      <c r="G82" s="36">
        <v>3.57863</v>
      </c>
      <c r="H82" s="36">
        <v>3.68438</v>
      </c>
      <c r="I82" s="36">
        <v>4.8650099999999998</v>
      </c>
      <c r="J82" s="36">
        <v>4.0527100000000003</v>
      </c>
      <c r="K82" s="36">
        <v>3.3721100000000002</v>
      </c>
      <c r="L82" s="36">
        <v>3.16309</v>
      </c>
      <c r="M82" s="36">
        <v>3.43601</v>
      </c>
      <c r="N82" s="37">
        <v>3.4215300000000002</v>
      </c>
      <c r="O82" s="38">
        <v>3.8548</v>
      </c>
      <c r="P82" s="37">
        <v>4.2880599999999998</v>
      </c>
      <c r="R82" s="2" t="s">
        <v>52</v>
      </c>
      <c r="S82" s="3" t="s">
        <v>12</v>
      </c>
      <c r="T82" s="36">
        <v>3.8628200000000001</v>
      </c>
      <c r="U82" s="36">
        <v>4.2926900000000003</v>
      </c>
      <c r="V82" s="36">
        <v>3.6227100000000001</v>
      </c>
      <c r="W82" s="36">
        <v>3.62426</v>
      </c>
      <c r="X82" s="36">
        <v>3.6951399999999999</v>
      </c>
      <c r="Y82" s="36">
        <v>4.6328100000000001</v>
      </c>
      <c r="Z82" s="36">
        <v>4.0725100000000003</v>
      </c>
      <c r="AA82" s="36">
        <v>3.3775900000000001</v>
      </c>
      <c r="AB82" s="36">
        <v>3.1665399999999999</v>
      </c>
      <c r="AC82" s="36">
        <v>3.4460500000000001</v>
      </c>
      <c r="AD82" s="37">
        <v>3.4604400000000002</v>
      </c>
      <c r="AE82" s="38">
        <v>3.7793100000000002</v>
      </c>
      <c r="AF82" s="37">
        <v>4.0981899999999998</v>
      </c>
      <c r="AH82" s="2" t="s">
        <v>52</v>
      </c>
      <c r="AI82" s="3" t="s">
        <v>12</v>
      </c>
      <c r="AJ82" s="36">
        <v>3.8559000000000001</v>
      </c>
      <c r="AK82" s="36">
        <v>4.9428200000000002</v>
      </c>
      <c r="AL82" s="36">
        <v>3.5972900000000001</v>
      </c>
      <c r="AM82" s="36">
        <v>3.57863</v>
      </c>
      <c r="AN82" s="36">
        <v>3.68438</v>
      </c>
      <c r="AO82" s="36">
        <v>4.8650099999999998</v>
      </c>
      <c r="AP82" s="36">
        <v>4.0527100000000003</v>
      </c>
      <c r="AQ82" s="36">
        <v>3.3721100000000002</v>
      </c>
      <c r="AR82" s="36">
        <v>3.16309</v>
      </c>
      <c r="AS82" s="36">
        <v>3.43601</v>
      </c>
      <c r="AT82" s="37">
        <v>3.4215300000000002</v>
      </c>
      <c r="AU82" s="38">
        <v>3.8548</v>
      </c>
      <c r="AV82" s="37">
        <v>4.2880599999999998</v>
      </c>
      <c r="AX82" s="2" t="s">
        <v>52</v>
      </c>
      <c r="AY82" s="3" t="s">
        <v>12</v>
      </c>
      <c r="AZ82" s="36">
        <v>3.8631700000000002</v>
      </c>
      <c r="BA82" s="36">
        <v>4.7335399999999996</v>
      </c>
      <c r="BB82" s="36">
        <v>3.5608200000000001</v>
      </c>
      <c r="BC82" s="36">
        <v>3.5956800000000002</v>
      </c>
      <c r="BD82" s="36">
        <v>3.6676600000000001</v>
      </c>
      <c r="BE82" s="36">
        <v>4.7868399999999998</v>
      </c>
      <c r="BF82" s="36">
        <v>4.1237500000000002</v>
      </c>
      <c r="BG82" s="36">
        <v>3.3977599999999999</v>
      </c>
      <c r="BH82" s="36">
        <v>3.1683699999999999</v>
      </c>
      <c r="BI82" s="36">
        <v>3.4632999999999998</v>
      </c>
      <c r="BJ82" s="37">
        <v>3.4420099999999998</v>
      </c>
      <c r="BK82" s="38">
        <v>3.83609</v>
      </c>
      <c r="BL82" s="37">
        <v>4.2301700000000002</v>
      </c>
      <c r="BN82" s="2" t="s">
        <v>52</v>
      </c>
      <c r="BO82" s="3" t="s">
        <v>12</v>
      </c>
      <c r="BP82" s="36">
        <v>3.8055300000000001</v>
      </c>
      <c r="BQ82" s="36">
        <v>4.7343700000000002</v>
      </c>
      <c r="BR82" s="36">
        <v>3.5772300000000001</v>
      </c>
      <c r="BS82" s="36">
        <v>3.57829</v>
      </c>
      <c r="BT82" s="36">
        <v>3.7335699999999998</v>
      </c>
      <c r="BU82" s="36">
        <v>4.9123400000000004</v>
      </c>
      <c r="BV82" s="36">
        <v>4.1099500000000004</v>
      </c>
      <c r="BW82" s="36">
        <v>3.4123000000000001</v>
      </c>
      <c r="BX82" s="36">
        <v>3.1554899999999999</v>
      </c>
      <c r="BY82" s="36">
        <v>3.4603999999999999</v>
      </c>
      <c r="BZ82" s="37">
        <v>3.4371900000000002</v>
      </c>
      <c r="CA82" s="38">
        <v>3.84795</v>
      </c>
      <c r="CB82" s="37">
        <v>4.2587000000000002</v>
      </c>
    </row>
    <row r="83" spans="2:80" x14ac:dyDescent="0.35">
      <c r="B83" s="8"/>
      <c r="C83" s="11" t="s">
        <v>13</v>
      </c>
      <c r="D83" s="33">
        <v>3.4182600000000001</v>
      </c>
      <c r="E83" s="33">
        <v>4.8154199999999996</v>
      </c>
      <c r="F83" s="33">
        <v>2.7674599999999998</v>
      </c>
      <c r="G83" s="33">
        <v>2.5993599999999999</v>
      </c>
      <c r="H83" s="33">
        <v>3.07707</v>
      </c>
      <c r="I83" s="33">
        <v>5.5417100000000001</v>
      </c>
      <c r="J83" s="33">
        <v>3.6836700000000002</v>
      </c>
      <c r="K83" s="33">
        <v>2.30951</v>
      </c>
      <c r="L83" s="33">
        <v>1.70231</v>
      </c>
      <c r="M83" s="33">
        <v>2.29135</v>
      </c>
      <c r="N83" s="34">
        <v>2.3677199999999998</v>
      </c>
      <c r="O83" s="48">
        <v>3.2206100000000002</v>
      </c>
      <c r="P83" s="34">
        <v>4.0735000000000001</v>
      </c>
      <c r="R83" s="8"/>
      <c r="S83" s="11" t="s">
        <v>13</v>
      </c>
      <c r="T83" s="33">
        <v>3.4449700000000001</v>
      </c>
      <c r="U83" s="33">
        <v>3.8338999999999999</v>
      </c>
      <c r="V83" s="33">
        <v>2.8855900000000001</v>
      </c>
      <c r="W83" s="33">
        <v>2.7101600000000001</v>
      </c>
      <c r="X83" s="33">
        <v>2.8069099999999998</v>
      </c>
      <c r="Y83" s="33">
        <v>6.5136599999999998</v>
      </c>
      <c r="Z83" s="33">
        <v>3.6929699999999999</v>
      </c>
      <c r="AA83" s="33">
        <v>2.31366</v>
      </c>
      <c r="AB83" s="33">
        <v>1.7081999999999999</v>
      </c>
      <c r="AC83" s="33">
        <v>2.2989999999999999</v>
      </c>
      <c r="AD83" s="34">
        <v>2.2672500000000002</v>
      </c>
      <c r="AE83" s="48">
        <v>3.2208999999999999</v>
      </c>
      <c r="AF83" s="34">
        <v>4.17455</v>
      </c>
      <c r="AH83" s="8"/>
      <c r="AI83" s="11" t="s">
        <v>13</v>
      </c>
      <c r="AJ83" s="33">
        <v>3.4182600000000001</v>
      </c>
      <c r="AK83" s="33">
        <v>4.8154199999999996</v>
      </c>
      <c r="AL83" s="33">
        <v>2.7674599999999998</v>
      </c>
      <c r="AM83" s="33">
        <v>2.5993599999999999</v>
      </c>
      <c r="AN83" s="33">
        <v>3.07707</v>
      </c>
      <c r="AO83" s="33">
        <v>5.5417100000000001</v>
      </c>
      <c r="AP83" s="33">
        <v>3.6836700000000002</v>
      </c>
      <c r="AQ83" s="33">
        <v>2.30951</v>
      </c>
      <c r="AR83" s="33">
        <v>1.70231</v>
      </c>
      <c r="AS83" s="33">
        <v>2.29135</v>
      </c>
      <c r="AT83" s="34">
        <v>2.3677199999999998</v>
      </c>
      <c r="AU83" s="48">
        <v>3.2206100000000002</v>
      </c>
      <c r="AV83" s="34">
        <v>4.0735000000000001</v>
      </c>
      <c r="AX83" s="8"/>
      <c r="AY83" s="11" t="s">
        <v>13</v>
      </c>
      <c r="AZ83" s="33">
        <v>3.4522599999999999</v>
      </c>
      <c r="BA83" s="33">
        <v>5.3332699999999997</v>
      </c>
      <c r="BB83" s="33">
        <v>2.77156</v>
      </c>
      <c r="BC83" s="33">
        <v>2.6722899999999998</v>
      </c>
      <c r="BD83" s="33">
        <v>3.0175999999999998</v>
      </c>
      <c r="BE83" s="33">
        <v>6.1948299999999996</v>
      </c>
      <c r="BF83" s="33">
        <v>3.9283800000000002</v>
      </c>
      <c r="BG83" s="33">
        <v>2.3585199999999999</v>
      </c>
      <c r="BH83" s="33">
        <v>1.7160200000000001</v>
      </c>
      <c r="BI83" s="33">
        <v>2.3409900000000001</v>
      </c>
      <c r="BJ83" s="34">
        <v>2.3687</v>
      </c>
      <c r="BK83" s="48">
        <v>3.3785699999999999</v>
      </c>
      <c r="BL83" s="34">
        <v>4.3884400000000001</v>
      </c>
      <c r="BN83" s="8"/>
      <c r="BO83" s="11" t="s">
        <v>13</v>
      </c>
      <c r="BP83" s="33">
        <v>3.4521199999999999</v>
      </c>
      <c r="BQ83" s="33">
        <v>9.0382099999999994</v>
      </c>
      <c r="BR83" s="33">
        <v>2.7564500000000001</v>
      </c>
      <c r="BS83" s="33">
        <v>2.71143</v>
      </c>
      <c r="BT83" s="33">
        <v>3.6544300000000001</v>
      </c>
      <c r="BU83" s="33">
        <v>6.1119399999999997</v>
      </c>
      <c r="BV83" s="33">
        <v>3.9444400000000002</v>
      </c>
      <c r="BW83" s="33">
        <v>2.35154</v>
      </c>
      <c r="BX83" s="33">
        <v>1.69093</v>
      </c>
      <c r="BY83" s="33">
        <v>2.3961999999999999</v>
      </c>
      <c r="BZ83" s="34">
        <v>2.2339000000000002</v>
      </c>
      <c r="CA83" s="48">
        <v>3.8107700000000002</v>
      </c>
      <c r="CB83" s="34">
        <v>5.3876299999999997</v>
      </c>
    </row>
    <row r="87" spans="2:80" ht="14.5" customHeight="1" x14ac:dyDescent="0.35">
      <c r="B87" s="54">
        <v>85</v>
      </c>
      <c r="C87" s="26"/>
      <c r="D87" s="85" t="s">
        <v>63</v>
      </c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R87" s="54">
        <v>80</v>
      </c>
      <c r="S87" s="26"/>
      <c r="T87" s="85" t="s">
        <v>63</v>
      </c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H87" s="54">
        <v>75</v>
      </c>
      <c r="AI87" s="26"/>
      <c r="AJ87" s="85" t="s">
        <v>63</v>
      </c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X87" s="54">
        <v>70</v>
      </c>
      <c r="AY87" s="26"/>
      <c r="AZ87" s="85" t="s">
        <v>63</v>
      </c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N87" s="54">
        <v>65</v>
      </c>
      <c r="BO87" s="26"/>
      <c r="BP87" s="85" t="s">
        <v>63</v>
      </c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</row>
    <row r="88" spans="2:80" x14ac:dyDescent="0.35">
      <c r="O88" s="17"/>
      <c r="AE88" s="17"/>
      <c r="AU88" s="17"/>
      <c r="BK88" s="17"/>
      <c r="CA88" s="17"/>
    </row>
    <row r="89" spans="2:80" x14ac:dyDescent="0.35">
      <c r="B89" s="14"/>
      <c r="C89" s="14"/>
      <c r="D89" s="27" t="s">
        <v>50</v>
      </c>
      <c r="E89" s="27" t="s">
        <v>53</v>
      </c>
      <c r="F89" s="27" t="s">
        <v>54</v>
      </c>
      <c r="G89" s="27" t="s">
        <v>55</v>
      </c>
      <c r="H89" s="27" t="s">
        <v>56</v>
      </c>
      <c r="I89" s="27" t="s">
        <v>57</v>
      </c>
      <c r="J89" s="27" t="s">
        <v>58</v>
      </c>
      <c r="K89" s="27" t="s">
        <v>59</v>
      </c>
      <c r="L89" s="27" t="s">
        <v>60</v>
      </c>
      <c r="M89" s="27" t="s">
        <v>61</v>
      </c>
      <c r="N89" s="28">
        <v>-0.95</v>
      </c>
      <c r="O89" s="24" t="s">
        <v>51</v>
      </c>
      <c r="P89" s="28">
        <v>0.95</v>
      </c>
      <c r="R89" s="14"/>
      <c r="S89" s="14"/>
      <c r="T89" s="27" t="s">
        <v>50</v>
      </c>
      <c r="U89" s="27" t="s">
        <v>53</v>
      </c>
      <c r="V89" s="27" t="s">
        <v>54</v>
      </c>
      <c r="W89" s="27" t="s">
        <v>55</v>
      </c>
      <c r="X89" s="27" t="s">
        <v>56</v>
      </c>
      <c r="Y89" s="27" t="s">
        <v>57</v>
      </c>
      <c r="Z89" s="27" t="s">
        <v>58</v>
      </c>
      <c r="AA89" s="27" t="s">
        <v>59</v>
      </c>
      <c r="AB89" s="27" t="s">
        <v>60</v>
      </c>
      <c r="AC89" s="27" t="s">
        <v>61</v>
      </c>
      <c r="AD89" s="28">
        <v>-0.95</v>
      </c>
      <c r="AE89" s="24" t="s">
        <v>51</v>
      </c>
      <c r="AF89" s="28">
        <v>0.95</v>
      </c>
      <c r="AH89" s="14"/>
      <c r="AI89" s="14"/>
      <c r="AJ89" s="27" t="s">
        <v>50</v>
      </c>
      <c r="AK89" s="27" t="s">
        <v>53</v>
      </c>
      <c r="AL89" s="27" t="s">
        <v>54</v>
      </c>
      <c r="AM89" s="27" t="s">
        <v>55</v>
      </c>
      <c r="AN89" s="27" t="s">
        <v>56</v>
      </c>
      <c r="AO89" s="27" t="s">
        <v>57</v>
      </c>
      <c r="AP89" s="27" t="s">
        <v>58</v>
      </c>
      <c r="AQ89" s="27" t="s">
        <v>59</v>
      </c>
      <c r="AR89" s="27" t="s">
        <v>60</v>
      </c>
      <c r="AS89" s="27" t="s">
        <v>61</v>
      </c>
      <c r="AT89" s="28">
        <v>-0.95</v>
      </c>
      <c r="AU89" s="24" t="s">
        <v>51</v>
      </c>
      <c r="AV89" s="28">
        <v>0.95</v>
      </c>
      <c r="AX89" s="14"/>
      <c r="AY89" s="14"/>
      <c r="AZ89" s="27" t="s">
        <v>50</v>
      </c>
      <c r="BA89" s="27" t="s">
        <v>53</v>
      </c>
      <c r="BB89" s="27" t="s">
        <v>54</v>
      </c>
      <c r="BC89" s="27" t="s">
        <v>55</v>
      </c>
      <c r="BD89" s="27" t="s">
        <v>56</v>
      </c>
      <c r="BE89" s="27" t="s">
        <v>57</v>
      </c>
      <c r="BF89" s="27" t="s">
        <v>58</v>
      </c>
      <c r="BG89" s="27" t="s">
        <v>59</v>
      </c>
      <c r="BH89" s="27" t="s">
        <v>60</v>
      </c>
      <c r="BI89" s="27" t="s">
        <v>61</v>
      </c>
      <c r="BJ89" s="28">
        <v>-0.95</v>
      </c>
      <c r="BK89" s="24" t="s">
        <v>51</v>
      </c>
      <c r="BL89" s="28">
        <v>0.95</v>
      </c>
      <c r="BN89" s="14"/>
      <c r="BO89" s="14"/>
      <c r="BP89" s="27" t="s">
        <v>50</v>
      </c>
      <c r="BQ89" s="27" t="s">
        <v>53</v>
      </c>
      <c r="BR89" s="27" t="s">
        <v>54</v>
      </c>
      <c r="BS89" s="27" t="s">
        <v>55</v>
      </c>
      <c r="BT89" s="27" t="s">
        <v>56</v>
      </c>
      <c r="BU89" s="27" t="s">
        <v>57</v>
      </c>
      <c r="BV89" s="27" t="s">
        <v>58</v>
      </c>
      <c r="BW89" s="27" t="s">
        <v>59</v>
      </c>
      <c r="BX89" s="27" t="s">
        <v>60</v>
      </c>
      <c r="BY89" s="27" t="s">
        <v>61</v>
      </c>
      <c r="BZ89" s="28">
        <v>-0.95</v>
      </c>
      <c r="CA89" s="24" t="s">
        <v>51</v>
      </c>
      <c r="CB89" s="28">
        <v>0.95</v>
      </c>
    </row>
    <row r="90" spans="2:80" x14ac:dyDescent="0.35">
      <c r="B90" s="7" t="s">
        <v>0</v>
      </c>
      <c r="C90" s="7"/>
      <c r="D90" s="33">
        <v>5273</v>
      </c>
      <c r="E90" s="33">
        <v>5403</v>
      </c>
      <c r="F90" s="33">
        <v>5301</v>
      </c>
      <c r="G90" s="33">
        <v>5302</v>
      </c>
      <c r="H90" s="33">
        <v>5222</v>
      </c>
      <c r="I90" s="33">
        <v>5226</v>
      </c>
      <c r="J90" s="33">
        <v>5334</v>
      </c>
      <c r="K90" s="33">
        <v>5288</v>
      </c>
      <c r="L90" s="33">
        <v>5198</v>
      </c>
      <c r="M90" s="33">
        <v>5277</v>
      </c>
      <c r="N90" s="34">
        <v>5239.72174</v>
      </c>
      <c r="O90" s="35">
        <v>5282.4</v>
      </c>
      <c r="P90" s="34">
        <v>5325.0782600000002</v>
      </c>
      <c r="R90" s="7" t="s">
        <v>0</v>
      </c>
      <c r="S90" s="7"/>
      <c r="T90" s="33">
        <v>5274</v>
      </c>
      <c r="U90" s="33">
        <v>5391</v>
      </c>
      <c r="V90" s="33">
        <v>5300</v>
      </c>
      <c r="W90" s="33">
        <v>5301</v>
      </c>
      <c r="X90" s="33">
        <v>5222</v>
      </c>
      <c r="Y90" s="33">
        <v>5219</v>
      </c>
      <c r="Z90" s="33">
        <v>5334</v>
      </c>
      <c r="AA90" s="33">
        <v>5288</v>
      </c>
      <c r="AB90" s="33">
        <v>5199</v>
      </c>
      <c r="AC90" s="33">
        <v>5267</v>
      </c>
      <c r="AD90" s="34">
        <v>5238.2082600000003</v>
      </c>
      <c r="AE90" s="35">
        <v>5279.5</v>
      </c>
      <c r="AF90" s="34">
        <v>5320.7917399999997</v>
      </c>
      <c r="AH90" s="7" t="s">
        <v>0</v>
      </c>
      <c r="AI90" s="7"/>
      <c r="AJ90" s="33">
        <v>5275</v>
      </c>
      <c r="AK90" s="33">
        <v>5377</v>
      </c>
      <c r="AL90" s="33">
        <v>5300</v>
      </c>
      <c r="AM90" s="33">
        <v>5303</v>
      </c>
      <c r="AN90" s="33">
        <v>5222</v>
      </c>
      <c r="AO90" s="33">
        <v>5209</v>
      </c>
      <c r="AP90" s="33">
        <v>5334</v>
      </c>
      <c r="AQ90" s="33">
        <v>5288</v>
      </c>
      <c r="AR90" s="33">
        <v>5197</v>
      </c>
      <c r="AS90" s="33">
        <v>5273</v>
      </c>
      <c r="AT90" s="34">
        <v>5237.4503599999998</v>
      </c>
      <c r="AU90" s="35">
        <v>5277.8</v>
      </c>
      <c r="AV90" s="34">
        <v>5318.1496399999996</v>
      </c>
      <c r="AX90" s="7" t="s">
        <v>0</v>
      </c>
      <c r="AY90" s="7"/>
      <c r="AZ90" s="33">
        <v>5272</v>
      </c>
      <c r="BA90" s="33">
        <v>5365</v>
      </c>
      <c r="BB90" s="33">
        <v>5301</v>
      </c>
      <c r="BC90" s="33">
        <v>5302</v>
      </c>
      <c r="BD90" s="33">
        <v>5222</v>
      </c>
      <c r="BE90" s="33">
        <v>5201</v>
      </c>
      <c r="BF90" s="33">
        <v>5327</v>
      </c>
      <c r="BG90" s="33">
        <v>5288</v>
      </c>
      <c r="BH90" s="33">
        <v>5198</v>
      </c>
      <c r="BI90" s="33">
        <v>5266</v>
      </c>
      <c r="BJ90" s="34">
        <v>5235.2570900000001</v>
      </c>
      <c r="BK90" s="35">
        <v>5274.2</v>
      </c>
      <c r="BL90" s="34">
        <v>5313.1429099999996</v>
      </c>
      <c r="BN90" s="7" t="s">
        <v>0</v>
      </c>
      <c r="BO90" s="7"/>
      <c r="BP90" s="33">
        <v>5272</v>
      </c>
      <c r="BQ90" s="33">
        <v>5330</v>
      </c>
      <c r="BR90" s="33">
        <v>5302</v>
      </c>
      <c r="BS90" s="33">
        <v>5303</v>
      </c>
      <c r="BT90" s="33">
        <v>5222</v>
      </c>
      <c r="BU90" s="33">
        <v>5200</v>
      </c>
      <c r="BV90" s="33">
        <v>5312</v>
      </c>
      <c r="BW90" s="33">
        <v>5287</v>
      </c>
      <c r="BX90" s="33">
        <v>5199</v>
      </c>
      <c r="BY90" s="33">
        <v>5272</v>
      </c>
      <c r="BZ90" s="34">
        <v>5236.16417</v>
      </c>
      <c r="CA90" s="35">
        <v>5269.9</v>
      </c>
      <c r="CB90" s="34">
        <v>5303.6358300000002</v>
      </c>
    </row>
    <row r="91" spans="2:80" x14ac:dyDescent="0.35">
      <c r="B91" s="2" t="s">
        <v>15</v>
      </c>
      <c r="C91" s="3" t="s">
        <v>12</v>
      </c>
      <c r="D91" s="36">
        <v>25.21266</v>
      </c>
      <c r="E91" s="36">
        <v>34.545639999999999</v>
      </c>
      <c r="F91" s="36">
        <v>23.53492</v>
      </c>
      <c r="G91" s="36">
        <v>24.014980000000001</v>
      </c>
      <c r="H91" s="36">
        <v>22.900010000000002</v>
      </c>
      <c r="I91" s="36">
        <v>29.886810000000001</v>
      </c>
      <c r="J91" s="36">
        <v>28.53894</v>
      </c>
      <c r="K91" s="36">
        <v>23.225180000000002</v>
      </c>
      <c r="L91" s="36">
        <v>19.573409999999999</v>
      </c>
      <c r="M91" s="36">
        <v>24.351569999999999</v>
      </c>
      <c r="N91" s="37">
        <v>22.517800000000001</v>
      </c>
      <c r="O91" s="38">
        <v>25.578410000000002</v>
      </c>
      <c r="P91" s="37">
        <v>28.639030000000002</v>
      </c>
      <c r="R91" s="2" t="s">
        <v>15</v>
      </c>
      <c r="S91" s="3" t="s">
        <v>12</v>
      </c>
      <c r="T91" s="36">
        <v>25.500050000000002</v>
      </c>
      <c r="U91" s="36">
        <v>36.952849999999998</v>
      </c>
      <c r="V91" s="36">
        <v>24.030059999999999</v>
      </c>
      <c r="W91" s="36">
        <v>24.977150000000002</v>
      </c>
      <c r="X91" s="36">
        <v>25.111470000000001</v>
      </c>
      <c r="Y91" s="36">
        <v>32.302669999999999</v>
      </c>
      <c r="Z91" s="36">
        <v>28.987570000000002</v>
      </c>
      <c r="AA91" s="36">
        <v>24.466909999999999</v>
      </c>
      <c r="AB91" s="36">
        <v>19.829239999999999</v>
      </c>
      <c r="AC91" s="36">
        <v>24.5852</v>
      </c>
      <c r="AD91" s="37">
        <v>23.198840000000001</v>
      </c>
      <c r="AE91" s="38">
        <v>26.674320000000002</v>
      </c>
      <c r="AF91" s="37">
        <v>30.149789999999999</v>
      </c>
      <c r="AH91" s="2" t="s">
        <v>15</v>
      </c>
      <c r="AI91" s="3" t="s">
        <v>12</v>
      </c>
      <c r="AJ91" s="36">
        <v>26.086729999999999</v>
      </c>
      <c r="AK91" s="36">
        <v>39.26925</v>
      </c>
      <c r="AL91" s="36">
        <v>23.74708</v>
      </c>
      <c r="AM91" s="36">
        <v>25.356670000000001</v>
      </c>
      <c r="AN91" s="36">
        <v>25.839459999999999</v>
      </c>
      <c r="AO91" s="36">
        <v>34.11797</v>
      </c>
      <c r="AP91" s="36">
        <v>32.818300000000001</v>
      </c>
      <c r="AQ91" s="36">
        <v>26.904789999999998</v>
      </c>
      <c r="AR91" s="36">
        <v>20.163699999999999</v>
      </c>
      <c r="AS91" s="36">
        <v>24.67539</v>
      </c>
      <c r="AT91" s="37">
        <v>23.805440000000001</v>
      </c>
      <c r="AU91" s="38">
        <v>27.897929999999999</v>
      </c>
      <c r="AV91" s="37">
        <v>31.99043</v>
      </c>
      <c r="AX91" s="2" t="s">
        <v>15</v>
      </c>
      <c r="AY91" s="3" t="s">
        <v>12</v>
      </c>
      <c r="AZ91" s="36">
        <v>26.88195</v>
      </c>
      <c r="BA91" s="36">
        <v>46.07978</v>
      </c>
      <c r="BB91" s="36">
        <v>25.222059999999999</v>
      </c>
      <c r="BC91" s="36">
        <v>27.418230000000001</v>
      </c>
      <c r="BD91" s="36">
        <v>26.097239999999999</v>
      </c>
      <c r="BE91" s="36">
        <v>34.370510000000003</v>
      </c>
      <c r="BF91" s="36">
        <v>35.286430000000003</v>
      </c>
      <c r="BG91" s="36">
        <v>29.882239999999999</v>
      </c>
      <c r="BH91" s="36">
        <v>20.477119999999999</v>
      </c>
      <c r="BI91" s="36">
        <v>25.65568</v>
      </c>
      <c r="BJ91" s="37">
        <v>24.573810000000002</v>
      </c>
      <c r="BK91" s="38">
        <v>29.737120000000001</v>
      </c>
      <c r="BL91" s="37">
        <v>34.90043</v>
      </c>
      <c r="BN91" s="2" t="s">
        <v>15</v>
      </c>
      <c r="BO91" s="3" t="s">
        <v>12</v>
      </c>
      <c r="BP91" s="36">
        <v>28.023440000000001</v>
      </c>
      <c r="BQ91" s="36">
        <v>54.90652</v>
      </c>
      <c r="BR91" s="36">
        <v>26.755559999999999</v>
      </c>
      <c r="BS91" s="36">
        <v>29.57846</v>
      </c>
      <c r="BT91" s="36">
        <v>30.704160000000002</v>
      </c>
      <c r="BU91" s="36">
        <v>40.380459999999999</v>
      </c>
      <c r="BV91" s="36">
        <v>38.410769999999999</v>
      </c>
      <c r="BW91" s="36">
        <v>30.5747</v>
      </c>
      <c r="BX91" s="36">
        <v>22.09253</v>
      </c>
      <c r="BY91" s="36">
        <v>26.001460000000002</v>
      </c>
      <c r="BZ91" s="37">
        <v>25.925239999999999</v>
      </c>
      <c r="CA91" s="38">
        <v>32.742809999999999</v>
      </c>
      <c r="CB91" s="37">
        <v>39.560369999999999</v>
      </c>
    </row>
    <row r="92" spans="2:80" x14ac:dyDescent="0.35">
      <c r="B92" s="8"/>
      <c r="C92" s="11" t="s">
        <v>13</v>
      </c>
      <c r="D92" s="33">
        <v>15.479609999999999</v>
      </c>
      <c r="E92" s="33">
        <v>18.854369999999999</v>
      </c>
      <c r="F92" s="33">
        <v>14.605359999999999</v>
      </c>
      <c r="G92" s="33">
        <v>14.49694</v>
      </c>
      <c r="H92" s="33">
        <v>15.86233</v>
      </c>
      <c r="I92" s="33">
        <v>20.777840000000001</v>
      </c>
      <c r="J92" s="33">
        <v>17.331479999999999</v>
      </c>
      <c r="K92" s="33">
        <v>14.18266</v>
      </c>
      <c r="L92" s="33">
        <v>12.18174</v>
      </c>
      <c r="M92" s="33">
        <v>14.27162</v>
      </c>
      <c r="N92" s="34">
        <v>13.99278</v>
      </c>
      <c r="O92" s="39">
        <v>15.80439</v>
      </c>
      <c r="P92" s="34">
        <v>17.616009999999999</v>
      </c>
      <c r="R92" s="8"/>
      <c r="S92" s="11" t="s">
        <v>13</v>
      </c>
      <c r="T92" s="33">
        <v>15.649330000000001</v>
      </c>
      <c r="U92" s="33">
        <v>21.338940000000001</v>
      </c>
      <c r="V92" s="33">
        <v>14.951320000000001</v>
      </c>
      <c r="W92" s="33">
        <v>15.026540000000001</v>
      </c>
      <c r="X92" s="33">
        <v>18.185079999999999</v>
      </c>
      <c r="Y92" s="33">
        <v>21.694839999999999</v>
      </c>
      <c r="Z92" s="33">
        <v>17.099299999999999</v>
      </c>
      <c r="AA92" s="33">
        <v>15.046419999999999</v>
      </c>
      <c r="AB92" s="33">
        <v>12.432399999999999</v>
      </c>
      <c r="AC92" s="33">
        <v>14.41466</v>
      </c>
      <c r="AD92" s="34">
        <v>14.427</v>
      </c>
      <c r="AE92" s="39">
        <v>16.583880000000001</v>
      </c>
      <c r="AF92" s="34">
        <v>18.740770000000001</v>
      </c>
      <c r="AH92" s="8"/>
      <c r="AI92" s="11" t="s">
        <v>13</v>
      </c>
      <c r="AJ92" s="33">
        <v>15.962960000000001</v>
      </c>
      <c r="AK92" s="33">
        <v>23.132490000000001</v>
      </c>
      <c r="AL92" s="33">
        <v>14.715859999999999</v>
      </c>
      <c r="AM92" s="33">
        <v>16.728590000000001</v>
      </c>
      <c r="AN92" s="33">
        <v>17.885829999999999</v>
      </c>
      <c r="AO92" s="33">
        <v>22.871639999999999</v>
      </c>
      <c r="AP92" s="33">
        <v>20.22194</v>
      </c>
      <c r="AQ92" s="33">
        <v>16.45599</v>
      </c>
      <c r="AR92" s="33">
        <v>12.6347</v>
      </c>
      <c r="AS92" s="33">
        <v>14.372669999999999</v>
      </c>
      <c r="AT92" s="34">
        <v>14.95932</v>
      </c>
      <c r="AU92" s="39">
        <v>17.498270000000002</v>
      </c>
      <c r="AV92" s="34">
        <v>20.037220000000001</v>
      </c>
      <c r="AX92" s="8"/>
      <c r="AY92" s="11" t="s">
        <v>13</v>
      </c>
      <c r="AZ92" s="33">
        <v>16.048919999999999</v>
      </c>
      <c r="BA92" s="33">
        <v>25.73058</v>
      </c>
      <c r="BB92" s="33">
        <v>15.449619999999999</v>
      </c>
      <c r="BC92" s="33">
        <v>18.98141</v>
      </c>
      <c r="BD92" s="33">
        <v>19.05039</v>
      </c>
      <c r="BE92" s="33">
        <v>22.631039999999999</v>
      </c>
      <c r="BF92" s="33">
        <v>20.312280000000001</v>
      </c>
      <c r="BG92" s="33">
        <v>19.031960000000002</v>
      </c>
      <c r="BH92" s="33">
        <v>12.85946</v>
      </c>
      <c r="BI92" s="33">
        <v>14.793150000000001</v>
      </c>
      <c r="BJ92" s="34">
        <v>15.725529999999999</v>
      </c>
      <c r="BK92" s="39">
        <v>18.488880000000002</v>
      </c>
      <c r="BL92" s="34">
        <v>21.252230000000001</v>
      </c>
      <c r="BN92" s="8"/>
      <c r="BO92" s="11" t="s">
        <v>13</v>
      </c>
      <c r="BP92" s="33">
        <v>16.32518</v>
      </c>
      <c r="BQ92" s="33">
        <v>33.31297</v>
      </c>
      <c r="BR92" s="33">
        <v>16.461500000000001</v>
      </c>
      <c r="BS92" s="33">
        <v>20.848980000000001</v>
      </c>
      <c r="BT92" s="33">
        <v>21.85397</v>
      </c>
      <c r="BU92" s="33">
        <v>25.3856</v>
      </c>
      <c r="BV92" s="33">
        <v>22.823180000000001</v>
      </c>
      <c r="BW92" s="33">
        <v>19.79243</v>
      </c>
      <c r="BX92" s="33">
        <v>13.97805</v>
      </c>
      <c r="BY92" s="33">
        <v>14.725210000000001</v>
      </c>
      <c r="BZ92" s="34">
        <v>16.38325</v>
      </c>
      <c r="CA92" s="39">
        <v>20.550709999999999</v>
      </c>
      <c r="CB92" s="34">
        <v>24.718160000000001</v>
      </c>
    </row>
    <row r="93" spans="2:80" x14ac:dyDescent="0.35">
      <c r="B93" s="2" t="s">
        <v>14</v>
      </c>
      <c r="C93" s="3" t="s">
        <v>12</v>
      </c>
      <c r="D93" s="36">
        <v>1.3692299999999999</v>
      </c>
      <c r="E93" s="36">
        <v>6.4923999999999999</v>
      </c>
      <c r="F93" s="36">
        <v>1.18275</v>
      </c>
      <c r="G93" s="36">
        <v>0.93769999999999998</v>
      </c>
      <c r="H93" s="36">
        <v>1.69746</v>
      </c>
      <c r="I93" s="36">
        <v>5.2834000000000003</v>
      </c>
      <c r="J93" s="36">
        <v>3.2715200000000002</v>
      </c>
      <c r="K93" s="36">
        <v>0.90432999999999997</v>
      </c>
      <c r="L93" s="36">
        <v>3.175E-2</v>
      </c>
      <c r="M93" s="36">
        <v>0.94550999999999996</v>
      </c>
      <c r="N93" s="37">
        <v>0.69227000000000005</v>
      </c>
      <c r="O93" s="38">
        <v>2.2115999999999998</v>
      </c>
      <c r="P93" s="37">
        <v>3.7309399999999999</v>
      </c>
      <c r="R93" s="2" t="s">
        <v>14</v>
      </c>
      <c r="S93" s="3" t="s">
        <v>12</v>
      </c>
      <c r="T93" s="36">
        <v>2.0736500000000002</v>
      </c>
      <c r="U93" s="36">
        <v>9.6439800000000009</v>
      </c>
      <c r="V93" s="36">
        <v>1.7559</v>
      </c>
      <c r="W93" s="36">
        <v>1.7981499999999999</v>
      </c>
      <c r="X93" s="36">
        <v>3.8936099999999998</v>
      </c>
      <c r="Y93" s="36">
        <v>7.8138699999999996</v>
      </c>
      <c r="Z93" s="36">
        <v>4.1128200000000001</v>
      </c>
      <c r="AA93" s="36">
        <v>1.8836299999999999</v>
      </c>
      <c r="AB93" s="36">
        <v>0.14629</v>
      </c>
      <c r="AC93" s="36">
        <v>1.5139100000000001</v>
      </c>
      <c r="AD93" s="37">
        <v>1.2958799999999999</v>
      </c>
      <c r="AE93" s="38">
        <v>3.4635799999999999</v>
      </c>
      <c r="AF93" s="37">
        <v>5.6312800000000003</v>
      </c>
      <c r="AH93" s="2" t="s">
        <v>14</v>
      </c>
      <c r="AI93" s="3" t="s">
        <v>12</v>
      </c>
      <c r="AJ93" s="36">
        <v>2.9910700000000001</v>
      </c>
      <c r="AK93" s="36">
        <v>12.97444</v>
      </c>
      <c r="AL93" s="36">
        <v>2.2003400000000002</v>
      </c>
      <c r="AM93" s="36">
        <v>2.7312799999999999</v>
      </c>
      <c r="AN93" s="36">
        <v>5.0061</v>
      </c>
      <c r="AO93" s="36">
        <v>10.29363</v>
      </c>
      <c r="AP93" s="36">
        <v>7.7197500000000003</v>
      </c>
      <c r="AQ93" s="36">
        <v>3.9093100000000001</v>
      </c>
      <c r="AR93" s="36">
        <v>0.43006</v>
      </c>
      <c r="AS93" s="36">
        <v>2.09219</v>
      </c>
      <c r="AT93" s="37">
        <v>2.1483699999999999</v>
      </c>
      <c r="AU93" s="38">
        <v>5.0348199999999999</v>
      </c>
      <c r="AV93" s="37">
        <v>7.9212600000000002</v>
      </c>
      <c r="AX93" s="2" t="s">
        <v>14</v>
      </c>
      <c r="AY93" s="3" t="s">
        <v>12</v>
      </c>
      <c r="AZ93" s="36">
        <v>4.0695800000000002</v>
      </c>
      <c r="BA93" s="36">
        <v>20.435880000000001</v>
      </c>
      <c r="BB93" s="36">
        <v>3.4083199999999998</v>
      </c>
      <c r="BC93" s="36">
        <v>4.9088200000000004</v>
      </c>
      <c r="BD93" s="36">
        <v>5.6846699999999997</v>
      </c>
      <c r="BE93" s="36">
        <v>11.48671</v>
      </c>
      <c r="BF93" s="36">
        <v>10.74255</v>
      </c>
      <c r="BG93" s="36">
        <v>7.0283800000000003</v>
      </c>
      <c r="BH93" s="36">
        <v>1.0235099999999999</v>
      </c>
      <c r="BI93" s="36">
        <v>3.38428</v>
      </c>
      <c r="BJ93" s="37">
        <v>3.15286</v>
      </c>
      <c r="BK93" s="38">
        <v>7.2172700000000001</v>
      </c>
      <c r="BL93" s="37">
        <v>11.28168</v>
      </c>
      <c r="BN93" s="2" t="s">
        <v>14</v>
      </c>
      <c r="BO93" s="3" t="s">
        <v>12</v>
      </c>
      <c r="BP93" s="36">
        <v>5.6914800000000003</v>
      </c>
      <c r="BQ93" s="36">
        <v>30.080210000000001</v>
      </c>
      <c r="BR93" s="36">
        <v>5.3319099999999997</v>
      </c>
      <c r="BS93" s="36">
        <v>7.6664899999999996</v>
      </c>
      <c r="BT93" s="36">
        <v>10.11504</v>
      </c>
      <c r="BU93" s="36">
        <v>17.22598</v>
      </c>
      <c r="BV93" s="36">
        <v>14.844139999999999</v>
      </c>
      <c r="BW93" s="36">
        <v>8.5629899999999992</v>
      </c>
      <c r="BX93" s="36">
        <v>2.6467200000000002</v>
      </c>
      <c r="BY93" s="36">
        <v>4.3643400000000003</v>
      </c>
      <c r="BZ93" s="37">
        <v>4.7720099999999999</v>
      </c>
      <c r="CA93" s="38">
        <v>10.65293</v>
      </c>
      <c r="CB93" s="37">
        <v>16.533850000000001</v>
      </c>
    </row>
    <row r="94" spans="2:80" x14ac:dyDescent="0.35">
      <c r="B94" s="8"/>
      <c r="C94" s="11" t="s">
        <v>13</v>
      </c>
      <c r="D94" s="33">
        <v>5.0927600000000002</v>
      </c>
      <c r="E94" s="33">
        <v>12.62867</v>
      </c>
      <c r="F94" s="33">
        <v>4.8634599999999999</v>
      </c>
      <c r="G94" s="33">
        <v>3.76512</v>
      </c>
      <c r="H94" s="33">
        <v>7.0507400000000002</v>
      </c>
      <c r="I94" s="33">
        <v>14.201890000000001</v>
      </c>
      <c r="J94" s="33">
        <v>9.5346700000000002</v>
      </c>
      <c r="K94" s="33">
        <v>3.64045</v>
      </c>
      <c r="L94" s="33">
        <v>0.31403999999999999</v>
      </c>
      <c r="M94" s="33">
        <v>3.6370200000000001</v>
      </c>
      <c r="N94" s="34">
        <v>3.33528</v>
      </c>
      <c r="O94" s="39">
        <v>6.47288</v>
      </c>
      <c r="P94" s="34">
        <v>9.6104900000000004</v>
      </c>
      <c r="R94" s="8"/>
      <c r="S94" s="11" t="s">
        <v>13</v>
      </c>
      <c r="T94" s="33">
        <v>6.43072</v>
      </c>
      <c r="U94" s="33">
        <v>17.172049999999999</v>
      </c>
      <c r="V94" s="33">
        <v>6.5128199999999996</v>
      </c>
      <c r="W94" s="33">
        <v>5.6924299999999999</v>
      </c>
      <c r="X94" s="33">
        <v>11.05256</v>
      </c>
      <c r="Y94" s="33">
        <v>15.905900000000001</v>
      </c>
      <c r="Z94" s="33">
        <v>10.07151</v>
      </c>
      <c r="AA94" s="33">
        <v>5.9590300000000003</v>
      </c>
      <c r="AB94" s="33">
        <v>0.91039999999999999</v>
      </c>
      <c r="AC94" s="33">
        <v>4.8952299999999997</v>
      </c>
      <c r="AD94" s="34">
        <v>4.8270499999999998</v>
      </c>
      <c r="AE94" s="39">
        <v>8.4602599999999999</v>
      </c>
      <c r="AF94" s="34">
        <v>12.09348</v>
      </c>
      <c r="AH94" s="8"/>
      <c r="AI94" s="11" t="s">
        <v>13</v>
      </c>
      <c r="AJ94" s="33">
        <v>7.8792299999999997</v>
      </c>
      <c r="AK94" s="33">
        <v>20.518750000000001</v>
      </c>
      <c r="AL94" s="33">
        <v>6.7952199999999996</v>
      </c>
      <c r="AM94" s="33">
        <v>9.92727</v>
      </c>
      <c r="AN94" s="33">
        <v>10.923959999999999</v>
      </c>
      <c r="AO94" s="33">
        <v>18.402360000000002</v>
      </c>
      <c r="AP94" s="33">
        <v>16.003350000000001</v>
      </c>
      <c r="AQ94" s="33">
        <v>9.0813400000000009</v>
      </c>
      <c r="AR94" s="33">
        <v>1.97051</v>
      </c>
      <c r="AS94" s="33">
        <v>5.5444399999999998</v>
      </c>
      <c r="AT94" s="34">
        <v>6.4855099999999997</v>
      </c>
      <c r="AU94" s="39">
        <v>10.704639999999999</v>
      </c>
      <c r="AV94" s="34">
        <v>14.923769999999999</v>
      </c>
      <c r="AX94" s="8"/>
      <c r="AY94" s="11" t="s">
        <v>13</v>
      </c>
      <c r="AZ94" s="33">
        <v>9.4964899999999997</v>
      </c>
      <c r="BA94" s="33">
        <v>25.310269999999999</v>
      </c>
      <c r="BB94" s="33">
        <v>8.5735600000000005</v>
      </c>
      <c r="BC94" s="33">
        <v>13.79027</v>
      </c>
      <c r="BD94" s="33">
        <v>13.83609</v>
      </c>
      <c r="BE94" s="33">
        <v>18.675470000000001</v>
      </c>
      <c r="BF94" s="33">
        <v>17.303149999999999</v>
      </c>
      <c r="BG94" s="33">
        <v>13.881740000000001</v>
      </c>
      <c r="BH94" s="33">
        <v>3.53545</v>
      </c>
      <c r="BI94" s="33">
        <v>7.60656</v>
      </c>
      <c r="BJ94" s="34">
        <v>8.7115799999999997</v>
      </c>
      <c r="BK94" s="39">
        <v>13.20091</v>
      </c>
      <c r="BL94" s="34">
        <v>17.69023</v>
      </c>
      <c r="BN94" s="8"/>
      <c r="BO94" s="11" t="s">
        <v>13</v>
      </c>
      <c r="BP94" s="33">
        <v>10.73715</v>
      </c>
      <c r="BQ94" s="33">
        <v>35.806809999999999</v>
      </c>
      <c r="BR94" s="33">
        <v>11.182499999999999</v>
      </c>
      <c r="BS94" s="33">
        <v>17.171420000000001</v>
      </c>
      <c r="BT94" s="33">
        <v>18.169139999999999</v>
      </c>
      <c r="BU94" s="33">
        <v>24.076350000000001</v>
      </c>
      <c r="BV94" s="33">
        <v>21.644189999999998</v>
      </c>
      <c r="BW94" s="33">
        <v>15.74264</v>
      </c>
      <c r="BX94" s="33">
        <v>6.70824</v>
      </c>
      <c r="BY94" s="33">
        <v>8.6230499999999992</v>
      </c>
      <c r="BZ94" s="34">
        <v>10.780060000000001</v>
      </c>
      <c r="CA94" s="39">
        <v>16.986149999999999</v>
      </c>
      <c r="CB94" s="34">
        <v>23.192240000000002</v>
      </c>
    </row>
    <row r="95" spans="2:80" x14ac:dyDescent="0.35">
      <c r="B95" s="2" t="s">
        <v>16</v>
      </c>
      <c r="C95" s="3" t="s">
        <v>12</v>
      </c>
      <c r="D95" s="36">
        <v>23.843440000000001</v>
      </c>
      <c r="E95" s="36">
        <v>28.053239999999999</v>
      </c>
      <c r="F95" s="36">
        <v>22.352170000000001</v>
      </c>
      <c r="G95" s="36">
        <v>23.077279999999998</v>
      </c>
      <c r="H95" s="36">
        <v>21.202549999999999</v>
      </c>
      <c r="I95" s="36">
        <v>24.60341</v>
      </c>
      <c r="J95" s="36">
        <v>25.267420000000001</v>
      </c>
      <c r="K95" s="36">
        <v>22.32085</v>
      </c>
      <c r="L95" s="36">
        <v>19.541650000000001</v>
      </c>
      <c r="M95" s="36">
        <v>23.40606</v>
      </c>
      <c r="N95" s="37">
        <v>21.700209999999998</v>
      </c>
      <c r="O95" s="38">
        <v>23.366810000000001</v>
      </c>
      <c r="P95" s="37">
        <v>25.03341</v>
      </c>
      <c r="R95" s="2" t="s">
        <v>16</v>
      </c>
      <c r="S95" s="3" t="s">
        <v>12</v>
      </c>
      <c r="T95" s="36">
        <v>23.426400000000001</v>
      </c>
      <c r="U95" s="36">
        <v>27.308869999999999</v>
      </c>
      <c r="V95" s="36">
        <v>22.274159999999998</v>
      </c>
      <c r="W95" s="36">
        <v>23.179010000000002</v>
      </c>
      <c r="X95" s="36">
        <v>21.217860000000002</v>
      </c>
      <c r="Y95" s="36">
        <v>24.488800000000001</v>
      </c>
      <c r="Z95" s="36">
        <v>24.874759999999998</v>
      </c>
      <c r="AA95" s="36">
        <v>22.583279999999998</v>
      </c>
      <c r="AB95" s="36">
        <v>19.682950000000002</v>
      </c>
      <c r="AC95" s="36">
        <v>23.071290000000001</v>
      </c>
      <c r="AD95" s="37">
        <v>21.722629999999999</v>
      </c>
      <c r="AE95" s="38">
        <v>23.210740000000001</v>
      </c>
      <c r="AF95" s="37">
        <v>24.69885</v>
      </c>
      <c r="AH95" s="2" t="s">
        <v>16</v>
      </c>
      <c r="AI95" s="3" t="s">
        <v>12</v>
      </c>
      <c r="AJ95" s="36">
        <v>23.095659999999999</v>
      </c>
      <c r="AK95" s="36">
        <v>26.294809999999998</v>
      </c>
      <c r="AL95" s="36">
        <v>21.54673</v>
      </c>
      <c r="AM95" s="36">
        <v>22.625399999999999</v>
      </c>
      <c r="AN95" s="36">
        <v>20.833359999999999</v>
      </c>
      <c r="AO95" s="36">
        <v>23.824339999999999</v>
      </c>
      <c r="AP95" s="36">
        <v>25.098549999999999</v>
      </c>
      <c r="AQ95" s="36">
        <v>22.995480000000001</v>
      </c>
      <c r="AR95" s="36">
        <v>19.733650000000001</v>
      </c>
      <c r="AS95" s="36">
        <v>22.583200000000001</v>
      </c>
      <c r="AT95" s="37">
        <v>21.482030000000002</v>
      </c>
      <c r="AU95" s="38">
        <v>22.863119999999999</v>
      </c>
      <c r="AV95" s="37">
        <v>24.244199999999999</v>
      </c>
      <c r="AX95" s="2" t="s">
        <v>16</v>
      </c>
      <c r="AY95" s="3" t="s">
        <v>12</v>
      </c>
      <c r="AZ95" s="36">
        <v>22.812370000000001</v>
      </c>
      <c r="BA95" s="36">
        <v>25.643899999999999</v>
      </c>
      <c r="BB95" s="36">
        <v>21.813739999999999</v>
      </c>
      <c r="BC95" s="36">
        <v>22.509399999999999</v>
      </c>
      <c r="BD95" s="36">
        <v>20.412569999999999</v>
      </c>
      <c r="BE95" s="36">
        <v>22.883800000000001</v>
      </c>
      <c r="BF95" s="36">
        <v>24.543880000000001</v>
      </c>
      <c r="BG95" s="36">
        <v>22.853870000000001</v>
      </c>
      <c r="BH95" s="36">
        <v>19.453610000000001</v>
      </c>
      <c r="BI95" s="36">
        <v>22.2714</v>
      </c>
      <c r="BJ95" s="37">
        <v>21.244969999999999</v>
      </c>
      <c r="BK95" s="38">
        <v>22.519850000000002</v>
      </c>
      <c r="BL95" s="37">
        <v>23.794740000000001</v>
      </c>
      <c r="BN95" s="2" t="s">
        <v>16</v>
      </c>
      <c r="BO95" s="3" t="s">
        <v>12</v>
      </c>
      <c r="BP95" s="36">
        <v>22.331949999999999</v>
      </c>
      <c r="BQ95" s="36">
        <v>24.8263</v>
      </c>
      <c r="BR95" s="36">
        <v>21.423649999999999</v>
      </c>
      <c r="BS95" s="36">
        <v>21.91197</v>
      </c>
      <c r="BT95" s="36">
        <v>20.589120000000001</v>
      </c>
      <c r="BU95" s="36">
        <v>23.15448</v>
      </c>
      <c r="BV95" s="36">
        <v>23.56664</v>
      </c>
      <c r="BW95" s="36">
        <v>22.011710000000001</v>
      </c>
      <c r="BX95" s="36">
        <v>19.445820000000001</v>
      </c>
      <c r="BY95" s="36">
        <v>21.637129999999999</v>
      </c>
      <c r="BZ95" s="37">
        <v>21.002680000000002</v>
      </c>
      <c r="CA95" s="38">
        <v>22.089880000000001</v>
      </c>
      <c r="CB95" s="37">
        <v>23.177070000000001</v>
      </c>
    </row>
    <row r="96" spans="2:80" x14ac:dyDescent="0.35">
      <c r="B96" s="12"/>
      <c r="C96" s="11" t="s">
        <v>13</v>
      </c>
      <c r="D96" s="33">
        <v>14.00048</v>
      </c>
      <c r="E96" s="33">
        <v>14.25047</v>
      </c>
      <c r="F96" s="33">
        <v>13.16305</v>
      </c>
      <c r="G96" s="33">
        <v>13.5556</v>
      </c>
      <c r="H96" s="33">
        <v>13.25935</v>
      </c>
      <c r="I96" s="33">
        <v>14.483000000000001</v>
      </c>
      <c r="J96" s="33">
        <v>13.971360000000001</v>
      </c>
      <c r="K96" s="33">
        <v>13.281689999999999</v>
      </c>
      <c r="L96" s="33">
        <v>12.147740000000001</v>
      </c>
      <c r="M96" s="33">
        <v>13.334720000000001</v>
      </c>
      <c r="N96" s="40">
        <v>13.064299999999999</v>
      </c>
      <c r="O96" s="39">
        <v>13.544750000000001</v>
      </c>
      <c r="P96" s="40">
        <v>14.0252</v>
      </c>
      <c r="R96" s="12"/>
      <c r="S96" s="11" t="s">
        <v>13</v>
      </c>
      <c r="T96" s="33">
        <v>13.53515</v>
      </c>
      <c r="U96" s="33">
        <v>14.352119999999999</v>
      </c>
      <c r="V96" s="33">
        <v>12.886010000000001</v>
      </c>
      <c r="W96" s="33">
        <v>13.39841</v>
      </c>
      <c r="X96" s="33">
        <v>13.19622</v>
      </c>
      <c r="Y96" s="33">
        <v>14.987719999999999</v>
      </c>
      <c r="Z96" s="33">
        <v>13.481780000000001</v>
      </c>
      <c r="AA96" s="33">
        <v>13.15291</v>
      </c>
      <c r="AB96" s="33">
        <v>12.27835</v>
      </c>
      <c r="AC96" s="33">
        <v>13.05411</v>
      </c>
      <c r="AD96" s="40">
        <v>12.88927</v>
      </c>
      <c r="AE96" s="39">
        <v>13.43228</v>
      </c>
      <c r="AF96" s="40">
        <v>13.975289999999999</v>
      </c>
      <c r="AH96" s="12"/>
      <c r="AI96" s="11" t="s">
        <v>13</v>
      </c>
      <c r="AJ96" s="33">
        <v>13.197979999999999</v>
      </c>
      <c r="AK96" s="33">
        <v>14.88152</v>
      </c>
      <c r="AL96" s="33">
        <v>12.46181</v>
      </c>
      <c r="AM96" s="33">
        <v>12.87058</v>
      </c>
      <c r="AN96" s="33">
        <v>13.09768</v>
      </c>
      <c r="AO96" s="33">
        <v>14.98381</v>
      </c>
      <c r="AP96" s="33">
        <v>13.840590000000001</v>
      </c>
      <c r="AQ96" s="33">
        <v>13.076169999999999</v>
      </c>
      <c r="AR96" s="33">
        <v>12.191090000000001</v>
      </c>
      <c r="AS96" s="33">
        <v>12.60413</v>
      </c>
      <c r="AT96" s="40">
        <v>12.6325</v>
      </c>
      <c r="AU96" s="39">
        <v>13.320539999999999</v>
      </c>
      <c r="AV96" s="40">
        <v>14.008570000000001</v>
      </c>
      <c r="AX96" s="12"/>
      <c r="AY96" s="11" t="s">
        <v>13</v>
      </c>
      <c r="AZ96" s="33">
        <v>12.91554</v>
      </c>
      <c r="BA96" s="33">
        <v>18.141919999999999</v>
      </c>
      <c r="BB96" s="33">
        <v>12.455920000000001</v>
      </c>
      <c r="BC96" s="33">
        <v>12.92267</v>
      </c>
      <c r="BD96" s="33">
        <v>12.6981</v>
      </c>
      <c r="BE96" s="33">
        <v>14.59549</v>
      </c>
      <c r="BF96" s="33">
        <v>14.29425</v>
      </c>
      <c r="BG96" s="33">
        <v>13.31761</v>
      </c>
      <c r="BH96" s="33">
        <v>11.80578</v>
      </c>
      <c r="BI96" s="33">
        <v>12.13837</v>
      </c>
      <c r="BJ96" s="40">
        <v>12.210990000000001</v>
      </c>
      <c r="BK96" s="39">
        <v>13.52857</v>
      </c>
      <c r="BL96" s="40">
        <v>14.84615</v>
      </c>
      <c r="BN96" s="12"/>
      <c r="BO96" s="11" t="s">
        <v>13</v>
      </c>
      <c r="BP96" s="33">
        <v>12.322609999999999</v>
      </c>
      <c r="BQ96" s="33">
        <v>20.323730000000001</v>
      </c>
      <c r="BR96" s="33">
        <v>12.049189999999999</v>
      </c>
      <c r="BS96" s="33">
        <v>13.17212</v>
      </c>
      <c r="BT96" s="33">
        <v>13.76792</v>
      </c>
      <c r="BU96" s="33">
        <v>15.811299999999999</v>
      </c>
      <c r="BV96" s="33">
        <v>14.91391</v>
      </c>
      <c r="BW96" s="33">
        <v>13.317310000000001</v>
      </c>
      <c r="BX96" s="33">
        <v>11.37898</v>
      </c>
      <c r="BY96" s="33">
        <v>11.81537</v>
      </c>
      <c r="BZ96" s="40">
        <v>11.98804</v>
      </c>
      <c r="CA96" s="39">
        <v>13.88724</v>
      </c>
      <c r="CB96" s="40">
        <v>15.78645</v>
      </c>
    </row>
    <row r="97" spans="2:80" x14ac:dyDescent="0.35">
      <c r="B97" s="2" t="s">
        <v>1</v>
      </c>
      <c r="C97" s="3" t="s">
        <v>12</v>
      </c>
      <c r="D97" s="36">
        <v>3.6695099999999998</v>
      </c>
      <c r="E97" s="36">
        <v>3.6847799999999999</v>
      </c>
      <c r="F97" s="36">
        <v>3.6768900000000002</v>
      </c>
      <c r="G97" s="36">
        <v>3.6896100000000001</v>
      </c>
      <c r="H97" s="36">
        <v>3.6583700000000001</v>
      </c>
      <c r="I97" s="36">
        <v>3.7191299999999998</v>
      </c>
      <c r="J97" s="36">
        <v>3.6586599999999998</v>
      </c>
      <c r="K97" s="36">
        <v>3.6259100000000002</v>
      </c>
      <c r="L97" s="36">
        <v>3.66628</v>
      </c>
      <c r="M97" s="36">
        <v>3.6867700000000001</v>
      </c>
      <c r="N97" s="37">
        <v>3.6560100000000002</v>
      </c>
      <c r="O97" s="41">
        <v>3.6735899999999999</v>
      </c>
      <c r="P97" s="37">
        <v>3.6911700000000001</v>
      </c>
      <c r="R97" s="2" t="s">
        <v>1</v>
      </c>
      <c r="S97" s="3" t="s">
        <v>12</v>
      </c>
      <c r="T97" s="36">
        <v>3.6703199999999998</v>
      </c>
      <c r="U97" s="36">
        <v>3.6844399999999999</v>
      </c>
      <c r="V97" s="36">
        <v>3.6770900000000002</v>
      </c>
      <c r="W97" s="36">
        <v>3.6894399999999998</v>
      </c>
      <c r="X97" s="36">
        <v>3.6583700000000001</v>
      </c>
      <c r="Y97" s="36">
        <v>3.7156500000000001</v>
      </c>
      <c r="Z97" s="36">
        <v>3.6590099999999999</v>
      </c>
      <c r="AA97" s="36">
        <v>3.6259100000000002</v>
      </c>
      <c r="AB97" s="36">
        <v>3.6653799999999999</v>
      </c>
      <c r="AC97" s="36">
        <v>3.6890499999999999</v>
      </c>
      <c r="AD97" s="37">
        <v>3.6562999999999999</v>
      </c>
      <c r="AE97" s="41">
        <v>3.67347</v>
      </c>
      <c r="AF97" s="37">
        <v>3.6906300000000001</v>
      </c>
      <c r="AH97" s="2" t="s">
        <v>1</v>
      </c>
      <c r="AI97" s="3" t="s">
        <v>12</v>
      </c>
      <c r="AJ97" s="36">
        <v>3.66933</v>
      </c>
      <c r="AK97" s="36">
        <v>3.6846800000000002</v>
      </c>
      <c r="AL97" s="36">
        <v>3.6770900000000002</v>
      </c>
      <c r="AM97" s="36">
        <v>3.6899700000000002</v>
      </c>
      <c r="AN97" s="36">
        <v>3.6583700000000001</v>
      </c>
      <c r="AO97" s="36">
        <v>3.7159</v>
      </c>
      <c r="AP97" s="36">
        <v>3.6589200000000002</v>
      </c>
      <c r="AQ97" s="36">
        <v>3.6259100000000002</v>
      </c>
      <c r="AR97" s="36">
        <v>3.6659000000000002</v>
      </c>
      <c r="AS97" s="36">
        <v>3.68648</v>
      </c>
      <c r="AT97" s="37">
        <v>3.6561300000000001</v>
      </c>
      <c r="AU97" s="41">
        <v>3.67326</v>
      </c>
      <c r="AV97" s="37">
        <v>3.6903800000000002</v>
      </c>
      <c r="AX97" s="2" t="s">
        <v>1</v>
      </c>
      <c r="AY97" s="3" t="s">
        <v>12</v>
      </c>
      <c r="AZ97" s="36">
        <v>3.6695500000000001</v>
      </c>
      <c r="BA97" s="36">
        <v>3.6840199999999999</v>
      </c>
      <c r="BB97" s="36">
        <v>3.6768900000000002</v>
      </c>
      <c r="BC97" s="36">
        <v>3.6896100000000001</v>
      </c>
      <c r="BD97" s="36">
        <v>3.6583700000000001</v>
      </c>
      <c r="BE97" s="36">
        <v>3.71428</v>
      </c>
      <c r="BF97" s="36">
        <v>3.6559900000000001</v>
      </c>
      <c r="BG97" s="36">
        <v>3.6259100000000002</v>
      </c>
      <c r="BH97" s="36">
        <v>3.6655799999999998</v>
      </c>
      <c r="BI97" s="36">
        <v>3.6892800000000001</v>
      </c>
      <c r="BJ97" s="37">
        <v>3.6558099999999998</v>
      </c>
      <c r="BK97" s="41">
        <v>3.6729500000000002</v>
      </c>
      <c r="BL97" s="37">
        <v>3.6900900000000001</v>
      </c>
      <c r="BN97" s="2" t="s">
        <v>1</v>
      </c>
      <c r="BO97" s="3" t="s">
        <v>12</v>
      </c>
      <c r="BP97" s="36">
        <v>3.6693699999999998</v>
      </c>
      <c r="BQ97" s="36">
        <v>3.6846399999999999</v>
      </c>
      <c r="BR97" s="36">
        <v>3.6762800000000002</v>
      </c>
      <c r="BS97" s="36">
        <v>3.69082</v>
      </c>
      <c r="BT97" s="36">
        <v>3.6583700000000001</v>
      </c>
      <c r="BU97" s="36">
        <v>3.7140200000000001</v>
      </c>
      <c r="BV97" s="36">
        <v>3.6575600000000001</v>
      </c>
      <c r="BW97" s="36">
        <v>3.6264500000000002</v>
      </c>
      <c r="BX97" s="36">
        <v>3.6650999999999998</v>
      </c>
      <c r="BY97" s="36">
        <v>3.68547</v>
      </c>
      <c r="BZ97" s="37">
        <v>3.6559499999999998</v>
      </c>
      <c r="CA97" s="41">
        <v>3.6728100000000001</v>
      </c>
      <c r="CB97" s="37">
        <v>3.6896599999999999</v>
      </c>
    </row>
    <row r="98" spans="2:80" x14ac:dyDescent="0.35">
      <c r="B98" s="12"/>
      <c r="C98" s="11" t="s">
        <v>13</v>
      </c>
      <c r="D98" s="33">
        <v>2.2586200000000001</v>
      </c>
      <c r="E98" s="33">
        <v>2.27793</v>
      </c>
      <c r="F98" s="33">
        <v>2.2879999999999998</v>
      </c>
      <c r="G98" s="33">
        <v>2.3179599999999998</v>
      </c>
      <c r="H98" s="33">
        <v>2.28484</v>
      </c>
      <c r="I98" s="33">
        <v>2.2517200000000002</v>
      </c>
      <c r="J98" s="33">
        <v>2.27718</v>
      </c>
      <c r="K98" s="33">
        <v>2.3008600000000001</v>
      </c>
      <c r="L98" s="33">
        <v>2.26451</v>
      </c>
      <c r="M98" s="33">
        <v>2.2663600000000002</v>
      </c>
      <c r="N98" s="40">
        <v>2.2644099999999998</v>
      </c>
      <c r="O98" s="39">
        <v>2.2787999999999999</v>
      </c>
      <c r="P98" s="40">
        <v>2.2931900000000001</v>
      </c>
      <c r="R98" s="12"/>
      <c r="S98" s="11" t="s">
        <v>13</v>
      </c>
      <c r="T98" s="33">
        <v>2.2594599999999998</v>
      </c>
      <c r="U98" s="33">
        <v>2.27799</v>
      </c>
      <c r="V98" s="33">
        <v>2.28817</v>
      </c>
      <c r="W98" s="33">
        <v>2.3181400000000001</v>
      </c>
      <c r="X98" s="33">
        <v>2.28484</v>
      </c>
      <c r="Y98" s="33">
        <v>2.2525900000000001</v>
      </c>
      <c r="Z98" s="33">
        <v>2.2769499999999998</v>
      </c>
      <c r="AA98" s="33">
        <v>2.3008600000000001</v>
      </c>
      <c r="AB98" s="33">
        <v>2.2646500000000001</v>
      </c>
      <c r="AC98" s="33">
        <v>2.2667799999999998</v>
      </c>
      <c r="AD98" s="40">
        <v>2.2648000000000001</v>
      </c>
      <c r="AE98" s="39">
        <v>2.2790400000000002</v>
      </c>
      <c r="AF98" s="40">
        <v>2.2932800000000002</v>
      </c>
      <c r="AH98" s="12"/>
      <c r="AI98" s="11" t="s">
        <v>13</v>
      </c>
      <c r="AJ98" s="33">
        <v>2.2582800000000001</v>
      </c>
      <c r="AK98" s="33">
        <v>2.2734800000000002</v>
      </c>
      <c r="AL98" s="33">
        <v>2.28817</v>
      </c>
      <c r="AM98" s="33">
        <v>2.3178800000000002</v>
      </c>
      <c r="AN98" s="33">
        <v>2.28484</v>
      </c>
      <c r="AO98" s="33">
        <v>2.2498399999999998</v>
      </c>
      <c r="AP98" s="33">
        <v>2.27704</v>
      </c>
      <c r="AQ98" s="33">
        <v>2.3008600000000001</v>
      </c>
      <c r="AR98" s="33">
        <v>2.2645599999999999</v>
      </c>
      <c r="AS98" s="33">
        <v>2.2659799999999999</v>
      </c>
      <c r="AT98" s="40">
        <v>2.2634099999999999</v>
      </c>
      <c r="AU98" s="39">
        <v>2.2780900000000002</v>
      </c>
      <c r="AV98" s="40">
        <v>2.29278</v>
      </c>
      <c r="AX98" s="12"/>
      <c r="AY98" s="11" t="s">
        <v>13</v>
      </c>
      <c r="AZ98" s="33">
        <v>2.2588400000000002</v>
      </c>
      <c r="BA98" s="33">
        <v>2.27318</v>
      </c>
      <c r="BB98" s="33">
        <v>2.2879999999999998</v>
      </c>
      <c r="BC98" s="33">
        <v>2.3179599999999998</v>
      </c>
      <c r="BD98" s="33">
        <v>2.28484</v>
      </c>
      <c r="BE98" s="33">
        <v>2.2517200000000002</v>
      </c>
      <c r="BF98" s="33">
        <v>2.2726899999999999</v>
      </c>
      <c r="BG98" s="33">
        <v>2.3008600000000001</v>
      </c>
      <c r="BH98" s="33">
        <v>2.2648199999999998</v>
      </c>
      <c r="BI98" s="33">
        <v>2.2667199999999998</v>
      </c>
      <c r="BJ98" s="40">
        <v>2.2635100000000001</v>
      </c>
      <c r="BK98" s="39">
        <v>2.2779600000000002</v>
      </c>
      <c r="BL98" s="40">
        <v>2.2924199999999999</v>
      </c>
      <c r="BN98" s="12"/>
      <c r="BO98" s="11" t="s">
        <v>13</v>
      </c>
      <c r="BP98" s="33">
        <v>2.2587700000000002</v>
      </c>
      <c r="BQ98" s="33">
        <v>2.2752599999999998</v>
      </c>
      <c r="BR98" s="33">
        <v>2.2882099999999999</v>
      </c>
      <c r="BS98" s="33">
        <v>2.3173900000000001</v>
      </c>
      <c r="BT98" s="33">
        <v>2.28484</v>
      </c>
      <c r="BU98" s="33">
        <v>2.2525900000000001</v>
      </c>
      <c r="BV98" s="33">
        <v>2.2724199999999999</v>
      </c>
      <c r="BW98" s="33">
        <v>2.3007399999999998</v>
      </c>
      <c r="BX98" s="33">
        <v>2.2648700000000002</v>
      </c>
      <c r="BY98" s="33">
        <v>2.2656399999999999</v>
      </c>
      <c r="BZ98" s="40">
        <v>2.2637700000000001</v>
      </c>
      <c r="CA98" s="39">
        <v>2.27807</v>
      </c>
      <c r="CB98" s="40">
        <v>2.2923800000000001</v>
      </c>
    </row>
    <row r="99" spans="2:80" x14ac:dyDescent="0.35">
      <c r="B99" s="2" t="s">
        <v>17</v>
      </c>
      <c r="C99" s="3" t="s">
        <v>12</v>
      </c>
      <c r="D99" s="36">
        <v>20.173919999999999</v>
      </c>
      <c r="E99" s="36">
        <v>24.368459999999999</v>
      </c>
      <c r="F99" s="36">
        <v>18.675280000000001</v>
      </c>
      <c r="G99" s="36">
        <v>19.38767</v>
      </c>
      <c r="H99" s="36">
        <v>17.544180000000001</v>
      </c>
      <c r="I99" s="36">
        <v>20.88428</v>
      </c>
      <c r="J99" s="36">
        <v>21.60876</v>
      </c>
      <c r="K99" s="36">
        <v>18.694939999999999</v>
      </c>
      <c r="L99" s="36">
        <v>15.87537</v>
      </c>
      <c r="M99" s="36">
        <v>19.7193</v>
      </c>
      <c r="N99" s="37">
        <v>18.03274</v>
      </c>
      <c r="O99" s="38">
        <v>19.69322</v>
      </c>
      <c r="P99" s="37">
        <v>21.35369</v>
      </c>
      <c r="R99" s="2" t="s">
        <v>17</v>
      </c>
      <c r="S99" s="3" t="s">
        <v>12</v>
      </c>
      <c r="T99" s="36">
        <v>19.756080000000001</v>
      </c>
      <c r="U99" s="36">
        <v>23.62443</v>
      </c>
      <c r="V99" s="36">
        <v>18.597069999999999</v>
      </c>
      <c r="W99" s="36">
        <v>19.489570000000001</v>
      </c>
      <c r="X99" s="36">
        <v>17.55949</v>
      </c>
      <c r="Y99" s="36">
        <v>20.773150000000001</v>
      </c>
      <c r="Z99" s="36">
        <v>21.21575</v>
      </c>
      <c r="AA99" s="36">
        <v>18.957370000000001</v>
      </c>
      <c r="AB99" s="36">
        <v>16.01756</v>
      </c>
      <c r="AC99" s="36">
        <v>19.382239999999999</v>
      </c>
      <c r="AD99" s="37">
        <v>18.055050000000001</v>
      </c>
      <c r="AE99" s="38">
        <v>19.537269999999999</v>
      </c>
      <c r="AF99" s="37">
        <v>21.019490000000001</v>
      </c>
      <c r="AH99" s="2" t="s">
        <v>17</v>
      </c>
      <c r="AI99" s="3" t="s">
        <v>12</v>
      </c>
      <c r="AJ99" s="36">
        <v>19.42633</v>
      </c>
      <c r="AK99" s="36">
        <v>22.610130000000002</v>
      </c>
      <c r="AL99" s="36">
        <v>17.86965</v>
      </c>
      <c r="AM99" s="36">
        <v>18.935420000000001</v>
      </c>
      <c r="AN99" s="36">
        <v>17.174990000000001</v>
      </c>
      <c r="AO99" s="36">
        <v>20.108440000000002</v>
      </c>
      <c r="AP99" s="36">
        <v>21.439630000000001</v>
      </c>
      <c r="AQ99" s="36">
        <v>19.36957</v>
      </c>
      <c r="AR99" s="36">
        <v>16.06775</v>
      </c>
      <c r="AS99" s="36">
        <v>18.896719999999998</v>
      </c>
      <c r="AT99" s="37">
        <v>17.81203</v>
      </c>
      <c r="AU99" s="38">
        <v>19.189859999999999</v>
      </c>
      <c r="AV99" s="37">
        <v>20.567699999999999</v>
      </c>
      <c r="AX99" s="2" t="s">
        <v>17</v>
      </c>
      <c r="AY99" s="3" t="s">
        <v>12</v>
      </c>
      <c r="AZ99" s="36">
        <v>19.14283</v>
      </c>
      <c r="BA99" s="36">
        <v>21.959879999999998</v>
      </c>
      <c r="BB99" s="36">
        <v>18.136849999999999</v>
      </c>
      <c r="BC99" s="36">
        <v>18.819790000000001</v>
      </c>
      <c r="BD99" s="36">
        <v>16.754200000000001</v>
      </c>
      <c r="BE99" s="36">
        <v>19.169519999999999</v>
      </c>
      <c r="BF99" s="36">
        <v>20.887889999999999</v>
      </c>
      <c r="BG99" s="36">
        <v>19.227959999999999</v>
      </c>
      <c r="BH99" s="36">
        <v>15.788029999999999</v>
      </c>
      <c r="BI99" s="36">
        <v>18.58212</v>
      </c>
      <c r="BJ99" s="37">
        <v>17.573910000000001</v>
      </c>
      <c r="BK99" s="38">
        <v>18.846900000000002</v>
      </c>
      <c r="BL99" s="37">
        <v>20.119900000000001</v>
      </c>
      <c r="BN99" s="2" t="s">
        <v>17</v>
      </c>
      <c r="BO99" s="3" t="s">
        <v>12</v>
      </c>
      <c r="BP99" s="36">
        <v>18.662590000000002</v>
      </c>
      <c r="BQ99" s="36">
        <v>21.141660000000002</v>
      </c>
      <c r="BR99" s="36">
        <v>17.74737</v>
      </c>
      <c r="BS99" s="36">
        <v>18.221150000000002</v>
      </c>
      <c r="BT99" s="36">
        <v>16.93075</v>
      </c>
      <c r="BU99" s="36">
        <v>19.440460000000002</v>
      </c>
      <c r="BV99" s="36">
        <v>19.909079999999999</v>
      </c>
      <c r="BW99" s="36">
        <v>18.385259999999999</v>
      </c>
      <c r="BX99" s="36">
        <v>15.780720000000001</v>
      </c>
      <c r="BY99" s="36">
        <v>17.951650000000001</v>
      </c>
      <c r="BZ99" s="37">
        <v>17.334320000000002</v>
      </c>
      <c r="CA99" s="38">
        <v>18.417069999999999</v>
      </c>
      <c r="CB99" s="37">
        <v>19.49982</v>
      </c>
    </row>
    <row r="100" spans="2:80" x14ac:dyDescent="0.35">
      <c r="B100" s="12"/>
      <c r="C100" s="11" t="s">
        <v>13</v>
      </c>
      <c r="D100" s="33">
        <v>13.24926</v>
      </c>
      <c r="E100" s="33">
        <v>13.601509999999999</v>
      </c>
      <c r="F100" s="33">
        <v>12.367990000000001</v>
      </c>
      <c r="G100" s="33">
        <v>12.779870000000001</v>
      </c>
      <c r="H100" s="33">
        <v>12.554510000000001</v>
      </c>
      <c r="I100" s="33">
        <v>13.862030000000001</v>
      </c>
      <c r="J100" s="33">
        <v>13.25831</v>
      </c>
      <c r="K100" s="33">
        <v>12.49991</v>
      </c>
      <c r="L100" s="33">
        <v>11.2966</v>
      </c>
      <c r="M100" s="33">
        <v>12.572340000000001</v>
      </c>
      <c r="N100" s="40">
        <v>12.280139999999999</v>
      </c>
      <c r="O100" s="39">
        <v>12.80423</v>
      </c>
      <c r="P100" s="40">
        <v>13.328329999999999</v>
      </c>
      <c r="R100" s="12"/>
      <c r="S100" s="11" t="s">
        <v>13</v>
      </c>
      <c r="T100" s="33">
        <v>12.82578</v>
      </c>
      <c r="U100" s="33">
        <v>13.808389999999999</v>
      </c>
      <c r="V100" s="33">
        <v>12.08189</v>
      </c>
      <c r="W100" s="33">
        <v>12.66536</v>
      </c>
      <c r="X100" s="33">
        <v>12.582689999999999</v>
      </c>
      <c r="Y100" s="33">
        <v>14.474589999999999</v>
      </c>
      <c r="Z100" s="33">
        <v>12.794180000000001</v>
      </c>
      <c r="AA100" s="33">
        <v>12.390560000000001</v>
      </c>
      <c r="AB100" s="33">
        <v>11.43181</v>
      </c>
      <c r="AC100" s="33">
        <v>12.317550000000001</v>
      </c>
      <c r="AD100" s="40">
        <v>12.12307</v>
      </c>
      <c r="AE100" s="39">
        <v>12.73728</v>
      </c>
      <c r="AF100" s="40">
        <v>13.35149</v>
      </c>
      <c r="AH100" s="12"/>
      <c r="AI100" s="11" t="s">
        <v>13</v>
      </c>
      <c r="AJ100" s="33">
        <v>12.510730000000001</v>
      </c>
      <c r="AK100" s="33">
        <v>14.4687</v>
      </c>
      <c r="AL100" s="33">
        <v>11.696120000000001</v>
      </c>
      <c r="AM100" s="33">
        <v>12.183149999999999</v>
      </c>
      <c r="AN100" s="33">
        <v>12.495839999999999</v>
      </c>
      <c r="AO100" s="33">
        <v>14.557040000000001</v>
      </c>
      <c r="AP100" s="33">
        <v>13.273870000000001</v>
      </c>
      <c r="AQ100" s="33">
        <v>12.382210000000001</v>
      </c>
      <c r="AR100" s="33">
        <v>11.35291</v>
      </c>
      <c r="AS100" s="33">
        <v>11.8818</v>
      </c>
      <c r="AT100" s="40">
        <v>11.895210000000001</v>
      </c>
      <c r="AU100" s="39">
        <v>12.68024</v>
      </c>
      <c r="AV100" s="40">
        <v>13.465260000000001</v>
      </c>
      <c r="AX100" s="12"/>
      <c r="AY100" s="11" t="s">
        <v>13</v>
      </c>
      <c r="AZ100" s="33">
        <v>12.263540000000001</v>
      </c>
      <c r="BA100" s="33">
        <v>17.94181</v>
      </c>
      <c r="BB100" s="33">
        <v>11.765739999999999</v>
      </c>
      <c r="BC100" s="33">
        <v>12.338150000000001</v>
      </c>
      <c r="BD100" s="33">
        <v>12.118969999999999</v>
      </c>
      <c r="BE100" s="33">
        <v>14.217919999999999</v>
      </c>
      <c r="BF100" s="33">
        <v>13.89137</v>
      </c>
      <c r="BG100" s="33">
        <v>12.7706</v>
      </c>
      <c r="BH100" s="33">
        <v>10.977309999999999</v>
      </c>
      <c r="BI100" s="33">
        <v>11.450989999999999</v>
      </c>
      <c r="BJ100" s="40">
        <v>11.53281</v>
      </c>
      <c r="BK100" s="39">
        <v>12.97364</v>
      </c>
      <c r="BL100" s="40">
        <v>14.41446</v>
      </c>
      <c r="BN100" s="12"/>
      <c r="BO100" s="11" t="s">
        <v>13</v>
      </c>
      <c r="BP100" s="33">
        <v>11.69843</v>
      </c>
      <c r="BQ100" s="33">
        <v>20.238720000000001</v>
      </c>
      <c r="BR100" s="33">
        <v>11.42323</v>
      </c>
      <c r="BS100" s="33">
        <v>12.65715</v>
      </c>
      <c r="BT100" s="33">
        <v>13.367319999999999</v>
      </c>
      <c r="BU100" s="33">
        <v>15.58094</v>
      </c>
      <c r="BV100" s="33">
        <v>14.601129999999999</v>
      </c>
      <c r="BW100" s="33">
        <v>12.82156</v>
      </c>
      <c r="BX100" s="33">
        <v>10.667199999999999</v>
      </c>
      <c r="BY100" s="33">
        <v>11.18296</v>
      </c>
      <c r="BZ100" s="40">
        <v>11.38617</v>
      </c>
      <c r="CA100" s="39">
        <v>13.423859999999999</v>
      </c>
      <c r="CB100" s="40">
        <v>15.461550000000001</v>
      </c>
    </row>
    <row r="101" spans="2:80" x14ac:dyDescent="0.35">
      <c r="B101" s="7" t="s">
        <v>18</v>
      </c>
      <c r="C101" s="11"/>
      <c r="D101" s="33">
        <v>0.84923000000000004</v>
      </c>
      <c r="E101" s="33">
        <v>0.58486000000000005</v>
      </c>
      <c r="F101" s="33">
        <v>0.87153000000000003</v>
      </c>
      <c r="G101" s="33">
        <v>0.85138000000000003</v>
      </c>
      <c r="H101" s="33">
        <v>0.83972000000000002</v>
      </c>
      <c r="I101" s="33">
        <v>0.70742000000000005</v>
      </c>
      <c r="J101" s="33">
        <v>0.73546999999999996</v>
      </c>
      <c r="K101" s="33">
        <v>0.87670000000000003</v>
      </c>
      <c r="L101" s="33">
        <v>0.96018000000000003</v>
      </c>
      <c r="M101" s="33">
        <v>0.86109999999999998</v>
      </c>
      <c r="N101" s="40">
        <v>0.73680999999999996</v>
      </c>
      <c r="O101" s="42">
        <v>0.81376000000000004</v>
      </c>
      <c r="P101" s="40">
        <v>0.89071</v>
      </c>
      <c r="R101" s="7" t="s">
        <v>18</v>
      </c>
      <c r="S101" s="11"/>
      <c r="T101" s="33">
        <v>0.83618000000000003</v>
      </c>
      <c r="U101" s="33">
        <v>0.53163000000000005</v>
      </c>
      <c r="V101" s="33">
        <v>0.86773999999999996</v>
      </c>
      <c r="W101" s="33">
        <v>0.82532000000000005</v>
      </c>
      <c r="X101" s="33">
        <v>0.78188000000000002</v>
      </c>
      <c r="Y101" s="33">
        <v>0.66276999999999997</v>
      </c>
      <c r="Z101" s="33">
        <v>0.72553000000000001</v>
      </c>
      <c r="AA101" s="33">
        <v>0.83811999999999998</v>
      </c>
      <c r="AB101" s="33">
        <v>0.95306999999999997</v>
      </c>
      <c r="AC101" s="33">
        <v>0.85267000000000004</v>
      </c>
      <c r="AD101" s="40">
        <v>0.70172999999999996</v>
      </c>
      <c r="AE101" s="42">
        <v>0.78749000000000002</v>
      </c>
      <c r="AF101" s="40">
        <v>0.87324999999999997</v>
      </c>
      <c r="AH101" s="7" t="s">
        <v>18</v>
      </c>
      <c r="AI101" s="11"/>
      <c r="AJ101" s="33">
        <v>0.82843999999999995</v>
      </c>
      <c r="AK101" s="33">
        <v>0.48447000000000001</v>
      </c>
      <c r="AL101" s="33">
        <v>0.86604000000000003</v>
      </c>
      <c r="AM101" s="33">
        <v>0.81689999999999996</v>
      </c>
      <c r="AN101" s="33">
        <v>0.76044</v>
      </c>
      <c r="AO101" s="33">
        <v>0.63429000000000002</v>
      </c>
      <c r="AP101" s="33">
        <v>0.62204999999999999</v>
      </c>
      <c r="AQ101" s="33">
        <v>0.77268999999999999</v>
      </c>
      <c r="AR101" s="33">
        <v>0.94189000000000001</v>
      </c>
      <c r="AS101" s="33">
        <v>0.85284000000000004</v>
      </c>
      <c r="AT101" s="40">
        <v>0.65919000000000005</v>
      </c>
      <c r="AU101" s="42">
        <v>0.75800000000000001</v>
      </c>
      <c r="AV101" s="40">
        <v>0.85680999999999996</v>
      </c>
      <c r="AX101" s="7" t="s">
        <v>18</v>
      </c>
      <c r="AY101" s="11"/>
      <c r="AZ101" s="33">
        <v>0.81108000000000002</v>
      </c>
      <c r="BA101" s="33">
        <v>0.40242</v>
      </c>
      <c r="BB101" s="33">
        <v>0.83531</v>
      </c>
      <c r="BC101" s="33">
        <v>0.75178999999999996</v>
      </c>
      <c r="BD101" s="33">
        <v>0.75182000000000004</v>
      </c>
      <c r="BE101" s="33">
        <v>0.61429999999999996</v>
      </c>
      <c r="BF101" s="33">
        <v>0.58194000000000001</v>
      </c>
      <c r="BG101" s="33">
        <v>0.70745000000000002</v>
      </c>
      <c r="BH101" s="33">
        <v>0.93017000000000005</v>
      </c>
      <c r="BI101" s="33">
        <v>0.82984999999999998</v>
      </c>
      <c r="BJ101" s="40">
        <v>0.61207</v>
      </c>
      <c r="BK101" s="42">
        <v>0.72160999999999997</v>
      </c>
      <c r="BL101" s="40">
        <v>0.83116000000000001</v>
      </c>
      <c r="BN101" s="7" t="s">
        <v>18</v>
      </c>
      <c r="BO101" s="11"/>
      <c r="BP101" s="33">
        <v>0.78585000000000005</v>
      </c>
      <c r="BQ101" s="33">
        <v>0.37523000000000001</v>
      </c>
      <c r="BR101" s="33">
        <v>0.80289999999999995</v>
      </c>
      <c r="BS101" s="33">
        <v>0.70752000000000004</v>
      </c>
      <c r="BT101" s="33">
        <v>0.66718</v>
      </c>
      <c r="BU101" s="33">
        <v>0.48962</v>
      </c>
      <c r="BV101" s="33">
        <v>0.49379000000000001</v>
      </c>
      <c r="BW101" s="33">
        <v>0.70001999999999998</v>
      </c>
      <c r="BX101" s="33">
        <v>0.88093999999999995</v>
      </c>
      <c r="BY101" s="33">
        <v>0.82643999999999995</v>
      </c>
      <c r="BZ101" s="40">
        <v>0.55308000000000002</v>
      </c>
      <c r="CA101" s="42">
        <v>0.67295000000000005</v>
      </c>
      <c r="CB101" s="40">
        <v>0.79281999999999997</v>
      </c>
    </row>
    <row r="102" spans="2:80" x14ac:dyDescent="0.35">
      <c r="B102" s="2" t="s">
        <v>2</v>
      </c>
      <c r="C102" s="3" t="s">
        <v>12</v>
      </c>
      <c r="D102" s="36">
        <v>12.226419999999999</v>
      </c>
      <c r="E102" s="36">
        <v>13.689260000000001</v>
      </c>
      <c r="F102" s="36">
        <v>10.778269999999999</v>
      </c>
      <c r="G102" s="36">
        <v>8.1916200000000003</v>
      </c>
      <c r="H102" s="36">
        <v>10.1374</v>
      </c>
      <c r="I102" s="36">
        <v>17.220410000000001</v>
      </c>
      <c r="J102" s="36">
        <v>12.11552</v>
      </c>
      <c r="K102" s="36">
        <v>8.6196300000000008</v>
      </c>
      <c r="L102" s="36">
        <v>6.1594199999999999</v>
      </c>
      <c r="M102" s="36">
        <v>7.67394</v>
      </c>
      <c r="N102" s="37">
        <v>8.3389500000000005</v>
      </c>
      <c r="O102" s="38">
        <v>10.681190000000001</v>
      </c>
      <c r="P102" s="37">
        <v>13.02342</v>
      </c>
      <c r="R102" s="2" t="s">
        <v>2</v>
      </c>
      <c r="S102" s="3" t="s">
        <v>12</v>
      </c>
      <c r="T102" s="36">
        <v>12.13542</v>
      </c>
      <c r="U102" s="36">
        <v>15.92079</v>
      </c>
      <c r="V102" s="36">
        <v>11.29815</v>
      </c>
      <c r="W102" s="36">
        <v>9.0496800000000004</v>
      </c>
      <c r="X102" s="36">
        <v>13.41089</v>
      </c>
      <c r="Y102" s="36">
        <v>19.98864</v>
      </c>
      <c r="Z102" s="36">
        <v>11.854509999999999</v>
      </c>
      <c r="AA102" s="36">
        <v>9.6962600000000005</v>
      </c>
      <c r="AB102" s="36">
        <v>6.2704899999999997</v>
      </c>
      <c r="AC102" s="36">
        <v>7.7384000000000004</v>
      </c>
      <c r="AD102" s="37">
        <v>8.8551099999999998</v>
      </c>
      <c r="AE102" s="38">
        <v>11.736319999999999</v>
      </c>
      <c r="AF102" s="37">
        <v>14.61753</v>
      </c>
      <c r="AH102" s="2" t="s">
        <v>2</v>
      </c>
      <c r="AI102" s="3" t="s">
        <v>12</v>
      </c>
      <c r="AJ102" s="36">
        <v>12.662979999999999</v>
      </c>
      <c r="AK102" s="36">
        <v>18.044730000000001</v>
      </c>
      <c r="AL102" s="36">
        <v>11.00704</v>
      </c>
      <c r="AM102" s="36">
        <v>9.8146199999999997</v>
      </c>
      <c r="AN102" s="36">
        <v>13.99281</v>
      </c>
      <c r="AO102" s="36">
        <v>22.16535</v>
      </c>
      <c r="AP102" s="36">
        <v>14.575889999999999</v>
      </c>
      <c r="AQ102" s="36">
        <v>11.66389</v>
      </c>
      <c r="AR102" s="36">
        <v>6.4900700000000002</v>
      </c>
      <c r="AS102" s="36">
        <v>7.9574699999999998</v>
      </c>
      <c r="AT102" s="37">
        <v>9.4952900000000007</v>
      </c>
      <c r="AU102" s="38">
        <v>12.837490000000001</v>
      </c>
      <c r="AV102" s="37">
        <v>16.179690000000001</v>
      </c>
      <c r="AX102" s="2" t="s">
        <v>2</v>
      </c>
      <c r="AY102" s="3" t="s">
        <v>12</v>
      </c>
      <c r="AZ102" s="36">
        <v>12.23394</v>
      </c>
      <c r="BA102" s="36">
        <v>26.408300000000001</v>
      </c>
      <c r="BB102" s="36">
        <v>11.7583</v>
      </c>
      <c r="BC102" s="36">
        <v>12.08587</v>
      </c>
      <c r="BD102" s="36">
        <v>13.40278</v>
      </c>
      <c r="BE102" s="36">
        <v>21.49053</v>
      </c>
      <c r="BF102" s="36">
        <v>17.108219999999999</v>
      </c>
      <c r="BG102" s="36">
        <v>15.368460000000001</v>
      </c>
      <c r="BH102" s="36">
        <v>7.0798899999999998</v>
      </c>
      <c r="BI102" s="36">
        <v>8.6328099999999992</v>
      </c>
      <c r="BJ102" s="37">
        <v>10.37669</v>
      </c>
      <c r="BK102" s="38">
        <v>14.55691</v>
      </c>
      <c r="BL102" s="37">
        <v>18.737130000000001</v>
      </c>
      <c r="BN102" s="2" t="s">
        <v>2</v>
      </c>
      <c r="BO102" s="3" t="s">
        <v>12</v>
      </c>
      <c r="BP102" s="36">
        <v>12.44464</v>
      </c>
      <c r="BQ102" s="36">
        <v>38.4009</v>
      </c>
      <c r="BR102" s="36">
        <v>12.569380000000001</v>
      </c>
      <c r="BS102" s="36">
        <v>14.713089999999999</v>
      </c>
      <c r="BT102" s="36">
        <v>19.341200000000001</v>
      </c>
      <c r="BU102" s="36">
        <v>23.894120000000001</v>
      </c>
      <c r="BV102" s="36">
        <v>18.71142</v>
      </c>
      <c r="BW102" s="36">
        <v>16.67718</v>
      </c>
      <c r="BX102" s="36">
        <v>9.0387699999999995</v>
      </c>
      <c r="BY102" s="36">
        <v>8.4972700000000003</v>
      </c>
      <c r="BZ102" s="37">
        <v>11.14977</v>
      </c>
      <c r="CA102" s="38">
        <v>17.428799999999999</v>
      </c>
      <c r="CB102" s="37">
        <v>23.707820000000002</v>
      </c>
    </row>
    <row r="103" spans="2:80" x14ac:dyDescent="0.35">
      <c r="B103" s="12"/>
      <c r="C103" s="11" t="s">
        <v>13</v>
      </c>
      <c r="D103" s="33">
        <v>8.2575900000000004</v>
      </c>
      <c r="E103" s="33">
        <v>12.022349999999999</v>
      </c>
      <c r="F103" s="33">
        <v>6.2951800000000002</v>
      </c>
      <c r="G103" s="33">
        <v>4.1540900000000001</v>
      </c>
      <c r="H103" s="33">
        <v>12.39335</v>
      </c>
      <c r="I103" s="33">
        <v>17.741820000000001</v>
      </c>
      <c r="J103" s="33">
        <v>11.00094</v>
      </c>
      <c r="K103" s="33">
        <v>4.3535599999999999</v>
      </c>
      <c r="L103" s="33">
        <v>2.2216999999999998</v>
      </c>
      <c r="M103" s="33">
        <v>4.28505</v>
      </c>
      <c r="N103" s="40">
        <v>4.7610200000000003</v>
      </c>
      <c r="O103" s="39">
        <v>8.2725600000000004</v>
      </c>
      <c r="P103" s="40">
        <v>11.7841</v>
      </c>
      <c r="R103" s="12"/>
      <c r="S103" s="11" t="s">
        <v>13</v>
      </c>
      <c r="T103" s="33">
        <v>8.3807799999999997</v>
      </c>
      <c r="U103" s="33">
        <v>16.519819999999999</v>
      </c>
      <c r="V103" s="33">
        <v>9.7631499999999996</v>
      </c>
      <c r="W103" s="33">
        <v>5.5198200000000002</v>
      </c>
      <c r="X103" s="33">
        <v>14.417999999999999</v>
      </c>
      <c r="Y103" s="33">
        <v>14.368320000000001</v>
      </c>
      <c r="Z103" s="33">
        <v>10.202529999999999</v>
      </c>
      <c r="AA103" s="33">
        <v>6.6118199999999998</v>
      </c>
      <c r="AB103" s="33">
        <v>2.3575400000000002</v>
      </c>
      <c r="AC103" s="33">
        <v>4.7360600000000002</v>
      </c>
      <c r="AD103" s="40">
        <v>5.9460800000000003</v>
      </c>
      <c r="AE103" s="39">
        <v>9.2877799999999997</v>
      </c>
      <c r="AF103" s="40">
        <v>12.629490000000001</v>
      </c>
      <c r="AH103" s="12"/>
      <c r="AI103" s="11" t="s">
        <v>13</v>
      </c>
      <c r="AJ103" s="33">
        <v>8.5159699999999994</v>
      </c>
      <c r="AK103" s="33">
        <v>18.571870000000001</v>
      </c>
      <c r="AL103" s="33">
        <v>6.8643799999999997</v>
      </c>
      <c r="AM103" s="33">
        <v>16.630929999999999</v>
      </c>
      <c r="AN103" s="33">
        <v>8.6559100000000004</v>
      </c>
      <c r="AO103" s="33">
        <v>14.492150000000001</v>
      </c>
      <c r="AP103" s="33">
        <v>16.231860000000001</v>
      </c>
      <c r="AQ103" s="33">
        <v>8.1491000000000007</v>
      </c>
      <c r="AR103" s="33">
        <v>2.59232</v>
      </c>
      <c r="AS103" s="33">
        <v>3.9467500000000002</v>
      </c>
      <c r="AT103" s="40">
        <v>6.4534399999999996</v>
      </c>
      <c r="AU103" s="39">
        <v>10.465120000000001</v>
      </c>
      <c r="AV103" s="40">
        <v>14.47681</v>
      </c>
      <c r="AX103" s="12"/>
      <c r="AY103" s="11" t="s">
        <v>13</v>
      </c>
      <c r="AZ103" s="33">
        <v>9.35975</v>
      </c>
      <c r="BA103" s="33">
        <v>15.24357</v>
      </c>
      <c r="BB103" s="33">
        <v>7.6564300000000003</v>
      </c>
      <c r="BC103" s="33">
        <v>19.015460000000001</v>
      </c>
      <c r="BD103" s="33">
        <v>16.0822</v>
      </c>
      <c r="BE103" s="33">
        <v>13.08465</v>
      </c>
      <c r="BF103" s="33">
        <v>12.680260000000001</v>
      </c>
      <c r="BG103" s="33">
        <v>12.68024</v>
      </c>
      <c r="BH103" s="33">
        <v>3.5422199999999999</v>
      </c>
      <c r="BI103" s="33">
        <v>5.6793199999999997</v>
      </c>
      <c r="BJ103" s="40">
        <v>8.0196900000000007</v>
      </c>
      <c r="BK103" s="39">
        <v>11.502409999999999</v>
      </c>
      <c r="BL103" s="40">
        <v>14.98512</v>
      </c>
      <c r="BN103" s="12"/>
      <c r="BO103" s="11" t="s">
        <v>13</v>
      </c>
      <c r="BP103" s="33">
        <v>9.3430199999999992</v>
      </c>
      <c r="BQ103" s="33">
        <v>23.23602</v>
      </c>
      <c r="BR103" s="33">
        <v>10.988300000000001</v>
      </c>
      <c r="BS103" s="33">
        <v>20.35069</v>
      </c>
      <c r="BT103" s="33">
        <v>13.516400000000001</v>
      </c>
      <c r="BU103" s="33">
        <v>17.35614</v>
      </c>
      <c r="BV103" s="33">
        <v>16.42126</v>
      </c>
      <c r="BW103" s="33">
        <v>14.062519999999999</v>
      </c>
      <c r="BX103" s="33">
        <v>5.10046</v>
      </c>
      <c r="BY103" s="33">
        <v>6.0107999999999997</v>
      </c>
      <c r="BZ103" s="40">
        <v>9.4035299999999999</v>
      </c>
      <c r="CA103" s="39">
        <v>13.63856</v>
      </c>
      <c r="CB103" s="40">
        <v>17.8736</v>
      </c>
    </row>
    <row r="104" spans="2:80" x14ac:dyDescent="0.35">
      <c r="B104" s="2" t="s">
        <v>3</v>
      </c>
      <c r="C104" s="3" t="s">
        <v>12</v>
      </c>
      <c r="D104" s="36">
        <v>1.84335</v>
      </c>
      <c r="E104" s="36">
        <v>5.6829499999999999</v>
      </c>
      <c r="F104" s="36">
        <v>1.3846400000000001</v>
      </c>
      <c r="G104" s="36">
        <v>1.2174700000000001</v>
      </c>
      <c r="H104" s="36">
        <v>1.62486</v>
      </c>
      <c r="I104" s="36">
        <v>5.0382699999999998</v>
      </c>
      <c r="J104" s="36">
        <v>3.2049099999999999</v>
      </c>
      <c r="K104" s="36">
        <v>1.0627800000000001</v>
      </c>
      <c r="L104" s="36">
        <v>0.24529000000000001</v>
      </c>
      <c r="M104" s="36">
        <v>1.06595</v>
      </c>
      <c r="N104" s="37">
        <v>0.93825999999999998</v>
      </c>
      <c r="O104" s="38">
        <v>2.23705</v>
      </c>
      <c r="P104" s="37">
        <v>3.5358399999999999</v>
      </c>
      <c r="R104" s="2" t="s">
        <v>3</v>
      </c>
      <c r="S104" s="3" t="s">
        <v>12</v>
      </c>
      <c r="T104" s="36">
        <v>1.9880500000000001</v>
      </c>
      <c r="U104" s="36">
        <v>7.4568700000000003</v>
      </c>
      <c r="V104" s="36">
        <v>1.49434</v>
      </c>
      <c r="W104" s="36">
        <v>1.58083</v>
      </c>
      <c r="X104" s="36">
        <v>2.9251200000000002</v>
      </c>
      <c r="Y104" s="36">
        <v>6.7407500000000002</v>
      </c>
      <c r="Z104" s="36">
        <v>3.25366</v>
      </c>
      <c r="AA104" s="36">
        <v>1.56959</v>
      </c>
      <c r="AB104" s="36">
        <v>0.29429</v>
      </c>
      <c r="AC104" s="36">
        <v>1.14012</v>
      </c>
      <c r="AD104" s="37">
        <v>1.1280300000000001</v>
      </c>
      <c r="AE104" s="38">
        <v>2.84436</v>
      </c>
      <c r="AF104" s="37">
        <v>4.5606999999999998</v>
      </c>
      <c r="AH104" s="2" t="s">
        <v>3</v>
      </c>
      <c r="AI104" s="3" t="s">
        <v>12</v>
      </c>
      <c r="AJ104" s="36">
        <v>2.1725099999999999</v>
      </c>
      <c r="AK104" s="36">
        <v>9.3025900000000004</v>
      </c>
      <c r="AL104" s="36">
        <v>1.4745299999999999</v>
      </c>
      <c r="AM104" s="36">
        <v>1.7970999999999999</v>
      </c>
      <c r="AN104" s="36">
        <v>3.35216</v>
      </c>
      <c r="AO104" s="36">
        <v>8.1061599999999991</v>
      </c>
      <c r="AP104" s="36">
        <v>5.5090000000000003</v>
      </c>
      <c r="AQ104" s="36">
        <v>2.6512899999999999</v>
      </c>
      <c r="AR104" s="36">
        <v>0.37713999999999998</v>
      </c>
      <c r="AS104" s="36">
        <v>1.17106</v>
      </c>
      <c r="AT104" s="37">
        <v>1.41228</v>
      </c>
      <c r="AU104" s="38">
        <v>3.5913499999999998</v>
      </c>
      <c r="AV104" s="37">
        <v>5.7704300000000002</v>
      </c>
      <c r="AX104" s="2" t="s">
        <v>3</v>
      </c>
      <c r="AY104" s="3" t="s">
        <v>12</v>
      </c>
      <c r="AZ104" s="36">
        <v>2.3112699999999999</v>
      </c>
      <c r="BA104" s="36">
        <v>15.780989999999999</v>
      </c>
      <c r="BB104" s="36">
        <v>1.9364300000000001</v>
      </c>
      <c r="BC104" s="36">
        <v>2.9998100000000001</v>
      </c>
      <c r="BD104" s="36">
        <v>3.3263099999999999</v>
      </c>
      <c r="BE104" s="36">
        <v>8.2887900000000005</v>
      </c>
      <c r="BF104" s="36">
        <v>7.1522399999999999</v>
      </c>
      <c r="BG104" s="36">
        <v>4.4960300000000002</v>
      </c>
      <c r="BH104" s="36">
        <v>0.49442000000000003</v>
      </c>
      <c r="BI104" s="36">
        <v>1.4688600000000001</v>
      </c>
      <c r="BJ104" s="37">
        <v>1.5578700000000001</v>
      </c>
      <c r="BK104" s="38">
        <v>4.8255100000000004</v>
      </c>
      <c r="BL104" s="37">
        <v>8.0931599999999992</v>
      </c>
      <c r="BN104" s="2" t="s">
        <v>3</v>
      </c>
      <c r="BO104" s="3" t="s">
        <v>12</v>
      </c>
      <c r="BP104" s="36">
        <v>2.6650200000000002</v>
      </c>
      <c r="BQ104" s="36">
        <v>23.99156</v>
      </c>
      <c r="BR104" s="36">
        <v>2.4773700000000001</v>
      </c>
      <c r="BS104" s="36">
        <v>4.3032199999999996</v>
      </c>
      <c r="BT104" s="36">
        <v>6.4371900000000002</v>
      </c>
      <c r="BU104" s="36">
        <v>12.19519</v>
      </c>
      <c r="BV104" s="36">
        <v>9.4719499999999996</v>
      </c>
      <c r="BW104" s="36">
        <v>5.00284</v>
      </c>
      <c r="BX104" s="36">
        <v>1.0761700000000001</v>
      </c>
      <c r="BY104" s="36">
        <v>1.4747699999999999</v>
      </c>
      <c r="BZ104" s="37">
        <v>1.9184399999999999</v>
      </c>
      <c r="CA104" s="38">
        <v>6.9095300000000002</v>
      </c>
      <c r="CB104" s="37">
        <v>11.90062</v>
      </c>
    </row>
    <row r="105" spans="2:80" x14ac:dyDescent="0.35">
      <c r="B105" s="12"/>
      <c r="C105" s="11" t="s">
        <v>13</v>
      </c>
      <c r="D105" s="33">
        <v>5.4240399999999998</v>
      </c>
      <c r="E105" s="33">
        <v>10.27144</v>
      </c>
      <c r="F105" s="33">
        <v>4.2541599999999997</v>
      </c>
      <c r="G105" s="33">
        <v>3.32498</v>
      </c>
      <c r="H105" s="33">
        <v>6.2008400000000004</v>
      </c>
      <c r="I105" s="33">
        <v>12.38836</v>
      </c>
      <c r="J105" s="33">
        <v>7.7827500000000001</v>
      </c>
      <c r="K105" s="33">
        <v>3.21997</v>
      </c>
      <c r="L105" s="33">
        <v>1.2834399999999999</v>
      </c>
      <c r="M105" s="33">
        <v>3.0974599999999999</v>
      </c>
      <c r="N105" s="40">
        <v>3.21888</v>
      </c>
      <c r="O105" s="39">
        <v>5.7247500000000002</v>
      </c>
      <c r="P105" s="40">
        <v>8.2306100000000004</v>
      </c>
      <c r="R105" s="12"/>
      <c r="S105" s="11" t="s">
        <v>13</v>
      </c>
      <c r="T105" s="33">
        <v>5.6284999999999998</v>
      </c>
      <c r="U105" s="33">
        <v>13.81794</v>
      </c>
      <c r="V105" s="33">
        <v>5.2208699999999997</v>
      </c>
      <c r="W105" s="33">
        <v>4.1387600000000004</v>
      </c>
      <c r="X105" s="33">
        <v>8.7185900000000007</v>
      </c>
      <c r="Y105" s="33">
        <v>12.606400000000001</v>
      </c>
      <c r="Z105" s="33">
        <v>7.5202200000000001</v>
      </c>
      <c r="AA105" s="33">
        <v>4.4533300000000002</v>
      </c>
      <c r="AB105" s="33">
        <v>1.4211199999999999</v>
      </c>
      <c r="AC105" s="33">
        <v>3.2905199999999999</v>
      </c>
      <c r="AD105" s="40">
        <v>3.8131599999999999</v>
      </c>
      <c r="AE105" s="39">
        <v>6.6816300000000002</v>
      </c>
      <c r="AF105" s="40">
        <v>9.5500900000000009</v>
      </c>
      <c r="AH105" s="12"/>
      <c r="AI105" s="11" t="s">
        <v>13</v>
      </c>
      <c r="AJ105" s="33">
        <v>5.9357199999999999</v>
      </c>
      <c r="AK105" s="33">
        <v>16.097760000000001</v>
      </c>
      <c r="AL105" s="33">
        <v>4.5131199999999998</v>
      </c>
      <c r="AM105" s="33">
        <v>8.0655199999999994</v>
      </c>
      <c r="AN105" s="33">
        <v>7.3224600000000004</v>
      </c>
      <c r="AO105" s="33">
        <v>13.812099999999999</v>
      </c>
      <c r="AP105" s="33">
        <v>12.228249999999999</v>
      </c>
      <c r="AQ105" s="33">
        <v>6.2442000000000002</v>
      </c>
      <c r="AR105" s="33">
        <v>1.6419299999999999</v>
      </c>
      <c r="AS105" s="33">
        <v>3.1999499999999999</v>
      </c>
      <c r="AT105" s="40">
        <v>4.5292599999999998</v>
      </c>
      <c r="AU105" s="39">
        <v>7.9061000000000003</v>
      </c>
      <c r="AV105" s="40">
        <v>11.28294</v>
      </c>
      <c r="AX105" s="12"/>
      <c r="AY105" s="11" t="s">
        <v>13</v>
      </c>
      <c r="AZ105" s="33">
        <v>6.2836699999999999</v>
      </c>
      <c r="BA105" s="33">
        <v>17.509029999999999</v>
      </c>
      <c r="BB105" s="33">
        <v>5.3547500000000001</v>
      </c>
      <c r="BC105" s="33">
        <v>10.81691</v>
      </c>
      <c r="BD105" s="33">
        <v>9.8846500000000006</v>
      </c>
      <c r="BE105" s="33">
        <v>13.24615</v>
      </c>
      <c r="BF105" s="33">
        <v>11.76549</v>
      </c>
      <c r="BG105" s="33">
        <v>9.7939399999999992</v>
      </c>
      <c r="BH105" s="33">
        <v>2.0327899999999999</v>
      </c>
      <c r="BI105" s="33">
        <v>4.00136</v>
      </c>
      <c r="BJ105" s="40">
        <v>5.7227600000000001</v>
      </c>
      <c r="BK105" s="39">
        <v>9.0688700000000004</v>
      </c>
      <c r="BL105" s="40">
        <v>12.41499</v>
      </c>
      <c r="BN105" s="12"/>
      <c r="BO105" s="11" t="s">
        <v>13</v>
      </c>
      <c r="BP105" s="33">
        <v>6.6900300000000001</v>
      </c>
      <c r="BQ105" s="33">
        <v>26.134679999999999</v>
      </c>
      <c r="BR105" s="33">
        <v>6.9856600000000002</v>
      </c>
      <c r="BS105" s="33">
        <v>12.88119</v>
      </c>
      <c r="BT105" s="33">
        <v>11.994579999999999</v>
      </c>
      <c r="BU105" s="33">
        <v>17.216760000000001</v>
      </c>
      <c r="BV105" s="33">
        <v>14.9673</v>
      </c>
      <c r="BW105" s="33">
        <v>10.85023</v>
      </c>
      <c r="BX105" s="33">
        <v>3.4156200000000001</v>
      </c>
      <c r="BY105" s="33">
        <v>4.0776500000000002</v>
      </c>
      <c r="BZ105" s="40">
        <v>6.60351</v>
      </c>
      <c r="CA105" s="39">
        <v>11.521369999999999</v>
      </c>
      <c r="CB105" s="40">
        <v>16.439219999999999</v>
      </c>
    </row>
    <row r="106" spans="2:80" x14ac:dyDescent="0.35">
      <c r="B106" s="7" t="s">
        <v>19</v>
      </c>
      <c r="C106" s="11"/>
      <c r="D106" s="33">
        <v>55</v>
      </c>
      <c r="E106" s="33">
        <v>400</v>
      </c>
      <c r="F106" s="33">
        <v>80</v>
      </c>
      <c r="G106" s="33">
        <v>45</v>
      </c>
      <c r="H106" s="33">
        <v>255</v>
      </c>
      <c r="I106" s="33">
        <v>555</v>
      </c>
      <c r="J106" s="33">
        <v>260</v>
      </c>
      <c r="K106" s="33">
        <v>25</v>
      </c>
      <c r="L106" s="33">
        <v>15</v>
      </c>
      <c r="M106" s="33">
        <v>50</v>
      </c>
      <c r="N106" s="40">
        <v>40.66986</v>
      </c>
      <c r="O106" s="39">
        <v>174</v>
      </c>
      <c r="P106" s="40">
        <v>307.33013999999997</v>
      </c>
      <c r="R106" s="7" t="s">
        <v>19</v>
      </c>
      <c r="S106" s="11"/>
      <c r="T106" s="33">
        <v>75</v>
      </c>
      <c r="U106" s="33">
        <v>670</v>
      </c>
      <c r="V106" s="33">
        <v>205</v>
      </c>
      <c r="W106" s="33">
        <v>60</v>
      </c>
      <c r="X106" s="33">
        <v>435</v>
      </c>
      <c r="Y106" s="33">
        <v>220</v>
      </c>
      <c r="Z106" s="33">
        <v>260</v>
      </c>
      <c r="AA106" s="33">
        <v>90</v>
      </c>
      <c r="AB106" s="33">
        <v>15</v>
      </c>
      <c r="AC106" s="33">
        <v>65</v>
      </c>
      <c r="AD106" s="40">
        <v>62.707509999999999</v>
      </c>
      <c r="AE106" s="39">
        <v>209.5</v>
      </c>
      <c r="AF106" s="40">
        <v>356.29248999999999</v>
      </c>
      <c r="AH106" s="7" t="s">
        <v>19</v>
      </c>
      <c r="AI106" s="11"/>
      <c r="AJ106" s="33">
        <v>70</v>
      </c>
      <c r="AK106" s="33">
        <v>800</v>
      </c>
      <c r="AL106" s="33">
        <v>95</v>
      </c>
      <c r="AM106" s="33">
        <v>500</v>
      </c>
      <c r="AN106" s="33">
        <v>165</v>
      </c>
      <c r="AO106" s="33">
        <v>100</v>
      </c>
      <c r="AP106" s="33">
        <v>575</v>
      </c>
      <c r="AQ106" s="33">
        <v>125</v>
      </c>
      <c r="AR106" s="33">
        <v>15</v>
      </c>
      <c r="AS106" s="33">
        <v>45</v>
      </c>
      <c r="AT106" s="40">
        <v>53.88438</v>
      </c>
      <c r="AU106" s="39">
        <v>249</v>
      </c>
      <c r="AV106" s="40">
        <v>444.11561999999998</v>
      </c>
      <c r="AX106" s="7" t="s">
        <v>19</v>
      </c>
      <c r="AY106" s="11"/>
      <c r="AZ106" s="33">
        <v>150</v>
      </c>
      <c r="BA106" s="33">
        <v>175</v>
      </c>
      <c r="BB106" s="33">
        <v>105</v>
      </c>
      <c r="BC106" s="33">
        <v>655</v>
      </c>
      <c r="BD106" s="33">
        <v>530</v>
      </c>
      <c r="BE106" s="33">
        <v>80</v>
      </c>
      <c r="BF106" s="33">
        <v>270</v>
      </c>
      <c r="BG106" s="33">
        <v>315</v>
      </c>
      <c r="BH106" s="33">
        <v>35</v>
      </c>
      <c r="BI106" s="33">
        <v>80</v>
      </c>
      <c r="BJ106" s="40">
        <v>91.243099999999998</v>
      </c>
      <c r="BK106" s="39">
        <v>239.5</v>
      </c>
      <c r="BL106" s="40">
        <v>387.75689999999997</v>
      </c>
      <c r="BN106" s="7" t="s">
        <v>19</v>
      </c>
      <c r="BO106" s="11"/>
      <c r="BP106" s="33">
        <v>170</v>
      </c>
      <c r="BQ106" s="33">
        <v>245</v>
      </c>
      <c r="BR106" s="33">
        <v>175</v>
      </c>
      <c r="BS106" s="33">
        <v>740</v>
      </c>
      <c r="BT106" s="33">
        <v>375</v>
      </c>
      <c r="BU106" s="33">
        <v>575</v>
      </c>
      <c r="BV106" s="33">
        <v>625</v>
      </c>
      <c r="BW106" s="33">
        <v>375</v>
      </c>
      <c r="BX106" s="33">
        <v>60</v>
      </c>
      <c r="BY106" s="33">
        <v>80</v>
      </c>
      <c r="BZ106" s="40">
        <v>171.72116</v>
      </c>
      <c r="CA106" s="39">
        <v>342</v>
      </c>
      <c r="CB106" s="40">
        <v>512.27883999999995</v>
      </c>
    </row>
    <row r="107" spans="2:80" x14ac:dyDescent="0.35">
      <c r="B107" s="2" t="s">
        <v>4</v>
      </c>
      <c r="C107" s="3" t="s">
        <v>12</v>
      </c>
      <c r="D107" s="36">
        <v>17.40494</v>
      </c>
      <c r="E107" s="36">
        <v>15.27338</v>
      </c>
      <c r="F107" s="36">
        <v>18.13485</v>
      </c>
      <c r="G107" s="36">
        <v>17.879719999999999</v>
      </c>
      <c r="H107" s="36">
        <v>20.106100000000001</v>
      </c>
      <c r="I107" s="36">
        <v>18.133120000000002</v>
      </c>
      <c r="J107" s="36">
        <v>16.85079</v>
      </c>
      <c r="K107" s="36">
        <v>18.250489999999999</v>
      </c>
      <c r="L107" s="36">
        <v>19.460920000000002</v>
      </c>
      <c r="M107" s="36">
        <v>17.23019</v>
      </c>
      <c r="N107" s="37">
        <v>16.912109999999998</v>
      </c>
      <c r="O107" s="38">
        <v>17.872450000000001</v>
      </c>
      <c r="P107" s="37">
        <v>18.832789999999999</v>
      </c>
      <c r="R107" s="2" t="s">
        <v>4</v>
      </c>
      <c r="S107" s="3" t="s">
        <v>12</v>
      </c>
      <c r="T107" s="36">
        <v>17.479430000000001</v>
      </c>
      <c r="U107" s="36">
        <v>15.33311</v>
      </c>
      <c r="V107" s="36">
        <v>17.756519999999998</v>
      </c>
      <c r="W107" s="36">
        <v>17.611599999999999</v>
      </c>
      <c r="X107" s="36">
        <v>20.24418</v>
      </c>
      <c r="Y107" s="36">
        <v>18.122730000000001</v>
      </c>
      <c r="Z107" s="36">
        <v>16.488720000000001</v>
      </c>
      <c r="AA107" s="36">
        <v>18.082139999999999</v>
      </c>
      <c r="AB107" s="36">
        <v>19.366540000000001</v>
      </c>
      <c r="AC107" s="36">
        <v>17.21095</v>
      </c>
      <c r="AD107" s="37">
        <v>16.789549999999998</v>
      </c>
      <c r="AE107" s="38">
        <v>17.769590000000001</v>
      </c>
      <c r="AF107" s="37">
        <v>18.749639999999999</v>
      </c>
      <c r="AH107" s="2" t="s">
        <v>4</v>
      </c>
      <c r="AI107" s="3" t="s">
        <v>12</v>
      </c>
      <c r="AJ107" s="36">
        <v>17.132580000000001</v>
      </c>
      <c r="AK107" s="36">
        <v>15.652509999999999</v>
      </c>
      <c r="AL107" s="36">
        <v>18.070139999999999</v>
      </c>
      <c r="AM107" s="36">
        <v>17.58304</v>
      </c>
      <c r="AN107" s="36">
        <v>20.357749999999999</v>
      </c>
      <c r="AO107" s="36">
        <v>18.104420000000001</v>
      </c>
      <c r="AP107" s="36">
        <v>16.273849999999999</v>
      </c>
      <c r="AQ107" s="36">
        <v>17.657979999999998</v>
      </c>
      <c r="AR107" s="36">
        <v>19.292739999999998</v>
      </c>
      <c r="AS107" s="36">
        <v>17.105619999999998</v>
      </c>
      <c r="AT107" s="37">
        <v>16.7454</v>
      </c>
      <c r="AU107" s="38">
        <v>17.72306</v>
      </c>
      <c r="AV107" s="37">
        <v>18.70072</v>
      </c>
      <c r="AX107" s="2" t="s">
        <v>4</v>
      </c>
      <c r="AY107" s="3" t="s">
        <v>12</v>
      </c>
      <c r="AZ107" s="36">
        <v>16.621960000000001</v>
      </c>
      <c r="BA107" s="36">
        <v>17.543800000000001</v>
      </c>
      <c r="BB107" s="36">
        <v>17.432210000000001</v>
      </c>
      <c r="BC107" s="36">
        <v>17.73076</v>
      </c>
      <c r="BD107" s="36">
        <v>20.152550000000002</v>
      </c>
      <c r="BE107" s="36">
        <v>18.504840000000002</v>
      </c>
      <c r="BF107" s="36">
        <v>15.81504</v>
      </c>
      <c r="BG107" s="36">
        <v>17.45223</v>
      </c>
      <c r="BH107" s="36">
        <v>19.291889999999999</v>
      </c>
      <c r="BI107" s="36">
        <v>16.689620000000001</v>
      </c>
      <c r="BJ107" s="37">
        <v>16.79739</v>
      </c>
      <c r="BK107" s="38">
        <v>17.723490000000002</v>
      </c>
      <c r="BL107" s="37">
        <v>18.64959</v>
      </c>
      <c r="BN107" s="2" t="s">
        <v>4</v>
      </c>
      <c r="BO107" s="3" t="s">
        <v>12</v>
      </c>
      <c r="BP107" s="36">
        <v>16.068960000000001</v>
      </c>
      <c r="BQ107" s="36">
        <v>17.003319999999999</v>
      </c>
      <c r="BR107" s="36">
        <v>16.781089999999999</v>
      </c>
      <c r="BS107" s="36">
        <v>17.511569999999999</v>
      </c>
      <c r="BT107" s="36">
        <v>20.162189999999999</v>
      </c>
      <c r="BU107" s="36">
        <v>18.269269999999999</v>
      </c>
      <c r="BV107" s="36">
        <v>16.633839999999999</v>
      </c>
      <c r="BW107" s="36">
        <v>17.364840000000001</v>
      </c>
      <c r="BX107" s="36">
        <v>19.063140000000001</v>
      </c>
      <c r="BY107" s="36">
        <v>16.345980000000001</v>
      </c>
      <c r="BZ107" s="37">
        <v>16.596039999999999</v>
      </c>
      <c r="CA107" s="38">
        <v>17.520420000000001</v>
      </c>
      <c r="CB107" s="37">
        <v>18.444800000000001</v>
      </c>
    </row>
    <row r="108" spans="2:80" x14ac:dyDescent="0.35">
      <c r="B108" s="8"/>
      <c r="C108" s="11" t="s">
        <v>13</v>
      </c>
      <c r="D108" s="33">
        <v>10.66769</v>
      </c>
      <c r="E108" s="33">
        <v>11.29791</v>
      </c>
      <c r="F108" s="33">
        <v>10.38092</v>
      </c>
      <c r="G108" s="33">
        <v>11.11566</v>
      </c>
      <c r="H108" s="33">
        <v>10.89264</v>
      </c>
      <c r="I108" s="33">
        <v>10.912190000000001</v>
      </c>
      <c r="J108" s="33">
        <v>11.19999</v>
      </c>
      <c r="K108" s="33">
        <v>11.203989999999999</v>
      </c>
      <c r="L108" s="33">
        <v>10.68539</v>
      </c>
      <c r="M108" s="33">
        <v>11.10413</v>
      </c>
      <c r="N108" s="34">
        <v>10.73582</v>
      </c>
      <c r="O108" s="39">
        <v>10.94605</v>
      </c>
      <c r="P108" s="34">
        <v>11.156280000000001</v>
      </c>
      <c r="R108" s="8"/>
      <c r="S108" s="11" t="s">
        <v>13</v>
      </c>
      <c r="T108" s="33">
        <v>10.5494</v>
      </c>
      <c r="U108" s="33">
        <v>11.32488</v>
      </c>
      <c r="V108" s="33">
        <v>10.4314</v>
      </c>
      <c r="W108" s="33">
        <v>11.12933</v>
      </c>
      <c r="X108" s="33">
        <v>11.026300000000001</v>
      </c>
      <c r="Y108" s="33">
        <v>11.075200000000001</v>
      </c>
      <c r="Z108" s="33">
        <v>11.115740000000001</v>
      </c>
      <c r="AA108" s="33">
        <v>11.24933</v>
      </c>
      <c r="AB108" s="33">
        <v>10.81878</v>
      </c>
      <c r="AC108" s="33">
        <v>11.10552</v>
      </c>
      <c r="AD108" s="34">
        <v>10.773160000000001</v>
      </c>
      <c r="AE108" s="39">
        <v>10.98259</v>
      </c>
      <c r="AF108" s="34">
        <v>11.19201</v>
      </c>
      <c r="AH108" s="8"/>
      <c r="AI108" s="11" t="s">
        <v>13</v>
      </c>
      <c r="AJ108" s="33">
        <v>10.81621</v>
      </c>
      <c r="AK108" s="33">
        <v>11.52121</v>
      </c>
      <c r="AL108" s="33">
        <v>10.410119999999999</v>
      </c>
      <c r="AM108" s="33">
        <v>11.034509999999999</v>
      </c>
      <c r="AN108" s="33">
        <v>10.96439</v>
      </c>
      <c r="AO108" s="33">
        <v>11.18229</v>
      </c>
      <c r="AP108" s="33">
        <v>11.21471</v>
      </c>
      <c r="AQ108" s="33">
        <v>11.331709999999999</v>
      </c>
      <c r="AR108" s="33">
        <v>10.856590000000001</v>
      </c>
      <c r="AS108" s="33">
        <v>10.96297</v>
      </c>
      <c r="AT108" s="34">
        <v>10.80855</v>
      </c>
      <c r="AU108" s="39">
        <v>11.02947</v>
      </c>
      <c r="AV108" s="34">
        <v>11.250389999999999</v>
      </c>
      <c r="AX108" s="8"/>
      <c r="AY108" s="11" t="s">
        <v>13</v>
      </c>
      <c r="AZ108" s="33">
        <v>10.64677</v>
      </c>
      <c r="BA108" s="33">
        <v>11.75699</v>
      </c>
      <c r="BB108" s="33">
        <v>10.590389999999999</v>
      </c>
      <c r="BC108" s="33">
        <v>11.03298</v>
      </c>
      <c r="BD108" s="33">
        <v>11.083629999999999</v>
      </c>
      <c r="BE108" s="33">
        <v>11.32263</v>
      </c>
      <c r="BF108" s="33">
        <v>11.24869</v>
      </c>
      <c r="BG108" s="33">
        <v>11.4581</v>
      </c>
      <c r="BH108" s="33">
        <v>10.78102</v>
      </c>
      <c r="BI108" s="33">
        <v>10.927160000000001</v>
      </c>
      <c r="BJ108" s="34">
        <v>10.820320000000001</v>
      </c>
      <c r="BK108" s="39">
        <v>11.08484</v>
      </c>
      <c r="BL108" s="34">
        <v>11.349349999999999</v>
      </c>
      <c r="BN108" s="8"/>
      <c r="BO108" s="11" t="s">
        <v>13</v>
      </c>
      <c r="BP108" s="33">
        <v>10.59783</v>
      </c>
      <c r="BQ108" s="33">
        <v>11.47423</v>
      </c>
      <c r="BR108" s="33">
        <v>10.70595</v>
      </c>
      <c r="BS108" s="33">
        <v>11.079090000000001</v>
      </c>
      <c r="BT108" s="33">
        <v>11.28125</v>
      </c>
      <c r="BU108" s="33">
        <v>11.44501</v>
      </c>
      <c r="BV108" s="33">
        <v>11.482950000000001</v>
      </c>
      <c r="BW108" s="33">
        <v>11.41808</v>
      </c>
      <c r="BX108" s="33">
        <v>10.61434</v>
      </c>
      <c r="BY108" s="33">
        <v>10.845219999999999</v>
      </c>
      <c r="BZ108" s="34">
        <v>10.82802</v>
      </c>
      <c r="CA108" s="39">
        <v>11.094390000000001</v>
      </c>
      <c r="CB108" s="34">
        <v>11.36077</v>
      </c>
    </row>
    <row r="109" spans="2:80" x14ac:dyDescent="0.35">
      <c r="B109" s="2" t="s">
        <v>24</v>
      </c>
      <c r="C109" s="3" t="s">
        <v>12</v>
      </c>
      <c r="D109" s="36">
        <v>15.1906</v>
      </c>
      <c r="E109" s="36">
        <v>10.019349999999999</v>
      </c>
      <c r="F109" s="36">
        <v>16.130939999999999</v>
      </c>
      <c r="G109" s="36">
        <v>15.61805</v>
      </c>
      <c r="H109" s="36">
        <v>17.30481</v>
      </c>
      <c r="I109" s="36">
        <v>13.595649999999999</v>
      </c>
      <c r="J109" s="36">
        <v>13.102679999999999</v>
      </c>
      <c r="K109" s="36">
        <v>16.343599999999999</v>
      </c>
      <c r="L109" s="36">
        <v>18.80574</v>
      </c>
      <c r="M109" s="36">
        <v>15.228529999999999</v>
      </c>
      <c r="N109" s="37">
        <v>13.38917</v>
      </c>
      <c r="O109" s="38">
        <v>15.133990000000001</v>
      </c>
      <c r="P109" s="37">
        <v>16.878810000000001</v>
      </c>
      <c r="R109" s="2" t="s">
        <v>24</v>
      </c>
      <c r="S109" s="3" t="s">
        <v>12</v>
      </c>
      <c r="T109" s="36">
        <v>15.04771</v>
      </c>
      <c r="U109" s="36">
        <v>9.3871400000000005</v>
      </c>
      <c r="V109" s="36">
        <v>15.746259999999999</v>
      </c>
      <c r="W109" s="36">
        <v>15.016069999999999</v>
      </c>
      <c r="X109" s="36">
        <v>16.393619999999999</v>
      </c>
      <c r="Y109" s="36">
        <v>12.88006</v>
      </c>
      <c r="Z109" s="36">
        <v>12.701269999999999</v>
      </c>
      <c r="AA109" s="36">
        <v>15.60868</v>
      </c>
      <c r="AB109" s="36">
        <v>18.59712</v>
      </c>
      <c r="AC109" s="36">
        <v>15.06949</v>
      </c>
      <c r="AD109" s="37">
        <v>12.863060000000001</v>
      </c>
      <c r="AE109" s="38">
        <v>14.644740000000001</v>
      </c>
      <c r="AF109" s="37">
        <v>16.42643</v>
      </c>
      <c r="AH109" s="2" t="s">
        <v>24</v>
      </c>
      <c r="AI109" s="3" t="s">
        <v>12</v>
      </c>
      <c r="AJ109" s="36">
        <v>14.647650000000001</v>
      </c>
      <c r="AK109" s="36">
        <v>8.9086700000000008</v>
      </c>
      <c r="AL109" s="36">
        <v>16.009429999999998</v>
      </c>
      <c r="AM109" s="36">
        <v>14.854710000000001</v>
      </c>
      <c r="AN109" s="36">
        <v>16.092669999999998</v>
      </c>
      <c r="AO109" s="36">
        <v>12.420959999999999</v>
      </c>
      <c r="AP109" s="36">
        <v>11.12654</v>
      </c>
      <c r="AQ109" s="36">
        <v>14.25249</v>
      </c>
      <c r="AR109" s="36">
        <v>18.347750000000001</v>
      </c>
      <c r="AS109" s="36">
        <v>15.00276</v>
      </c>
      <c r="AT109" s="37">
        <v>12.230259999999999</v>
      </c>
      <c r="AU109" s="38">
        <v>14.166359999999999</v>
      </c>
      <c r="AV109" s="37">
        <v>16.102460000000001</v>
      </c>
      <c r="AX109" s="2" t="s">
        <v>24</v>
      </c>
      <c r="AY109" s="3" t="s">
        <v>12</v>
      </c>
      <c r="AZ109" s="36">
        <v>13.989929999999999</v>
      </c>
      <c r="BA109" s="36">
        <v>8.5744600000000002</v>
      </c>
      <c r="BB109" s="36">
        <v>14.99558</v>
      </c>
      <c r="BC109" s="36">
        <v>13.99715</v>
      </c>
      <c r="BD109" s="36">
        <v>15.80903</v>
      </c>
      <c r="BE109" s="36">
        <v>12.343540000000001</v>
      </c>
      <c r="BF109" s="36">
        <v>10.30523</v>
      </c>
      <c r="BG109" s="36">
        <v>13.11979</v>
      </c>
      <c r="BH109" s="36">
        <v>18.151859999999999</v>
      </c>
      <c r="BI109" s="36">
        <v>14.32507</v>
      </c>
      <c r="BJ109" s="37">
        <v>11.61988</v>
      </c>
      <c r="BK109" s="38">
        <v>13.561159999999999</v>
      </c>
      <c r="BL109" s="37">
        <v>15.50245</v>
      </c>
      <c r="BN109" s="2" t="s">
        <v>24</v>
      </c>
      <c r="BO109" s="3" t="s">
        <v>12</v>
      </c>
      <c r="BP109" s="36">
        <v>13.201650000000001</v>
      </c>
      <c r="BQ109" s="36">
        <v>7.9666499999999996</v>
      </c>
      <c r="BR109" s="36">
        <v>14.004479999999999</v>
      </c>
      <c r="BS109" s="36">
        <v>13.13747</v>
      </c>
      <c r="BT109" s="36">
        <v>14.312989999999999</v>
      </c>
      <c r="BU109" s="36">
        <v>10.25182</v>
      </c>
      <c r="BV109" s="36">
        <v>9.5140600000000006</v>
      </c>
      <c r="BW109" s="36">
        <v>12.93309</v>
      </c>
      <c r="BX109" s="36">
        <v>17.119440000000001</v>
      </c>
      <c r="BY109" s="36">
        <v>13.984959999999999</v>
      </c>
      <c r="BZ109" s="37">
        <v>10.72775</v>
      </c>
      <c r="CA109" s="38">
        <v>12.642659999999999</v>
      </c>
      <c r="CB109" s="37">
        <v>14.55757</v>
      </c>
    </row>
    <row r="110" spans="2:80" x14ac:dyDescent="0.35">
      <c r="B110" s="8"/>
      <c r="C110" s="11" t="s">
        <v>13</v>
      </c>
      <c r="D110" s="33">
        <v>11.161210000000001</v>
      </c>
      <c r="E110" s="33">
        <v>10.69577</v>
      </c>
      <c r="F110" s="33">
        <v>11.02042</v>
      </c>
      <c r="G110" s="33">
        <v>11.61035</v>
      </c>
      <c r="H110" s="33">
        <v>11.87787</v>
      </c>
      <c r="I110" s="33">
        <v>11.60338</v>
      </c>
      <c r="J110" s="33">
        <v>11.483129999999999</v>
      </c>
      <c r="K110" s="33">
        <v>11.66926</v>
      </c>
      <c r="L110" s="33">
        <v>10.957100000000001</v>
      </c>
      <c r="M110" s="33">
        <v>11.45852</v>
      </c>
      <c r="N110" s="34">
        <v>11.085150000000001</v>
      </c>
      <c r="O110" s="39">
        <v>11.3537</v>
      </c>
      <c r="P110" s="34">
        <v>11.622249999999999</v>
      </c>
      <c r="R110" s="8"/>
      <c r="S110" s="11" t="s">
        <v>13</v>
      </c>
      <c r="T110" s="33">
        <v>11.116899999999999</v>
      </c>
      <c r="U110" s="33">
        <v>10.4551</v>
      </c>
      <c r="V110" s="33">
        <v>11.00986</v>
      </c>
      <c r="W110" s="33">
        <v>11.593859999999999</v>
      </c>
      <c r="X110" s="33">
        <v>12.1929</v>
      </c>
      <c r="Y110" s="33">
        <v>11.663690000000001</v>
      </c>
      <c r="Z110" s="33">
        <v>11.319570000000001</v>
      </c>
      <c r="AA110" s="33">
        <v>11.7506</v>
      </c>
      <c r="AB110" s="33">
        <v>11.120419999999999</v>
      </c>
      <c r="AC110" s="33">
        <v>11.489470000000001</v>
      </c>
      <c r="AD110" s="34">
        <v>11.02833</v>
      </c>
      <c r="AE110" s="39">
        <v>11.37124</v>
      </c>
      <c r="AF110" s="34">
        <v>11.71414</v>
      </c>
      <c r="AH110" s="8"/>
      <c r="AI110" s="11" t="s">
        <v>13</v>
      </c>
      <c r="AJ110" s="33">
        <v>11.27359</v>
      </c>
      <c r="AK110" s="33">
        <v>10.397460000000001</v>
      </c>
      <c r="AL110" s="33">
        <v>11.026630000000001</v>
      </c>
      <c r="AM110" s="33">
        <v>11.53457</v>
      </c>
      <c r="AN110" s="33">
        <v>12.233790000000001</v>
      </c>
      <c r="AO110" s="33">
        <v>11.66577</v>
      </c>
      <c r="AP110" s="33">
        <v>11.0731</v>
      </c>
      <c r="AQ110" s="33">
        <v>11.79462</v>
      </c>
      <c r="AR110" s="33">
        <v>11.206770000000001</v>
      </c>
      <c r="AS110" s="33">
        <v>11.3324</v>
      </c>
      <c r="AT110" s="34">
        <v>10.997999999999999</v>
      </c>
      <c r="AU110" s="39">
        <v>11.353870000000001</v>
      </c>
      <c r="AV110" s="34">
        <v>11.70974</v>
      </c>
      <c r="AX110" s="8"/>
      <c r="AY110" s="11" t="s">
        <v>13</v>
      </c>
      <c r="AZ110" s="33">
        <v>11.047890000000001</v>
      </c>
      <c r="BA110" s="33">
        <v>10.53703</v>
      </c>
      <c r="BB110" s="33">
        <v>11.14195</v>
      </c>
      <c r="BC110" s="33">
        <v>11.586679999999999</v>
      </c>
      <c r="BD110" s="33">
        <v>12.248810000000001</v>
      </c>
      <c r="BE110" s="33">
        <v>11.83231</v>
      </c>
      <c r="BF110" s="33">
        <v>10.805809999999999</v>
      </c>
      <c r="BG110" s="33">
        <v>11.785130000000001</v>
      </c>
      <c r="BH110" s="33">
        <v>11.205399999999999</v>
      </c>
      <c r="BI110" s="33">
        <v>11.25583</v>
      </c>
      <c r="BJ110" s="34">
        <v>10.974769999999999</v>
      </c>
      <c r="BK110" s="39">
        <v>11.34468</v>
      </c>
      <c r="BL110" s="34">
        <v>11.714600000000001</v>
      </c>
      <c r="BN110" s="8"/>
      <c r="BO110" s="11" t="s">
        <v>13</v>
      </c>
      <c r="BP110" s="33">
        <v>10.90344</v>
      </c>
      <c r="BQ110" s="33">
        <v>9.9878800000000005</v>
      </c>
      <c r="BR110" s="33">
        <v>11.12876</v>
      </c>
      <c r="BS110" s="33">
        <v>11.564</v>
      </c>
      <c r="BT110" s="33">
        <v>12.418710000000001</v>
      </c>
      <c r="BU110" s="33">
        <v>11.26341</v>
      </c>
      <c r="BV110" s="33">
        <v>10.75131</v>
      </c>
      <c r="BW110" s="33">
        <v>11.73692</v>
      </c>
      <c r="BX110" s="33">
        <v>11.28857</v>
      </c>
      <c r="BY110" s="33">
        <v>11.140169999999999</v>
      </c>
      <c r="BZ110" s="34">
        <v>10.760809999999999</v>
      </c>
      <c r="CA110" s="39">
        <v>11.21832</v>
      </c>
      <c r="CB110" s="34">
        <v>11.67582</v>
      </c>
    </row>
    <row r="111" spans="2:80" x14ac:dyDescent="0.35">
      <c r="B111" s="2" t="s">
        <v>20</v>
      </c>
      <c r="C111" s="3" t="s">
        <v>12</v>
      </c>
      <c r="D111" s="36">
        <v>17.40494</v>
      </c>
      <c r="E111" s="36">
        <v>15.27338</v>
      </c>
      <c r="F111" s="36">
        <v>18.13485</v>
      </c>
      <c r="G111" s="36">
        <v>17.879719999999999</v>
      </c>
      <c r="H111" s="36">
        <v>20.106100000000001</v>
      </c>
      <c r="I111" s="36">
        <v>18.133120000000002</v>
      </c>
      <c r="J111" s="36">
        <v>16.85079</v>
      </c>
      <c r="K111" s="36">
        <v>18.250489999999999</v>
      </c>
      <c r="L111" s="36">
        <v>19.460920000000002</v>
      </c>
      <c r="M111" s="36">
        <v>17.23019</v>
      </c>
      <c r="N111" s="37">
        <v>16.912109999999998</v>
      </c>
      <c r="O111" s="41">
        <v>17.872450000000001</v>
      </c>
      <c r="P111" s="37">
        <v>18.832789999999999</v>
      </c>
      <c r="R111" s="2" t="s">
        <v>20</v>
      </c>
      <c r="S111" s="3" t="s">
        <v>12</v>
      </c>
      <c r="T111" s="36">
        <v>17.479430000000001</v>
      </c>
      <c r="U111" s="36">
        <v>15.33311</v>
      </c>
      <c r="V111" s="36">
        <v>17.756519999999998</v>
      </c>
      <c r="W111" s="36">
        <v>17.611599999999999</v>
      </c>
      <c r="X111" s="36">
        <v>20.24418</v>
      </c>
      <c r="Y111" s="36">
        <v>18.122730000000001</v>
      </c>
      <c r="Z111" s="36">
        <v>16.488720000000001</v>
      </c>
      <c r="AA111" s="36">
        <v>18.082139999999999</v>
      </c>
      <c r="AB111" s="36">
        <v>19.366540000000001</v>
      </c>
      <c r="AC111" s="36">
        <v>17.21095</v>
      </c>
      <c r="AD111" s="37">
        <v>16.789549999999998</v>
      </c>
      <c r="AE111" s="41">
        <v>17.769590000000001</v>
      </c>
      <c r="AF111" s="37">
        <v>18.749639999999999</v>
      </c>
      <c r="AH111" s="2" t="s">
        <v>20</v>
      </c>
      <c r="AI111" s="3" t="s">
        <v>12</v>
      </c>
      <c r="AJ111" s="36">
        <v>17.132580000000001</v>
      </c>
      <c r="AK111" s="36">
        <v>15.652509999999999</v>
      </c>
      <c r="AL111" s="36">
        <v>18.070139999999999</v>
      </c>
      <c r="AM111" s="36">
        <v>17.58304</v>
      </c>
      <c r="AN111" s="36">
        <v>20.357749999999999</v>
      </c>
      <c r="AO111" s="36">
        <v>18.104420000000001</v>
      </c>
      <c r="AP111" s="36">
        <v>16.273849999999999</v>
      </c>
      <c r="AQ111" s="36">
        <v>17.657979999999998</v>
      </c>
      <c r="AR111" s="36">
        <v>19.292739999999998</v>
      </c>
      <c r="AS111" s="36">
        <v>17.105619999999998</v>
      </c>
      <c r="AT111" s="37">
        <v>16.7454</v>
      </c>
      <c r="AU111" s="41">
        <v>17.72306</v>
      </c>
      <c r="AV111" s="37">
        <v>18.70072</v>
      </c>
      <c r="AX111" s="2" t="s">
        <v>20</v>
      </c>
      <c r="AY111" s="3" t="s">
        <v>12</v>
      </c>
      <c r="AZ111" s="36">
        <v>16.621960000000001</v>
      </c>
      <c r="BA111" s="36">
        <v>17.543800000000001</v>
      </c>
      <c r="BB111" s="36">
        <v>17.432210000000001</v>
      </c>
      <c r="BC111" s="36">
        <v>17.73076</v>
      </c>
      <c r="BD111" s="36">
        <v>20.152550000000002</v>
      </c>
      <c r="BE111" s="36">
        <v>18.504840000000002</v>
      </c>
      <c r="BF111" s="36">
        <v>15.81504</v>
      </c>
      <c r="BG111" s="36">
        <v>17.45223</v>
      </c>
      <c r="BH111" s="36">
        <v>19.291889999999999</v>
      </c>
      <c r="BI111" s="36">
        <v>16.689620000000001</v>
      </c>
      <c r="BJ111" s="37">
        <v>16.79739</v>
      </c>
      <c r="BK111" s="41">
        <v>17.723490000000002</v>
      </c>
      <c r="BL111" s="37">
        <v>18.64959</v>
      </c>
      <c r="BN111" s="2" t="s">
        <v>20</v>
      </c>
      <c r="BO111" s="3" t="s">
        <v>12</v>
      </c>
      <c r="BP111" s="36">
        <v>16.068960000000001</v>
      </c>
      <c r="BQ111" s="36">
        <v>17.003319999999999</v>
      </c>
      <c r="BR111" s="36">
        <v>16.781089999999999</v>
      </c>
      <c r="BS111" s="36">
        <v>17.511569999999999</v>
      </c>
      <c r="BT111" s="36">
        <v>20.162189999999999</v>
      </c>
      <c r="BU111" s="36">
        <v>18.269269999999999</v>
      </c>
      <c r="BV111" s="36">
        <v>16.633839999999999</v>
      </c>
      <c r="BW111" s="36">
        <v>17.364840000000001</v>
      </c>
      <c r="BX111" s="36">
        <v>19.063140000000001</v>
      </c>
      <c r="BY111" s="36">
        <v>16.345980000000001</v>
      </c>
      <c r="BZ111" s="37">
        <v>16.596039999999999</v>
      </c>
      <c r="CA111" s="41">
        <v>17.520420000000001</v>
      </c>
      <c r="CB111" s="37">
        <v>18.444800000000001</v>
      </c>
    </row>
    <row r="112" spans="2:80" x14ac:dyDescent="0.35">
      <c r="B112" s="8"/>
      <c r="C112" s="11" t="s">
        <v>13</v>
      </c>
      <c r="D112" s="33">
        <v>10.66769</v>
      </c>
      <c r="E112" s="33">
        <v>11.29791</v>
      </c>
      <c r="F112" s="33">
        <v>10.38092</v>
      </c>
      <c r="G112" s="33">
        <v>11.11566</v>
      </c>
      <c r="H112" s="33">
        <v>10.89264</v>
      </c>
      <c r="I112" s="33">
        <v>10.912190000000001</v>
      </c>
      <c r="J112" s="33">
        <v>11.19999</v>
      </c>
      <c r="K112" s="33">
        <v>11.203989999999999</v>
      </c>
      <c r="L112" s="33">
        <v>10.68539</v>
      </c>
      <c r="M112" s="33">
        <v>11.10413</v>
      </c>
      <c r="N112" s="34">
        <v>10.73582</v>
      </c>
      <c r="O112" s="39">
        <v>10.94605</v>
      </c>
      <c r="P112" s="34">
        <v>11.156280000000001</v>
      </c>
      <c r="R112" s="8"/>
      <c r="S112" s="11" t="s">
        <v>13</v>
      </c>
      <c r="T112" s="33">
        <v>10.5494</v>
      </c>
      <c r="U112" s="33">
        <v>11.32488</v>
      </c>
      <c r="V112" s="33">
        <v>10.4314</v>
      </c>
      <c r="W112" s="33">
        <v>11.12933</v>
      </c>
      <c r="X112" s="33">
        <v>11.026300000000001</v>
      </c>
      <c r="Y112" s="33">
        <v>11.075200000000001</v>
      </c>
      <c r="Z112" s="33">
        <v>11.115740000000001</v>
      </c>
      <c r="AA112" s="33">
        <v>11.24933</v>
      </c>
      <c r="AB112" s="33">
        <v>10.81878</v>
      </c>
      <c r="AC112" s="33">
        <v>11.10552</v>
      </c>
      <c r="AD112" s="34">
        <v>10.773160000000001</v>
      </c>
      <c r="AE112" s="39">
        <v>10.98259</v>
      </c>
      <c r="AF112" s="34">
        <v>11.19201</v>
      </c>
      <c r="AH112" s="8"/>
      <c r="AI112" s="11" t="s">
        <v>13</v>
      </c>
      <c r="AJ112" s="33">
        <v>10.81621</v>
      </c>
      <c r="AK112" s="33">
        <v>11.52121</v>
      </c>
      <c r="AL112" s="33">
        <v>10.410119999999999</v>
      </c>
      <c r="AM112" s="33">
        <v>11.034509999999999</v>
      </c>
      <c r="AN112" s="33">
        <v>10.96439</v>
      </c>
      <c r="AO112" s="33">
        <v>11.18229</v>
      </c>
      <c r="AP112" s="33">
        <v>11.21471</v>
      </c>
      <c r="AQ112" s="33">
        <v>11.331709999999999</v>
      </c>
      <c r="AR112" s="33">
        <v>10.856590000000001</v>
      </c>
      <c r="AS112" s="33">
        <v>10.96297</v>
      </c>
      <c r="AT112" s="34">
        <v>10.80855</v>
      </c>
      <c r="AU112" s="39">
        <v>11.02947</v>
      </c>
      <c r="AV112" s="34">
        <v>11.250389999999999</v>
      </c>
      <c r="AX112" s="8"/>
      <c r="AY112" s="11" t="s">
        <v>13</v>
      </c>
      <c r="AZ112" s="33">
        <v>10.64677</v>
      </c>
      <c r="BA112" s="33">
        <v>11.75699</v>
      </c>
      <c r="BB112" s="33">
        <v>10.590389999999999</v>
      </c>
      <c r="BC112" s="33">
        <v>11.03298</v>
      </c>
      <c r="BD112" s="33">
        <v>11.083629999999999</v>
      </c>
      <c r="BE112" s="33">
        <v>11.32263</v>
      </c>
      <c r="BF112" s="33">
        <v>11.24869</v>
      </c>
      <c r="BG112" s="33">
        <v>11.4581</v>
      </c>
      <c r="BH112" s="33">
        <v>10.78102</v>
      </c>
      <c r="BI112" s="33">
        <v>10.927160000000001</v>
      </c>
      <c r="BJ112" s="34">
        <v>10.820320000000001</v>
      </c>
      <c r="BK112" s="39">
        <v>11.08484</v>
      </c>
      <c r="BL112" s="34">
        <v>11.349349999999999</v>
      </c>
      <c r="BN112" s="8"/>
      <c r="BO112" s="11" t="s">
        <v>13</v>
      </c>
      <c r="BP112" s="33">
        <v>10.59783</v>
      </c>
      <c r="BQ112" s="33">
        <v>11.47423</v>
      </c>
      <c r="BR112" s="33">
        <v>10.70595</v>
      </c>
      <c r="BS112" s="33">
        <v>11.079090000000001</v>
      </c>
      <c r="BT112" s="33">
        <v>11.28125</v>
      </c>
      <c r="BU112" s="33">
        <v>11.44501</v>
      </c>
      <c r="BV112" s="33">
        <v>11.482950000000001</v>
      </c>
      <c r="BW112" s="33">
        <v>11.41808</v>
      </c>
      <c r="BX112" s="33">
        <v>10.61434</v>
      </c>
      <c r="BY112" s="33">
        <v>10.845219999999999</v>
      </c>
      <c r="BZ112" s="34">
        <v>10.82802</v>
      </c>
      <c r="CA112" s="39">
        <v>11.094390000000001</v>
      </c>
      <c r="CB112" s="34">
        <v>11.36077</v>
      </c>
    </row>
    <row r="113" spans="2:80" x14ac:dyDescent="0.35">
      <c r="B113" s="2" t="s">
        <v>21</v>
      </c>
      <c r="C113" s="3" t="s">
        <v>12</v>
      </c>
      <c r="D113" s="36">
        <v>2.7178499999999999</v>
      </c>
      <c r="E113" s="36">
        <v>2.6173199999999999</v>
      </c>
      <c r="F113" s="36">
        <v>2.5361500000000001</v>
      </c>
      <c r="G113" s="36">
        <v>2.66222</v>
      </c>
      <c r="H113" s="36">
        <v>2.6289600000000002</v>
      </c>
      <c r="I113" s="36">
        <v>2.6244200000000002</v>
      </c>
      <c r="J113" s="36">
        <v>2.6818</v>
      </c>
      <c r="K113" s="36">
        <v>2.7848299999999999</v>
      </c>
      <c r="L113" s="36">
        <v>3.00854</v>
      </c>
      <c r="M113" s="36">
        <v>2.8198099999999999</v>
      </c>
      <c r="N113" s="37">
        <v>2.6120399999999999</v>
      </c>
      <c r="O113" s="41">
        <v>2.7081900000000001</v>
      </c>
      <c r="P113" s="37">
        <v>2.8043399999999998</v>
      </c>
      <c r="R113" s="2" t="s">
        <v>21</v>
      </c>
      <c r="S113" s="3" t="s">
        <v>12</v>
      </c>
      <c r="T113" s="36">
        <v>2.6358100000000002</v>
      </c>
      <c r="U113" s="36">
        <v>2.6381700000000001</v>
      </c>
      <c r="V113" s="36">
        <v>2.5577000000000001</v>
      </c>
      <c r="W113" s="36">
        <v>2.7531599999999998</v>
      </c>
      <c r="X113" s="36">
        <v>2.5904199999999999</v>
      </c>
      <c r="Y113" s="36">
        <v>2.5764100000000001</v>
      </c>
      <c r="Z113" s="36">
        <v>2.6893600000000002</v>
      </c>
      <c r="AA113" s="36">
        <v>2.8022100000000001</v>
      </c>
      <c r="AB113" s="36">
        <v>2.9720800000000001</v>
      </c>
      <c r="AC113" s="36">
        <v>2.6760799999999998</v>
      </c>
      <c r="AD113" s="37">
        <v>2.5992000000000002</v>
      </c>
      <c r="AE113" s="41">
        <v>2.6891400000000001</v>
      </c>
      <c r="AF113" s="37">
        <v>2.77908</v>
      </c>
      <c r="AH113" s="2" t="s">
        <v>21</v>
      </c>
      <c r="AI113" s="3" t="s">
        <v>12</v>
      </c>
      <c r="AJ113" s="36">
        <v>2.6485799999999999</v>
      </c>
      <c r="AK113" s="36">
        <v>2.57111</v>
      </c>
      <c r="AL113" s="36">
        <v>2.68737</v>
      </c>
      <c r="AM113" s="36">
        <v>2.6825800000000002</v>
      </c>
      <c r="AN113" s="36">
        <v>2.5541900000000002</v>
      </c>
      <c r="AO113" s="36">
        <v>2.5636700000000001</v>
      </c>
      <c r="AP113" s="36">
        <v>2.6549200000000002</v>
      </c>
      <c r="AQ113" s="36">
        <v>2.6760999999999999</v>
      </c>
      <c r="AR113" s="36">
        <v>3.0308199999999998</v>
      </c>
      <c r="AS113" s="36">
        <v>2.8165</v>
      </c>
      <c r="AT113" s="37">
        <v>2.5863399999999999</v>
      </c>
      <c r="AU113" s="41">
        <v>2.68859</v>
      </c>
      <c r="AV113" s="37">
        <v>2.7908300000000001</v>
      </c>
      <c r="AX113" s="2" t="s">
        <v>21</v>
      </c>
      <c r="AY113" s="3" t="s">
        <v>12</v>
      </c>
      <c r="AZ113" s="36">
        <v>2.6901700000000002</v>
      </c>
      <c r="BA113" s="36">
        <v>2.5342899999999999</v>
      </c>
      <c r="BB113" s="36">
        <v>2.6366100000000001</v>
      </c>
      <c r="BC113" s="36">
        <v>2.68851</v>
      </c>
      <c r="BD113" s="36">
        <v>2.6511100000000001</v>
      </c>
      <c r="BE113" s="36">
        <v>2.5303</v>
      </c>
      <c r="BF113" s="36">
        <v>2.6355300000000002</v>
      </c>
      <c r="BG113" s="36">
        <v>2.6429399999999998</v>
      </c>
      <c r="BH113" s="36">
        <v>2.96726</v>
      </c>
      <c r="BI113" s="36">
        <v>2.7926299999999999</v>
      </c>
      <c r="BJ113" s="37">
        <v>2.5861399999999999</v>
      </c>
      <c r="BK113" s="41">
        <v>2.67693</v>
      </c>
      <c r="BL113" s="37">
        <v>2.7677299999999998</v>
      </c>
      <c r="BN113" s="2" t="s">
        <v>21</v>
      </c>
      <c r="BO113" s="3" t="s">
        <v>12</v>
      </c>
      <c r="BP113" s="36">
        <v>2.6797200000000001</v>
      </c>
      <c r="BQ113" s="36">
        <v>2.5392199999999998</v>
      </c>
      <c r="BR113" s="36">
        <v>2.6934300000000002</v>
      </c>
      <c r="BS113" s="36">
        <v>2.5561400000000001</v>
      </c>
      <c r="BT113" s="36">
        <v>2.5876600000000001</v>
      </c>
      <c r="BU113" s="36">
        <v>2.5606300000000002</v>
      </c>
      <c r="BV113" s="36">
        <v>2.5690300000000001</v>
      </c>
      <c r="BW113" s="36">
        <v>2.5914000000000001</v>
      </c>
      <c r="BX113" s="36">
        <v>2.738</v>
      </c>
      <c r="BY113" s="36">
        <v>2.74241</v>
      </c>
      <c r="BZ113" s="37">
        <v>2.56928</v>
      </c>
      <c r="CA113" s="41">
        <v>2.6257600000000001</v>
      </c>
      <c r="CB113" s="37">
        <v>2.6822499999999998</v>
      </c>
    </row>
    <row r="114" spans="2:80" x14ac:dyDescent="0.35">
      <c r="B114" s="8"/>
      <c r="C114" s="11" t="s">
        <v>13</v>
      </c>
      <c r="D114" s="33">
        <v>1.43726</v>
      </c>
      <c r="E114" s="33">
        <v>1.43567</v>
      </c>
      <c r="F114" s="33">
        <v>1.4957499999999999</v>
      </c>
      <c r="G114" s="33">
        <v>1.4303399999999999</v>
      </c>
      <c r="H114" s="33">
        <v>1.4572400000000001</v>
      </c>
      <c r="I114" s="33">
        <v>1.4554</v>
      </c>
      <c r="J114" s="33">
        <v>1.43699</v>
      </c>
      <c r="K114" s="33">
        <v>1.4650000000000001</v>
      </c>
      <c r="L114" s="33">
        <v>1.39381</v>
      </c>
      <c r="M114" s="33">
        <v>1.4325600000000001</v>
      </c>
      <c r="N114" s="34">
        <v>1.42489</v>
      </c>
      <c r="O114" s="39">
        <v>1.444</v>
      </c>
      <c r="P114" s="34">
        <v>1.46312</v>
      </c>
      <c r="R114" s="8"/>
      <c r="S114" s="11" t="s">
        <v>13</v>
      </c>
      <c r="T114" s="33">
        <v>1.4514800000000001</v>
      </c>
      <c r="U114" s="33">
        <v>1.4592099999999999</v>
      </c>
      <c r="V114" s="33">
        <v>1.46156</v>
      </c>
      <c r="W114" s="33">
        <v>1.4427099999999999</v>
      </c>
      <c r="X114" s="33">
        <v>1.44553</v>
      </c>
      <c r="Y114" s="33">
        <v>1.46872</v>
      </c>
      <c r="Z114" s="33">
        <v>1.4364399999999999</v>
      </c>
      <c r="AA114" s="33">
        <v>1.4448799999999999</v>
      </c>
      <c r="AB114" s="33">
        <v>1.37504</v>
      </c>
      <c r="AC114" s="33">
        <v>1.44154</v>
      </c>
      <c r="AD114" s="34">
        <v>1.42422</v>
      </c>
      <c r="AE114" s="39">
        <v>1.4427099999999999</v>
      </c>
      <c r="AF114" s="34">
        <v>1.4612000000000001</v>
      </c>
      <c r="AH114" s="8"/>
      <c r="AI114" s="11" t="s">
        <v>13</v>
      </c>
      <c r="AJ114" s="33">
        <v>1.4444900000000001</v>
      </c>
      <c r="AK114" s="33">
        <v>1.4338599999999999</v>
      </c>
      <c r="AL114" s="33">
        <v>1.4476199999999999</v>
      </c>
      <c r="AM114" s="33">
        <v>1.4236200000000001</v>
      </c>
      <c r="AN114" s="33">
        <v>1.4516500000000001</v>
      </c>
      <c r="AO114" s="33">
        <v>1.43516</v>
      </c>
      <c r="AP114" s="33">
        <v>1.43</v>
      </c>
      <c r="AQ114" s="33">
        <v>1.4382600000000001</v>
      </c>
      <c r="AR114" s="33">
        <v>1.3186</v>
      </c>
      <c r="AS114" s="33">
        <v>1.4228000000000001</v>
      </c>
      <c r="AT114" s="34">
        <v>1.3971</v>
      </c>
      <c r="AU114" s="39">
        <v>1.4246099999999999</v>
      </c>
      <c r="AV114" s="34">
        <v>1.4521200000000001</v>
      </c>
      <c r="AX114" s="8"/>
      <c r="AY114" s="11" t="s">
        <v>13</v>
      </c>
      <c r="AZ114" s="33">
        <v>1.41065</v>
      </c>
      <c r="BA114" s="33">
        <v>1.43296</v>
      </c>
      <c r="BB114" s="33">
        <v>1.4432400000000001</v>
      </c>
      <c r="BC114" s="33">
        <v>1.4418</v>
      </c>
      <c r="BD114" s="33">
        <v>1.4515899999999999</v>
      </c>
      <c r="BE114" s="33">
        <v>1.42764</v>
      </c>
      <c r="BF114" s="33">
        <v>1.4443900000000001</v>
      </c>
      <c r="BG114" s="33">
        <v>1.4545600000000001</v>
      </c>
      <c r="BH114" s="33">
        <v>1.3995299999999999</v>
      </c>
      <c r="BI114" s="33">
        <v>1.4095200000000001</v>
      </c>
      <c r="BJ114" s="34">
        <v>1.4178900000000001</v>
      </c>
      <c r="BK114" s="39">
        <v>1.4315899999999999</v>
      </c>
      <c r="BL114" s="34">
        <v>1.44529</v>
      </c>
      <c r="BN114" s="8"/>
      <c r="BO114" s="11" t="s">
        <v>13</v>
      </c>
      <c r="BP114" s="33">
        <v>1.4554100000000001</v>
      </c>
      <c r="BQ114" s="33">
        <v>1.44763</v>
      </c>
      <c r="BR114" s="33">
        <v>1.45286</v>
      </c>
      <c r="BS114" s="33">
        <v>1.42801</v>
      </c>
      <c r="BT114" s="33">
        <v>1.4820500000000001</v>
      </c>
      <c r="BU114" s="33">
        <v>1.4457199999999999</v>
      </c>
      <c r="BV114" s="33">
        <v>1.42889</v>
      </c>
      <c r="BW114" s="33">
        <v>1.48359</v>
      </c>
      <c r="BX114" s="33">
        <v>1.3853800000000001</v>
      </c>
      <c r="BY114" s="33">
        <v>1.42919</v>
      </c>
      <c r="BZ114" s="34">
        <v>1.4233899999999999</v>
      </c>
      <c r="CA114" s="39">
        <v>1.44387</v>
      </c>
      <c r="CB114" s="34">
        <v>1.4643600000000001</v>
      </c>
    </row>
    <row r="115" spans="2:80" x14ac:dyDescent="0.35">
      <c r="B115" s="2" t="s">
        <v>5</v>
      </c>
      <c r="C115" s="3" t="s">
        <v>12</v>
      </c>
      <c r="D115" s="36">
        <v>88.807850000000002</v>
      </c>
      <c r="E115" s="36">
        <v>90.670090000000002</v>
      </c>
      <c r="F115" s="36">
        <v>88.819640000000007</v>
      </c>
      <c r="G115" s="36">
        <v>89.013769999999994</v>
      </c>
      <c r="H115" s="36">
        <v>88.728570000000005</v>
      </c>
      <c r="I115" s="36">
        <v>91.216740000000001</v>
      </c>
      <c r="J115" s="36">
        <v>89.345680000000002</v>
      </c>
      <c r="K115" s="36">
        <v>87.857309999999998</v>
      </c>
      <c r="L115" s="36">
        <v>88.240920000000003</v>
      </c>
      <c r="M115" s="36">
        <v>88.787360000000007</v>
      </c>
      <c r="N115" s="37">
        <v>88.407269999999997</v>
      </c>
      <c r="O115" s="38">
        <v>89.148790000000005</v>
      </c>
      <c r="P115" s="37">
        <v>89.890309999999999</v>
      </c>
      <c r="R115" s="2" t="s">
        <v>5</v>
      </c>
      <c r="S115" s="3" t="s">
        <v>12</v>
      </c>
      <c r="T115" s="36">
        <v>88.848699999999994</v>
      </c>
      <c r="U115" s="36">
        <v>91.330730000000003</v>
      </c>
      <c r="V115" s="36">
        <v>88.845500000000001</v>
      </c>
      <c r="W115" s="36">
        <v>89.132379999999998</v>
      </c>
      <c r="X115" s="36">
        <v>89.194249999999997</v>
      </c>
      <c r="Y115" s="36">
        <v>91.797970000000007</v>
      </c>
      <c r="Z115" s="36">
        <v>89.301869999999994</v>
      </c>
      <c r="AA115" s="36">
        <v>88.045529999999999</v>
      </c>
      <c r="AB115" s="36">
        <v>88.232640000000004</v>
      </c>
      <c r="AC115" s="36">
        <v>88.832700000000003</v>
      </c>
      <c r="AD115" s="37">
        <v>88.473280000000003</v>
      </c>
      <c r="AE115" s="38">
        <v>89.356229999999996</v>
      </c>
      <c r="AF115" s="37">
        <v>90.239180000000005</v>
      </c>
      <c r="AH115" s="2" t="s">
        <v>5</v>
      </c>
      <c r="AI115" s="3" t="s">
        <v>12</v>
      </c>
      <c r="AJ115" s="36">
        <v>88.854759999999999</v>
      </c>
      <c r="AK115" s="36">
        <v>91.933710000000005</v>
      </c>
      <c r="AL115" s="36">
        <v>88.798450000000003</v>
      </c>
      <c r="AM115" s="36">
        <v>89.212959999999995</v>
      </c>
      <c r="AN115" s="36">
        <v>89.294020000000003</v>
      </c>
      <c r="AO115" s="36">
        <v>92.222970000000004</v>
      </c>
      <c r="AP115" s="36">
        <v>90.155140000000003</v>
      </c>
      <c r="AQ115" s="36">
        <v>88.422520000000006</v>
      </c>
      <c r="AR115" s="36">
        <v>88.259500000000003</v>
      </c>
      <c r="AS115" s="36">
        <v>88.750159999999994</v>
      </c>
      <c r="AT115" s="37">
        <v>88.579369999999997</v>
      </c>
      <c r="AU115" s="38">
        <v>89.590419999999995</v>
      </c>
      <c r="AV115" s="37">
        <v>90.601470000000006</v>
      </c>
      <c r="AX115" s="2" t="s">
        <v>5</v>
      </c>
      <c r="AY115" s="3" t="s">
        <v>12</v>
      </c>
      <c r="AZ115" s="36">
        <v>88.846869999999996</v>
      </c>
      <c r="BA115" s="36">
        <v>94.310159999999996</v>
      </c>
      <c r="BB115" s="36">
        <v>88.915180000000007</v>
      </c>
      <c r="BC115" s="36">
        <v>89.647790000000001</v>
      </c>
      <c r="BD115" s="36">
        <v>89.242009999999993</v>
      </c>
      <c r="BE115" s="36">
        <v>92.206000000000003</v>
      </c>
      <c r="BF115" s="36">
        <v>90.618009999999998</v>
      </c>
      <c r="BG115" s="36">
        <v>89.076949999999997</v>
      </c>
      <c r="BH115" s="36">
        <v>88.270660000000007</v>
      </c>
      <c r="BI115" s="36">
        <v>88.855980000000002</v>
      </c>
      <c r="BJ115" s="37">
        <v>88.646320000000003</v>
      </c>
      <c r="BK115" s="38">
        <v>89.998959999999997</v>
      </c>
      <c r="BL115" s="37">
        <v>91.351600000000005</v>
      </c>
      <c r="BN115" s="2" t="s">
        <v>5</v>
      </c>
      <c r="BO115" s="3" t="s">
        <v>12</v>
      </c>
      <c r="BP115" s="36">
        <v>88.879540000000006</v>
      </c>
      <c r="BQ115" s="36">
        <v>97.459220000000002</v>
      </c>
      <c r="BR115" s="36">
        <v>89.052729999999997</v>
      </c>
      <c r="BS115" s="36">
        <v>90.096909999999994</v>
      </c>
      <c r="BT115" s="36">
        <v>90.358080000000001</v>
      </c>
      <c r="BU115" s="36">
        <v>93.659700000000001</v>
      </c>
      <c r="BV115" s="36">
        <v>91.478059999999999</v>
      </c>
      <c r="BW115" s="36">
        <v>89.258849999999995</v>
      </c>
      <c r="BX115" s="36">
        <v>88.431100000000001</v>
      </c>
      <c r="BY115" s="36">
        <v>88.71208</v>
      </c>
      <c r="BZ115" s="37">
        <v>88.705309999999997</v>
      </c>
      <c r="CA115" s="38">
        <v>90.738630000000001</v>
      </c>
      <c r="CB115" s="37">
        <v>92.771940000000001</v>
      </c>
    </row>
    <row r="116" spans="2:80" x14ac:dyDescent="0.35">
      <c r="B116" s="8"/>
      <c r="C116" s="11" t="s">
        <v>13</v>
      </c>
      <c r="D116" s="33">
        <v>42.484560000000002</v>
      </c>
      <c r="E116" s="33">
        <v>45.176940000000002</v>
      </c>
      <c r="F116" s="33">
        <v>43.133670000000002</v>
      </c>
      <c r="G116" s="33">
        <v>43.366230000000002</v>
      </c>
      <c r="H116" s="33">
        <v>43.436810000000001</v>
      </c>
      <c r="I116" s="33">
        <v>44.104570000000002</v>
      </c>
      <c r="J116" s="33">
        <v>43.932070000000003</v>
      </c>
      <c r="K116" s="33">
        <v>42.980029999999999</v>
      </c>
      <c r="L116" s="33">
        <v>41.967480000000002</v>
      </c>
      <c r="M116" s="33">
        <v>42.376899999999999</v>
      </c>
      <c r="N116" s="34">
        <v>42.62088</v>
      </c>
      <c r="O116" s="39">
        <v>43.295929999999998</v>
      </c>
      <c r="P116" s="34">
        <v>43.970970000000001</v>
      </c>
      <c r="R116" s="8"/>
      <c r="S116" s="11" t="s">
        <v>13</v>
      </c>
      <c r="T116" s="33">
        <v>42.555889999999998</v>
      </c>
      <c r="U116" s="33">
        <v>46.654769999999999</v>
      </c>
      <c r="V116" s="33">
        <v>43.309989999999999</v>
      </c>
      <c r="W116" s="33">
        <v>43.582039999999999</v>
      </c>
      <c r="X116" s="33">
        <v>44.056469999999997</v>
      </c>
      <c r="Y116" s="33">
        <v>44.434460000000001</v>
      </c>
      <c r="Z116" s="33">
        <v>43.816920000000003</v>
      </c>
      <c r="AA116" s="33">
        <v>43.271090000000001</v>
      </c>
      <c r="AB116" s="33">
        <v>41.974330000000002</v>
      </c>
      <c r="AC116" s="33">
        <v>42.423940000000002</v>
      </c>
      <c r="AD116" s="34">
        <v>42.666499999999999</v>
      </c>
      <c r="AE116" s="39">
        <v>43.607990000000001</v>
      </c>
      <c r="AF116" s="34">
        <v>44.549480000000003</v>
      </c>
      <c r="AH116" s="8"/>
      <c r="AI116" s="11" t="s">
        <v>13</v>
      </c>
      <c r="AJ116" s="33">
        <v>42.628880000000002</v>
      </c>
      <c r="AK116" s="33">
        <v>46.460929999999998</v>
      </c>
      <c r="AL116" s="33">
        <v>43.151159999999997</v>
      </c>
      <c r="AM116" s="33">
        <v>44.112090000000002</v>
      </c>
      <c r="AN116" s="33">
        <v>43.652650000000001</v>
      </c>
      <c r="AO116" s="33">
        <v>44.368740000000003</v>
      </c>
      <c r="AP116" s="33">
        <v>45.536490000000001</v>
      </c>
      <c r="AQ116" s="33">
        <v>43.803789999999999</v>
      </c>
      <c r="AR116" s="33">
        <v>42.009839999999997</v>
      </c>
      <c r="AS116" s="33">
        <v>42.35192</v>
      </c>
      <c r="AT116" s="34">
        <v>42.806440000000002</v>
      </c>
      <c r="AU116" s="39">
        <v>43.807650000000002</v>
      </c>
      <c r="AV116" s="34">
        <v>44.80885</v>
      </c>
      <c r="AX116" s="8"/>
      <c r="AY116" s="11" t="s">
        <v>13</v>
      </c>
      <c r="AZ116" s="33">
        <v>42.716560000000001</v>
      </c>
      <c r="BA116" s="33">
        <v>47.1248</v>
      </c>
      <c r="BB116" s="33">
        <v>43.282029999999999</v>
      </c>
      <c r="BC116" s="33">
        <v>44.84498</v>
      </c>
      <c r="BD116" s="33">
        <v>43.935279999999999</v>
      </c>
      <c r="BE116" s="33">
        <v>44.434809999999999</v>
      </c>
      <c r="BF116" s="33">
        <v>45.057189999999999</v>
      </c>
      <c r="BG116" s="33">
        <v>44.718330000000002</v>
      </c>
      <c r="BH116" s="33">
        <v>42.049819999999997</v>
      </c>
      <c r="BI116" s="33">
        <v>42.548180000000002</v>
      </c>
      <c r="BJ116" s="34">
        <v>42.996169999999999</v>
      </c>
      <c r="BK116" s="39">
        <v>44.071199999999997</v>
      </c>
      <c r="BL116" s="34">
        <v>45.146230000000003</v>
      </c>
      <c r="BN116" s="8"/>
      <c r="BO116" s="11" t="s">
        <v>13</v>
      </c>
      <c r="BP116" s="33">
        <v>42.769170000000003</v>
      </c>
      <c r="BQ116" s="33">
        <v>49.854900000000001</v>
      </c>
      <c r="BR116" s="33">
        <v>43.885730000000002</v>
      </c>
      <c r="BS116" s="33">
        <v>45.419930000000001</v>
      </c>
      <c r="BT116" s="33">
        <v>44.632469999999998</v>
      </c>
      <c r="BU116" s="33">
        <v>46.232559999999999</v>
      </c>
      <c r="BV116" s="33">
        <v>46.544719999999998</v>
      </c>
      <c r="BW116" s="33">
        <v>45.232379999999999</v>
      </c>
      <c r="BX116" s="33">
        <v>42.288490000000003</v>
      </c>
      <c r="BY116" s="33">
        <v>42.51735</v>
      </c>
      <c r="BZ116" s="34">
        <v>43.293840000000003</v>
      </c>
      <c r="CA116" s="39">
        <v>44.93777</v>
      </c>
      <c r="CB116" s="34">
        <v>46.581699999999998</v>
      </c>
    </row>
    <row r="117" spans="2:80" x14ac:dyDescent="0.35">
      <c r="B117" s="2" t="s">
        <v>6</v>
      </c>
      <c r="C117" s="3" t="s">
        <v>12</v>
      </c>
      <c r="D117" s="36">
        <v>85.027820000000006</v>
      </c>
      <c r="E117" s="36">
        <v>85.35557</v>
      </c>
      <c r="F117" s="36">
        <v>85.204719999999995</v>
      </c>
      <c r="G117" s="36">
        <v>85.494720000000001</v>
      </c>
      <c r="H117" s="36">
        <v>84.936760000000007</v>
      </c>
      <c r="I117" s="36">
        <v>86.075800000000001</v>
      </c>
      <c r="J117" s="36">
        <v>85.019869999999997</v>
      </c>
      <c r="K117" s="36">
        <v>84.416399999999996</v>
      </c>
      <c r="L117" s="36">
        <v>85.091340000000002</v>
      </c>
      <c r="M117" s="36">
        <v>85.350920000000002</v>
      </c>
      <c r="N117" s="37">
        <v>84.890370000000004</v>
      </c>
      <c r="O117" s="41">
        <v>85.197389999999999</v>
      </c>
      <c r="P117" s="37">
        <v>85.504409999999993</v>
      </c>
      <c r="R117" s="2" t="s">
        <v>6</v>
      </c>
      <c r="S117" s="3" t="s">
        <v>12</v>
      </c>
      <c r="T117" s="36">
        <v>85.041790000000006</v>
      </c>
      <c r="U117" s="36">
        <v>85.348969999999994</v>
      </c>
      <c r="V117" s="36">
        <v>85.209050000000005</v>
      </c>
      <c r="W117" s="36">
        <v>85.490200000000002</v>
      </c>
      <c r="X117" s="36">
        <v>84.936760000000007</v>
      </c>
      <c r="Y117" s="36">
        <v>86.021870000000007</v>
      </c>
      <c r="Z117" s="36">
        <v>85.027519999999996</v>
      </c>
      <c r="AA117" s="36">
        <v>84.416399999999996</v>
      </c>
      <c r="AB117" s="36">
        <v>85.076849999999993</v>
      </c>
      <c r="AC117" s="36">
        <v>85.395060000000001</v>
      </c>
      <c r="AD117" s="37">
        <v>84.897390000000001</v>
      </c>
      <c r="AE117" s="41">
        <v>85.196449999999999</v>
      </c>
      <c r="AF117" s="37">
        <v>85.495509999999996</v>
      </c>
      <c r="AH117" s="2" t="s">
        <v>6</v>
      </c>
      <c r="AI117" s="3" t="s">
        <v>12</v>
      </c>
      <c r="AJ117" s="36">
        <v>85.022989999999993</v>
      </c>
      <c r="AK117" s="36">
        <v>85.357659999999996</v>
      </c>
      <c r="AL117" s="36">
        <v>85.209050000000005</v>
      </c>
      <c r="AM117" s="36">
        <v>85.501289999999997</v>
      </c>
      <c r="AN117" s="36">
        <v>84.936760000000007</v>
      </c>
      <c r="AO117" s="36">
        <v>86.028379999999999</v>
      </c>
      <c r="AP117" s="36">
        <v>85.025180000000006</v>
      </c>
      <c r="AQ117" s="36">
        <v>84.416399999999996</v>
      </c>
      <c r="AR117" s="36">
        <v>85.086259999999996</v>
      </c>
      <c r="AS117" s="36">
        <v>85.347390000000004</v>
      </c>
      <c r="AT117" s="37">
        <v>84.893299999999996</v>
      </c>
      <c r="AU117" s="41">
        <v>85.19314</v>
      </c>
      <c r="AV117" s="37">
        <v>85.49297</v>
      </c>
      <c r="AX117" s="2" t="s">
        <v>6</v>
      </c>
      <c r="AY117" s="3" t="s">
        <v>12</v>
      </c>
      <c r="AZ117" s="36">
        <v>85.030169999999998</v>
      </c>
      <c r="BA117" s="36">
        <v>85.335930000000005</v>
      </c>
      <c r="BB117" s="36">
        <v>85.204719999999995</v>
      </c>
      <c r="BC117" s="36">
        <v>85.494720000000001</v>
      </c>
      <c r="BD117" s="36">
        <v>84.936760000000007</v>
      </c>
      <c r="BE117" s="36">
        <v>86.001450000000006</v>
      </c>
      <c r="BF117" s="36">
        <v>84.973200000000006</v>
      </c>
      <c r="BG117" s="36">
        <v>84.416399999999996</v>
      </c>
      <c r="BH117" s="36">
        <v>85.080969999999994</v>
      </c>
      <c r="BI117" s="36">
        <v>85.395240000000001</v>
      </c>
      <c r="BJ117" s="37">
        <v>84.88897</v>
      </c>
      <c r="BK117" s="41">
        <v>85.186959999999999</v>
      </c>
      <c r="BL117" s="37">
        <v>85.484939999999995</v>
      </c>
      <c r="BN117" s="2" t="s">
        <v>6</v>
      </c>
      <c r="BO117" s="3" t="s">
        <v>12</v>
      </c>
      <c r="BP117" s="36">
        <v>85.025040000000004</v>
      </c>
      <c r="BQ117" s="36">
        <v>85.350390000000004</v>
      </c>
      <c r="BR117" s="36">
        <v>85.193340000000006</v>
      </c>
      <c r="BS117" s="36">
        <v>85.51688</v>
      </c>
      <c r="BT117" s="36">
        <v>84.936760000000007</v>
      </c>
      <c r="BU117" s="36">
        <v>85.994640000000004</v>
      </c>
      <c r="BV117" s="36">
        <v>84.996679999999998</v>
      </c>
      <c r="BW117" s="36">
        <v>84.426839999999999</v>
      </c>
      <c r="BX117" s="36">
        <v>85.07235</v>
      </c>
      <c r="BY117" s="36">
        <v>85.330349999999996</v>
      </c>
      <c r="BZ117" s="37">
        <v>84.889939999999996</v>
      </c>
      <c r="CA117" s="41">
        <v>85.184330000000003</v>
      </c>
      <c r="CB117" s="37">
        <v>85.478710000000007</v>
      </c>
    </row>
    <row r="118" spans="2:80" x14ac:dyDescent="0.35">
      <c r="B118" s="8"/>
      <c r="C118" s="11" t="s">
        <v>13</v>
      </c>
      <c r="D118" s="33">
        <v>40.486759999999997</v>
      </c>
      <c r="E118" s="33">
        <v>40.923540000000003</v>
      </c>
      <c r="F118" s="33">
        <v>41.104419999999998</v>
      </c>
      <c r="G118" s="33">
        <v>41.566699999999997</v>
      </c>
      <c r="H118" s="33">
        <v>40.918489999999998</v>
      </c>
      <c r="I118" s="33">
        <v>40.279850000000003</v>
      </c>
      <c r="J118" s="33">
        <v>40.925890000000003</v>
      </c>
      <c r="K118" s="33">
        <v>41.228380000000001</v>
      </c>
      <c r="L118" s="33">
        <v>40.62538</v>
      </c>
      <c r="M118" s="33">
        <v>40.671030000000002</v>
      </c>
      <c r="N118" s="34">
        <v>40.604170000000003</v>
      </c>
      <c r="O118" s="39">
        <v>40.873049999999999</v>
      </c>
      <c r="P118" s="34">
        <v>41.141919999999999</v>
      </c>
      <c r="R118" s="8"/>
      <c r="S118" s="11" t="s">
        <v>13</v>
      </c>
      <c r="T118" s="33">
        <v>40.504150000000003</v>
      </c>
      <c r="U118" s="33">
        <v>40.924720000000001</v>
      </c>
      <c r="V118" s="33">
        <v>41.107089999999999</v>
      </c>
      <c r="W118" s="33">
        <v>41.569319999999998</v>
      </c>
      <c r="X118" s="33">
        <v>40.918489999999998</v>
      </c>
      <c r="Y118" s="33">
        <v>40.288269999999997</v>
      </c>
      <c r="Z118" s="33">
        <v>40.921010000000003</v>
      </c>
      <c r="AA118" s="33">
        <v>41.228380000000001</v>
      </c>
      <c r="AB118" s="33">
        <v>40.62706</v>
      </c>
      <c r="AC118" s="33">
        <v>40.681199999999997</v>
      </c>
      <c r="AD118" s="34">
        <v>40.610590000000002</v>
      </c>
      <c r="AE118" s="39">
        <v>40.87697</v>
      </c>
      <c r="AF118" s="34">
        <v>41.143340000000002</v>
      </c>
      <c r="AH118" s="8"/>
      <c r="AI118" s="11" t="s">
        <v>13</v>
      </c>
      <c r="AJ118" s="33">
        <v>40.481569999999998</v>
      </c>
      <c r="AK118" s="33">
        <v>40.847270000000002</v>
      </c>
      <c r="AL118" s="33">
        <v>41.107089999999999</v>
      </c>
      <c r="AM118" s="33">
        <v>41.565530000000003</v>
      </c>
      <c r="AN118" s="33">
        <v>40.918489999999998</v>
      </c>
      <c r="AO118" s="33">
        <v>40.237900000000003</v>
      </c>
      <c r="AP118" s="33">
        <v>40.9238</v>
      </c>
      <c r="AQ118" s="33">
        <v>41.228380000000001</v>
      </c>
      <c r="AR118" s="33">
        <v>40.626730000000002</v>
      </c>
      <c r="AS118" s="33">
        <v>40.663150000000002</v>
      </c>
      <c r="AT118" s="34">
        <v>40.585470000000001</v>
      </c>
      <c r="AU118" s="39">
        <v>40.859990000000003</v>
      </c>
      <c r="AV118" s="34">
        <v>41.134509999999999</v>
      </c>
      <c r="AX118" s="8"/>
      <c r="AY118" s="11" t="s">
        <v>13</v>
      </c>
      <c r="AZ118" s="33">
        <v>40.490250000000003</v>
      </c>
      <c r="BA118" s="33">
        <v>40.838949999999997</v>
      </c>
      <c r="BB118" s="33">
        <v>41.104419999999998</v>
      </c>
      <c r="BC118" s="33">
        <v>41.566699999999997</v>
      </c>
      <c r="BD118" s="33">
        <v>40.918489999999998</v>
      </c>
      <c r="BE118" s="33">
        <v>40.283990000000003</v>
      </c>
      <c r="BF118" s="33">
        <v>40.842030000000001</v>
      </c>
      <c r="BG118" s="33">
        <v>41.228380000000001</v>
      </c>
      <c r="BH118" s="33">
        <v>40.62988</v>
      </c>
      <c r="BI118" s="33">
        <v>40.680349999999997</v>
      </c>
      <c r="BJ118" s="34">
        <v>40.591470000000001</v>
      </c>
      <c r="BK118" s="39">
        <v>40.858339999999998</v>
      </c>
      <c r="BL118" s="34">
        <v>41.125219999999999</v>
      </c>
      <c r="BN118" s="8"/>
      <c r="BO118" s="11" t="s">
        <v>13</v>
      </c>
      <c r="BP118" s="33">
        <v>40.487720000000003</v>
      </c>
      <c r="BQ118" s="33">
        <v>40.883240000000001</v>
      </c>
      <c r="BR118" s="33">
        <v>41.108890000000002</v>
      </c>
      <c r="BS118" s="33">
        <v>41.555480000000003</v>
      </c>
      <c r="BT118" s="33">
        <v>40.918489999999998</v>
      </c>
      <c r="BU118" s="33">
        <v>40.301110000000001</v>
      </c>
      <c r="BV118" s="33">
        <v>40.839199999999998</v>
      </c>
      <c r="BW118" s="33">
        <v>41.225279999999998</v>
      </c>
      <c r="BX118" s="33">
        <v>40.630719999999997</v>
      </c>
      <c r="BY118" s="33">
        <v>40.657069999999997</v>
      </c>
      <c r="BZ118" s="34">
        <v>40.59648</v>
      </c>
      <c r="CA118" s="39">
        <v>40.860720000000001</v>
      </c>
      <c r="CB118" s="34">
        <v>41.124960000000002</v>
      </c>
    </row>
    <row r="119" spans="2:80" x14ac:dyDescent="0.35">
      <c r="B119" s="2" t="s">
        <v>22</v>
      </c>
      <c r="C119" s="3" t="s">
        <v>12</v>
      </c>
      <c r="D119" s="36">
        <v>1.63564</v>
      </c>
      <c r="E119" s="36">
        <v>1.89605</v>
      </c>
      <c r="F119" s="36">
        <v>1.5448999999999999</v>
      </c>
      <c r="G119" s="36">
        <v>1.59981</v>
      </c>
      <c r="H119" s="36">
        <v>1.4601900000000001</v>
      </c>
      <c r="I119" s="36">
        <v>1.6868399999999999</v>
      </c>
      <c r="J119" s="36">
        <v>1.72498</v>
      </c>
      <c r="K119" s="36">
        <v>1.5321800000000001</v>
      </c>
      <c r="L119" s="36">
        <v>1.3655900000000001</v>
      </c>
      <c r="M119" s="36">
        <v>1.6105799999999999</v>
      </c>
      <c r="N119" s="37">
        <v>1.5006600000000001</v>
      </c>
      <c r="O119" s="38">
        <v>1.60568</v>
      </c>
      <c r="P119" s="37">
        <v>1.7107000000000001</v>
      </c>
      <c r="R119" s="2" t="s">
        <v>22</v>
      </c>
      <c r="S119" s="3" t="s">
        <v>12</v>
      </c>
      <c r="T119" s="36">
        <v>1.59996</v>
      </c>
      <c r="U119" s="36">
        <v>1.83405</v>
      </c>
      <c r="V119" s="36">
        <v>1.53874</v>
      </c>
      <c r="W119" s="36">
        <v>1.5994699999999999</v>
      </c>
      <c r="X119" s="36">
        <v>1.44814</v>
      </c>
      <c r="Y119" s="36">
        <v>1.6654899999999999</v>
      </c>
      <c r="Z119" s="36">
        <v>1.6926000000000001</v>
      </c>
      <c r="AA119" s="36">
        <v>1.54504</v>
      </c>
      <c r="AB119" s="36">
        <v>1.3748100000000001</v>
      </c>
      <c r="AC119" s="36">
        <v>1.5846899999999999</v>
      </c>
      <c r="AD119" s="37">
        <v>1.4968600000000001</v>
      </c>
      <c r="AE119" s="38">
        <v>1.5883</v>
      </c>
      <c r="AF119" s="37">
        <v>1.6797299999999999</v>
      </c>
      <c r="AH119" s="2" t="s">
        <v>22</v>
      </c>
      <c r="AI119" s="3" t="s">
        <v>12</v>
      </c>
      <c r="AJ119" s="36">
        <v>1.5737000000000001</v>
      </c>
      <c r="AK119" s="36">
        <v>1.75326</v>
      </c>
      <c r="AL119" s="36">
        <v>1.4844599999999999</v>
      </c>
      <c r="AM119" s="36">
        <v>1.5539400000000001</v>
      </c>
      <c r="AN119" s="36">
        <v>1.4225000000000001</v>
      </c>
      <c r="AO119" s="36">
        <v>1.60928</v>
      </c>
      <c r="AP119" s="36">
        <v>1.69248</v>
      </c>
      <c r="AQ119" s="36">
        <v>1.5607200000000001</v>
      </c>
      <c r="AR119" s="36">
        <v>1.37632</v>
      </c>
      <c r="AS119" s="36">
        <v>1.54789</v>
      </c>
      <c r="AT119" s="37">
        <v>1.4762500000000001</v>
      </c>
      <c r="AU119" s="38">
        <v>1.5574600000000001</v>
      </c>
      <c r="AV119" s="37">
        <v>1.63866</v>
      </c>
      <c r="AX119" s="2" t="s">
        <v>22</v>
      </c>
      <c r="AY119" s="3" t="s">
        <v>12</v>
      </c>
      <c r="AZ119" s="36">
        <v>1.5493399999999999</v>
      </c>
      <c r="BA119" s="36">
        <v>1.6833199999999999</v>
      </c>
      <c r="BB119" s="36">
        <v>1.49176</v>
      </c>
      <c r="BC119" s="36">
        <v>1.5338000000000001</v>
      </c>
      <c r="BD119" s="36">
        <v>1.3890899999999999</v>
      </c>
      <c r="BE119" s="36">
        <v>1.54036</v>
      </c>
      <c r="BF119" s="36">
        <v>1.6356999999999999</v>
      </c>
      <c r="BG119" s="36">
        <v>1.53508</v>
      </c>
      <c r="BH119" s="36">
        <v>1.3543700000000001</v>
      </c>
      <c r="BI119" s="36">
        <v>1.5207200000000001</v>
      </c>
      <c r="BJ119" s="37">
        <v>1.45302</v>
      </c>
      <c r="BK119" s="38">
        <v>1.52335</v>
      </c>
      <c r="BL119" s="37">
        <v>1.5936900000000001</v>
      </c>
      <c r="BN119" s="2" t="s">
        <v>22</v>
      </c>
      <c r="BO119" s="3" t="s">
        <v>12</v>
      </c>
      <c r="BP119" s="36">
        <v>1.5115700000000001</v>
      </c>
      <c r="BQ119" s="36">
        <v>1.6129100000000001</v>
      </c>
      <c r="BR119" s="36">
        <v>1.4565399999999999</v>
      </c>
      <c r="BS119" s="36">
        <v>1.4880500000000001</v>
      </c>
      <c r="BT119" s="36">
        <v>1.3818600000000001</v>
      </c>
      <c r="BU119" s="36">
        <v>1.5388900000000001</v>
      </c>
      <c r="BV119" s="36">
        <v>1.5618700000000001</v>
      </c>
      <c r="BW119" s="36">
        <v>1.47557</v>
      </c>
      <c r="BX119" s="36">
        <v>1.3369500000000001</v>
      </c>
      <c r="BY119" s="36">
        <v>1.4706900000000001</v>
      </c>
      <c r="BZ119" s="37">
        <v>1.4253199999999999</v>
      </c>
      <c r="CA119" s="38">
        <v>1.48349</v>
      </c>
      <c r="CB119" s="37">
        <v>1.54166</v>
      </c>
    </row>
    <row r="120" spans="2:80" x14ac:dyDescent="0.35">
      <c r="B120" s="8"/>
      <c r="C120" s="11" t="s">
        <v>13</v>
      </c>
      <c r="D120" s="33">
        <v>1.26556</v>
      </c>
      <c r="E120" s="33">
        <v>1.2981199999999999</v>
      </c>
      <c r="F120" s="33">
        <v>1.21773</v>
      </c>
      <c r="G120" s="33">
        <v>1.2669299999999999</v>
      </c>
      <c r="H120" s="33">
        <v>1.1821600000000001</v>
      </c>
      <c r="I120" s="33">
        <v>1.2780100000000001</v>
      </c>
      <c r="J120" s="33">
        <v>1.26881</v>
      </c>
      <c r="K120" s="33">
        <v>1.2300800000000001</v>
      </c>
      <c r="L120" s="33">
        <v>1.1351100000000001</v>
      </c>
      <c r="M120" s="33">
        <v>1.2209000000000001</v>
      </c>
      <c r="N120" s="34">
        <v>1.2008099999999999</v>
      </c>
      <c r="O120" s="39">
        <v>1.23634</v>
      </c>
      <c r="P120" s="34">
        <v>1.2718700000000001</v>
      </c>
      <c r="R120" s="8"/>
      <c r="S120" s="11" t="s">
        <v>13</v>
      </c>
      <c r="T120" s="33">
        <v>1.2147699999999999</v>
      </c>
      <c r="U120" s="33">
        <v>1.2702199999999999</v>
      </c>
      <c r="V120" s="33">
        <v>1.1976599999999999</v>
      </c>
      <c r="W120" s="33">
        <v>1.23996</v>
      </c>
      <c r="X120" s="33">
        <v>1.14506</v>
      </c>
      <c r="Y120" s="33">
        <v>1.25953</v>
      </c>
      <c r="Z120" s="33">
        <v>1.2295</v>
      </c>
      <c r="AA120" s="33">
        <v>1.21001</v>
      </c>
      <c r="AB120" s="33">
        <v>1.14052</v>
      </c>
      <c r="AC120" s="33">
        <v>1.1916899999999999</v>
      </c>
      <c r="AD120" s="34">
        <v>1.1788799999999999</v>
      </c>
      <c r="AE120" s="39">
        <v>1.2098899999999999</v>
      </c>
      <c r="AF120" s="34">
        <v>1.2408999999999999</v>
      </c>
      <c r="AH120" s="8"/>
      <c r="AI120" s="11" t="s">
        <v>13</v>
      </c>
      <c r="AJ120" s="33">
        <v>1.1792100000000001</v>
      </c>
      <c r="AK120" s="33">
        <v>1.2435</v>
      </c>
      <c r="AL120" s="33">
        <v>1.14859</v>
      </c>
      <c r="AM120" s="33">
        <v>1.1792</v>
      </c>
      <c r="AN120" s="33">
        <v>1.12832</v>
      </c>
      <c r="AO120" s="33">
        <v>1.2239100000000001</v>
      </c>
      <c r="AP120" s="33">
        <v>1.2116</v>
      </c>
      <c r="AQ120" s="33">
        <v>1.1825399999999999</v>
      </c>
      <c r="AR120" s="33">
        <v>1.12907</v>
      </c>
      <c r="AS120" s="33">
        <v>1.1494599999999999</v>
      </c>
      <c r="AT120" s="34">
        <v>1.14924</v>
      </c>
      <c r="AU120" s="39">
        <v>1.17754</v>
      </c>
      <c r="AV120" s="34">
        <v>1.20584</v>
      </c>
      <c r="AX120" s="8"/>
      <c r="AY120" s="11" t="s">
        <v>13</v>
      </c>
      <c r="AZ120" s="33">
        <v>1.1465000000000001</v>
      </c>
      <c r="BA120" s="33">
        <v>1.3450299999999999</v>
      </c>
      <c r="BB120" s="33">
        <v>1.1320699999999999</v>
      </c>
      <c r="BC120" s="33">
        <v>1.1474500000000001</v>
      </c>
      <c r="BD120" s="33">
        <v>1.09301</v>
      </c>
      <c r="BE120" s="33">
        <v>1.17892</v>
      </c>
      <c r="BF120" s="33">
        <v>1.18146</v>
      </c>
      <c r="BG120" s="33">
        <v>1.14995</v>
      </c>
      <c r="BH120" s="33">
        <v>1.09477</v>
      </c>
      <c r="BI120" s="33">
        <v>1.1075600000000001</v>
      </c>
      <c r="BJ120" s="34">
        <v>1.1055900000000001</v>
      </c>
      <c r="BK120" s="39">
        <v>1.15767</v>
      </c>
      <c r="BL120" s="34">
        <v>1.2097599999999999</v>
      </c>
      <c r="BN120" s="8"/>
      <c r="BO120" s="11" t="s">
        <v>13</v>
      </c>
      <c r="BP120" s="33">
        <v>1.099</v>
      </c>
      <c r="BQ120" s="33">
        <v>1.45157</v>
      </c>
      <c r="BR120" s="33">
        <v>1.0781099999999999</v>
      </c>
      <c r="BS120" s="33">
        <v>1.13205</v>
      </c>
      <c r="BT120" s="33">
        <v>1.10179</v>
      </c>
      <c r="BU120" s="33">
        <v>1.2079</v>
      </c>
      <c r="BV120" s="33">
        <v>1.1786300000000001</v>
      </c>
      <c r="BW120" s="33">
        <v>1.1210800000000001</v>
      </c>
      <c r="BX120" s="33">
        <v>1.03478</v>
      </c>
      <c r="BY120" s="33">
        <v>1.05897</v>
      </c>
      <c r="BZ120" s="34">
        <v>1.06115</v>
      </c>
      <c r="CA120" s="39">
        <v>1.14639</v>
      </c>
      <c r="CB120" s="34">
        <v>1.23163</v>
      </c>
    </row>
    <row r="121" spans="2:80" x14ac:dyDescent="0.35">
      <c r="B121" s="2" t="s">
        <v>23</v>
      </c>
      <c r="C121" s="3" t="s">
        <v>12</v>
      </c>
      <c r="D121" s="36">
        <v>1.3048</v>
      </c>
      <c r="E121" s="36">
        <v>0.80071999999999999</v>
      </c>
      <c r="F121" s="36">
        <v>1.39585</v>
      </c>
      <c r="G121" s="36">
        <v>1.3374200000000001</v>
      </c>
      <c r="H121" s="36">
        <v>1.5234700000000001</v>
      </c>
      <c r="I121" s="36">
        <v>1.1783399999999999</v>
      </c>
      <c r="J121" s="36">
        <v>1.0897600000000001</v>
      </c>
      <c r="K121" s="36">
        <v>1.39479</v>
      </c>
      <c r="L121" s="36">
        <v>1.6623399999999999</v>
      </c>
      <c r="M121" s="36">
        <v>1.3094600000000001</v>
      </c>
      <c r="N121" s="37">
        <v>1.1295500000000001</v>
      </c>
      <c r="O121" s="38">
        <v>1.2997000000000001</v>
      </c>
      <c r="P121" s="37">
        <v>1.46984</v>
      </c>
      <c r="R121" s="2" t="s">
        <v>23</v>
      </c>
      <c r="S121" s="3" t="s">
        <v>12</v>
      </c>
      <c r="T121" s="36">
        <v>1.2990900000000001</v>
      </c>
      <c r="U121" s="36">
        <v>0.75370000000000004</v>
      </c>
      <c r="V121" s="36">
        <v>1.35917</v>
      </c>
      <c r="W121" s="36">
        <v>1.27763</v>
      </c>
      <c r="X121" s="36">
        <v>1.4451499999999999</v>
      </c>
      <c r="Y121" s="36">
        <v>1.1123099999999999</v>
      </c>
      <c r="Z121" s="36">
        <v>1.0540700000000001</v>
      </c>
      <c r="AA121" s="36">
        <v>1.3248599999999999</v>
      </c>
      <c r="AB121" s="36">
        <v>1.63717</v>
      </c>
      <c r="AC121" s="36">
        <v>1.29755</v>
      </c>
      <c r="AD121" s="37">
        <v>1.0850900000000001</v>
      </c>
      <c r="AE121" s="38">
        <v>1.25607</v>
      </c>
      <c r="AF121" s="37">
        <v>1.4270499999999999</v>
      </c>
      <c r="AH121" s="2" t="s">
        <v>23</v>
      </c>
      <c r="AI121" s="3" t="s">
        <v>12</v>
      </c>
      <c r="AJ121" s="36">
        <v>1.25753</v>
      </c>
      <c r="AK121" s="36">
        <v>0.71828000000000003</v>
      </c>
      <c r="AL121" s="36">
        <v>1.3887</v>
      </c>
      <c r="AM121" s="36">
        <v>1.2677799999999999</v>
      </c>
      <c r="AN121" s="36">
        <v>1.41496</v>
      </c>
      <c r="AO121" s="36">
        <v>1.0770299999999999</v>
      </c>
      <c r="AP121" s="36">
        <v>0.90654999999999997</v>
      </c>
      <c r="AQ121" s="36">
        <v>1.1943999999999999</v>
      </c>
      <c r="AR121" s="36">
        <v>1.6111899999999999</v>
      </c>
      <c r="AS121" s="36">
        <v>1.29328</v>
      </c>
      <c r="AT121" s="37">
        <v>1.02841</v>
      </c>
      <c r="AU121" s="38">
        <v>1.2129700000000001</v>
      </c>
      <c r="AV121" s="37">
        <v>1.3975299999999999</v>
      </c>
      <c r="AX121" s="2" t="s">
        <v>23</v>
      </c>
      <c r="AY121" s="3" t="s">
        <v>12</v>
      </c>
      <c r="AZ121" s="36">
        <v>1.1936</v>
      </c>
      <c r="BA121" s="36">
        <v>0.69337000000000004</v>
      </c>
      <c r="BB121" s="36">
        <v>1.2862100000000001</v>
      </c>
      <c r="BC121" s="36">
        <v>1.1880599999999999</v>
      </c>
      <c r="BD121" s="36">
        <v>1.3864700000000001</v>
      </c>
      <c r="BE121" s="36">
        <v>1.0684899999999999</v>
      </c>
      <c r="BF121" s="36">
        <v>0.83679999999999999</v>
      </c>
      <c r="BG121" s="36">
        <v>1.0896399999999999</v>
      </c>
      <c r="BH121" s="36">
        <v>1.5922700000000001</v>
      </c>
      <c r="BI121" s="36">
        <v>1.2275799999999999</v>
      </c>
      <c r="BJ121" s="37">
        <v>0.97218000000000004</v>
      </c>
      <c r="BK121" s="38">
        <v>1.15625</v>
      </c>
      <c r="BL121" s="37">
        <v>1.34032</v>
      </c>
      <c r="BN121" s="2" t="s">
        <v>23</v>
      </c>
      <c r="BO121" s="3" t="s">
        <v>12</v>
      </c>
      <c r="BP121" s="36">
        <v>1.11863</v>
      </c>
      <c r="BQ121" s="36">
        <v>0.63849</v>
      </c>
      <c r="BR121" s="36">
        <v>1.1875800000000001</v>
      </c>
      <c r="BS121" s="36">
        <v>1.1034600000000001</v>
      </c>
      <c r="BT121" s="36">
        <v>1.2432300000000001</v>
      </c>
      <c r="BU121" s="36">
        <v>0.87</v>
      </c>
      <c r="BV121" s="36">
        <v>0.76488</v>
      </c>
      <c r="BW121" s="36">
        <v>1.0718000000000001</v>
      </c>
      <c r="BX121" s="36">
        <v>1.504</v>
      </c>
      <c r="BY121" s="36">
        <v>1.18946</v>
      </c>
      <c r="BZ121" s="37">
        <v>0.88926000000000005</v>
      </c>
      <c r="CA121" s="38">
        <v>1.06915</v>
      </c>
      <c r="CB121" s="37">
        <v>1.24905</v>
      </c>
    </row>
    <row r="122" spans="2:80" x14ac:dyDescent="0.35">
      <c r="B122" s="8"/>
      <c r="C122" s="11" t="s">
        <v>13</v>
      </c>
      <c r="D122" s="33">
        <v>0.95625000000000004</v>
      </c>
      <c r="E122" s="33">
        <v>0.78193999999999997</v>
      </c>
      <c r="F122" s="33">
        <v>0.95970999999999995</v>
      </c>
      <c r="G122" s="33">
        <v>1.01755</v>
      </c>
      <c r="H122" s="33">
        <v>1.11938</v>
      </c>
      <c r="I122" s="33">
        <v>1.0101199999999999</v>
      </c>
      <c r="J122" s="33">
        <v>0.91800000000000004</v>
      </c>
      <c r="K122" s="33">
        <v>1.02328</v>
      </c>
      <c r="L122" s="33">
        <v>1.0124599999999999</v>
      </c>
      <c r="M122" s="33">
        <v>1.0027699999999999</v>
      </c>
      <c r="N122" s="34">
        <v>0.91740999999999995</v>
      </c>
      <c r="O122" s="39">
        <v>0.98014000000000001</v>
      </c>
      <c r="P122" s="34">
        <v>1.04288</v>
      </c>
      <c r="R122" s="8"/>
      <c r="S122" s="11" t="s">
        <v>13</v>
      </c>
      <c r="T122" s="33">
        <v>0.96741999999999995</v>
      </c>
      <c r="U122" s="33">
        <v>0.76639000000000002</v>
      </c>
      <c r="V122" s="33">
        <v>0.96079999999999999</v>
      </c>
      <c r="W122" s="33">
        <v>0.99653999999999998</v>
      </c>
      <c r="X122" s="33">
        <v>1.14249</v>
      </c>
      <c r="Y122" s="33">
        <v>0.99899000000000004</v>
      </c>
      <c r="Z122" s="33">
        <v>0.90068999999999999</v>
      </c>
      <c r="AA122" s="33">
        <v>1.0103899999999999</v>
      </c>
      <c r="AB122" s="33">
        <v>1.02064</v>
      </c>
      <c r="AC122" s="33">
        <v>1.01366</v>
      </c>
      <c r="AD122" s="34">
        <v>0.90905000000000002</v>
      </c>
      <c r="AE122" s="39">
        <v>0.9778</v>
      </c>
      <c r="AF122" s="34">
        <v>1.0465500000000001</v>
      </c>
      <c r="AH122" s="8"/>
      <c r="AI122" s="11" t="s">
        <v>13</v>
      </c>
      <c r="AJ122" s="33">
        <v>0.97092999999999996</v>
      </c>
      <c r="AK122" s="33">
        <v>0.76597999999999999</v>
      </c>
      <c r="AL122" s="33">
        <v>0.96974000000000005</v>
      </c>
      <c r="AM122" s="33">
        <v>1.00156</v>
      </c>
      <c r="AN122" s="33">
        <v>1.13622</v>
      </c>
      <c r="AO122" s="33">
        <v>1.00088</v>
      </c>
      <c r="AP122" s="33">
        <v>0.83601000000000003</v>
      </c>
      <c r="AQ122" s="33">
        <v>0.99007000000000001</v>
      </c>
      <c r="AR122" s="33">
        <v>1.0200400000000001</v>
      </c>
      <c r="AS122" s="33">
        <v>0.99983</v>
      </c>
      <c r="AT122" s="34">
        <v>0.89644000000000001</v>
      </c>
      <c r="AU122" s="39">
        <v>0.96913000000000005</v>
      </c>
      <c r="AV122" s="34">
        <v>1.04182</v>
      </c>
      <c r="AX122" s="8"/>
      <c r="AY122" s="11" t="s">
        <v>13</v>
      </c>
      <c r="AZ122" s="33">
        <v>0.93603999999999998</v>
      </c>
      <c r="BA122" s="33">
        <v>0.76993999999999996</v>
      </c>
      <c r="BB122" s="33">
        <v>0.96186000000000005</v>
      </c>
      <c r="BC122" s="33">
        <v>0.97865999999999997</v>
      </c>
      <c r="BD122" s="33">
        <v>1.12707</v>
      </c>
      <c r="BE122" s="33">
        <v>1.02092</v>
      </c>
      <c r="BF122" s="33">
        <v>0.81328999999999996</v>
      </c>
      <c r="BG122" s="33">
        <v>0.96721999999999997</v>
      </c>
      <c r="BH122" s="33">
        <v>1.0192699999999999</v>
      </c>
      <c r="BI122" s="33">
        <v>0.98619999999999997</v>
      </c>
      <c r="BJ122" s="34">
        <v>0.88478999999999997</v>
      </c>
      <c r="BK122" s="39">
        <v>0.95804999999999996</v>
      </c>
      <c r="BL122" s="34">
        <v>1.0313099999999999</v>
      </c>
      <c r="BN122" s="8"/>
      <c r="BO122" s="11" t="s">
        <v>13</v>
      </c>
      <c r="BP122" s="33">
        <v>0.90917000000000003</v>
      </c>
      <c r="BQ122" s="33">
        <v>0.69240000000000002</v>
      </c>
      <c r="BR122" s="33">
        <v>0.93761000000000005</v>
      </c>
      <c r="BS122" s="33">
        <v>0.95272999999999997</v>
      </c>
      <c r="BT122" s="33">
        <v>1.1164400000000001</v>
      </c>
      <c r="BU122" s="33">
        <v>0.91530999999999996</v>
      </c>
      <c r="BV122" s="33">
        <v>0.79303999999999997</v>
      </c>
      <c r="BW122" s="33">
        <v>0.95572000000000001</v>
      </c>
      <c r="BX122" s="33">
        <v>1.0287500000000001</v>
      </c>
      <c r="BY122" s="33">
        <v>0.95481000000000005</v>
      </c>
      <c r="BZ122" s="34">
        <v>0.84231</v>
      </c>
      <c r="CA122" s="39">
        <v>0.92559999999999998</v>
      </c>
      <c r="CB122" s="34">
        <v>1.0088900000000001</v>
      </c>
    </row>
    <row r="123" spans="2:80" x14ac:dyDescent="0.35">
      <c r="B123" s="2" t="s">
        <v>25</v>
      </c>
      <c r="C123" s="3" t="s">
        <v>12</v>
      </c>
      <c r="D123" s="36">
        <v>1.4757400000000001</v>
      </c>
      <c r="E123" s="36">
        <v>1.14402</v>
      </c>
      <c r="F123" s="36">
        <v>1.5525899999999999</v>
      </c>
      <c r="G123" s="36">
        <v>1.5105900000000001</v>
      </c>
      <c r="H123" s="36">
        <v>1.75075</v>
      </c>
      <c r="I123" s="36">
        <v>1.53382</v>
      </c>
      <c r="J123" s="36">
        <v>1.3613999999999999</v>
      </c>
      <c r="K123" s="36">
        <v>1.5392300000000001</v>
      </c>
      <c r="L123" s="36">
        <v>1.7138899999999999</v>
      </c>
      <c r="M123" s="36">
        <v>1.4608300000000001</v>
      </c>
      <c r="N123" s="37">
        <v>1.3822300000000001</v>
      </c>
      <c r="O123" s="41">
        <v>1.5042899999999999</v>
      </c>
      <c r="P123" s="37">
        <v>1.6263399999999999</v>
      </c>
      <c r="R123" s="2" t="s">
        <v>25</v>
      </c>
      <c r="S123" s="3" t="s">
        <v>12</v>
      </c>
      <c r="T123" s="36">
        <v>1.4895700000000001</v>
      </c>
      <c r="U123" s="36">
        <v>1.1398900000000001</v>
      </c>
      <c r="V123" s="36">
        <v>1.51522</v>
      </c>
      <c r="W123" s="36">
        <v>1.47237</v>
      </c>
      <c r="X123" s="36">
        <v>1.7604500000000001</v>
      </c>
      <c r="Y123" s="36">
        <v>1.5226500000000001</v>
      </c>
      <c r="Z123" s="36">
        <v>1.3266800000000001</v>
      </c>
      <c r="AA123" s="36">
        <v>1.51044</v>
      </c>
      <c r="AB123" s="36">
        <v>1.6977100000000001</v>
      </c>
      <c r="AC123" s="36">
        <v>1.4612700000000001</v>
      </c>
      <c r="AD123" s="37">
        <v>1.3660099999999999</v>
      </c>
      <c r="AE123" s="41">
        <v>1.4896199999999999</v>
      </c>
      <c r="AF123" s="37">
        <v>1.61324</v>
      </c>
      <c r="AH123" s="2" t="s">
        <v>25</v>
      </c>
      <c r="AI123" s="3" t="s">
        <v>12</v>
      </c>
      <c r="AJ123" s="36">
        <v>1.4497199999999999</v>
      </c>
      <c r="AK123" s="36">
        <v>1.1602600000000001</v>
      </c>
      <c r="AL123" s="36">
        <v>1.5498099999999999</v>
      </c>
      <c r="AM123" s="36">
        <v>1.4738899999999999</v>
      </c>
      <c r="AN123" s="36">
        <v>1.7640499999999999</v>
      </c>
      <c r="AO123" s="36">
        <v>1.5231600000000001</v>
      </c>
      <c r="AP123" s="36">
        <v>1.2652300000000001</v>
      </c>
      <c r="AQ123" s="36">
        <v>1.4480999999999999</v>
      </c>
      <c r="AR123" s="36">
        <v>1.6849000000000001</v>
      </c>
      <c r="AS123" s="36">
        <v>1.4532499999999999</v>
      </c>
      <c r="AT123" s="37">
        <v>1.3509899999999999</v>
      </c>
      <c r="AU123" s="41">
        <v>1.4772400000000001</v>
      </c>
      <c r="AV123" s="37">
        <v>1.6034900000000001</v>
      </c>
      <c r="AX123" s="2" t="s">
        <v>25</v>
      </c>
      <c r="AY123" s="3" t="s">
        <v>12</v>
      </c>
      <c r="AZ123" s="36">
        <v>1.3936299999999999</v>
      </c>
      <c r="BA123" s="36">
        <v>1.30122</v>
      </c>
      <c r="BB123" s="36">
        <v>1.4720299999999999</v>
      </c>
      <c r="BC123" s="36">
        <v>1.46984</v>
      </c>
      <c r="BD123" s="36">
        <v>1.73865</v>
      </c>
      <c r="BE123" s="36">
        <v>1.55087</v>
      </c>
      <c r="BF123" s="36">
        <v>1.2119200000000001</v>
      </c>
      <c r="BG123" s="36">
        <v>1.4091400000000001</v>
      </c>
      <c r="BH123" s="36">
        <v>1.6817299999999999</v>
      </c>
      <c r="BI123" s="36">
        <v>1.40533</v>
      </c>
      <c r="BJ123" s="37">
        <v>1.3486100000000001</v>
      </c>
      <c r="BK123" s="41">
        <v>1.4634400000000001</v>
      </c>
      <c r="BL123" s="37">
        <v>1.57826</v>
      </c>
      <c r="BN123" s="2" t="s">
        <v>25</v>
      </c>
      <c r="BO123" s="3" t="s">
        <v>12</v>
      </c>
      <c r="BP123" s="36">
        <v>1.3325899999999999</v>
      </c>
      <c r="BQ123" s="36">
        <v>1.2306600000000001</v>
      </c>
      <c r="BR123" s="36">
        <v>1.39422</v>
      </c>
      <c r="BS123" s="36">
        <v>1.4324300000000001</v>
      </c>
      <c r="BT123" s="36">
        <v>1.7152799999999999</v>
      </c>
      <c r="BU123" s="36">
        <v>1.4733099999999999</v>
      </c>
      <c r="BV123" s="36">
        <v>1.2421199999999999</v>
      </c>
      <c r="BW123" s="36">
        <v>1.3970199999999999</v>
      </c>
      <c r="BX123" s="36">
        <v>1.65835</v>
      </c>
      <c r="BY123" s="36">
        <v>1.36565</v>
      </c>
      <c r="BZ123" s="37">
        <v>1.3107899999999999</v>
      </c>
      <c r="CA123" s="41">
        <v>1.4241600000000001</v>
      </c>
      <c r="CB123" s="37">
        <v>1.5375399999999999</v>
      </c>
    </row>
    <row r="124" spans="2:80" x14ac:dyDescent="0.35">
      <c r="B124" s="8"/>
      <c r="C124" s="11" t="s">
        <v>13</v>
      </c>
      <c r="D124" s="33">
        <v>0.93442999999999998</v>
      </c>
      <c r="E124" s="33">
        <v>0.85306000000000004</v>
      </c>
      <c r="F124" s="33">
        <v>0.92559999999999998</v>
      </c>
      <c r="G124" s="33">
        <v>1.0023899999999999</v>
      </c>
      <c r="H124" s="33">
        <v>1.0769299999999999</v>
      </c>
      <c r="I124" s="33">
        <v>0.99495</v>
      </c>
      <c r="J124" s="33">
        <v>0.92054999999999998</v>
      </c>
      <c r="K124" s="33">
        <v>1.0082199999999999</v>
      </c>
      <c r="L124" s="33">
        <v>0.99919999999999998</v>
      </c>
      <c r="M124" s="33">
        <v>0.99695999999999996</v>
      </c>
      <c r="N124" s="34">
        <v>0.92630999999999997</v>
      </c>
      <c r="O124" s="39">
        <v>0.97123000000000004</v>
      </c>
      <c r="P124" s="34">
        <v>1.0161500000000001</v>
      </c>
      <c r="R124" s="8"/>
      <c r="S124" s="11" t="s">
        <v>13</v>
      </c>
      <c r="T124" s="33">
        <v>0.94215000000000004</v>
      </c>
      <c r="U124" s="33">
        <v>0.86160000000000003</v>
      </c>
      <c r="V124" s="33">
        <v>0.93298999999999999</v>
      </c>
      <c r="W124" s="33">
        <v>0.98665999999999998</v>
      </c>
      <c r="X124" s="33">
        <v>1.09507</v>
      </c>
      <c r="Y124" s="33">
        <v>0.99012999999999995</v>
      </c>
      <c r="Z124" s="33">
        <v>0.90954999999999997</v>
      </c>
      <c r="AA124" s="33">
        <v>0.99712999999999996</v>
      </c>
      <c r="AB124" s="33">
        <v>1.00603</v>
      </c>
      <c r="AC124" s="33">
        <v>1.00702</v>
      </c>
      <c r="AD124" s="34">
        <v>0.92684999999999995</v>
      </c>
      <c r="AE124" s="39">
        <v>0.97282999999999997</v>
      </c>
      <c r="AF124" s="34">
        <v>1.0188200000000001</v>
      </c>
      <c r="AH124" s="8"/>
      <c r="AI124" s="11" t="s">
        <v>13</v>
      </c>
      <c r="AJ124" s="33">
        <v>0.95487999999999995</v>
      </c>
      <c r="AK124" s="33">
        <v>0.88429999999999997</v>
      </c>
      <c r="AL124" s="33">
        <v>0.93960999999999995</v>
      </c>
      <c r="AM124" s="33">
        <v>0.99158000000000002</v>
      </c>
      <c r="AN124" s="33">
        <v>1.08314</v>
      </c>
      <c r="AO124" s="33">
        <v>1.00363</v>
      </c>
      <c r="AP124" s="33">
        <v>0.86775999999999998</v>
      </c>
      <c r="AQ124" s="33">
        <v>0.98467000000000005</v>
      </c>
      <c r="AR124" s="33">
        <v>1.0039400000000001</v>
      </c>
      <c r="AS124" s="33">
        <v>0.99451000000000001</v>
      </c>
      <c r="AT124" s="34">
        <v>0.92600000000000005</v>
      </c>
      <c r="AU124" s="39">
        <v>0.9708</v>
      </c>
      <c r="AV124" s="34">
        <v>1.0156099999999999</v>
      </c>
      <c r="AX124" s="8"/>
      <c r="AY124" s="11" t="s">
        <v>13</v>
      </c>
      <c r="AZ124" s="33">
        <v>0.92556000000000005</v>
      </c>
      <c r="BA124" s="33">
        <v>0.88809000000000005</v>
      </c>
      <c r="BB124" s="33">
        <v>0.94157000000000002</v>
      </c>
      <c r="BC124" s="33">
        <v>0.96721000000000001</v>
      </c>
      <c r="BD124" s="33">
        <v>1.0828199999999999</v>
      </c>
      <c r="BE124" s="33">
        <v>1.0306299999999999</v>
      </c>
      <c r="BF124" s="33">
        <v>0.87380000000000002</v>
      </c>
      <c r="BG124" s="33">
        <v>0.97555999999999998</v>
      </c>
      <c r="BH124" s="33">
        <v>0.99905999999999995</v>
      </c>
      <c r="BI124" s="33">
        <v>0.98755999999999999</v>
      </c>
      <c r="BJ124" s="34">
        <v>0.92178000000000004</v>
      </c>
      <c r="BK124" s="39">
        <v>0.96718000000000004</v>
      </c>
      <c r="BL124" s="34">
        <v>1.0125900000000001</v>
      </c>
      <c r="BN124" s="8"/>
      <c r="BO124" s="11" t="s">
        <v>13</v>
      </c>
      <c r="BP124" s="33">
        <v>0.90749000000000002</v>
      </c>
      <c r="BQ124" s="33">
        <v>0.80088000000000004</v>
      </c>
      <c r="BR124" s="33">
        <v>0.92984</v>
      </c>
      <c r="BS124" s="33">
        <v>0.94518000000000002</v>
      </c>
      <c r="BT124" s="33">
        <v>1.0838099999999999</v>
      </c>
      <c r="BU124" s="33">
        <v>0.97428000000000003</v>
      </c>
      <c r="BV124" s="33">
        <v>0.88031999999999999</v>
      </c>
      <c r="BW124" s="33">
        <v>0.96353999999999995</v>
      </c>
      <c r="BX124" s="33">
        <v>0.99700999999999995</v>
      </c>
      <c r="BY124" s="33">
        <v>0.95565</v>
      </c>
      <c r="BZ124" s="34">
        <v>0.89056000000000002</v>
      </c>
      <c r="CA124" s="39">
        <v>0.94379999999999997</v>
      </c>
      <c r="CB124" s="34">
        <v>0.99704000000000004</v>
      </c>
    </row>
    <row r="125" spans="2:80" x14ac:dyDescent="0.35">
      <c r="B125" s="2" t="s">
        <v>26</v>
      </c>
      <c r="C125" s="3" t="s">
        <v>12</v>
      </c>
      <c r="D125" s="36">
        <v>0.34193000000000001</v>
      </c>
      <c r="E125" s="36">
        <v>0.31707000000000002</v>
      </c>
      <c r="F125" s="36">
        <v>0.33254</v>
      </c>
      <c r="G125" s="36">
        <v>0.34538999999999997</v>
      </c>
      <c r="H125" s="36">
        <v>0.33277000000000001</v>
      </c>
      <c r="I125" s="36">
        <v>0.31881999999999999</v>
      </c>
      <c r="J125" s="36">
        <v>0.33451999999999998</v>
      </c>
      <c r="K125" s="36">
        <v>0.36776999999999999</v>
      </c>
      <c r="L125" s="36">
        <v>0.41943999999999998</v>
      </c>
      <c r="M125" s="36">
        <v>0.37112000000000001</v>
      </c>
      <c r="N125" s="37">
        <v>0.32611000000000001</v>
      </c>
      <c r="O125" s="41">
        <v>0.34814000000000001</v>
      </c>
      <c r="P125" s="37">
        <v>0.37015999999999999</v>
      </c>
      <c r="R125" s="2" t="s">
        <v>26</v>
      </c>
      <c r="S125" s="3" t="s">
        <v>12</v>
      </c>
      <c r="T125" s="36">
        <v>0.32686999999999999</v>
      </c>
      <c r="U125" s="36">
        <v>0.31536999999999998</v>
      </c>
      <c r="V125" s="36">
        <v>0.33540999999999999</v>
      </c>
      <c r="W125" s="36">
        <v>0.35758000000000001</v>
      </c>
      <c r="X125" s="36">
        <v>0.31487999999999999</v>
      </c>
      <c r="Y125" s="36">
        <v>0.30586000000000002</v>
      </c>
      <c r="Z125" s="36">
        <v>0.33343</v>
      </c>
      <c r="AA125" s="36">
        <v>0.36397000000000002</v>
      </c>
      <c r="AB125" s="36">
        <v>0.40766000000000002</v>
      </c>
      <c r="AC125" s="36">
        <v>0.35004999999999997</v>
      </c>
      <c r="AD125" s="37">
        <v>0.31952999999999998</v>
      </c>
      <c r="AE125" s="41">
        <v>0.34111000000000002</v>
      </c>
      <c r="AF125" s="37">
        <v>0.36269000000000001</v>
      </c>
      <c r="AH125" s="2" t="s">
        <v>26</v>
      </c>
      <c r="AI125" s="3" t="s">
        <v>12</v>
      </c>
      <c r="AJ125" s="36">
        <v>0.32948</v>
      </c>
      <c r="AK125" s="36">
        <v>0.30292999999999998</v>
      </c>
      <c r="AL125" s="36">
        <v>0.34712999999999999</v>
      </c>
      <c r="AM125" s="36">
        <v>0.34827000000000002</v>
      </c>
      <c r="AN125" s="36">
        <v>0.30686000000000002</v>
      </c>
      <c r="AO125" s="36">
        <v>0.30326999999999998</v>
      </c>
      <c r="AP125" s="36">
        <v>0.31620999999999999</v>
      </c>
      <c r="AQ125" s="36">
        <v>0.33199000000000001</v>
      </c>
      <c r="AR125" s="36">
        <v>0.41637999999999997</v>
      </c>
      <c r="AS125" s="36">
        <v>0.36624000000000001</v>
      </c>
      <c r="AT125" s="37">
        <v>0.31175000000000003</v>
      </c>
      <c r="AU125" s="41">
        <v>0.33688000000000001</v>
      </c>
      <c r="AV125" s="37">
        <v>0.36199999999999999</v>
      </c>
      <c r="AX125" s="2" t="s">
        <v>26</v>
      </c>
      <c r="AY125" s="3" t="s">
        <v>12</v>
      </c>
      <c r="AZ125" s="36">
        <v>0.33483000000000002</v>
      </c>
      <c r="BA125" s="36">
        <v>0.28401999999999999</v>
      </c>
      <c r="BB125" s="36">
        <v>0.34372000000000003</v>
      </c>
      <c r="BC125" s="36">
        <v>0.33459</v>
      </c>
      <c r="BD125" s="36">
        <v>0.31961000000000001</v>
      </c>
      <c r="BE125" s="36">
        <v>0.30018</v>
      </c>
      <c r="BF125" s="36">
        <v>0.31463999999999998</v>
      </c>
      <c r="BG125" s="36">
        <v>0.31701000000000001</v>
      </c>
      <c r="BH125" s="36">
        <v>0.40077000000000002</v>
      </c>
      <c r="BI125" s="36">
        <v>0.36062</v>
      </c>
      <c r="BJ125" s="37">
        <v>0.30753000000000003</v>
      </c>
      <c r="BK125" s="41">
        <v>0.33100000000000002</v>
      </c>
      <c r="BL125" s="37">
        <v>0.35446</v>
      </c>
      <c r="BN125" s="2" t="s">
        <v>26</v>
      </c>
      <c r="BO125" s="3" t="s">
        <v>12</v>
      </c>
      <c r="BP125" s="36">
        <v>0.33349000000000001</v>
      </c>
      <c r="BQ125" s="36">
        <v>0.28283000000000003</v>
      </c>
      <c r="BR125" s="36">
        <v>0.34578999999999999</v>
      </c>
      <c r="BS125" s="36">
        <v>0.30764000000000002</v>
      </c>
      <c r="BT125" s="36">
        <v>0.29697000000000001</v>
      </c>
      <c r="BU125" s="36">
        <v>0.29124</v>
      </c>
      <c r="BV125" s="36">
        <v>0.29935</v>
      </c>
      <c r="BW125" s="36">
        <v>0.31286999999999998</v>
      </c>
      <c r="BX125" s="36">
        <v>0.36192999999999997</v>
      </c>
      <c r="BY125" s="36">
        <v>0.35050999999999999</v>
      </c>
      <c r="BZ125" s="37">
        <v>0.29848999999999998</v>
      </c>
      <c r="CA125" s="41">
        <v>0.31825999999999999</v>
      </c>
      <c r="CB125" s="37">
        <v>0.33803</v>
      </c>
    </row>
    <row r="126" spans="2:80" x14ac:dyDescent="0.35">
      <c r="B126" s="8"/>
      <c r="C126" s="11" t="s">
        <v>13</v>
      </c>
      <c r="D126" s="33">
        <v>0.23462</v>
      </c>
      <c r="E126" s="33">
        <v>0.21825</v>
      </c>
      <c r="F126" s="33">
        <v>0.24487</v>
      </c>
      <c r="G126" s="33">
        <v>0.23433000000000001</v>
      </c>
      <c r="H126" s="33">
        <v>0.23024</v>
      </c>
      <c r="I126" s="33">
        <v>0.22255</v>
      </c>
      <c r="J126" s="33">
        <v>0.23266000000000001</v>
      </c>
      <c r="K126" s="33">
        <v>0.24809</v>
      </c>
      <c r="L126" s="33">
        <v>0.2432</v>
      </c>
      <c r="M126" s="33">
        <v>0.23472000000000001</v>
      </c>
      <c r="N126" s="34">
        <v>0.22763</v>
      </c>
      <c r="O126" s="39">
        <v>0.23435</v>
      </c>
      <c r="P126" s="34">
        <v>0.24107999999999999</v>
      </c>
      <c r="R126" s="8"/>
      <c r="S126" s="11" t="s">
        <v>13</v>
      </c>
      <c r="T126" s="33">
        <v>0.22766</v>
      </c>
      <c r="U126" s="33">
        <v>0.22359000000000001</v>
      </c>
      <c r="V126" s="33">
        <v>0.24682000000000001</v>
      </c>
      <c r="W126" s="33">
        <v>0.245</v>
      </c>
      <c r="X126" s="33">
        <v>0.22747000000000001</v>
      </c>
      <c r="Y126" s="33">
        <v>0.22655</v>
      </c>
      <c r="Z126" s="33">
        <v>0.23033999999999999</v>
      </c>
      <c r="AA126" s="33">
        <v>0.23898</v>
      </c>
      <c r="AB126" s="33">
        <v>0.23887</v>
      </c>
      <c r="AC126" s="33">
        <v>0.22863</v>
      </c>
      <c r="AD126" s="34">
        <v>0.22746</v>
      </c>
      <c r="AE126" s="39">
        <v>0.23338999999999999</v>
      </c>
      <c r="AF126" s="34">
        <v>0.23932999999999999</v>
      </c>
      <c r="AH126" s="8"/>
      <c r="AI126" s="11" t="s">
        <v>13</v>
      </c>
      <c r="AJ126" s="33">
        <v>0.22867000000000001</v>
      </c>
      <c r="AK126" s="33">
        <v>0.21712999999999999</v>
      </c>
      <c r="AL126" s="33">
        <v>0.24404000000000001</v>
      </c>
      <c r="AM126" s="33">
        <v>0.23848</v>
      </c>
      <c r="AN126" s="33">
        <v>0.22403000000000001</v>
      </c>
      <c r="AO126" s="33">
        <v>0.21973000000000001</v>
      </c>
      <c r="AP126" s="33">
        <v>0.22284000000000001</v>
      </c>
      <c r="AQ126" s="33">
        <v>0.23233999999999999</v>
      </c>
      <c r="AR126" s="33">
        <v>0.23017000000000001</v>
      </c>
      <c r="AS126" s="33">
        <v>0.23108000000000001</v>
      </c>
      <c r="AT126" s="34">
        <v>0.22289999999999999</v>
      </c>
      <c r="AU126" s="39">
        <v>0.22885</v>
      </c>
      <c r="AV126" s="34">
        <v>0.23480000000000001</v>
      </c>
      <c r="AX126" s="8"/>
      <c r="AY126" s="11" t="s">
        <v>13</v>
      </c>
      <c r="AZ126" s="33">
        <v>0.22517000000000001</v>
      </c>
      <c r="BA126" s="33">
        <v>0.21095</v>
      </c>
      <c r="BB126" s="33">
        <v>0.24015</v>
      </c>
      <c r="BC126" s="33">
        <v>0.23743</v>
      </c>
      <c r="BD126" s="33">
        <v>0.22944000000000001</v>
      </c>
      <c r="BE126" s="33">
        <v>0.22286</v>
      </c>
      <c r="BF126" s="33">
        <v>0.22539999999999999</v>
      </c>
      <c r="BG126" s="33">
        <v>0.22922999999999999</v>
      </c>
      <c r="BH126" s="33">
        <v>0.23702999999999999</v>
      </c>
      <c r="BI126" s="33">
        <v>0.23205000000000001</v>
      </c>
      <c r="BJ126" s="34">
        <v>0.22284000000000001</v>
      </c>
      <c r="BK126" s="39">
        <v>0.22897000000000001</v>
      </c>
      <c r="BL126" s="34">
        <v>0.2351</v>
      </c>
      <c r="BN126" s="8"/>
      <c r="BO126" s="11" t="s">
        <v>13</v>
      </c>
      <c r="BP126" s="33">
        <v>0.23104</v>
      </c>
      <c r="BQ126" s="33">
        <v>0.21217</v>
      </c>
      <c r="BR126" s="33">
        <v>0.23580999999999999</v>
      </c>
      <c r="BS126" s="33">
        <v>0.21736</v>
      </c>
      <c r="BT126" s="33">
        <v>0.21973999999999999</v>
      </c>
      <c r="BU126" s="33">
        <v>0.21628</v>
      </c>
      <c r="BV126" s="33">
        <v>0.21811</v>
      </c>
      <c r="BW126" s="33">
        <v>0.23574000000000001</v>
      </c>
      <c r="BX126" s="33">
        <v>0.23141</v>
      </c>
      <c r="BY126" s="33">
        <v>0.22897999999999999</v>
      </c>
      <c r="BZ126" s="34">
        <v>0.21836</v>
      </c>
      <c r="CA126" s="39">
        <v>0.22466</v>
      </c>
      <c r="CB126" s="34">
        <v>0.23097000000000001</v>
      </c>
    </row>
    <row r="127" spans="2:80" x14ac:dyDescent="0.35">
      <c r="B127" s="2" t="s">
        <v>27</v>
      </c>
      <c r="C127" s="3" t="s">
        <v>12</v>
      </c>
      <c r="D127" s="36">
        <v>0.83957999999999999</v>
      </c>
      <c r="E127" s="36">
        <v>2.61774</v>
      </c>
      <c r="F127" s="36">
        <v>0.67417000000000005</v>
      </c>
      <c r="G127" s="36">
        <v>0.58182999999999996</v>
      </c>
      <c r="H127" s="36">
        <v>0.80813999999999997</v>
      </c>
      <c r="I127" s="36">
        <v>2.2757499999999999</v>
      </c>
      <c r="J127" s="36">
        <v>1.51108</v>
      </c>
      <c r="K127" s="36">
        <v>0.51393</v>
      </c>
      <c r="L127" s="36">
        <v>0.12164</v>
      </c>
      <c r="M127" s="36">
        <v>0.51639000000000002</v>
      </c>
      <c r="N127" s="37">
        <v>0.45859</v>
      </c>
      <c r="O127" s="38">
        <v>1.04603</v>
      </c>
      <c r="P127" s="37">
        <v>1.6334599999999999</v>
      </c>
      <c r="R127" s="2" t="s">
        <v>27</v>
      </c>
      <c r="S127" s="3" t="s">
        <v>12</v>
      </c>
      <c r="T127" s="36">
        <v>0.90786</v>
      </c>
      <c r="U127" s="36">
        <v>3.3940000000000001</v>
      </c>
      <c r="V127" s="36">
        <v>0.73853999999999997</v>
      </c>
      <c r="W127" s="36">
        <v>0.76507999999999998</v>
      </c>
      <c r="X127" s="36">
        <v>1.36419</v>
      </c>
      <c r="Y127" s="36">
        <v>2.9983</v>
      </c>
      <c r="Z127" s="36">
        <v>1.52769</v>
      </c>
      <c r="AA127" s="36">
        <v>0.75924000000000003</v>
      </c>
      <c r="AB127" s="36">
        <v>0.14382</v>
      </c>
      <c r="AC127" s="36">
        <v>0.5554</v>
      </c>
      <c r="AD127" s="37">
        <v>0.55162</v>
      </c>
      <c r="AE127" s="38">
        <v>1.31541</v>
      </c>
      <c r="AF127" s="37">
        <v>2.0792000000000002</v>
      </c>
      <c r="AH127" s="2" t="s">
        <v>27</v>
      </c>
      <c r="AI127" s="3" t="s">
        <v>12</v>
      </c>
      <c r="AJ127" s="36">
        <v>1.00054</v>
      </c>
      <c r="AK127" s="36">
        <v>4.1044999999999998</v>
      </c>
      <c r="AL127" s="36">
        <v>0.71625000000000005</v>
      </c>
      <c r="AM127" s="36">
        <v>0.88993999999999995</v>
      </c>
      <c r="AN127" s="36">
        <v>1.5198</v>
      </c>
      <c r="AO127" s="36">
        <v>3.5082800000000001</v>
      </c>
      <c r="AP127" s="36">
        <v>2.5309400000000002</v>
      </c>
      <c r="AQ127" s="36">
        <v>1.25101</v>
      </c>
      <c r="AR127" s="36">
        <v>0.18573000000000001</v>
      </c>
      <c r="AS127" s="36">
        <v>0.56161000000000005</v>
      </c>
      <c r="AT127" s="37">
        <v>0.68437000000000003</v>
      </c>
      <c r="AU127" s="38">
        <v>1.62686</v>
      </c>
      <c r="AV127" s="37">
        <v>2.56935</v>
      </c>
      <c r="AX127" s="2" t="s">
        <v>27</v>
      </c>
      <c r="AY127" s="3" t="s">
        <v>12</v>
      </c>
      <c r="AZ127" s="36">
        <v>1.07376</v>
      </c>
      <c r="BA127" s="36">
        <v>6.59755</v>
      </c>
      <c r="BB127" s="36">
        <v>0.93247999999999998</v>
      </c>
      <c r="BC127" s="36">
        <v>1.4312100000000001</v>
      </c>
      <c r="BD127" s="36">
        <v>1.5296799999999999</v>
      </c>
      <c r="BE127" s="36">
        <v>3.5956999999999999</v>
      </c>
      <c r="BF127" s="36">
        <v>3.17232</v>
      </c>
      <c r="BG127" s="36">
        <v>2.0358399999999999</v>
      </c>
      <c r="BH127" s="36">
        <v>0.24304999999999999</v>
      </c>
      <c r="BI127" s="36">
        <v>0.71243999999999996</v>
      </c>
      <c r="BJ127" s="37">
        <v>0.78000999999999998</v>
      </c>
      <c r="BK127" s="38">
        <v>2.1324000000000001</v>
      </c>
      <c r="BL127" s="37">
        <v>3.4847999999999999</v>
      </c>
      <c r="BN127" s="2" t="s">
        <v>27</v>
      </c>
      <c r="BO127" s="3" t="s">
        <v>12</v>
      </c>
      <c r="BP127" s="36">
        <v>1.22431</v>
      </c>
      <c r="BQ127" s="36">
        <v>9.8574400000000004</v>
      </c>
      <c r="BR127" s="36">
        <v>1.2152700000000001</v>
      </c>
      <c r="BS127" s="36">
        <v>1.9885200000000001</v>
      </c>
      <c r="BT127" s="36">
        <v>2.7962199999999999</v>
      </c>
      <c r="BU127" s="36">
        <v>5.2561799999999996</v>
      </c>
      <c r="BV127" s="36">
        <v>4.1546399999999997</v>
      </c>
      <c r="BW127" s="36">
        <v>2.2846500000000001</v>
      </c>
      <c r="BX127" s="36">
        <v>0.51778999999999997</v>
      </c>
      <c r="BY127" s="36">
        <v>0.72157000000000004</v>
      </c>
      <c r="BZ127" s="37">
        <v>0.96843999999999997</v>
      </c>
      <c r="CA127" s="38">
        <v>3.0016600000000002</v>
      </c>
      <c r="CB127" s="37">
        <v>5.0348800000000002</v>
      </c>
    </row>
    <row r="128" spans="2:80" x14ac:dyDescent="0.35">
      <c r="B128" s="8"/>
      <c r="C128" s="11" t="s">
        <v>13</v>
      </c>
      <c r="D128" s="33">
        <v>2.72031</v>
      </c>
      <c r="E128" s="33">
        <v>7.7002699999999997</v>
      </c>
      <c r="F128" s="33">
        <v>2.6840299999999999</v>
      </c>
      <c r="G128" s="33">
        <v>1.7797099999999999</v>
      </c>
      <c r="H128" s="33">
        <v>5.18384</v>
      </c>
      <c r="I128" s="33">
        <v>8.0838199999999993</v>
      </c>
      <c r="J128" s="33">
        <v>5.2791699999999997</v>
      </c>
      <c r="K128" s="33">
        <v>1.7222299999999999</v>
      </c>
      <c r="L128" s="33">
        <v>0.67001999999999995</v>
      </c>
      <c r="M128" s="33">
        <v>1.73177</v>
      </c>
      <c r="N128" s="34">
        <v>1.8700600000000001</v>
      </c>
      <c r="O128" s="39">
        <v>3.7555200000000002</v>
      </c>
      <c r="P128" s="34">
        <v>5.6409799999999999</v>
      </c>
      <c r="R128" s="8"/>
      <c r="S128" s="11" t="s">
        <v>13</v>
      </c>
      <c r="T128" s="33">
        <v>2.9187599999999998</v>
      </c>
      <c r="U128" s="33">
        <v>11.56077</v>
      </c>
      <c r="V128" s="33">
        <v>3.6439599999999999</v>
      </c>
      <c r="W128" s="33">
        <v>2.3969499999999999</v>
      </c>
      <c r="X128" s="33">
        <v>6.8579100000000004</v>
      </c>
      <c r="Y128" s="33">
        <v>7.1006999999999998</v>
      </c>
      <c r="Z128" s="33">
        <v>4.8669599999999997</v>
      </c>
      <c r="AA128" s="33">
        <v>2.5967899999999999</v>
      </c>
      <c r="AB128" s="33">
        <v>0.72835000000000005</v>
      </c>
      <c r="AC128" s="33">
        <v>1.9053800000000001</v>
      </c>
      <c r="AD128" s="34">
        <v>2.1394199999999999</v>
      </c>
      <c r="AE128" s="39">
        <v>4.4576500000000001</v>
      </c>
      <c r="AF128" s="34">
        <v>6.7758799999999999</v>
      </c>
      <c r="AH128" s="8"/>
      <c r="AI128" s="11" t="s">
        <v>13</v>
      </c>
      <c r="AJ128" s="33">
        <v>3.16275</v>
      </c>
      <c r="AK128" s="33">
        <v>10.71233</v>
      </c>
      <c r="AL128" s="33">
        <v>2.8496999999999999</v>
      </c>
      <c r="AM128" s="33">
        <v>6.1934100000000001</v>
      </c>
      <c r="AN128" s="33">
        <v>4.2976000000000001</v>
      </c>
      <c r="AO128" s="33">
        <v>6.7248099999999997</v>
      </c>
      <c r="AP128" s="33">
        <v>9.8976400000000009</v>
      </c>
      <c r="AQ128" s="33">
        <v>3.81427</v>
      </c>
      <c r="AR128" s="33">
        <v>0.86124000000000001</v>
      </c>
      <c r="AS128" s="33">
        <v>1.73156</v>
      </c>
      <c r="AT128" s="34">
        <v>2.6554700000000002</v>
      </c>
      <c r="AU128" s="39">
        <v>5.0245300000000004</v>
      </c>
      <c r="AV128" s="34">
        <v>7.3936000000000002</v>
      </c>
      <c r="AX128" s="8"/>
      <c r="AY128" s="11" t="s">
        <v>13</v>
      </c>
      <c r="AZ128" s="33">
        <v>3.5549400000000002</v>
      </c>
      <c r="BA128" s="33">
        <v>8.9860000000000007</v>
      </c>
      <c r="BB128" s="33">
        <v>3.0985</v>
      </c>
      <c r="BC128" s="33">
        <v>8.1834100000000003</v>
      </c>
      <c r="BD128" s="33">
        <v>6.3837999999999999</v>
      </c>
      <c r="BE128" s="33">
        <v>6.5450799999999996</v>
      </c>
      <c r="BF128" s="33">
        <v>7.0429899999999996</v>
      </c>
      <c r="BG128" s="33">
        <v>6.58901</v>
      </c>
      <c r="BH128" s="33">
        <v>1.09518</v>
      </c>
      <c r="BI128" s="33">
        <v>2.3925999999999998</v>
      </c>
      <c r="BJ128" s="34">
        <v>3.49051</v>
      </c>
      <c r="BK128" s="39">
        <v>5.3871500000000001</v>
      </c>
      <c r="BL128" s="34">
        <v>7.2837899999999998</v>
      </c>
      <c r="BN128" s="8"/>
      <c r="BO128" s="11" t="s">
        <v>13</v>
      </c>
      <c r="BP128" s="33">
        <v>3.70248</v>
      </c>
      <c r="BQ128" s="33">
        <v>13.28851</v>
      </c>
      <c r="BR128" s="33">
        <v>5.1016899999999996</v>
      </c>
      <c r="BS128" s="33">
        <v>9.4453999999999994</v>
      </c>
      <c r="BT128" s="33">
        <v>6.7387699999999997</v>
      </c>
      <c r="BU128" s="33">
        <v>10.268230000000001</v>
      </c>
      <c r="BV128" s="33">
        <v>10.96054</v>
      </c>
      <c r="BW128" s="33">
        <v>7.8799900000000003</v>
      </c>
      <c r="BX128" s="33">
        <v>1.84307</v>
      </c>
      <c r="BY128" s="33">
        <v>2.5958299999999999</v>
      </c>
      <c r="BZ128" s="34">
        <v>4.4340200000000003</v>
      </c>
      <c r="CA128" s="39">
        <v>7.1824500000000002</v>
      </c>
      <c r="CB128" s="34">
        <v>9.9308800000000002</v>
      </c>
    </row>
    <row r="129" spans="2:80" x14ac:dyDescent="0.35">
      <c r="B129" s="2" t="s">
        <v>7</v>
      </c>
      <c r="C129" s="3" t="s">
        <v>12</v>
      </c>
      <c r="D129" s="36">
        <v>5.5687100000000003</v>
      </c>
      <c r="E129" s="36">
        <v>6.3056900000000002</v>
      </c>
      <c r="F129" s="36">
        <v>5.2478300000000004</v>
      </c>
      <c r="G129" s="36">
        <v>3.9147799999999999</v>
      </c>
      <c r="H129" s="36">
        <v>5.0419700000000001</v>
      </c>
      <c r="I129" s="36">
        <v>7.7783499999999997</v>
      </c>
      <c r="J129" s="36">
        <v>5.7123200000000001</v>
      </c>
      <c r="K129" s="36">
        <v>4.1682199999999998</v>
      </c>
      <c r="L129" s="36">
        <v>3.05457</v>
      </c>
      <c r="M129" s="36">
        <v>3.7175699999999998</v>
      </c>
      <c r="N129" s="37">
        <v>4.0509700000000004</v>
      </c>
      <c r="O129" s="41">
        <v>5.0510000000000002</v>
      </c>
      <c r="P129" s="37">
        <v>6.0510400000000004</v>
      </c>
      <c r="R129" s="2" t="s">
        <v>7</v>
      </c>
      <c r="S129" s="3" t="s">
        <v>12</v>
      </c>
      <c r="T129" s="36">
        <v>5.5417100000000001</v>
      </c>
      <c r="U129" s="36">
        <v>7.2463699999999998</v>
      </c>
      <c r="V129" s="36">
        <v>5.5838599999999996</v>
      </c>
      <c r="W129" s="36">
        <v>4.3797800000000002</v>
      </c>
      <c r="X129" s="36">
        <v>6.2544399999999998</v>
      </c>
      <c r="Y129" s="36">
        <v>8.8909800000000008</v>
      </c>
      <c r="Z129" s="36">
        <v>5.5660499999999997</v>
      </c>
      <c r="AA129" s="36">
        <v>4.6902299999999997</v>
      </c>
      <c r="AB129" s="36">
        <v>3.0643400000000001</v>
      </c>
      <c r="AC129" s="36">
        <v>3.7696900000000002</v>
      </c>
      <c r="AD129" s="37">
        <v>4.2837100000000001</v>
      </c>
      <c r="AE129" s="41">
        <v>5.4987399999999997</v>
      </c>
      <c r="AF129" s="37">
        <v>6.7137799999999999</v>
      </c>
      <c r="AH129" s="2" t="s">
        <v>7</v>
      </c>
      <c r="AI129" s="3" t="s">
        <v>12</v>
      </c>
      <c r="AJ129" s="36">
        <v>5.8319000000000001</v>
      </c>
      <c r="AK129" s="36">
        <v>7.9617300000000002</v>
      </c>
      <c r="AL129" s="36">
        <v>5.3466399999999998</v>
      </c>
      <c r="AM129" s="36">
        <v>4.8603199999999998</v>
      </c>
      <c r="AN129" s="36">
        <v>6.3440500000000002</v>
      </c>
      <c r="AO129" s="36">
        <v>9.5929699999999993</v>
      </c>
      <c r="AP129" s="36">
        <v>6.6964300000000003</v>
      </c>
      <c r="AQ129" s="36">
        <v>5.5035999999999996</v>
      </c>
      <c r="AR129" s="36">
        <v>3.1961400000000002</v>
      </c>
      <c r="AS129" s="36">
        <v>3.8161800000000001</v>
      </c>
      <c r="AT129" s="37">
        <v>4.5678900000000002</v>
      </c>
      <c r="AU129" s="41">
        <v>5.915</v>
      </c>
      <c r="AV129" s="37">
        <v>7.2621099999999998</v>
      </c>
      <c r="AX129" s="2" t="s">
        <v>7</v>
      </c>
      <c r="AY129" s="3" t="s">
        <v>12</v>
      </c>
      <c r="AZ129" s="36">
        <v>5.6836099999999998</v>
      </c>
      <c r="BA129" s="36">
        <v>11.0405</v>
      </c>
      <c r="BB129" s="36">
        <v>5.6622000000000003</v>
      </c>
      <c r="BC129" s="36">
        <v>5.7661499999999997</v>
      </c>
      <c r="BD129" s="36">
        <v>6.1635900000000001</v>
      </c>
      <c r="BE129" s="36">
        <v>9.3226499999999994</v>
      </c>
      <c r="BF129" s="36">
        <v>7.5882100000000001</v>
      </c>
      <c r="BG129" s="36">
        <v>6.9589600000000003</v>
      </c>
      <c r="BH129" s="36">
        <v>3.4803600000000001</v>
      </c>
      <c r="BI129" s="36">
        <v>4.1871999999999998</v>
      </c>
      <c r="BJ129" s="37">
        <v>4.9612999999999996</v>
      </c>
      <c r="BK129" s="41">
        <v>6.5853400000000004</v>
      </c>
      <c r="BL129" s="37">
        <v>8.2093799999999995</v>
      </c>
      <c r="BN129" s="2" t="s">
        <v>7</v>
      </c>
      <c r="BO129" s="3" t="s">
        <v>12</v>
      </c>
      <c r="BP129" s="36">
        <v>5.7170500000000004</v>
      </c>
      <c r="BQ129" s="36">
        <v>15.77783</v>
      </c>
      <c r="BR129" s="36">
        <v>6.1658900000000001</v>
      </c>
      <c r="BS129" s="36">
        <v>6.7989300000000004</v>
      </c>
      <c r="BT129" s="36">
        <v>8.4015400000000007</v>
      </c>
      <c r="BU129" s="36">
        <v>10.29846</v>
      </c>
      <c r="BV129" s="36">
        <v>8.2073099999999997</v>
      </c>
      <c r="BW129" s="36">
        <v>7.6159600000000003</v>
      </c>
      <c r="BX129" s="36">
        <v>4.3489699999999996</v>
      </c>
      <c r="BY129" s="36">
        <v>4.1574999999999998</v>
      </c>
      <c r="BZ129" s="37">
        <v>5.3219099999999999</v>
      </c>
      <c r="CA129" s="41">
        <v>7.7489400000000002</v>
      </c>
      <c r="CB129" s="37">
        <v>10.175979999999999</v>
      </c>
    </row>
    <row r="130" spans="2:80" x14ac:dyDescent="0.35">
      <c r="B130" s="8"/>
      <c r="C130" s="11" t="s">
        <v>13</v>
      </c>
      <c r="D130" s="33">
        <v>4.7694400000000003</v>
      </c>
      <c r="E130" s="33">
        <v>10.935</v>
      </c>
      <c r="F130" s="33">
        <v>5.6635099999999996</v>
      </c>
      <c r="G130" s="33">
        <v>2.8746700000000001</v>
      </c>
      <c r="H130" s="33">
        <v>12.09576</v>
      </c>
      <c r="I130" s="33">
        <v>13.43703</v>
      </c>
      <c r="J130" s="33">
        <v>9.0197800000000008</v>
      </c>
      <c r="K130" s="33">
        <v>2.9705699999999999</v>
      </c>
      <c r="L130" s="33">
        <v>1.5213099999999999</v>
      </c>
      <c r="M130" s="33">
        <v>3.11287</v>
      </c>
      <c r="N130" s="34">
        <v>3.5237599999999998</v>
      </c>
      <c r="O130" s="39">
        <v>6.6399900000000001</v>
      </c>
      <c r="P130" s="34">
        <v>9.7562300000000004</v>
      </c>
      <c r="R130" s="8"/>
      <c r="S130" s="11" t="s">
        <v>13</v>
      </c>
      <c r="T130" s="33">
        <v>5.1305899999999998</v>
      </c>
      <c r="U130" s="33">
        <v>16.044830000000001</v>
      </c>
      <c r="V130" s="33">
        <v>8.5637299999999996</v>
      </c>
      <c r="W130" s="33">
        <v>4.1302000000000003</v>
      </c>
      <c r="X130" s="33">
        <v>13.602869999999999</v>
      </c>
      <c r="Y130" s="33">
        <v>9.8549799999999994</v>
      </c>
      <c r="Z130" s="33">
        <v>7.98909</v>
      </c>
      <c r="AA130" s="33">
        <v>4.8187199999999999</v>
      </c>
      <c r="AB130" s="33">
        <v>1.53423</v>
      </c>
      <c r="AC130" s="33">
        <v>3.5390100000000002</v>
      </c>
      <c r="AD130" s="34">
        <v>4.2117199999999997</v>
      </c>
      <c r="AE130" s="39">
        <v>7.5208300000000001</v>
      </c>
      <c r="AF130" s="34">
        <v>10.829940000000001</v>
      </c>
      <c r="AH130" s="8"/>
      <c r="AI130" s="11" t="s">
        <v>13</v>
      </c>
      <c r="AJ130" s="33">
        <v>5.4889700000000001</v>
      </c>
      <c r="AK130" s="33">
        <v>13.85223</v>
      </c>
      <c r="AL130" s="33">
        <v>5.9885599999999997</v>
      </c>
      <c r="AM130" s="33">
        <v>13.79101</v>
      </c>
      <c r="AN130" s="33">
        <v>6.8183999999999996</v>
      </c>
      <c r="AO130" s="33">
        <v>8.0800300000000007</v>
      </c>
      <c r="AP130" s="33">
        <v>15.20857</v>
      </c>
      <c r="AQ130" s="33">
        <v>6.37181</v>
      </c>
      <c r="AR130" s="33">
        <v>1.77268</v>
      </c>
      <c r="AS130" s="33">
        <v>2.8202500000000001</v>
      </c>
      <c r="AT130" s="34">
        <v>4.6493000000000002</v>
      </c>
      <c r="AU130" s="39">
        <v>8.0192499999999995</v>
      </c>
      <c r="AV130" s="34">
        <v>11.389200000000001</v>
      </c>
      <c r="AX130" s="8"/>
      <c r="AY130" s="11" t="s">
        <v>13</v>
      </c>
      <c r="AZ130" s="33">
        <v>6.37906</v>
      </c>
      <c r="BA130" s="33">
        <v>9.27759</v>
      </c>
      <c r="BB130" s="33">
        <v>5.61395</v>
      </c>
      <c r="BC130" s="33">
        <v>15.646420000000001</v>
      </c>
      <c r="BD130" s="33">
        <v>11.64668</v>
      </c>
      <c r="BE130" s="33">
        <v>7.5945200000000002</v>
      </c>
      <c r="BF130" s="33">
        <v>9.2273300000000003</v>
      </c>
      <c r="BG130" s="33">
        <v>10.683759999999999</v>
      </c>
      <c r="BH130" s="33">
        <v>2.43066</v>
      </c>
      <c r="BI130" s="33">
        <v>4.3697900000000001</v>
      </c>
      <c r="BJ130" s="34">
        <v>5.5272500000000004</v>
      </c>
      <c r="BK130" s="39">
        <v>8.2869799999999998</v>
      </c>
      <c r="BL130" s="34">
        <v>11.046709999999999</v>
      </c>
      <c r="BN130" s="8"/>
      <c r="BO130" s="11" t="s">
        <v>13</v>
      </c>
      <c r="BP130" s="33">
        <v>6.1909200000000002</v>
      </c>
      <c r="BQ130" s="33">
        <v>13.7561</v>
      </c>
      <c r="BR130" s="33">
        <v>10.07616</v>
      </c>
      <c r="BS130" s="33">
        <v>16.50243</v>
      </c>
      <c r="BT130" s="33">
        <v>9.4524399999999993</v>
      </c>
      <c r="BU130" s="33">
        <v>12.436030000000001</v>
      </c>
      <c r="BV130" s="33">
        <v>14.28485</v>
      </c>
      <c r="BW130" s="33">
        <v>12.89926</v>
      </c>
      <c r="BX130" s="33">
        <v>3.44516</v>
      </c>
      <c r="BY130" s="33">
        <v>4.9537500000000003</v>
      </c>
      <c r="BZ130" s="34">
        <v>7.2841500000000003</v>
      </c>
      <c r="CA130" s="39">
        <v>10.399710000000001</v>
      </c>
      <c r="CB130" s="34">
        <v>13.515269999999999</v>
      </c>
    </row>
    <row r="131" spans="2:80" x14ac:dyDescent="0.35">
      <c r="B131" s="2" t="s">
        <v>28</v>
      </c>
      <c r="C131" s="3" t="s">
        <v>12</v>
      </c>
      <c r="D131" s="36">
        <v>99.907690000000002</v>
      </c>
      <c r="E131" s="36">
        <v>100.2928</v>
      </c>
      <c r="F131" s="36">
        <v>100.11555</v>
      </c>
      <c r="G131" s="36">
        <v>100.4563</v>
      </c>
      <c r="H131" s="36">
        <v>99.800690000000003</v>
      </c>
      <c r="I131" s="36">
        <v>101.13906</v>
      </c>
      <c r="J131" s="36">
        <v>99.898340000000005</v>
      </c>
      <c r="K131" s="36">
        <v>99.189260000000004</v>
      </c>
      <c r="L131" s="36">
        <v>99.982330000000005</v>
      </c>
      <c r="M131" s="36">
        <v>100.28733</v>
      </c>
      <c r="N131" s="37">
        <v>99.746179999999995</v>
      </c>
      <c r="O131" s="38">
        <v>100.10693999999999</v>
      </c>
      <c r="P131" s="37">
        <v>100.46769</v>
      </c>
      <c r="R131" s="2" t="s">
        <v>28</v>
      </c>
      <c r="S131" s="3" t="s">
        <v>12</v>
      </c>
      <c r="T131" s="36">
        <v>99.924109999999999</v>
      </c>
      <c r="U131" s="36">
        <v>100.28504</v>
      </c>
      <c r="V131" s="36">
        <v>100.12063000000001</v>
      </c>
      <c r="W131" s="36">
        <v>100.45099</v>
      </c>
      <c r="X131" s="36">
        <v>99.800690000000003</v>
      </c>
      <c r="Y131" s="36">
        <v>101.0757</v>
      </c>
      <c r="Z131" s="36">
        <v>99.907330000000002</v>
      </c>
      <c r="AA131" s="36">
        <v>99.189260000000004</v>
      </c>
      <c r="AB131" s="36">
        <v>99.965299999999999</v>
      </c>
      <c r="AC131" s="36">
        <v>100.33920000000001</v>
      </c>
      <c r="AD131" s="37">
        <v>99.754429999999999</v>
      </c>
      <c r="AE131" s="38">
        <v>100.10581999999999</v>
      </c>
      <c r="AF131" s="37">
        <v>100.45722000000001</v>
      </c>
      <c r="AH131" s="2" t="s">
        <v>28</v>
      </c>
      <c r="AI131" s="3" t="s">
        <v>12</v>
      </c>
      <c r="AJ131" s="36">
        <v>99.902010000000004</v>
      </c>
      <c r="AK131" s="36">
        <v>100.29525</v>
      </c>
      <c r="AL131" s="36">
        <v>100.12063000000001</v>
      </c>
      <c r="AM131" s="36">
        <v>100.46402</v>
      </c>
      <c r="AN131" s="36">
        <v>99.800690000000003</v>
      </c>
      <c r="AO131" s="36">
        <v>101.08335</v>
      </c>
      <c r="AP131" s="36">
        <v>99.904589999999999</v>
      </c>
      <c r="AQ131" s="36">
        <v>99.189260000000004</v>
      </c>
      <c r="AR131" s="36">
        <v>99.97636</v>
      </c>
      <c r="AS131" s="36">
        <v>100.28319</v>
      </c>
      <c r="AT131" s="37">
        <v>99.749629999999996</v>
      </c>
      <c r="AU131" s="38">
        <v>100.10194</v>
      </c>
      <c r="AV131" s="37">
        <v>100.45424</v>
      </c>
      <c r="AX131" s="2" t="s">
        <v>28</v>
      </c>
      <c r="AY131" s="3" t="s">
        <v>12</v>
      </c>
      <c r="AZ131" s="36">
        <v>99.910449999999997</v>
      </c>
      <c r="BA131" s="36">
        <v>100.26972000000001</v>
      </c>
      <c r="BB131" s="36">
        <v>100.11555</v>
      </c>
      <c r="BC131" s="36">
        <v>100.4563</v>
      </c>
      <c r="BD131" s="36">
        <v>99.800690000000003</v>
      </c>
      <c r="BE131" s="36">
        <v>101.05171</v>
      </c>
      <c r="BF131" s="36">
        <v>99.843509999999995</v>
      </c>
      <c r="BG131" s="36">
        <v>99.189260000000004</v>
      </c>
      <c r="BH131" s="36">
        <v>99.970140000000001</v>
      </c>
      <c r="BI131" s="36">
        <v>100.33941</v>
      </c>
      <c r="BJ131" s="37">
        <v>99.744540000000001</v>
      </c>
      <c r="BK131" s="38">
        <v>100.09466999999999</v>
      </c>
      <c r="BL131" s="37">
        <v>100.44481</v>
      </c>
      <c r="BN131" s="2" t="s">
        <v>28</v>
      </c>
      <c r="BO131" s="3" t="s">
        <v>12</v>
      </c>
      <c r="BP131" s="36">
        <v>99.904420000000002</v>
      </c>
      <c r="BQ131" s="36">
        <v>100.2867</v>
      </c>
      <c r="BR131" s="36">
        <v>100.10218</v>
      </c>
      <c r="BS131" s="36">
        <v>100.48233</v>
      </c>
      <c r="BT131" s="36">
        <v>99.800690000000003</v>
      </c>
      <c r="BU131" s="36">
        <v>101.04371</v>
      </c>
      <c r="BV131" s="36">
        <v>99.871099999999998</v>
      </c>
      <c r="BW131" s="36">
        <v>99.201539999999994</v>
      </c>
      <c r="BX131" s="36">
        <v>99.96002</v>
      </c>
      <c r="BY131" s="36">
        <v>100.26316</v>
      </c>
      <c r="BZ131" s="37">
        <v>99.745679999999993</v>
      </c>
      <c r="CA131" s="38">
        <v>100.09157999999999</v>
      </c>
      <c r="CB131" s="37">
        <v>100.43749</v>
      </c>
    </row>
    <row r="132" spans="2:80" x14ac:dyDescent="0.35">
      <c r="B132" s="8"/>
      <c r="C132" s="11" t="s">
        <v>13</v>
      </c>
      <c r="D132" s="33">
        <v>47.571950000000001</v>
      </c>
      <c r="E132" s="33">
        <v>48.085160000000002</v>
      </c>
      <c r="F132" s="33">
        <v>48.297690000000003</v>
      </c>
      <c r="G132" s="33">
        <v>48.840879999999999</v>
      </c>
      <c r="H132" s="33">
        <v>48.079230000000003</v>
      </c>
      <c r="I132" s="33">
        <v>47.32882</v>
      </c>
      <c r="J132" s="33">
        <v>48.08793</v>
      </c>
      <c r="K132" s="33">
        <v>48.443350000000002</v>
      </c>
      <c r="L132" s="33">
        <v>47.734819999999999</v>
      </c>
      <c r="M132" s="33">
        <v>47.788460000000001</v>
      </c>
      <c r="N132" s="34">
        <v>47.709899999999998</v>
      </c>
      <c r="O132" s="39">
        <v>48.025829999999999</v>
      </c>
      <c r="P132" s="34">
        <v>48.341760000000001</v>
      </c>
      <c r="R132" s="8"/>
      <c r="S132" s="11" t="s">
        <v>13</v>
      </c>
      <c r="T132" s="33">
        <v>47.592370000000003</v>
      </c>
      <c r="U132" s="33">
        <v>48.086539999999999</v>
      </c>
      <c r="V132" s="33">
        <v>48.300829999999998</v>
      </c>
      <c r="W132" s="33">
        <v>48.84395</v>
      </c>
      <c r="X132" s="33">
        <v>48.079230000000003</v>
      </c>
      <c r="Y132" s="33">
        <v>47.338720000000002</v>
      </c>
      <c r="Z132" s="33">
        <v>48.082189999999997</v>
      </c>
      <c r="AA132" s="33">
        <v>48.443350000000002</v>
      </c>
      <c r="AB132" s="33">
        <v>47.736800000000002</v>
      </c>
      <c r="AC132" s="33">
        <v>47.800409999999999</v>
      </c>
      <c r="AD132" s="34">
        <v>47.717449999999999</v>
      </c>
      <c r="AE132" s="39">
        <v>48.030439999999999</v>
      </c>
      <c r="AF132" s="34">
        <v>48.343429999999998</v>
      </c>
      <c r="AH132" s="8"/>
      <c r="AI132" s="11" t="s">
        <v>13</v>
      </c>
      <c r="AJ132" s="33">
        <v>47.565840000000001</v>
      </c>
      <c r="AK132" s="33">
        <v>47.995539999999998</v>
      </c>
      <c r="AL132" s="33">
        <v>48.300829999999998</v>
      </c>
      <c r="AM132" s="33">
        <v>48.839500000000001</v>
      </c>
      <c r="AN132" s="33">
        <v>48.079230000000003</v>
      </c>
      <c r="AO132" s="33">
        <v>47.279539999999997</v>
      </c>
      <c r="AP132" s="33">
        <v>48.085459999999998</v>
      </c>
      <c r="AQ132" s="33">
        <v>48.443350000000002</v>
      </c>
      <c r="AR132" s="33">
        <v>47.736409999999999</v>
      </c>
      <c r="AS132" s="33">
        <v>47.779200000000003</v>
      </c>
      <c r="AT132" s="34">
        <v>47.687930000000001</v>
      </c>
      <c r="AU132" s="39">
        <v>48.010489999999997</v>
      </c>
      <c r="AV132" s="34">
        <v>48.33305</v>
      </c>
      <c r="AX132" s="8"/>
      <c r="AY132" s="11" t="s">
        <v>13</v>
      </c>
      <c r="AZ132" s="33">
        <v>47.576039999999999</v>
      </c>
      <c r="BA132" s="33">
        <v>47.985759999999999</v>
      </c>
      <c r="BB132" s="33">
        <v>48.297690000000003</v>
      </c>
      <c r="BC132" s="33">
        <v>48.840879999999999</v>
      </c>
      <c r="BD132" s="33">
        <v>48.079230000000003</v>
      </c>
      <c r="BE132" s="33">
        <v>47.333680000000001</v>
      </c>
      <c r="BF132" s="33">
        <v>47.989379999999997</v>
      </c>
      <c r="BG132" s="33">
        <v>48.443350000000002</v>
      </c>
      <c r="BH132" s="33">
        <v>47.740110000000001</v>
      </c>
      <c r="BI132" s="33">
        <v>47.799410000000002</v>
      </c>
      <c r="BJ132" s="34">
        <v>47.694980000000001</v>
      </c>
      <c r="BK132" s="39">
        <v>48.00855</v>
      </c>
      <c r="BL132" s="34">
        <v>48.322130000000001</v>
      </c>
      <c r="BN132" s="8"/>
      <c r="BO132" s="11" t="s">
        <v>13</v>
      </c>
      <c r="BP132" s="33">
        <v>47.573070000000001</v>
      </c>
      <c r="BQ132" s="33">
        <v>48.03781</v>
      </c>
      <c r="BR132" s="33">
        <v>48.30294</v>
      </c>
      <c r="BS132" s="33">
        <v>48.827680000000001</v>
      </c>
      <c r="BT132" s="33">
        <v>48.079230000000003</v>
      </c>
      <c r="BU132" s="33">
        <v>47.353810000000003</v>
      </c>
      <c r="BV132" s="33">
        <v>47.986060000000002</v>
      </c>
      <c r="BW132" s="33">
        <v>48.439700000000002</v>
      </c>
      <c r="BX132" s="33">
        <v>47.741100000000003</v>
      </c>
      <c r="BY132" s="33">
        <v>47.772060000000003</v>
      </c>
      <c r="BZ132" s="34">
        <v>47.700870000000002</v>
      </c>
      <c r="CA132" s="39">
        <v>48.01135</v>
      </c>
      <c r="CB132" s="34">
        <v>48.321829999999999</v>
      </c>
    </row>
    <row r="133" spans="2:80" x14ac:dyDescent="0.35">
      <c r="B133" s="2" t="s">
        <v>8</v>
      </c>
      <c r="C133" s="3" t="s">
        <v>12</v>
      </c>
      <c r="D133" s="36">
        <v>11.09984</v>
      </c>
      <c r="E133" s="36">
        <v>9.6227099999999997</v>
      </c>
      <c r="F133" s="36">
        <v>11.295909999999999</v>
      </c>
      <c r="G133" s="36">
        <v>11.44253</v>
      </c>
      <c r="H133" s="36">
        <v>11.07213</v>
      </c>
      <c r="I133" s="36">
        <v>9.9223199999999991</v>
      </c>
      <c r="J133" s="36">
        <v>10.552659999999999</v>
      </c>
      <c r="K133" s="36">
        <v>11.33196</v>
      </c>
      <c r="L133" s="36">
        <v>11.74141</v>
      </c>
      <c r="M133" s="36">
        <v>11.499980000000001</v>
      </c>
      <c r="N133" s="37">
        <v>10.4552</v>
      </c>
      <c r="O133" s="38">
        <v>10.95814</v>
      </c>
      <c r="P133" s="37">
        <v>11.46109</v>
      </c>
      <c r="R133" s="2" t="s">
        <v>8</v>
      </c>
      <c r="S133" s="3" t="s">
        <v>12</v>
      </c>
      <c r="T133" s="36">
        <v>11.07541</v>
      </c>
      <c r="U133" s="36">
        <v>8.9543099999999995</v>
      </c>
      <c r="V133" s="36">
        <v>11.275130000000001</v>
      </c>
      <c r="W133" s="36">
        <v>11.3186</v>
      </c>
      <c r="X133" s="36">
        <v>10.606450000000001</v>
      </c>
      <c r="Y133" s="36">
        <v>9.2777200000000004</v>
      </c>
      <c r="Z133" s="36">
        <v>10.605460000000001</v>
      </c>
      <c r="AA133" s="36">
        <v>11.143739999999999</v>
      </c>
      <c r="AB133" s="36">
        <v>11.732659999999999</v>
      </c>
      <c r="AC133" s="36">
        <v>11.506500000000001</v>
      </c>
      <c r="AD133" s="37">
        <v>10.08234</v>
      </c>
      <c r="AE133" s="38">
        <v>10.749599999999999</v>
      </c>
      <c r="AF133" s="37">
        <v>11.41685</v>
      </c>
      <c r="AH133" s="2" t="s">
        <v>8</v>
      </c>
      <c r="AI133" s="3" t="s">
        <v>12</v>
      </c>
      <c r="AJ133" s="36">
        <v>11.04725</v>
      </c>
      <c r="AK133" s="36">
        <v>8.3615399999999998</v>
      </c>
      <c r="AL133" s="36">
        <v>11.32217</v>
      </c>
      <c r="AM133" s="36">
        <v>11.251060000000001</v>
      </c>
      <c r="AN133" s="36">
        <v>10.50667</v>
      </c>
      <c r="AO133" s="36">
        <v>8.8603799999999993</v>
      </c>
      <c r="AP133" s="36">
        <v>9.7494499999999995</v>
      </c>
      <c r="AQ133" s="36">
        <v>10.76675</v>
      </c>
      <c r="AR133" s="36">
        <v>11.71686</v>
      </c>
      <c r="AS133" s="36">
        <v>11.53302</v>
      </c>
      <c r="AT133" s="37">
        <v>9.6861700000000006</v>
      </c>
      <c r="AU133" s="38">
        <v>10.511509999999999</v>
      </c>
      <c r="AV133" s="37">
        <v>11.33686</v>
      </c>
      <c r="AX133" s="2" t="s">
        <v>8</v>
      </c>
      <c r="AY133" s="3" t="s">
        <v>12</v>
      </c>
      <c r="AZ133" s="36">
        <v>11.06358</v>
      </c>
      <c r="BA133" s="36">
        <v>5.9595599999999997</v>
      </c>
      <c r="BB133" s="36">
        <v>11.200369999999999</v>
      </c>
      <c r="BC133" s="36">
        <v>10.80852</v>
      </c>
      <c r="BD133" s="36">
        <v>10.558680000000001</v>
      </c>
      <c r="BE133" s="36">
        <v>8.8457000000000008</v>
      </c>
      <c r="BF133" s="36">
        <v>9.2254900000000006</v>
      </c>
      <c r="BG133" s="36">
        <v>10.11232</v>
      </c>
      <c r="BH133" s="36">
        <v>11.699479999999999</v>
      </c>
      <c r="BI133" s="36">
        <v>11.483420000000001</v>
      </c>
      <c r="BJ133" s="37">
        <v>8.8612400000000004</v>
      </c>
      <c r="BK133" s="38">
        <v>10.09571</v>
      </c>
      <c r="BL133" s="37">
        <v>11.33018</v>
      </c>
      <c r="BN133" s="2" t="s">
        <v>8</v>
      </c>
      <c r="BO133" s="3" t="s">
        <v>12</v>
      </c>
      <c r="BP133" s="36">
        <v>11.02487</v>
      </c>
      <c r="BQ133" s="36">
        <v>2.82748</v>
      </c>
      <c r="BR133" s="36">
        <v>11.04945</v>
      </c>
      <c r="BS133" s="36">
        <v>10.38542</v>
      </c>
      <c r="BT133" s="36">
        <v>9.4426199999999998</v>
      </c>
      <c r="BU133" s="36">
        <v>7.3840000000000003</v>
      </c>
      <c r="BV133" s="36">
        <v>8.3930399999999992</v>
      </c>
      <c r="BW133" s="36">
        <v>9.9426900000000007</v>
      </c>
      <c r="BX133" s="36">
        <v>11.528919999999999</v>
      </c>
      <c r="BY133" s="36">
        <v>11.55109</v>
      </c>
      <c r="BZ133" s="37">
        <v>7.4448499999999997</v>
      </c>
      <c r="CA133" s="38">
        <v>9.3529599999999995</v>
      </c>
      <c r="CB133" s="37">
        <v>11.26107</v>
      </c>
    </row>
    <row r="134" spans="2:80" x14ac:dyDescent="0.35">
      <c r="B134" s="8"/>
      <c r="C134" s="11" t="s">
        <v>13</v>
      </c>
      <c r="D134" s="33">
        <v>5.8502099999999997</v>
      </c>
      <c r="E134" s="33">
        <v>7.9987000000000004</v>
      </c>
      <c r="F134" s="33">
        <v>5.8310700000000004</v>
      </c>
      <c r="G134" s="33">
        <v>5.7900400000000003</v>
      </c>
      <c r="H134" s="33">
        <v>7.0171999999999999</v>
      </c>
      <c r="I134" s="33">
        <v>8.6782000000000004</v>
      </c>
      <c r="J134" s="33">
        <v>6.6391299999999998</v>
      </c>
      <c r="K134" s="33">
        <v>5.7616800000000001</v>
      </c>
      <c r="L134" s="33">
        <v>5.8648600000000002</v>
      </c>
      <c r="M134" s="33">
        <v>5.71882</v>
      </c>
      <c r="N134" s="34">
        <v>5.7531999999999996</v>
      </c>
      <c r="O134" s="39">
        <v>6.5149900000000001</v>
      </c>
      <c r="P134" s="34">
        <v>7.2767799999999996</v>
      </c>
      <c r="R134" s="8"/>
      <c r="S134" s="11" t="s">
        <v>13</v>
      </c>
      <c r="T134" s="33">
        <v>5.8600099999999999</v>
      </c>
      <c r="U134" s="33">
        <v>11.336220000000001</v>
      </c>
      <c r="V134" s="33">
        <v>6.1982799999999996</v>
      </c>
      <c r="W134" s="33">
        <v>5.7772899999999998</v>
      </c>
      <c r="X134" s="33">
        <v>7.9552100000000001</v>
      </c>
      <c r="Y134" s="33">
        <v>7.2729400000000002</v>
      </c>
      <c r="Z134" s="33">
        <v>6.3592500000000003</v>
      </c>
      <c r="AA134" s="33">
        <v>5.7785799999999998</v>
      </c>
      <c r="AB134" s="33">
        <v>5.86829</v>
      </c>
      <c r="AC134" s="33">
        <v>5.7166699999999997</v>
      </c>
      <c r="AD134" s="34">
        <v>5.5572600000000003</v>
      </c>
      <c r="AE134" s="39">
        <v>6.8122699999999998</v>
      </c>
      <c r="AF134" s="34">
        <v>8.0672899999999998</v>
      </c>
      <c r="AH134" s="8"/>
      <c r="AI134" s="11" t="s">
        <v>13</v>
      </c>
      <c r="AJ134" s="33">
        <v>5.85236</v>
      </c>
      <c r="AK134" s="33">
        <v>10.346590000000001</v>
      </c>
      <c r="AL134" s="33">
        <v>5.8582700000000001</v>
      </c>
      <c r="AM134" s="33">
        <v>7.9461399999999998</v>
      </c>
      <c r="AN134" s="33">
        <v>5.9816399999999996</v>
      </c>
      <c r="AO134" s="33">
        <v>6.7967700000000004</v>
      </c>
      <c r="AP134" s="33">
        <v>10.07429</v>
      </c>
      <c r="AQ134" s="33">
        <v>5.8874899999999997</v>
      </c>
      <c r="AR134" s="33">
        <v>5.84504</v>
      </c>
      <c r="AS134" s="33">
        <v>5.7073499999999999</v>
      </c>
      <c r="AT134" s="34">
        <v>5.7350199999999996</v>
      </c>
      <c r="AU134" s="39">
        <v>7.0295899999999998</v>
      </c>
      <c r="AV134" s="34">
        <v>8.3241700000000005</v>
      </c>
      <c r="AX134" s="8"/>
      <c r="AY134" s="11" t="s">
        <v>13</v>
      </c>
      <c r="AZ134" s="33">
        <v>5.98719</v>
      </c>
      <c r="BA134" s="33">
        <v>7.4789899999999996</v>
      </c>
      <c r="BB134" s="33">
        <v>5.8236999999999997</v>
      </c>
      <c r="BC134" s="33">
        <v>9.2403200000000005</v>
      </c>
      <c r="BD134" s="33">
        <v>7.5528399999999998</v>
      </c>
      <c r="BE134" s="33">
        <v>6.5049200000000003</v>
      </c>
      <c r="BF134" s="33">
        <v>7.1152699999999998</v>
      </c>
      <c r="BG134" s="33">
        <v>7.3783200000000004</v>
      </c>
      <c r="BH134" s="33">
        <v>5.8391900000000003</v>
      </c>
      <c r="BI134" s="33">
        <v>5.7509399999999999</v>
      </c>
      <c r="BJ134" s="34">
        <v>6.0729100000000003</v>
      </c>
      <c r="BK134" s="39">
        <v>6.8671699999999998</v>
      </c>
      <c r="BL134" s="34">
        <v>7.6614199999999997</v>
      </c>
      <c r="BN134" s="8"/>
      <c r="BO134" s="11" t="s">
        <v>13</v>
      </c>
      <c r="BP134" s="33">
        <v>6.0065999999999997</v>
      </c>
      <c r="BQ134" s="33">
        <v>11.021470000000001</v>
      </c>
      <c r="BR134" s="33">
        <v>6.6250400000000003</v>
      </c>
      <c r="BS134" s="33">
        <v>10.08127</v>
      </c>
      <c r="BT134" s="33">
        <v>7.1218599999999999</v>
      </c>
      <c r="BU134" s="33">
        <v>9.3613599999999995</v>
      </c>
      <c r="BV134" s="33">
        <v>10.46448</v>
      </c>
      <c r="BW134" s="33">
        <v>8.2344299999999997</v>
      </c>
      <c r="BX134" s="33">
        <v>5.7561799999999996</v>
      </c>
      <c r="BY134" s="33">
        <v>5.8251799999999996</v>
      </c>
      <c r="BZ134" s="34">
        <v>6.5834999999999999</v>
      </c>
      <c r="CA134" s="39">
        <v>8.0497899999999998</v>
      </c>
      <c r="CB134" s="34">
        <v>9.5160800000000005</v>
      </c>
    </row>
    <row r="135" spans="2:80" x14ac:dyDescent="0.35">
      <c r="B135" s="13" t="s">
        <v>9</v>
      </c>
      <c r="C135" s="14"/>
      <c r="D135" s="43">
        <v>36.488430000000001</v>
      </c>
      <c r="E135" s="43">
        <v>39.149169999999998</v>
      </c>
      <c r="F135" s="43">
        <v>41.608199999999997</v>
      </c>
      <c r="G135" s="43">
        <v>39.695140000000002</v>
      </c>
      <c r="H135" s="43">
        <v>36.858879999999999</v>
      </c>
      <c r="I135" s="43">
        <v>39.05829</v>
      </c>
      <c r="J135" s="43">
        <v>35.637090000000001</v>
      </c>
      <c r="K135" s="43">
        <v>42.188290000000002</v>
      </c>
      <c r="L135" s="43">
        <v>39.605919999999998</v>
      </c>
      <c r="M135" s="43">
        <v>45.381740000000001</v>
      </c>
      <c r="N135" s="44">
        <v>37.467309999999998</v>
      </c>
      <c r="O135" s="45">
        <v>39.56711</v>
      </c>
      <c r="P135" s="44">
        <v>41.666919999999998</v>
      </c>
      <c r="R135" s="13" t="s">
        <v>9</v>
      </c>
      <c r="S135" s="14"/>
      <c r="T135" s="43">
        <v>36.511710000000001</v>
      </c>
      <c r="U135" s="43">
        <v>38.210529999999999</v>
      </c>
      <c r="V135" s="43">
        <v>41.401949999999999</v>
      </c>
      <c r="W135" s="43">
        <v>40.092469999999999</v>
      </c>
      <c r="X135" s="43">
        <v>37.083550000000002</v>
      </c>
      <c r="Y135" s="43">
        <v>37.406210000000002</v>
      </c>
      <c r="Z135" s="43">
        <v>35.637090000000001</v>
      </c>
      <c r="AA135" s="43">
        <v>42.489249999999998</v>
      </c>
      <c r="AB135" s="43">
        <v>37.787050000000001</v>
      </c>
      <c r="AC135" s="43">
        <v>44.711750000000002</v>
      </c>
      <c r="AD135" s="44">
        <v>37.035559999999997</v>
      </c>
      <c r="AE135" s="45">
        <v>39.133159999999997</v>
      </c>
      <c r="AF135" s="44">
        <v>41.23075</v>
      </c>
      <c r="AH135" s="13" t="s">
        <v>9</v>
      </c>
      <c r="AI135" s="14"/>
      <c r="AJ135" s="43">
        <v>36.488430000000001</v>
      </c>
      <c r="AK135" s="43">
        <v>38.320920000000001</v>
      </c>
      <c r="AL135" s="43">
        <v>41.560139999999997</v>
      </c>
      <c r="AM135" s="43">
        <v>39.930079999999997</v>
      </c>
      <c r="AN135" s="43">
        <v>36.900109999999998</v>
      </c>
      <c r="AO135" s="43">
        <v>37.406210000000002</v>
      </c>
      <c r="AP135" s="43">
        <v>34.726489999999998</v>
      </c>
      <c r="AQ135" s="43">
        <v>40.585189999999997</v>
      </c>
      <c r="AR135" s="43">
        <v>38.05639</v>
      </c>
      <c r="AS135" s="43">
        <v>45.560189999999999</v>
      </c>
      <c r="AT135" s="44">
        <v>36.744590000000002</v>
      </c>
      <c r="AU135" s="45">
        <v>38.953420000000001</v>
      </c>
      <c r="AV135" s="44">
        <v>41.16225</v>
      </c>
      <c r="AX135" s="13" t="s">
        <v>9</v>
      </c>
      <c r="AY135" s="14"/>
      <c r="AZ135" s="43">
        <v>36.488430000000001</v>
      </c>
      <c r="BA135" s="43">
        <v>38.31747</v>
      </c>
      <c r="BB135" s="43">
        <v>36.001950000000001</v>
      </c>
      <c r="BC135" s="43">
        <v>39.792700000000004</v>
      </c>
      <c r="BD135" s="43">
        <v>36.981589999999997</v>
      </c>
      <c r="BE135" s="43">
        <v>37.287210000000002</v>
      </c>
      <c r="BF135" s="43">
        <v>33.133710000000001</v>
      </c>
      <c r="BG135" s="43">
        <v>40.178959999999996</v>
      </c>
      <c r="BH135" s="43">
        <v>37.726610000000001</v>
      </c>
      <c r="BI135" s="43">
        <v>38.464019999999998</v>
      </c>
      <c r="BJ135" s="44">
        <v>35.993029999999997</v>
      </c>
      <c r="BK135" s="45">
        <v>37.437260000000002</v>
      </c>
      <c r="BL135" s="44">
        <v>38.881500000000003</v>
      </c>
      <c r="BN135" s="13" t="s">
        <v>9</v>
      </c>
      <c r="BO135" s="14"/>
      <c r="BP135" s="43">
        <v>36.488430000000001</v>
      </c>
      <c r="BQ135" s="43">
        <v>39.307540000000003</v>
      </c>
      <c r="BR135" s="43">
        <v>36.267099999999999</v>
      </c>
      <c r="BS135" s="43">
        <v>39.916620000000002</v>
      </c>
      <c r="BT135" s="43">
        <v>37.375279999999997</v>
      </c>
      <c r="BU135" s="43">
        <v>36.692619999999998</v>
      </c>
      <c r="BV135" s="43">
        <v>32.336669999999998</v>
      </c>
      <c r="BW135" s="43">
        <v>40.45861</v>
      </c>
      <c r="BX135" s="43">
        <v>37.563049999999997</v>
      </c>
      <c r="BY135" s="43">
        <v>38.464019999999998</v>
      </c>
      <c r="BZ135" s="44">
        <v>35.823689999999999</v>
      </c>
      <c r="CA135" s="45">
        <v>37.486989999999999</v>
      </c>
      <c r="CB135" s="44">
        <v>39.150289999999998</v>
      </c>
    </row>
    <row r="136" spans="2:80" x14ac:dyDescent="0.35">
      <c r="B136" s="13" t="s">
        <v>10</v>
      </c>
      <c r="C136" s="16"/>
      <c r="D136" s="43">
        <v>-9.8717500000000005</v>
      </c>
      <c r="E136" s="43">
        <v>-399.09037000000001</v>
      </c>
      <c r="F136" s="43">
        <v>-57.967460000000003</v>
      </c>
      <c r="G136" s="43">
        <v>-2.73943</v>
      </c>
      <c r="H136" s="43">
        <v>-222.78515999999999</v>
      </c>
      <c r="I136" s="43">
        <v>-440.45663000000002</v>
      </c>
      <c r="J136" s="43">
        <v>-181.47882999999999</v>
      </c>
      <c r="K136" s="43">
        <v>1.3960999999999999</v>
      </c>
      <c r="L136" s="43">
        <v>1.2044600000000001</v>
      </c>
      <c r="M136" s="43">
        <v>-8.4574099999999994</v>
      </c>
      <c r="N136" s="46">
        <v>-254.78502</v>
      </c>
      <c r="O136" s="45">
        <v>-132.02465000000001</v>
      </c>
      <c r="P136" s="46">
        <v>-9.2642799999999994</v>
      </c>
      <c r="R136" s="13" t="s">
        <v>10</v>
      </c>
      <c r="S136" s="16"/>
      <c r="T136" s="43">
        <v>-27.533329999999999</v>
      </c>
      <c r="U136" s="43">
        <v>-698.15639999999996</v>
      </c>
      <c r="V136" s="43">
        <v>-142.54320999999999</v>
      </c>
      <c r="W136" s="43">
        <v>-19.58878</v>
      </c>
      <c r="X136" s="43">
        <v>-386.71981</v>
      </c>
      <c r="Y136" s="43">
        <v>-191.46995000000001</v>
      </c>
      <c r="Z136" s="43">
        <v>-180.85272000000001</v>
      </c>
      <c r="AA136" s="43">
        <v>-43.628439999999998</v>
      </c>
      <c r="AB136" s="43">
        <v>1.2044600000000001</v>
      </c>
      <c r="AC136" s="43">
        <v>-16.588159999999998</v>
      </c>
      <c r="AD136" s="46">
        <v>-328.56495000000001</v>
      </c>
      <c r="AE136" s="45">
        <v>-170.58762999999999</v>
      </c>
      <c r="AF136" s="46">
        <v>-12.61032</v>
      </c>
      <c r="AH136" s="13" t="s">
        <v>10</v>
      </c>
      <c r="AI136" s="16"/>
      <c r="AJ136" s="43">
        <v>-29.69699</v>
      </c>
      <c r="AK136" s="43">
        <v>-611.82183999999995</v>
      </c>
      <c r="AL136" s="43">
        <v>-50.357889999999998</v>
      </c>
      <c r="AM136" s="43">
        <v>-385.67295000000001</v>
      </c>
      <c r="AN136" s="43">
        <v>-123.74065</v>
      </c>
      <c r="AO136" s="43">
        <v>-32.878239999999998</v>
      </c>
      <c r="AP136" s="43">
        <v>-560.04713000000004</v>
      </c>
      <c r="AQ136" s="43">
        <v>-84.085009999999997</v>
      </c>
      <c r="AR136" s="43">
        <v>1.2044600000000001</v>
      </c>
      <c r="AS136" s="43">
        <v>-4.0556200000000002</v>
      </c>
      <c r="AT136" s="46">
        <v>-358.35027000000002</v>
      </c>
      <c r="AU136" s="45">
        <v>-188.11519000000001</v>
      </c>
      <c r="AV136" s="46">
        <v>-17.880099999999999</v>
      </c>
      <c r="AX136" s="13" t="s">
        <v>10</v>
      </c>
      <c r="AY136" s="16"/>
      <c r="AZ136" s="43">
        <v>-83.649479999999997</v>
      </c>
      <c r="BA136" s="43">
        <v>-109.26446</v>
      </c>
      <c r="BB136" s="43">
        <v>-58.776069999999997</v>
      </c>
      <c r="BC136" s="43">
        <v>-515.07405000000006</v>
      </c>
      <c r="BD136" s="43">
        <v>-346.41554000000002</v>
      </c>
      <c r="BE136" s="43">
        <v>-31.152539999999998</v>
      </c>
      <c r="BF136" s="43">
        <v>-241.46296000000001</v>
      </c>
      <c r="BG136" s="43">
        <v>-305.66933</v>
      </c>
      <c r="BH136" s="43">
        <v>1.2044600000000001</v>
      </c>
      <c r="BI136" s="43">
        <v>-32.633290000000002</v>
      </c>
      <c r="BJ136" s="46">
        <v>-294.94693999999998</v>
      </c>
      <c r="BK136" s="45">
        <v>-172.28933000000001</v>
      </c>
      <c r="BL136" s="46">
        <v>-49.631709999999998</v>
      </c>
      <c r="BN136" s="13" t="s">
        <v>10</v>
      </c>
      <c r="BO136" s="16"/>
      <c r="BP136" s="43">
        <v>-98.718299999999999</v>
      </c>
      <c r="BQ136" s="43">
        <v>-166.23267999999999</v>
      </c>
      <c r="BR136" s="43">
        <v>-147.46437</v>
      </c>
      <c r="BS136" s="43">
        <v>-585.20423000000005</v>
      </c>
      <c r="BT136" s="43">
        <v>-236.43120999999999</v>
      </c>
      <c r="BU136" s="43">
        <v>-456.67198999999999</v>
      </c>
      <c r="BV136" s="43">
        <v>-611.74023</v>
      </c>
      <c r="BW136" s="43">
        <v>-371.18185999999997</v>
      </c>
      <c r="BX136" s="43">
        <v>-12.69112</v>
      </c>
      <c r="BY136" s="43">
        <v>-32.603140000000003</v>
      </c>
      <c r="BZ136" s="46">
        <v>-430.05437000000001</v>
      </c>
      <c r="CA136" s="45">
        <v>-271.89391000000001</v>
      </c>
      <c r="CB136" s="46">
        <v>-113.73345</v>
      </c>
    </row>
    <row r="137" spans="2:80" x14ac:dyDescent="0.35">
      <c r="B137" s="7" t="s">
        <v>11</v>
      </c>
      <c r="C137" s="8"/>
      <c r="D137" s="33">
        <v>58529.481310000003</v>
      </c>
      <c r="E137" s="33">
        <v>51991.504079999999</v>
      </c>
      <c r="F137" s="33">
        <v>59879.595379999999</v>
      </c>
      <c r="G137" s="33">
        <v>60668.283770000002</v>
      </c>
      <c r="H137" s="33">
        <v>57818.649640000003</v>
      </c>
      <c r="I137" s="33">
        <v>51854.068520000001</v>
      </c>
      <c r="J137" s="33">
        <v>56287.891300000003</v>
      </c>
      <c r="K137" s="33">
        <v>59923.387369999997</v>
      </c>
      <c r="L137" s="33">
        <v>61031.861369999999</v>
      </c>
      <c r="M137" s="33">
        <v>60685.379719999997</v>
      </c>
      <c r="N137" s="34">
        <v>55392.584049999998</v>
      </c>
      <c r="O137" s="35">
        <v>57867.010240000003</v>
      </c>
      <c r="P137" s="34">
        <v>60341.436439999998</v>
      </c>
      <c r="R137" s="7" t="s">
        <v>11</v>
      </c>
      <c r="S137" s="8"/>
      <c r="T137" s="33">
        <v>58411.696750000003</v>
      </c>
      <c r="U137" s="33">
        <v>48272.694280000003</v>
      </c>
      <c r="V137" s="33">
        <v>59758.172359999997</v>
      </c>
      <c r="W137" s="33">
        <v>59999.923690000003</v>
      </c>
      <c r="X137" s="33">
        <v>55386.876239999998</v>
      </c>
      <c r="Y137" s="33">
        <v>48420.4467</v>
      </c>
      <c r="Z137" s="33">
        <v>56569.52289</v>
      </c>
      <c r="AA137" s="33">
        <v>58928.071609999999</v>
      </c>
      <c r="AB137" s="33">
        <v>60998.088199999998</v>
      </c>
      <c r="AC137" s="33">
        <v>60604.733319999999</v>
      </c>
      <c r="AD137" s="34">
        <v>53336.529849999999</v>
      </c>
      <c r="AE137" s="35">
        <v>56735.022599999997</v>
      </c>
      <c r="AF137" s="34">
        <v>60133.515359999998</v>
      </c>
      <c r="AH137" s="7" t="s">
        <v>11</v>
      </c>
      <c r="AI137" s="8"/>
      <c r="AJ137" s="33">
        <v>58274.269269999997</v>
      </c>
      <c r="AK137" s="33">
        <v>44959.99525</v>
      </c>
      <c r="AL137" s="33">
        <v>60007.519769999999</v>
      </c>
      <c r="AM137" s="33">
        <v>59664.353920000001</v>
      </c>
      <c r="AN137" s="33">
        <v>54865.842219999999</v>
      </c>
      <c r="AO137" s="33">
        <v>46153.708570000003</v>
      </c>
      <c r="AP137" s="33">
        <v>52003.552069999998</v>
      </c>
      <c r="AQ137" s="33">
        <v>56934.553290000003</v>
      </c>
      <c r="AR137" s="33">
        <v>60892.51425</v>
      </c>
      <c r="AS137" s="33">
        <v>60813.631670000002</v>
      </c>
      <c r="AT137" s="34">
        <v>51219.932269999998</v>
      </c>
      <c r="AU137" s="35">
        <v>55456.994030000002</v>
      </c>
      <c r="AV137" s="34">
        <v>59694.055789999999</v>
      </c>
      <c r="AX137" s="7" t="s">
        <v>11</v>
      </c>
      <c r="AY137" s="8"/>
      <c r="AZ137" s="33">
        <v>58327.177129999996</v>
      </c>
      <c r="BA137" s="33">
        <v>31973.017919999998</v>
      </c>
      <c r="BB137" s="33">
        <v>59373.153409999999</v>
      </c>
      <c r="BC137" s="33">
        <v>57306.746659999997</v>
      </c>
      <c r="BD137" s="33">
        <v>55137.446470000003</v>
      </c>
      <c r="BE137" s="33">
        <v>46006.503120000001</v>
      </c>
      <c r="BF137" s="33">
        <v>49144.195240000001</v>
      </c>
      <c r="BG137" s="33">
        <v>53473.941030000002</v>
      </c>
      <c r="BH137" s="33">
        <v>60813.889369999997</v>
      </c>
      <c r="BI137" s="33">
        <v>60471.714829999997</v>
      </c>
      <c r="BJ137" s="34">
        <v>46828.379990000001</v>
      </c>
      <c r="BK137" s="35">
        <v>53202.77852</v>
      </c>
      <c r="BL137" s="34">
        <v>59577.177049999998</v>
      </c>
      <c r="BN137" s="7" t="s">
        <v>11</v>
      </c>
      <c r="BO137" s="8"/>
      <c r="BP137" s="33">
        <v>58123.135340000001</v>
      </c>
      <c r="BQ137" s="33">
        <v>15070.472879999999</v>
      </c>
      <c r="BR137" s="33">
        <v>58584.161379999998</v>
      </c>
      <c r="BS137" s="33">
        <v>55073.894549999997</v>
      </c>
      <c r="BT137" s="33">
        <v>49309.356419999996</v>
      </c>
      <c r="BU137" s="33">
        <v>38396.804279999997</v>
      </c>
      <c r="BV137" s="33">
        <v>44583.802320000003</v>
      </c>
      <c r="BW137" s="33">
        <v>52566.990519999999</v>
      </c>
      <c r="BX137" s="33">
        <v>59938.841610000003</v>
      </c>
      <c r="BY137" s="33">
        <v>60897.327299999997</v>
      </c>
      <c r="BZ137" s="34">
        <v>39227.413979999998</v>
      </c>
      <c r="CA137" s="35">
        <v>49254.478660000001</v>
      </c>
      <c r="CB137" s="34">
        <v>59281.54333</v>
      </c>
    </row>
    <row r="138" spans="2:80" x14ac:dyDescent="0.35">
      <c r="B138" s="2" t="s">
        <v>29</v>
      </c>
      <c r="C138" s="3" t="s">
        <v>12</v>
      </c>
      <c r="D138" s="36">
        <v>34.831229999999998</v>
      </c>
      <c r="E138" s="36">
        <v>41.95205</v>
      </c>
      <c r="F138" s="36">
        <v>32.542189999999998</v>
      </c>
      <c r="G138" s="36">
        <v>33.682189999999999</v>
      </c>
      <c r="H138" s="36">
        <v>30.465479999999999</v>
      </c>
      <c r="I138" s="36">
        <v>35.868220000000001</v>
      </c>
      <c r="J138" s="36">
        <v>37.252330000000001</v>
      </c>
      <c r="K138" s="36">
        <v>32.855620000000002</v>
      </c>
      <c r="L138" s="36">
        <v>28.112880000000001</v>
      </c>
      <c r="M138" s="36">
        <v>34.129040000000003</v>
      </c>
      <c r="N138" s="37">
        <v>31.467199999999998</v>
      </c>
      <c r="O138" s="38">
        <v>34.169119999999999</v>
      </c>
      <c r="P138" s="37">
        <v>36.871049999999997</v>
      </c>
      <c r="R138" s="2" t="s">
        <v>29</v>
      </c>
      <c r="S138" s="3" t="s">
        <v>12</v>
      </c>
      <c r="T138" s="36">
        <v>34.22822</v>
      </c>
      <c r="U138" s="36">
        <v>40.80247</v>
      </c>
      <c r="V138" s="36">
        <v>32.426580000000001</v>
      </c>
      <c r="W138" s="36">
        <v>33.822740000000003</v>
      </c>
      <c r="X138" s="36">
        <v>30.457809999999998</v>
      </c>
      <c r="Y138" s="36">
        <v>35.652880000000003</v>
      </c>
      <c r="Z138" s="36">
        <v>36.68</v>
      </c>
      <c r="AA138" s="36">
        <v>33.25562</v>
      </c>
      <c r="AB138" s="36">
        <v>28.325209999999998</v>
      </c>
      <c r="AC138" s="36">
        <v>33.638359999999999</v>
      </c>
      <c r="AD138" s="37">
        <v>31.49587</v>
      </c>
      <c r="AE138" s="38">
        <v>33.928989999999999</v>
      </c>
      <c r="AF138" s="37">
        <v>36.362110000000001</v>
      </c>
      <c r="AH138" s="2" t="s">
        <v>29</v>
      </c>
      <c r="AI138" s="3" t="s">
        <v>12</v>
      </c>
      <c r="AJ138" s="36">
        <v>33.736440000000002</v>
      </c>
      <c r="AK138" s="36">
        <v>39.126300000000001</v>
      </c>
      <c r="AL138" s="36">
        <v>31.385750000000002</v>
      </c>
      <c r="AM138" s="36">
        <v>33.01397</v>
      </c>
      <c r="AN138" s="36">
        <v>29.916989999999998</v>
      </c>
      <c r="AO138" s="36">
        <v>34.670960000000001</v>
      </c>
      <c r="AP138" s="36">
        <v>37.043840000000003</v>
      </c>
      <c r="AQ138" s="36">
        <v>33.928220000000003</v>
      </c>
      <c r="AR138" s="36">
        <v>28.395620000000001</v>
      </c>
      <c r="AS138" s="36">
        <v>32.888489999999997</v>
      </c>
      <c r="AT138" s="37">
        <v>31.15221</v>
      </c>
      <c r="AU138" s="38">
        <v>33.41066</v>
      </c>
      <c r="AV138" s="37">
        <v>35.669110000000003</v>
      </c>
      <c r="AX138" s="2" t="s">
        <v>29</v>
      </c>
      <c r="AY138" s="3" t="s">
        <v>12</v>
      </c>
      <c r="AZ138" s="36">
        <v>33.318899999999999</v>
      </c>
      <c r="BA138" s="36">
        <v>38.14658</v>
      </c>
      <c r="BB138" s="36">
        <v>31.775069999999999</v>
      </c>
      <c r="BC138" s="36">
        <v>32.846029999999999</v>
      </c>
      <c r="BD138" s="36">
        <v>29.34685</v>
      </c>
      <c r="BE138" s="36">
        <v>33.335619999999999</v>
      </c>
      <c r="BF138" s="36">
        <v>36.184109999999997</v>
      </c>
      <c r="BG138" s="36">
        <v>33.701369999999997</v>
      </c>
      <c r="BH138" s="36">
        <v>28.026299999999999</v>
      </c>
      <c r="BI138" s="36">
        <v>32.42</v>
      </c>
      <c r="BJ138" s="37">
        <v>30.815169999999998</v>
      </c>
      <c r="BK138" s="38">
        <v>32.910080000000001</v>
      </c>
      <c r="BL138" s="37">
        <v>35.004989999999999</v>
      </c>
      <c r="BN138" s="2" t="s">
        <v>29</v>
      </c>
      <c r="BO138" s="3" t="s">
        <v>12</v>
      </c>
      <c r="BP138" s="36">
        <v>32.641370000000002</v>
      </c>
      <c r="BQ138" s="36">
        <v>36.719450000000002</v>
      </c>
      <c r="BR138" s="36">
        <v>31.218360000000001</v>
      </c>
      <c r="BS138" s="36">
        <v>31.978079999999999</v>
      </c>
      <c r="BT138" s="36">
        <v>29.60849</v>
      </c>
      <c r="BU138" s="36">
        <v>33.664110000000001</v>
      </c>
      <c r="BV138" s="36">
        <v>34.653700000000001</v>
      </c>
      <c r="BW138" s="36">
        <v>32.403010000000002</v>
      </c>
      <c r="BX138" s="36">
        <v>28.039180000000002</v>
      </c>
      <c r="BY138" s="36">
        <v>31.505749999999999</v>
      </c>
      <c r="BZ138" s="37">
        <v>30.485659999999999</v>
      </c>
      <c r="CA138" s="38">
        <v>32.24315</v>
      </c>
      <c r="CB138" s="37">
        <v>34.000639999999997</v>
      </c>
    </row>
    <row r="139" spans="2:80" x14ac:dyDescent="0.35">
      <c r="B139" s="12"/>
      <c r="C139" s="11" t="s">
        <v>13</v>
      </c>
      <c r="D139" s="33">
        <v>10.82395</v>
      </c>
      <c r="E139" s="33">
        <v>7.97858</v>
      </c>
      <c r="F139" s="33">
        <v>10.24248</v>
      </c>
      <c r="G139" s="33">
        <v>11.208600000000001</v>
      </c>
      <c r="H139" s="33">
        <v>12.71414</v>
      </c>
      <c r="I139" s="33">
        <v>11.895960000000001</v>
      </c>
      <c r="J139" s="33">
        <v>10.32551</v>
      </c>
      <c r="K139" s="33">
        <v>11.43816</v>
      </c>
      <c r="L139" s="33">
        <v>9.7544299999999993</v>
      </c>
      <c r="M139" s="33">
        <v>10.98033</v>
      </c>
      <c r="N139" s="40">
        <v>9.8120999999999992</v>
      </c>
      <c r="O139" s="39">
        <v>10.73621</v>
      </c>
      <c r="P139" s="40">
        <v>11.66033</v>
      </c>
      <c r="R139" s="12"/>
      <c r="S139" s="11" t="s">
        <v>13</v>
      </c>
      <c r="T139" s="33">
        <v>10.361140000000001</v>
      </c>
      <c r="U139" s="33">
        <v>7.4106300000000003</v>
      </c>
      <c r="V139" s="33">
        <v>9.5970099999999992</v>
      </c>
      <c r="W139" s="33">
        <v>10.580260000000001</v>
      </c>
      <c r="X139" s="33">
        <v>12.185639999999999</v>
      </c>
      <c r="Y139" s="33">
        <v>11.072480000000001</v>
      </c>
      <c r="Z139" s="33">
        <v>9.3811599999999995</v>
      </c>
      <c r="AA139" s="33">
        <v>10.745810000000001</v>
      </c>
      <c r="AB139" s="33">
        <v>9.7141500000000001</v>
      </c>
      <c r="AC139" s="33">
        <v>10.513170000000001</v>
      </c>
      <c r="AD139" s="40">
        <v>9.2544299999999993</v>
      </c>
      <c r="AE139" s="39">
        <v>10.156140000000001</v>
      </c>
      <c r="AF139" s="40">
        <v>11.05786</v>
      </c>
      <c r="AH139" s="12"/>
      <c r="AI139" s="11" t="s">
        <v>13</v>
      </c>
      <c r="AJ139" s="33">
        <v>9.3976500000000005</v>
      </c>
      <c r="AK139" s="33">
        <v>6.5338500000000002</v>
      </c>
      <c r="AL139" s="33">
        <v>9.0925399999999996</v>
      </c>
      <c r="AM139" s="33">
        <v>9.8441600000000005</v>
      </c>
      <c r="AN139" s="33">
        <v>11.21503</v>
      </c>
      <c r="AO139" s="33">
        <v>10.17</v>
      </c>
      <c r="AP139" s="33">
        <v>7.4181699999999999</v>
      </c>
      <c r="AQ139" s="33">
        <v>9.9763400000000004</v>
      </c>
      <c r="AR139" s="33">
        <v>9.4647500000000004</v>
      </c>
      <c r="AS139" s="33">
        <v>9.6747300000000003</v>
      </c>
      <c r="AT139" s="40">
        <v>8.3076600000000003</v>
      </c>
      <c r="AU139" s="39">
        <v>9.2787199999999999</v>
      </c>
      <c r="AV139" s="40">
        <v>10.249779999999999</v>
      </c>
      <c r="AX139" s="12"/>
      <c r="AY139" s="11" t="s">
        <v>13</v>
      </c>
      <c r="AZ139" s="33">
        <v>8.2434999999999992</v>
      </c>
      <c r="BA139" s="33">
        <v>6.0898399999999997</v>
      </c>
      <c r="BB139" s="33">
        <v>8.5222700000000007</v>
      </c>
      <c r="BC139" s="33">
        <v>8.9110600000000009</v>
      </c>
      <c r="BD139" s="33">
        <v>10.316700000000001</v>
      </c>
      <c r="BE139" s="33">
        <v>9.2218900000000001</v>
      </c>
      <c r="BF139" s="33">
        <v>6.4556699999999996</v>
      </c>
      <c r="BG139" s="33">
        <v>8.7421299999999995</v>
      </c>
      <c r="BH139" s="33">
        <v>9.0023700000000009</v>
      </c>
      <c r="BI139" s="33">
        <v>8.8292999999999999</v>
      </c>
      <c r="BJ139" s="40">
        <v>7.5280399999999998</v>
      </c>
      <c r="BK139" s="39">
        <v>8.4334699999999998</v>
      </c>
      <c r="BL139" s="40">
        <v>9.3389000000000006</v>
      </c>
      <c r="BN139" s="12"/>
      <c r="BO139" s="11" t="s">
        <v>13</v>
      </c>
      <c r="BP139" s="33">
        <v>7.20946</v>
      </c>
      <c r="BQ139" s="33">
        <v>4.9303299999999997</v>
      </c>
      <c r="BR139" s="33">
        <v>7.3834099999999996</v>
      </c>
      <c r="BS139" s="33">
        <v>7.5193300000000001</v>
      </c>
      <c r="BT139" s="33">
        <v>9.4276400000000002</v>
      </c>
      <c r="BU139" s="33">
        <v>7.3963400000000004</v>
      </c>
      <c r="BV139" s="33">
        <v>5.4979500000000003</v>
      </c>
      <c r="BW139" s="33">
        <v>7.6353600000000004</v>
      </c>
      <c r="BX139" s="33">
        <v>8.3504000000000005</v>
      </c>
      <c r="BY139" s="33">
        <v>7.6478700000000002</v>
      </c>
      <c r="BZ139" s="40">
        <v>6.3825599999999998</v>
      </c>
      <c r="CA139" s="39">
        <v>7.2998099999999999</v>
      </c>
      <c r="CB139" s="40">
        <v>8.21706</v>
      </c>
    </row>
    <row r="140" spans="2:80" x14ac:dyDescent="0.35">
      <c r="B140" s="7" t="s">
        <v>31</v>
      </c>
      <c r="C140" s="8"/>
      <c r="D140" s="33">
        <v>63</v>
      </c>
      <c r="E140" s="33">
        <v>59</v>
      </c>
      <c r="F140" s="33">
        <v>56</v>
      </c>
      <c r="G140" s="33">
        <v>58</v>
      </c>
      <c r="H140" s="33">
        <v>57</v>
      </c>
      <c r="I140" s="33">
        <v>57</v>
      </c>
      <c r="J140" s="33">
        <v>56</v>
      </c>
      <c r="K140" s="33">
        <v>61</v>
      </c>
      <c r="L140" s="33">
        <v>51</v>
      </c>
      <c r="M140" s="33">
        <v>55</v>
      </c>
      <c r="N140" s="34">
        <v>54.938400000000001</v>
      </c>
      <c r="O140" s="39">
        <v>57.3</v>
      </c>
      <c r="P140" s="34">
        <v>59.6616</v>
      </c>
      <c r="R140" s="7" t="s">
        <v>31</v>
      </c>
      <c r="S140" s="8"/>
      <c r="T140" s="33">
        <v>60</v>
      </c>
      <c r="U140" s="33">
        <v>55</v>
      </c>
      <c r="V140" s="33">
        <v>53</v>
      </c>
      <c r="W140" s="33">
        <v>57</v>
      </c>
      <c r="X140" s="33">
        <v>53</v>
      </c>
      <c r="Y140" s="33">
        <v>56</v>
      </c>
      <c r="Z140" s="33">
        <v>54</v>
      </c>
      <c r="AA140" s="33">
        <v>55</v>
      </c>
      <c r="AB140" s="33">
        <v>50</v>
      </c>
      <c r="AC140" s="33">
        <v>52</v>
      </c>
      <c r="AD140" s="34">
        <v>52.497990000000001</v>
      </c>
      <c r="AE140" s="39">
        <v>54.5</v>
      </c>
      <c r="AF140" s="34">
        <v>56.502009999999999</v>
      </c>
      <c r="AH140" s="7" t="s">
        <v>31</v>
      </c>
      <c r="AI140" s="8"/>
      <c r="AJ140" s="33">
        <v>57</v>
      </c>
      <c r="AK140" s="33">
        <v>52</v>
      </c>
      <c r="AL140" s="33">
        <v>51</v>
      </c>
      <c r="AM140" s="33">
        <v>54</v>
      </c>
      <c r="AN140" s="33">
        <v>53</v>
      </c>
      <c r="AO140" s="33">
        <v>52</v>
      </c>
      <c r="AP140" s="33">
        <v>53</v>
      </c>
      <c r="AQ140" s="33">
        <v>52</v>
      </c>
      <c r="AR140" s="33">
        <v>48</v>
      </c>
      <c r="AS140" s="33">
        <v>54</v>
      </c>
      <c r="AT140" s="34">
        <v>50.941200000000002</v>
      </c>
      <c r="AU140" s="39">
        <v>52.6</v>
      </c>
      <c r="AV140" s="34">
        <v>54.258800000000001</v>
      </c>
      <c r="AX140" s="7" t="s">
        <v>31</v>
      </c>
      <c r="AY140" s="8"/>
      <c r="AZ140" s="33">
        <v>52</v>
      </c>
      <c r="BA140" s="33">
        <v>50</v>
      </c>
      <c r="BB140" s="33">
        <v>50</v>
      </c>
      <c r="BC140" s="33">
        <v>52</v>
      </c>
      <c r="BD140" s="33">
        <v>49</v>
      </c>
      <c r="BE140" s="33">
        <v>49</v>
      </c>
      <c r="BF140" s="33">
        <v>49</v>
      </c>
      <c r="BG140" s="33">
        <v>50</v>
      </c>
      <c r="BH140" s="33">
        <v>46</v>
      </c>
      <c r="BI140" s="33">
        <v>50</v>
      </c>
      <c r="BJ140" s="34">
        <v>48.481879999999997</v>
      </c>
      <c r="BK140" s="39">
        <v>49.7</v>
      </c>
      <c r="BL140" s="34">
        <v>50.918120000000002</v>
      </c>
      <c r="BN140" s="7" t="s">
        <v>31</v>
      </c>
      <c r="BO140" s="8"/>
      <c r="BP140" s="33">
        <v>51</v>
      </c>
      <c r="BQ140" s="33">
        <v>48</v>
      </c>
      <c r="BR140" s="33">
        <v>45</v>
      </c>
      <c r="BS140" s="33">
        <v>51</v>
      </c>
      <c r="BT140" s="33">
        <v>46</v>
      </c>
      <c r="BU140" s="33">
        <v>47</v>
      </c>
      <c r="BV140" s="33">
        <v>48</v>
      </c>
      <c r="BW140" s="33">
        <v>47</v>
      </c>
      <c r="BX140" s="33">
        <v>45</v>
      </c>
      <c r="BY140" s="33">
        <v>48</v>
      </c>
      <c r="BZ140" s="34">
        <v>46.084479999999999</v>
      </c>
      <c r="CA140" s="39">
        <v>47.6</v>
      </c>
      <c r="CB140" s="34">
        <v>49.115519999999997</v>
      </c>
    </row>
    <row r="141" spans="2:80" x14ac:dyDescent="0.35">
      <c r="B141" s="13" t="s">
        <v>34</v>
      </c>
      <c r="C141" s="14"/>
      <c r="D141" s="43">
        <v>5</v>
      </c>
      <c r="E141" s="43">
        <v>7</v>
      </c>
      <c r="F141" s="43">
        <v>5</v>
      </c>
      <c r="G141" s="43">
        <v>5</v>
      </c>
      <c r="H141" s="43">
        <v>3</v>
      </c>
      <c r="I141" s="43">
        <v>5</v>
      </c>
      <c r="J141" s="43">
        <v>5</v>
      </c>
      <c r="K141" s="43">
        <v>3</v>
      </c>
      <c r="L141" s="43">
        <v>1</v>
      </c>
      <c r="M141" s="43">
        <v>2</v>
      </c>
      <c r="N141" s="44">
        <v>2.8182</v>
      </c>
      <c r="O141" s="45">
        <v>4.0999999999999996</v>
      </c>
      <c r="P141" s="44">
        <v>5.3818000000000001</v>
      </c>
      <c r="R141" s="13" t="s">
        <v>34</v>
      </c>
      <c r="S141" s="14"/>
      <c r="T141" s="43">
        <v>5</v>
      </c>
      <c r="U141" s="43">
        <v>7</v>
      </c>
      <c r="V141" s="43">
        <v>5</v>
      </c>
      <c r="W141" s="43">
        <v>5</v>
      </c>
      <c r="X141" s="43">
        <v>3</v>
      </c>
      <c r="Y141" s="43">
        <v>6</v>
      </c>
      <c r="Z141" s="43">
        <v>5</v>
      </c>
      <c r="AA141" s="43">
        <v>3</v>
      </c>
      <c r="AB141" s="43">
        <v>1</v>
      </c>
      <c r="AC141" s="43">
        <v>3</v>
      </c>
      <c r="AD141" s="44">
        <v>3.03607</v>
      </c>
      <c r="AE141" s="45">
        <v>4.3</v>
      </c>
      <c r="AF141" s="44">
        <v>5.56393</v>
      </c>
      <c r="AH141" s="13" t="s">
        <v>34</v>
      </c>
      <c r="AI141" s="14"/>
      <c r="AJ141" s="43">
        <v>5</v>
      </c>
      <c r="AK141" s="43">
        <v>7</v>
      </c>
      <c r="AL141" s="43">
        <v>4</v>
      </c>
      <c r="AM141" s="43">
        <v>5</v>
      </c>
      <c r="AN141" s="43">
        <v>3</v>
      </c>
      <c r="AO141" s="43">
        <v>6</v>
      </c>
      <c r="AP141" s="43">
        <v>11</v>
      </c>
      <c r="AQ141" s="43">
        <v>2</v>
      </c>
      <c r="AR141" s="43">
        <v>1</v>
      </c>
      <c r="AS141" s="43">
        <v>2</v>
      </c>
      <c r="AT141" s="44">
        <v>2.4887999999999999</v>
      </c>
      <c r="AU141" s="45">
        <v>4.5999999999999996</v>
      </c>
      <c r="AV141" s="44">
        <v>6.7111999999999998</v>
      </c>
      <c r="AX141" s="13" t="s">
        <v>34</v>
      </c>
      <c r="AY141" s="14"/>
      <c r="AZ141" s="43">
        <v>5</v>
      </c>
      <c r="BA141" s="43">
        <v>9</v>
      </c>
      <c r="BB141" s="43">
        <v>5</v>
      </c>
      <c r="BC141" s="43">
        <v>4</v>
      </c>
      <c r="BD141" s="43">
        <v>3</v>
      </c>
      <c r="BE141" s="43">
        <v>5</v>
      </c>
      <c r="BF141" s="43">
        <v>11</v>
      </c>
      <c r="BG141" s="43">
        <v>3</v>
      </c>
      <c r="BH141" s="43">
        <v>1</v>
      </c>
      <c r="BI141" s="43">
        <v>2</v>
      </c>
      <c r="BJ141" s="44">
        <v>2.5939899999999998</v>
      </c>
      <c r="BK141" s="45">
        <v>4.8</v>
      </c>
      <c r="BL141" s="44">
        <v>7.0060099999999998</v>
      </c>
      <c r="BN141" s="13" t="s">
        <v>34</v>
      </c>
      <c r="BO141" s="14"/>
      <c r="BP141" s="43">
        <v>5</v>
      </c>
      <c r="BQ141" s="43">
        <v>14</v>
      </c>
      <c r="BR141" s="43">
        <v>5</v>
      </c>
      <c r="BS141" s="43">
        <v>5</v>
      </c>
      <c r="BT141" s="43">
        <v>3</v>
      </c>
      <c r="BU141" s="43">
        <v>9</v>
      </c>
      <c r="BV141" s="43">
        <v>11</v>
      </c>
      <c r="BW141" s="43">
        <v>2</v>
      </c>
      <c r="BX141" s="43">
        <v>1</v>
      </c>
      <c r="BY141" s="43">
        <v>3</v>
      </c>
      <c r="BZ141" s="44">
        <v>2.7877700000000001</v>
      </c>
      <c r="CA141" s="45">
        <v>5.8</v>
      </c>
      <c r="CB141" s="44">
        <v>8.8122299999999996</v>
      </c>
    </row>
    <row r="142" spans="2:80" x14ac:dyDescent="0.35">
      <c r="B142" s="2" t="s">
        <v>30</v>
      </c>
      <c r="C142" s="3" t="s">
        <v>12</v>
      </c>
      <c r="D142" s="36">
        <v>105.30952000000001</v>
      </c>
      <c r="E142" s="36">
        <v>130.08601999999999</v>
      </c>
      <c r="F142" s="36">
        <v>101.77672</v>
      </c>
      <c r="G142" s="36">
        <v>102.56019999999999</v>
      </c>
      <c r="H142" s="36">
        <v>95.365139999999997</v>
      </c>
      <c r="I142" s="36">
        <v>113.39927</v>
      </c>
      <c r="J142" s="36">
        <v>116.852</v>
      </c>
      <c r="K142" s="36">
        <v>102.2376</v>
      </c>
      <c r="L142" s="36">
        <v>87.148859999999999</v>
      </c>
      <c r="M142" s="36">
        <v>104.57908999999999</v>
      </c>
      <c r="N142" s="37">
        <v>97.443029999999993</v>
      </c>
      <c r="O142" s="38">
        <v>105.93143999999999</v>
      </c>
      <c r="P142" s="37">
        <v>114.41985</v>
      </c>
      <c r="R142" s="2" t="s">
        <v>30</v>
      </c>
      <c r="S142" s="3" t="s">
        <v>12</v>
      </c>
      <c r="T142" s="36">
        <v>103.0093</v>
      </c>
      <c r="U142" s="36">
        <v>124.63499</v>
      </c>
      <c r="V142" s="36">
        <v>101.34741</v>
      </c>
      <c r="W142" s="36">
        <v>102.42667</v>
      </c>
      <c r="X142" s="36">
        <v>94.639579999999995</v>
      </c>
      <c r="Y142" s="36">
        <v>110.93035999999999</v>
      </c>
      <c r="Z142" s="36">
        <v>113.70697</v>
      </c>
      <c r="AA142" s="36">
        <v>102.91607</v>
      </c>
      <c r="AB142" s="36">
        <v>87.587519999999998</v>
      </c>
      <c r="AC142" s="36">
        <v>102.29546999999999</v>
      </c>
      <c r="AD142" s="37">
        <v>97.045370000000005</v>
      </c>
      <c r="AE142" s="38">
        <v>104.34943</v>
      </c>
      <c r="AF142" s="37">
        <v>111.65349999999999</v>
      </c>
      <c r="AH142" s="2" t="s">
        <v>30</v>
      </c>
      <c r="AI142" s="3" t="s">
        <v>12</v>
      </c>
      <c r="AJ142" s="36">
        <v>101.86655</v>
      </c>
      <c r="AK142" s="36">
        <v>118.03849</v>
      </c>
      <c r="AL142" s="36">
        <v>97.236800000000002</v>
      </c>
      <c r="AM142" s="36">
        <v>99.338650000000001</v>
      </c>
      <c r="AN142" s="36">
        <v>92.56474</v>
      </c>
      <c r="AO142" s="36">
        <v>106.18247</v>
      </c>
      <c r="AP142" s="36">
        <v>114.09327</v>
      </c>
      <c r="AQ142" s="36">
        <v>103.18042</v>
      </c>
      <c r="AR142" s="36">
        <v>87.368210000000005</v>
      </c>
      <c r="AS142" s="36">
        <v>99.590459999999993</v>
      </c>
      <c r="AT142" s="37">
        <v>95.368269999999995</v>
      </c>
      <c r="AU142" s="38">
        <v>101.94601</v>
      </c>
      <c r="AV142" s="37">
        <v>108.52374</v>
      </c>
      <c r="AX142" s="2" t="s">
        <v>30</v>
      </c>
      <c r="AY142" s="3" t="s">
        <v>12</v>
      </c>
      <c r="AZ142" s="36">
        <v>99.744330000000005</v>
      </c>
      <c r="BA142" s="36">
        <v>111.38298</v>
      </c>
      <c r="BB142" s="36">
        <v>96.856780000000001</v>
      </c>
      <c r="BC142" s="36">
        <v>96.885930000000002</v>
      </c>
      <c r="BD142" s="36">
        <v>89.569239999999994</v>
      </c>
      <c r="BE142" s="36">
        <v>101.40479000000001</v>
      </c>
      <c r="BF142" s="36">
        <v>109.12909999999999</v>
      </c>
      <c r="BG142" s="36">
        <v>100.87130000000001</v>
      </c>
      <c r="BH142" s="36">
        <v>86.117720000000006</v>
      </c>
      <c r="BI142" s="36">
        <v>97.233819999999994</v>
      </c>
      <c r="BJ142" s="37">
        <v>93.415989999999994</v>
      </c>
      <c r="BK142" s="38">
        <v>98.919600000000003</v>
      </c>
      <c r="BL142" s="37">
        <v>104.42321</v>
      </c>
      <c r="BN142" s="2" t="s">
        <v>30</v>
      </c>
      <c r="BO142" s="3" t="s">
        <v>12</v>
      </c>
      <c r="BP142" s="36">
        <v>96.883330000000001</v>
      </c>
      <c r="BQ142" s="36">
        <v>104.77710999999999</v>
      </c>
      <c r="BR142" s="36">
        <v>94.478399999999993</v>
      </c>
      <c r="BS142" s="36">
        <v>94.078280000000007</v>
      </c>
      <c r="BT142" s="36">
        <v>88.350390000000004</v>
      </c>
      <c r="BU142" s="36">
        <v>99.362830000000002</v>
      </c>
      <c r="BV142" s="36">
        <v>102.23657</v>
      </c>
      <c r="BW142" s="36">
        <v>95.755619999999993</v>
      </c>
      <c r="BX142" s="36">
        <v>84.495019999999997</v>
      </c>
      <c r="BY142" s="36">
        <v>93.938450000000003</v>
      </c>
      <c r="BZ142" s="37">
        <v>91.130300000000005</v>
      </c>
      <c r="CA142" s="38">
        <v>95.435599999999994</v>
      </c>
      <c r="CB142" s="37">
        <v>99.740899999999996</v>
      </c>
    </row>
    <row r="143" spans="2:80" x14ac:dyDescent="0.35">
      <c r="B143" s="8"/>
      <c r="C143" s="11" t="s">
        <v>13</v>
      </c>
      <c r="D143" s="33">
        <v>31.25253</v>
      </c>
      <c r="E143" s="33">
        <v>23.70251</v>
      </c>
      <c r="F143" s="33">
        <v>34.262329999999999</v>
      </c>
      <c r="G143" s="33">
        <v>34.349760000000003</v>
      </c>
      <c r="H143" s="33">
        <v>40.7699</v>
      </c>
      <c r="I143" s="33">
        <v>37.108669999999996</v>
      </c>
      <c r="J143" s="33">
        <v>32.552120000000002</v>
      </c>
      <c r="K143" s="33">
        <v>36.452019999999997</v>
      </c>
      <c r="L143" s="33">
        <v>31.546050000000001</v>
      </c>
      <c r="M143" s="33">
        <v>35.177970000000002</v>
      </c>
      <c r="N143" s="34">
        <v>30.483149999999998</v>
      </c>
      <c r="O143" s="39">
        <v>33.717390000000002</v>
      </c>
      <c r="P143" s="34">
        <v>36.951619999999998</v>
      </c>
      <c r="R143" s="8"/>
      <c r="S143" s="11" t="s">
        <v>13</v>
      </c>
      <c r="T143" s="33">
        <v>29.389790000000001</v>
      </c>
      <c r="U143" s="33">
        <v>20.911570000000001</v>
      </c>
      <c r="V143" s="33">
        <v>31.988409999999998</v>
      </c>
      <c r="W143" s="33">
        <v>31.462499999999999</v>
      </c>
      <c r="X143" s="33">
        <v>38.389569999999999</v>
      </c>
      <c r="Y143" s="33">
        <v>33.120550000000001</v>
      </c>
      <c r="Z143" s="33">
        <v>28.849170000000001</v>
      </c>
      <c r="AA143" s="33">
        <v>33.210720000000002</v>
      </c>
      <c r="AB143" s="33">
        <v>31.06701</v>
      </c>
      <c r="AC143" s="33">
        <v>33</v>
      </c>
      <c r="AD143" s="34">
        <v>27.957909999999998</v>
      </c>
      <c r="AE143" s="39">
        <v>31.138929999999998</v>
      </c>
      <c r="AF143" s="34">
        <v>34.319949999999999</v>
      </c>
      <c r="AH143" s="8"/>
      <c r="AI143" s="11" t="s">
        <v>13</v>
      </c>
      <c r="AJ143" s="33">
        <v>26.711189999999998</v>
      </c>
      <c r="AK143" s="33">
        <v>17.7807</v>
      </c>
      <c r="AL143" s="33">
        <v>29.709399999999999</v>
      </c>
      <c r="AM143" s="33">
        <v>28.5928</v>
      </c>
      <c r="AN143" s="33">
        <v>35.089329999999997</v>
      </c>
      <c r="AO143" s="33">
        <v>29.410869999999999</v>
      </c>
      <c r="AP143" s="33">
        <v>22.541799999999999</v>
      </c>
      <c r="AQ143" s="33">
        <v>29.464079999999999</v>
      </c>
      <c r="AR143" s="33">
        <v>29.718530000000001</v>
      </c>
      <c r="AS143" s="33">
        <v>29.828140000000001</v>
      </c>
      <c r="AT143" s="34">
        <v>24.515090000000001</v>
      </c>
      <c r="AU143" s="39">
        <v>27.884689999999999</v>
      </c>
      <c r="AV143" s="34">
        <v>31.254280000000001</v>
      </c>
      <c r="AX143" s="8"/>
      <c r="AY143" s="11" t="s">
        <v>13</v>
      </c>
      <c r="AZ143" s="33">
        <v>22.754390000000001</v>
      </c>
      <c r="BA143" s="33">
        <v>15.060639999999999</v>
      </c>
      <c r="BB143" s="33">
        <v>26.307580000000002</v>
      </c>
      <c r="BC143" s="33">
        <v>24.019300000000001</v>
      </c>
      <c r="BD143" s="33">
        <v>31.392859999999999</v>
      </c>
      <c r="BE143" s="33">
        <v>26.63335</v>
      </c>
      <c r="BF143" s="33">
        <v>18.019680000000001</v>
      </c>
      <c r="BG143" s="33">
        <v>24.921520000000001</v>
      </c>
      <c r="BH143" s="33">
        <v>28.08175</v>
      </c>
      <c r="BI143" s="33">
        <v>26.137149999999998</v>
      </c>
      <c r="BJ143" s="34">
        <v>20.918009999999999</v>
      </c>
      <c r="BK143" s="39">
        <v>24.332820000000002</v>
      </c>
      <c r="BL143" s="34">
        <v>27.747630000000001</v>
      </c>
      <c r="BN143" s="8"/>
      <c r="BO143" s="11" t="s">
        <v>13</v>
      </c>
      <c r="BP143" s="33">
        <v>19.790389999999999</v>
      </c>
      <c r="BQ143" s="33">
        <v>10.761150000000001</v>
      </c>
      <c r="BR143" s="33">
        <v>22.182950000000002</v>
      </c>
      <c r="BS143" s="33">
        <v>20.050689999999999</v>
      </c>
      <c r="BT143" s="33">
        <v>27.45853</v>
      </c>
      <c r="BU143" s="33">
        <v>19.17333</v>
      </c>
      <c r="BV143" s="33">
        <v>14.24165</v>
      </c>
      <c r="BW143" s="33">
        <v>21.37753</v>
      </c>
      <c r="BX143" s="33">
        <v>24.65746</v>
      </c>
      <c r="BY143" s="33">
        <v>22.250139999999998</v>
      </c>
      <c r="BZ143" s="34">
        <v>16.756319999999999</v>
      </c>
      <c r="CA143" s="39">
        <v>20.194379999999999</v>
      </c>
      <c r="CB143" s="34">
        <v>23.632439999999999</v>
      </c>
    </row>
    <row r="144" spans="2:80" x14ac:dyDescent="0.35">
      <c r="B144" s="13" t="s">
        <v>32</v>
      </c>
      <c r="C144" s="14"/>
      <c r="D144" s="43">
        <v>163.84867</v>
      </c>
      <c r="E144" s="43">
        <v>169.08257</v>
      </c>
      <c r="F144" s="43">
        <v>163.40154000000001</v>
      </c>
      <c r="G144" s="43">
        <v>163.42291</v>
      </c>
      <c r="H144" s="43">
        <v>167.18147999999999</v>
      </c>
      <c r="I144" s="43">
        <v>169.65825000000001</v>
      </c>
      <c r="J144" s="43">
        <v>174.15922</v>
      </c>
      <c r="K144" s="43">
        <v>169.73088999999999</v>
      </c>
      <c r="L144" s="43">
        <v>160.11920000000001</v>
      </c>
      <c r="M144" s="43">
        <v>163.41560999999999</v>
      </c>
      <c r="N144" s="44">
        <v>163.36311000000001</v>
      </c>
      <c r="O144" s="45">
        <v>166.40203</v>
      </c>
      <c r="P144" s="44">
        <v>169.44095999999999</v>
      </c>
      <c r="R144" s="13" t="s">
        <v>32</v>
      </c>
      <c r="S144" s="14"/>
      <c r="T144" s="43">
        <v>153.03540000000001</v>
      </c>
      <c r="U144" s="43">
        <v>158.21262999999999</v>
      </c>
      <c r="V144" s="43">
        <v>156.95309</v>
      </c>
      <c r="W144" s="43">
        <v>155.48976999999999</v>
      </c>
      <c r="X144" s="43">
        <v>161.09147999999999</v>
      </c>
      <c r="Y144" s="43">
        <v>156.95001999999999</v>
      </c>
      <c r="Z144" s="43">
        <v>160.53718000000001</v>
      </c>
      <c r="AA144" s="43">
        <v>159.06589</v>
      </c>
      <c r="AB144" s="43">
        <v>155.11659</v>
      </c>
      <c r="AC144" s="43">
        <v>155.95820000000001</v>
      </c>
      <c r="AD144" s="44">
        <v>155.44015999999999</v>
      </c>
      <c r="AE144" s="45">
        <v>157.24102999999999</v>
      </c>
      <c r="AF144" s="44">
        <v>159.04189</v>
      </c>
      <c r="AH144" s="13" t="s">
        <v>32</v>
      </c>
      <c r="AI144" s="14"/>
      <c r="AJ144" s="43">
        <v>148.35649000000001</v>
      </c>
      <c r="AK144" s="43">
        <v>151.52574000000001</v>
      </c>
      <c r="AL144" s="43">
        <v>150.62377000000001</v>
      </c>
      <c r="AM144" s="43">
        <v>146.65736000000001</v>
      </c>
      <c r="AN144" s="43">
        <v>150.49538999999999</v>
      </c>
      <c r="AO144" s="43">
        <v>147.33833000000001</v>
      </c>
      <c r="AP144" s="43">
        <v>155.36132000000001</v>
      </c>
      <c r="AQ144" s="43">
        <v>147.91648000000001</v>
      </c>
      <c r="AR144" s="43">
        <v>148.17362</v>
      </c>
      <c r="AS144" s="43">
        <v>143.44657000000001</v>
      </c>
      <c r="AT144" s="44">
        <v>146.68915000000001</v>
      </c>
      <c r="AU144" s="45">
        <v>148.98951</v>
      </c>
      <c r="AV144" s="44">
        <v>151.28987000000001</v>
      </c>
      <c r="AX144" s="13" t="s">
        <v>32</v>
      </c>
      <c r="AY144" s="14"/>
      <c r="AZ144" s="43">
        <v>139.75053</v>
      </c>
      <c r="BA144" s="43">
        <v>142.58147</v>
      </c>
      <c r="BB144" s="43">
        <v>141.13122999999999</v>
      </c>
      <c r="BC144" s="43">
        <v>136.14270999999999</v>
      </c>
      <c r="BD144" s="43">
        <v>136.07671999999999</v>
      </c>
      <c r="BE144" s="43">
        <v>140.18897999999999</v>
      </c>
      <c r="BF144" s="43">
        <v>141.27959000000001</v>
      </c>
      <c r="BG144" s="43">
        <v>145.52021999999999</v>
      </c>
      <c r="BH144" s="43">
        <v>134.91308000000001</v>
      </c>
      <c r="BI144" s="43">
        <v>139.48330999999999</v>
      </c>
      <c r="BJ144" s="44">
        <v>137.37416999999999</v>
      </c>
      <c r="BK144" s="45">
        <v>139.70678000000001</v>
      </c>
      <c r="BL144" s="44">
        <v>142.0394</v>
      </c>
      <c r="BN144" s="13" t="s">
        <v>32</v>
      </c>
      <c r="BO144" s="14"/>
      <c r="BP144" s="43">
        <v>128.08760000000001</v>
      </c>
      <c r="BQ144" s="43">
        <v>130.74222</v>
      </c>
      <c r="BR144" s="43">
        <v>134.70298</v>
      </c>
      <c r="BS144" s="43">
        <v>126.77494</v>
      </c>
      <c r="BT144" s="43">
        <v>127.6784</v>
      </c>
      <c r="BU144" s="43">
        <v>130.60531</v>
      </c>
      <c r="BV144" s="43">
        <v>136.52901</v>
      </c>
      <c r="BW144" s="43">
        <v>136.79166000000001</v>
      </c>
      <c r="BX144" s="43">
        <v>120.73484000000001</v>
      </c>
      <c r="BY144" s="43">
        <v>129.45885999999999</v>
      </c>
      <c r="BZ144" s="44">
        <v>126.69877</v>
      </c>
      <c r="CA144" s="45">
        <v>130.21057999999999</v>
      </c>
      <c r="CB144" s="44">
        <v>133.72239999999999</v>
      </c>
    </row>
    <row r="145" spans="2:80" x14ac:dyDescent="0.35">
      <c r="B145" s="13" t="s">
        <v>33</v>
      </c>
      <c r="C145" s="16"/>
      <c r="D145" s="43">
        <v>5.77745</v>
      </c>
      <c r="E145" s="43">
        <v>25.44481</v>
      </c>
      <c r="F145" s="43">
        <v>9.3840599999999998</v>
      </c>
      <c r="G145" s="43">
        <v>13.10568</v>
      </c>
      <c r="H145" s="43">
        <v>8.0031999999999996</v>
      </c>
      <c r="I145" s="43">
        <v>13.952030000000001</v>
      </c>
      <c r="J145" s="43">
        <v>14.307510000000001</v>
      </c>
      <c r="K145" s="43">
        <v>4.5838400000000004</v>
      </c>
      <c r="L145" s="43">
        <v>2.94048</v>
      </c>
      <c r="M145" s="43">
        <v>3.3730000000000002</v>
      </c>
      <c r="N145" s="46">
        <v>5.1568899999999998</v>
      </c>
      <c r="O145" s="45">
        <v>10.087210000000001</v>
      </c>
      <c r="P145" s="46">
        <v>15.017519999999999</v>
      </c>
      <c r="R145" s="13" t="s">
        <v>33</v>
      </c>
      <c r="S145" s="16"/>
      <c r="T145" s="43">
        <v>7.3580500000000004</v>
      </c>
      <c r="U145" s="43">
        <v>27.03716</v>
      </c>
      <c r="V145" s="43">
        <v>9.0678000000000001</v>
      </c>
      <c r="W145" s="43">
        <v>12.35619</v>
      </c>
      <c r="X145" s="43">
        <v>8.0031999999999996</v>
      </c>
      <c r="Y145" s="43">
        <v>15.27516</v>
      </c>
      <c r="Z145" s="43">
        <v>14.307510000000001</v>
      </c>
      <c r="AA145" s="43">
        <v>4.5838400000000004</v>
      </c>
      <c r="AB145" s="43">
        <v>2.94048</v>
      </c>
      <c r="AC145" s="43">
        <v>5.4071499999999997</v>
      </c>
      <c r="AD145" s="46">
        <v>5.5740699999999999</v>
      </c>
      <c r="AE145" s="45">
        <v>10.633660000000001</v>
      </c>
      <c r="AF145" s="46">
        <v>15.693239999999999</v>
      </c>
      <c r="AH145" s="13" t="s">
        <v>33</v>
      </c>
      <c r="AI145" s="16"/>
      <c r="AJ145" s="43">
        <v>5.77745</v>
      </c>
      <c r="AK145" s="43">
        <v>25.896239999999999</v>
      </c>
      <c r="AL145" s="43">
        <v>9.0678000000000001</v>
      </c>
      <c r="AM145" s="43">
        <v>13.10568</v>
      </c>
      <c r="AN145" s="43">
        <v>8.0031999999999996</v>
      </c>
      <c r="AO145" s="43">
        <v>15.27516</v>
      </c>
      <c r="AP145" s="43">
        <v>28.421299999999999</v>
      </c>
      <c r="AQ145" s="43">
        <v>7.7109300000000003</v>
      </c>
      <c r="AR145" s="43">
        <v>2.94048</v>
      </c>
      <c r="AS145" s="43">
        <v>3.3730000000000002</v>
      </c>
      <c r="AT145" s="46">
        <v>5.5909199999999997</v>
      </c>
      <c r="AU145" s="45">
        <v>11.95712</v>
      </c>
      <c r="AV145" s="46">
        <v>18.323329999999999</v>
      </c>
      <c r="AX145" s="13" t="s">
        <v>33</v>
      </c>
      <c r="AY145" s="16"/>
      <c r="AZ145" s="43">
        <v>5.77745</v>
      </c>
      <c r="BA145" s="43">
        <v>28.952999999999999</v>
      </c>
      <c r="BB145" s="43">
        <v>12.21862</v>
      </c>
      <c r="BC145" s="43">
        <v>13.10568</v>
      </c>
      <c r="BD145" s="43">
        <v>8.0031999999999996</v>
      </c>
      <c r="BE145" s="43">
        <v>18.306059999999999</v>
      </c>
      <c r="BF145" s="43">
        <v>29.37763</v>
      </c>
      <c r="BG145" s="43">
        <v>11.92413</v>
      </c>
      <c r="BH145" s="43">
        <v>2.94048</v>
      </c>
      <c r="BI145" s="43">
        <v>3.3730000000000002</v>
      </c>
      <c r="BJ145" s="46">
        <v>6.5615100000000002</v>
      </c>
      <c r="BK145" s="45">
        <v>13.397930000000001</v>
      </c>
      <c r="BL145" s="46">
        <v>20.234349999999999</v>
      </c>
      <c r="BN145" s="13" t="s">
        <v>33</v>
      </c>
      <c r="BO145" s="16"/>
      <c r="BP145" s="43">
        <v>5.77745</v>
      </c>
      <c r="BQ145" s="43">
        <v>40.518410000000003</v>
      </c>
      <c r="BR145" s="43">
        <v>11.935359999999999</v>
      </c>
      <c r="BS145" s="43">
        <v>16.222560000000001</v>
      </c>
      <c r="BT145" s="43">
        <v>8.0031999999999996</v>
      </c>
      <c r="BU145" s="43">
        <v>26.4008</v>
      </c>
      <c r="BV145" s="43">
        <v>33.224760000000003</v>
      </c>
      <c r="BW145" s="43">
        <v>9.8643099999999997</v>
      </c>
      <c r="BX145" s="43">
        <v>2.94048</v>
      </c>
      <c r="BY145" s="43">
        <v>5.4071499999999997</v>
      </c>
      <c r="BZ145" s="46">
        <v>6.7597300000000002</v>
      </c>
      <c r="CA145" s="45">
        <v>16.029450000000001</v>
      </c>
      <c r="CB145" s="46">
        <v>25.29917</v>
      </c>
    </row>
    <row r="146" spans="2:80" x14ac:dyDescent="0.35">
      <c r="B146" s="2" t="s">
        <v>37</v>
      </c>
      <c r="C146" s="3" t="s">
        <v>12</v>
      </c>
      <c r="D146" s="36">
        <v>63.367669999999997</v>
      </c>
      <c r="E146" s="36">
        <v>76.569550000000007</v>
      </c>
      <c r="F146" s="36">
        <v>60.073790000000002</v>
      </c>
      <c r="G146" s="36">
        <v>61.644300000000001</v>
      </c>
      <c r="H146" s="36">
        <v>56.47175</v>
      </c>
      <c r="I146" s="36">
        <v>66.119600000000005</v>
      </c>
      <c r="J146" s="36">
        <v>68.506919999999994</v>
      </c>
      <c r="K146" s="36">
        <v>60.782809999999998</v>
      </c>
      <c r="L146" s="36">
        <v>52.657130000000002</v>
      </c>
      <c r="M146" s="36">
        <v>62.630629999999996</v>
      </c>
      <c r="N146" s="37">
        <v>58.178310000000003</v>
      </c>
      <c r="O146" s="38">
        <v>62.88241</v>
      </c>
      <c r="P146" s="37">
        <v>67.586510000000004</v>
      </c>
      <c r="R146" s="2" t="s">
        <v>37</v>
      </c>
      <c r="S146" s="3" t="s">
        <v>12</v>
      </c>
      <c r="T146" s="36">
        <v>61.967529999999996</v>
      </c>
      <c r="U146" s="36">
        <v>73.593159999999997</v>
      </c>
      <c r="V146" s="36">
        <v>59.864190000000001</v>
      </c>
      <c r="W146" s="36">
        <v>61.586150000000004</v>
      </c>
      <c r="X146" s="36">
        <v>55.960920000000002</v>
      </c>
      <c r="Y146" s="36">
        <v>64.826080000000005</v>
      </c>
      <c r="Z146" s="36">
        <v>66.92559</v>
      </c>
      <c r="AA146" s="36">
        <v>61.269730000000003</v>
      </c>
      <c r="AB146" s="36">
        <v>52.911409999999997</v>
      </c>
      <c r="AC146" s="36">
        <v>61.326560000000001</v>
      </c>
      <c r="AD146" s="37">
        <v>57.952660000000002</v>
      </c>
      <c r="AE146" s="38">
        <v>62.023130000000002</v>
      </c>
      <c r="AF146" s="37">
        <v>66.093599999999995</v>
      </c>
      <c r="AH146" s="2" t="s">
        <v>37</v>
      </c>
      <c r="AI146" s="3" t="s">
        <v>12</v>
      </c>
      <c r="AJ146" s="36">
        <v>61.081699999999998</v>
      </c>
      <c r="AK146" s="36">
        <v>69.830730000000003</v>
      </c>
      <c r="AL146" s="36">
        <v>57.648159999999997</v>
      </c>
      <c r="AM146" s="36">
        <v>59.75665</v>
      </c>
      <c r="AN146" s="36">
        <v>54.80959</v>
      </c>
      <c r="AO146" s="36">
        <v>62.397010000000002</v>
      </c>
      <c r="AP146" s="36">
        <v>67.036900000000003</v>
      </c>
      <c r="AQ146" s="36">
        <v>61.664140000000003</v>
      </c>
      <c r="AR146" s="36">
        <v>52.8705</v>
      </c>
      <c r="AS146" s="36">
        <v>59.814619999999998</v>
      </c>
      <c r="AT146" s="37">
        <v>57.04</v>
      </c>
      <c r="AU146" s="38">
        <v>60.691000000000003</v>
      </c>
      <c r="AV146" s="37">
        <v>64.341999999999999</v>
      </c>
      <c r="AX146" s="2" t="s">
        <v>37</v>
      </c>
      <c r="AY146" s="3" t="s">
        <v>12</v>
      </c>
      <c r="AZ146" s="36">
        <v>59.982370000000003</v>
      </c>
      <c r="BA146" s="36">
        <v>66.037700000000001</v>
      </c>
      <c r="BB146" s="36">
        <v>57.47025</v>
      </c>
      <c r="BC146" s="36">
        <v>58.548659999999998</v>
      </c>
      <c r="BD146" s="36">
        <v>53.352119999999999</v>
      </c>
      <c r="BE146" s="36">
        <v>59.537979999999997</v>
      </c>
      <c r="BF146" s="36">
        <v>64.373750000000001</v>
      </c>
      <c r="BG146" s="36">
        <v>60.435049999999997</v>
      </c>
      <c r="BH146" s="36">
        <v>52.097389999999997</v>
      </c>
      <c r="BI146" s="36">
        <v>58.539819999999999</v>
      </c>
      <c r="BJ146" s="37">
        <v>55.983980000000003</v>
      </c>
      <c r="BK146" s="38">
        <v>59.037509999999997</v>
      </c>
      <c r="BL146" s="37">
        <v>62.091030000000003</v>
      </c>
      <c r="BN146" s="2" t="s">
        <v>37</v>
      </c>
      <c r="BO146" s="3" t="s">
        <v>12</v>
      </c>
      <c r="BP146" s="36">
        <v>58.170290000000001</v>
      </c>
      <c r="BQ146" s="36">
        <v>62.454369999999997</v>
      </c>
      <c r="BR146" s="36">
        <v>56.21114</v>
      </c>
      <c r="BS146" s="36">
        <v>56.893940000000001</v>
      </c>
      <c r="BT146" s="36">
        <v>52.911479999999997</v>
      </c>
      <c r="BU146" s="36">
        <v>58.801990000000004</v>
      </c>
      <c r="BV146" s="36">
        <v>60.90569</v>
      </c>
      <c r="BW146" s="36">
        <v>57.543419999999998</v>
      </c>
      <c r="BX146" s="36">
        <v>51.225650000000002</v>
      </c>
      <c r="BY146" s="36">
        <v>56.622779999999999</v>
      </c>
      <c r="BZ146" s="37">
        <v>54.784379999999999</v>
      </c>
      <c r="CA146" s="38">
        <v>57.17407</v>
      </c>
      <c r="CB146" s="37">
        <v>59.563769999999998</v>
      </c>
    </row>
    <row r="147" spans="2:80" x14ac:dyDescent="0.35">
      <c r="B147" s="8"/>
      <c r="C147" s="11" t="s">
        <v>13</v>
      </c>
      <c r="D147" s="33">
        <v>18.29899</v>
      </c>
      <c r="E147" s="33">
        <v>12.813269999999999</v>
      </c>
      <c r="F147" s="33">
        <v>19.026979999999998</v>
      </c>
      <c r="G147" s="33">
        <v>19.789190000000001</v>
      </c>
      <c r="H147" s="33">
        <v>22.7943</v>
      </c>
      <c r="I147" s="33">
        <v>20.541699999999999</v>
      </c>
      <c r="J147" s="33">
        <v>17.937729999999998</v>
      </c>
      <c r="K147" s="33">
        <v>20.414370000000002</v>
      </c>
      <c r="L147" s="33">
        <v>18.094470000000001</v>
      </c>
      <c r="M147" s="33">
        <v>19.557230000000001</v>
      </c>
      <c r="N147" s="34">
        <v>17.07422</v>
      </c>
      <c r="O147" s="39">
        <v>18.926819999999999</v>
      </c>
      <c r="P147" s="34">
        <v>20.779430000000001</v>
      </c>
      <c r="R147" s="8"/>
      <c r="S147" s="11" t="s">
        <v>13</v>
      </c>
      <c r="T147" s="33">
        <v>17.141169999999999</v>
      </c>
      <c r="U147" s="33">
        <v>11.28937</v>
      </c>
      <c r="V147" s="33">
        <v>17.755849999999999</v>
      </c>
      <c r="W147" s="33">
        <v>18.198229999999999</v>
      </c>
      <c r="X147" s="33">
        <v>21.347560000000001</v>
      </c>
      <c r="Y147" s="33">
        <v>18.31812</v>
      </c>
      <c r="Z147" s="33">
        <v>15.896229999999999</v>
      </c>
      <c r="AA147" s="33">
        <v>18.771979999999999</v>
      </c>
      <c r="AB147" s="33">
        <v>17.83906</v>
      </c>
      <c r="AC147" s="33">
        <v>18.327570000000001</v>
      </c>
      <c r="AD147" s="34">
        <v>15.645989999999999</v>
      </c>
      <c r="AE147" s="39">
        <v>17.488510000000002</v>
      </c>
      <c r="AF147" s="34">
        <v>19.331040000000002</v>
      </c>
      <c r="AH147" s="8"/>
      <c r="AI147" s="11" t="s">
        <v>13</v>
      </c>
      <c r="AJ147" s="33">
        <v>15.439299999999999</v>
      </c>
      <c r="AK147" s="33">
        <v>9.3222799999999992</v>
      </c>
      <c r="AL147" s="33">
        <v>16.520620000000001</v>
      </c>
      <c r="AM147" s="33">
        <v>16.427389999999999</v>
      </c>
      <c r="AN147" s="33">
        <v>19.387530000000002</v>
      </c>
      <c r="AO147" s="33">
        <v>16.34674</v>
      </c>
      <c r="AP147" s="33">
        <v>11.939299999999999</v>
      </c>
      <c r="AQ147" s="33">
        <v>16.753450000000001</v>
      </c>
      <c r="AR147" s="33">
        <v>17.186499999999999</v>
      </c>
      <c r="AS147" s="33">
        <v>16.5761</v>
      </c>
      <c r="AT147" s="34">
        <v>13.537839999999999</v>
      </c>
      <c r="AU147" s="39">
        <v>15.589919999999999</v>
      </c>
      <c r="AV147" s="34">
        <v>17.641999999999999</v>
      </c>
      <c r="AX147" s="8"/>
      <c r="AY147" s="11" t="s">
        <v>13</v>
      </c>
      <c r="AZ147" s="33">
        <v>13.028029999999999</v>
      </c>
      <c r="BA147" s="33">
        <v>7.7328799999999998</v>
      </c>
      <c r="BB147" s="33">
        <v>14.541079999999999</v>
      </c>
      <c r="BC147" s="33">
        <v>14.012090000000001</v>
      </c>
      <c r="BD147" s="33">
        <v>17.459409999999998</v>
      </c>
      <c r="BE147" s="33">
        <v>14.56785</v>
      </c>
      <c r="BF147" s="33">
        <v>9.3489699999999996</v>
      </c>
      <c r="BG147" s="33">
        <v>14.060269999999999</v>
      </c>
      <c r="BH147" s="33">
        <v>16.13542</v>
      </c>
      <c r="BI147" s="33">
        <v>14.69598</v>
      </c>
      <c r="BJ147" s="34">
        <v>11.45871</v>
      </c>
      <c r="BK147" s="39">
        <v>13.558199999999999</v>
      </c>
      <c r="BL147" s="34">
        <v>15.657690000000001</v>
      </c>
      <c r="BN147" s="8"/>
      <c r="BO147" s="11" t="s">
        <v>13</v>
      </c>
      <c r="BP147" s="33">
        <v>11.02534</v>
      </c>
      <c r="BQ147" s="33">
        <v>4.9268900000000002</v>
      </c>
      <c r="BR147" s="33">
        <v>12.129020000000001</v>
      </c>
      <c r="BS147" s="33">
        <v>11.479799999999999</v>
      </c>
      <c r="BT147" s="33">
        <v>15.41119</v>
      </c>
      <c r="BU147" s="33">
        <v>10.46217</v>
      </c>
      <c r="BV147" s="33">
        <v>7.2214700000000001</v>
      </c>
      <c r="BW147" s="33">
        <v>11.89798</v>
      </c>
      <c r="BX147" s="33">
        <v>14.171519999999999</v>
      </c>
      <c r="BY147" s="33">
        <v>12.339589999999999</v>
      </c>
      <c r="BZ147" s="34">
        <v>8.9087499999999995</v>
      </c>
      <c r="CA147" s="39">
        <v>11.1065</v>
      </c>
      <c r="CB147" s="34">
        <v>13.30424</v>
      </c>
    </row>
    <row r="148" spans="2:80" x14ac:dyDescent="0.35">
      <c r="B148" s="2" t="s">
        <v>35</v>
      </c>
      <c r="C148" s="3" t="s">
        <v>12</v>
      </c>
      <c r="D148" s="36">
        <v>1.9846600000000001</v>
      </c>
      <c r="E148" s="36">
        <v>9.7753399999999999</v>
      </c>
      <c r="F148" s="36">
        <v>1.7194499999999999</v>
      </c>
      <c r="G148" s="36">
        <v>1.35616</v>
      </c>
      <c r="H148" s="36">
        <v>2.4295900000000001</v>
      </c>
      <c r="I148" s="36">
        <v>8.1391799999999996</v>
      </c>
      <c r="J148" s="36">
        <v>4.7813699999999999</v>
      </c>
      <c r="K148" s="36">
        <v>1.3337000000000001</v>
      </c>
      <c r="L148" s="36">
        <v>4.6300000000000001E-2</v>
      </c>
      <c r="M148" s="36">
        <v>1.3789</v>
      </c>
      <c r="N148" s="37">
        <v>0.97721999999999998</v>
      </c>
      <c r="O148" s="38">
        <v>3.29447</v>
      </c>
      <c r="P148" s="37">
        <v>5.6117100000000004</v>
      </c>
      <c r="R148" s="2" t="s">
        <v>35</v>
      </c>
      <c r="S148" s="3" t="s">
        <v>12</v>
      </c>
      <c r="T148" s="36">
        <v>3.0054799999999999</v>
      </c>
      <c r="U148" s="36">
        <v>14.50493</v>
      </c>
      <c r="V148" s="36">
        <v>2.55315</v>
      </c>
      <c r="W148" s="36">
        <v>2.6104099999999999</v>
      </c>
      <c r="X148" s="36">
        <v>5.5835600000000003</v>
      </c>
      <c r="Y148" s="36">
        <v>11.927949999999999</v>
      </c>
      <c r="Z148" s="36">
        <v>6.0224700000000002</v>
      </c>
      <c r="AA148" s="36">
        <v>2.7772600000000001</v>
      </c>
      <c r="AB148" s="36">
        <v>0.21288000000000001</v>
      </c>
      <c r="AC148" s="36">
        <v>2.2191800000000002</v>
      </c>
      <c r="AD148" s="37">
        <v>1.8482799999999999</v>
      </c>
      <c r="AE148" s="38">
        <v>5.1417299999999999</v>
      </c>
      <c r="AF148" s="37">
        <v>8.4351699999999994</v>
      </c>
      <c r="AH148" s="2" t="s">
        <v>35</v>
      </c>
      <c r="AI148" s="3" t="s">
        <v>12</v>
      </c>
      <c r="AJ148" s="36">
        <v>4.3460299999999998</v>
      </c>
      <c r="AK148" s="36">
        <v>19.822469999999999</v>
      </c>
      <c r="AL148" s="36">
        <v>3.1890399999999999</v>
      </c>
      <c r="AM148" s="36">
        <v>3.9695900000000002</v>
      </c>
      <c r="AN148" s="36">
        <v>7.1693199999999999</v>
      </c>
      <c r="AO148" s="36">
        <v>15.73479</v>
      </c>
      <c r="AP148" s="36">
        <v>11.28274</v>
      </c>
      <c r="AQ148" s="36">
        <v>5.7660299999999998</v>
      </c>
      <c r="AR148" s="36">
        <v>0.62465999999999999</v>
      </c>
      <c r="AS148" s="36">
        <v>3.0884900000000002</v>
      </c>
      <c r="AT148" s="37">
        <v>3.0718000000000001</v>
      </c>
      <c r="AU148" s="38">
        <v>7.49932</v>
      </c>
      <c r="AV148" s="37">
        <v>11.926830000000001</v>
      </c>
      <c r="AX148" s="2" t="s">
        <v>35</v>
      </c>
      <c r="AY148" s="3" t="s">
        <v>12</v>
      </c>
      <c r="AZ148" s="36">
        <v>5.9041100000000002</v>
      </c>
      <c r="BA148" s="36">
        <v>30.9</v>
      </c>
      <c r="BB148" s="36">
        <v>4.9490400000000001</v>
      </c>
      <c r="BC148" s="36">
        <v>7.12493</v>
      </c>
      <c r="BD148" s="36">
        <v>8.1139700000000001</v>
      </c>
      <c r="BE148" s="36">
        <v>17.739180000000001</v>
      </c>
      <c r="BF148" s="36">
        <v>15.74438</v>
      </c>
      <c r="BG148" s="36">
        <v>10.383839999999999</v>
      </c>
      <c r="BH148" s="36">
        <v>1.4821899999999999</v>
      </c>
      <c r="BI148" s="36">
        <v>4.9863</v>
      </c>
      <c r="BJ148" s="37">
        <v>4.5321699999999998</v>
      </c>
      <c r="BK148" s="38">
        <v>10.73279</v>
      </c>
      <c r="BL148" s="37">
        <v>16.933420000000002</v>
      </c>
      <c r="BN148" s="2" t="s">
        <v>35</v>
      </c>
      <c r="BO148" s="3" t="s">
        <v>12</v>
      </c>
      <c r="BP148" s="36">
        <v>8.2452100000000002</v>
      </c>
      <c r="BQ148" s="36">
        <v>45.241100000000003</v>
      </c>
      <c r="BR148" s="36">
        <v>7.7454799999999997</v>
      </c>
      <c r="BS148" s="36">
        <v>11.142469999999999</v>
      </c>
      <c r="BT148" s="36">
        <v>14.43507</v>
      </c>
      <c r="BU148" s="36">
        <v>25.9</v>
      </c>
      <c r="BV148" s="36">
        <v>22.025480000000002</v>
      </c>
      <c r="BW148" s="36">
        <v>12.677809999999999</v>
      </c>
      <c r="BX148" s="36">
        <v>3.8342499999999999</v>
      </c>
      <c r="BY148" s="36">
        <v>6.3969899999999997</v>
      </c>
      <c r="BZ148" s="37">
        <v>6.8608500000000001</v>
      </c>
      <c r="CA148" s="38">
        <v>15.764379999999999</v>
      </c>
      <c r="CB148" s="37">
        <v>24.667909999999999</v>
      </c>
    </row>
    <row r="149" spans="2:80" x14ac:dyDescent="0.35">
      <c r="B149" s="8"/>
      <c r="C149" s="11" t="s">
        <v>13</v>
      </c>
      <c r="D149" s="33">
        <v>5.2453500000000002</v>
      </c>
      <c r="E149" s="33">
        <v>10.73052</v>
      </c>
      <c r="F149" s="33">
        <v>4.5371699999999997</v>
      </c>
      <c r="G149" s="33">
        <v>3.5618599999999998</v>
      </c>
      <c r="H149" s="33">
        <v>4.8822400000000004</v>
      </c>
      <c r="I149" s="33">
        <v>13.055529999999999</v>
      </c>
      <c r="J149" s="33">
        <v>8.2034000000000002</v>
      </c>
      <c r="K149" s="33">
        <v>3.42903</v>
      </c>
      <c r="L149" s="33">
        <v>0.30031000000000002</v>
      </c>
      <c r="M149" s="33">
        <v>3.1364000000000001</v>
      </c>
      <c r="N149" s="34">
        <v>2.9546700000000001</v>
      </c>
      <c r="O149" s="39">
        <v>5.7081799999999996</v>
      </c>
      <c r="P149" s="34">
        <v>8.4616900000000008</v>
      </c>
      <c r="R149" s="8"/>
      <c r="S149" s="11" t="s">
        <v>13</v>
      </c>
      <c r="T149" s="33">
        <v>6.3453099999999996</v>
      </c>
      <c r="U149" s="33">
        <v>13.78497</v>
      </c>
      <c r="V149" s="33">
        <v>6.06752</v>
      </c>
      <c r="W149" s="33">
        <v>5.3203699999999996</v>
      </c>
      <c r="X149" s="33">
        <v>9.4254800000000003</v>
      </c>
      <c r="Y149" s="33">
        <v>16.34778</v>
      </c>
      <c r="Z149" s="33">
        <v>9.0370600000000003</v>
      </c>
      <c r="AA149" s="33">
        <v>5.5843699999999998</v>
      </c>
      <c r="AB149" s="33">
        <v>0.80471000000000004</v>
      </c>
      <c r="AC149" s="33">
        <v>4.2028299999999996</v>
      </c>
      <c r="AD149" s="34">
        <v>4.39689</v>
      </c>
      <c r="AE149" s="39">
        <v>7.6920400000000004</v>
      </c>
      <c r="AF149" s="34">
        <v>10.98719</v>
      </c>
      <c r="AH149" s="8"/>
      <c r="AI149" s="11" t="s">
        <v>13</v>
      </c>
      <c r="AJ149" s="33">
        <v>7.8428399999999998</v>
      </c>
      <c r="AK149" s="33">
        <v>16.94069</v>
      </c>
      <c r="AL149" s="33">
        <v>6.7565400000000002</v>
      </c>
      <c r="AM149" s="33">
        <v>6.5473999999999997</v>
      </c>
      <c r="AN149" s="33">
        <v>11.189539999999999</v>
      </c>
      <c r="AO149" s="33">
        <v>20.055990000000001</v>
      </c>
      <c r="AP149" s="33">
        <v>13.22283</v>
      </c>
      <c r="AQ149" s="33">
        <v>8.7652199999999993</v>
      </c>
      <c r="AR149" s="33">
        <v>1.6611400000000001</v>
      </c>
      <c r="AS149" s="33">
        <v>5.2301700000000002</v>
      </c>
      <c r="AT149" s="34">
        <v>5.8194600000000003</v>
      </c>
      <c r="AU149" s="39">
        <v>9.8212399999999995</v>
      </c>
      <c r="AV149" s="34">
        <v>13.82301</v>
      </c>
      <c r="AX149" s="8"/>
      <c r="AY149" s="11" t="s">
        <v>13</v>
      </c>
      <c r="AZ149" s="33">
        <v>9.1407600000000002</v>
      </c>
      <c r="BA149" s="33">
        <v>24.381150000000002</v>
      </c>
      <c r="BB149" s="33">
        <v>8.3428699999999996</v>
      </c>
      <c r="BC149" s="33">
        <v>9.8925000000000001</v>
      </c>
      <c r="BD149" s="33">
        <v>11.83601</v>
      </c>
      <c r="BE149" s="33">
        <v>20.479839999999999</v>
      </c>
      <c r="BF149" s="33">
        <v>16.281939999999999</v>
      </c>
      <c r="BG149" s="33">
        <v>13.48667</v>
      </c>
      <c r="BH149" s="33">
        <v>3.0473599999999998</v>
      </c>
      <c r="BI149" s="33">
        <v>6.8624299999999998</v>
      </c>
      <c r="BJ149" s="34">
        <v>7.7461799999999998</v>
      </c>
      <c r="BK149" s="39">
        <v>12.37515</v>
      </c>
      <c r="BL149" s="34">
        <v>17.00413</v>
      </c>
      <c r="BN149" s="8"/>
      <c r="BO149" s="11" t="s">
        <v>13</v>
      </c>
      <c r="BP149" s="33">
        <v>10.4351</v>
      </c>
      <c r="BQ149" s="33">
        <v>35.173569999999998</v>
      </c>
      <c r="BR149" s="33">
        <v>10.339029999999999</v>
      </c>
      <c r="BS149" s="33">
        <v>13.98645</v>
      </c>
      <c r="BT149" s="33">
        <v>18.025200000000002</v>
      </c>
      <c r="BU149" s="33">
        <v>23.002490000000002</v>
      </c>
      <c r="BV149" s="33">
        <v>18.46386</v>
      </c>
      <c r="BW149" s="33">
        <v>14.70744</v>
      </c>
      <c r="BX149" s="33">
        <v>6.2396200000000004</v>
      </c>
      <c r="BY149" s="33">
        <v>7.7036899999999999</v>
      </c>
      <c r="BZ149" s="34">
        <v>9.6853899999999999</v>
      </c>
      <c r="CA149" s="39">
        <v>15.807639999999999</v>
      </c>
      <c r="CB149" s="34">
        <v>21.9299</v>
      </c>
    </row>
    <row r="150" spans="2:80" x14ac:dyDescent="0.35">
      <c r="B150" s="13" t="s">
        <v>36</v>
      </c>
      <c r="C150" s="14"/>
      <c r="D150" s="43">
        <v>34</v>
      </c>
      <c r="E150" s="43">
        <v>45</v>
      </c>
      <c r="F150" s="43">
        <v>27</v>
      </c>
      <c r="G150" s="43">
        <v>21</v>
      </c>
      <c r="H150" s="43">
        <v>27</v>
      </c>
      <c r="I150" s="43">
        <v>52</v>
      </c>
      <c r="J150" s="43">
        <v>32</v>
      </c>
      <c r="K150" s="43">
        <v>23</v>
      </c>
      <c r="L150" s="43">
        <v>5</v>
      </c>
      <c r="M150" s="43">
        <v>17</v>
      </c>
      <c r="N150" s="44">
        <v>18.637910000000002</v>
      </c>
      <c r="O150" s="45">
        <v>28.3</v>
      </c>
      <c r="P150" s="44">
        <v>37.962090000000003</v>
      </c>
      <c r="R150" s="13" t="s">
        <v>36</v>
      </c>
      <c r="S150" s="14"/>
      <c r="T150" s="43">
        <v>32</v>
      </c>
      <c r="U150" s="43">
        <v>58</v>
      </c>
      <c r="V150" s="43">
        <v>33</v>
      </c>
      <c r="W150" s="43">
        <v>31</v>
      </c>
      <c r="X150" s="43">
        <v>41</v>
      </c>
      <c r="Y150" s="43">
        <v>65</v>
      </c>
      <c r="Z150" s="43">
        <v>34</v>
      </c>
      <c r="AA150" s="43">
        <v>36</v>
      </c>
      <c r="AB150" s="43">
        <v>7</v>
      </c>
      <c r="AC150" s="43">
        <v>19</v>
      </c>
      <c r="AD150" s="44">
        <v>23.601209999999998</v>
      </c>
      <c r="AE150" s="45">
        <v>35.6</v>
      </c>
      <c r="AF150" s="44">
        <v>47.598790000000001</v>
      </c>
      <c r="AH150" s="13" t="s">
        <v>36</v>
      </c>
      <c r="AI150" s="14"/>
      <c r="AJ150" s="43">
        <v>35</v>
      </c>
      <c r="AK150" s="43">
        <v>65</v>
      </c>
      <c r="AL150" s="43">
        <v>37</v>
      </c>
      <c r="AM150" s="43">
        <v>33</v>
      </c>
      <c r="AN150" s="43">
        <v>42</v>
      </c>
      <c r="AO150" s="43">
        <v>73</v>
      </c>
      <c r="AP150" s="43">
        <v>51</v>
      </c>
      <c r="AQ150" s="43">
        <v>44</v>
      </c>
      <c r="AR150" s="43">
        <v>10</v>
      </c>
      <c r="AS150" s="43">
        <v>23</v>
      </c>
      <c r="AT150" s="44">
        <v>28.002849999999999</v>
      </c>
      <c r="AU150" s="45">
        <v>41.3</v>
      </c>
      <c r="AV150" s="44">
        <v>54.597149999999999</v>
      </c>
      <c r="AX150" s="13" t="s">
        <v>36</v>
      </c>
      <c r="AY150" s="14"/>
      <c r="AZ150" s="43">
        <v>40</v>
      </c>
      <c r="BA150" s="43">
        <v>83</v>
      </c>
      <c r="BB150" s="43">
        <v>40</v>
      </c>
      <c r="BC150" s="43">
        <v>41</v>
      </c>
      <c r="BD150" s="43">
        <v>45</v>
      </c>
      <c r="BE150" s="43">
        <v>73</v>
      </c>
      <c r="BF150" s="43">
        <v>61</v>
      </c>
      <c r="BG150" s="43">
        <v>57</v>
      </c>
      <c r="BH150" s="43">
        <v>14</v>
      </c>
      <c r="BI150" s="43">
        <v>30</v>
      </c>
      <c r="BJ150" s="44">
        <v>33.770850000000003</v>
      </c>
      <c r="BK150" s="45">
        <v>48.4</v>
      </c>
      <c r="BL150" s="44">
        <v>63.029150000000001</v>
      </c>
      <c r="BN150" s="13" t="s">
        <v>36</v>
      </c>
      <c r="BO150" s="14"/>
      <c r="BP150" s="43">
        <v>43</v>
      </c>
      <c r="BQ150" s="43">
        <v>114</v>
      </c>
      <c r="BR150" s="43">
        <v>51</v>
      </c>
      <c r="BS150" s="43">
        <v>58</v>
      </c>
      <c r="BT150" s="43">
        <v>59</v>
      </c>
      <c r="BU150" s="43">
        <v>77</v>
      </c>
      <c r="BV150" s="43">
        <v>67</v>
      </c>
      <c r="BW150" s="43">
        <v>56</v>
      </c>
      <c r="BX150" s="43">
        <v>26</v>
      </c>
      <c r="BY150" s="43">
        <v>29</v>
      </c>
      <c r="BZ150" s="44">
        <v>39.963790000000003</v>
      </c>
      <c r="CA150" s="45">
        <v>58</v>
      </c>
      <c r="CB150" s="44">
        <v>76.036209999999997</v>
      </c>
    </row>
    <row r="151" spans="2:80" x14ac:dyDescent="0.35">
      <c r="B151" s="13" t="s">
        <v>38</v>
      </c>
      <c r="C151" s="14"/>
      <c r="D151" s="43">
        <v>0</v>
      </c>
      <c r="E151" s="43">
        <v>0</v>
      </c>
      <c r="F151" s="43">
        <v>0</v>
      </c>
      <c r="G151" s="43">
        <v>0</v>
      </c>
      <c r="H151" s="43">
        <v>0</v>
      </c>
      <c r="I151" s="43">
        <v>0</v>
      </c>
      <c r="J151" s="43">
        <v>0</v>
      </c>
      <c r="K151" s="43">
        <v>0</v>
      </c>
      <c r="L151" s="43">
        <v>0</v>
      </c>
      <c r="M151" s="43">
        <v>0</v>
      </c>
      <c r="N151" s="44">
        <v>0</v>
      </c>
      <c r="O151" s="45">
        <v>0</v>
      </c>
      <c r="P151" s="44">
        <v>0</v>
      </c>
      <c r="R151" s="13" t="s">
        <v>38</v>
      </c>
      <c r="S151" s="14"/>
      <c r="T151" s="43">
        <v>0</v>
      </c>
      <c r="U151" s="43">
        <v>0</v>
      </c>
      <c r="V151" s="43">
        <v>0</v>
      </c>
      <c r="W151" s="43">
        <v>0</v>
      </c>
      <c r="X151" s="43">
        <v>0</v>
      </c>
      <c r="Y151" s="43">
        <v>0</v>
      </c>
      <c r="Z151" s="43">
        <v>0</v>
      </c>
      <c r="AA151" s="43">
        <v>0</v>
      </c>
      <c r="AB151" s="43">
        <v>0</v>
      </c>
      <c r="AC151" s="43">
        <v>0</v>
      </c>
      <c r="AD151" s="44">
        <v>0</v>
      </c>
      <c r="AE151" s="45">
        <v>0</v>
      </c>
      <c r="AF151" s="44">
        <v>0</v>
      </c>
      <c r="AH151" s="13" t="s">
        <v>38</v>
      </c>
      <c r="AI151" s="14"/>
      <c r="AJ151" s="43">
        <v>0</v>
      </c>
      <c r="AK151" s="43">
        <v>0</v>
      </c>
      <c r="AL151" s="43">
        <v>0</v>
      </c>
      <c r="AM151" s="43">
        <v>0</v>
      </c>
      <c r="AN151" s="43">
        <v>0</v>
      </c>
      <c r="AO151" s="43">
        <v>0</v>
      </c>
      <c r="AP151" s="43">
        <v>0</v>
      </c>
      <c r="AQ151" s="43">
        <v>0</v>
      </c>
      <c r="AR151" s="43">
        <v>0</v>
      </c>
      <c r="AS151" s="43">
        <v>0</v>
      </c>
      <c r="AT151" s="44">
        <v>0</v>
      </c>
      <c r="AU151" s="45">
        <v>0</v>
      </c>
      <c r="AV151" s="44">
        <v>0</v>
      </c>
      <c r="AX151" s="13" t="s">
        <v>38</v>
      </c>
      <c r="AY151" s="14"/>
      <c r="AZ151" s="43">
        <v>0</v>
      </c>
      <c r="BA151" s="43">
        <v>0</v>
      </c>
      <c r="BB151" s="43">
        <v>0</v>
      </c>
      <c r="BC151" s="43">
        <v>0</v>
      </c>
      <c r="BD151" s="43">
        <v>0</v>
      </c>
      <c r="BE151" s="43">
        <v>0</v>
      </c>
      <c r="BF151" s="43">
        <v>0</v>
      </c>
      <c r="BG151" s="43">
        <v>0</v>
      </c>
      <c r="BH151" s="43">
        <v>0</v>
      </c>
      <c r="BI151" s="43">
        <v>0</v>
      </c>
      <c r="BJ151" s="44">
        <v>0</v>
      </c>
      <c r="BK151" s="45">
        <v>0</v>
      </c>
      <c r="BL151" s="44">
        <v>0</v>
      </c>
      <c r="BN151" s="13" t="s">
        <v>38</v>
      </c>
      <c r="BO151" s="14"/>
      <c r="BP151" s="43">
        <v>0</v>
      </c>
      <c r="BQ151" s="43">
        <v>0</v>
      </c>
      <c r="BR151" s="43">
        <v>0</v>
      </c>
      <c r="BS151" s="43">
        <v>0</v>
      </c>
      <c r="BT151" s="43">
        <v>0</v>
      </c>
      <c r="BU151" s="43">
        <v>0</v>
      </c>
      <c r="BV151" s="43">
        <v>0</v>
      </c>
      <c r="BW151" s="43">
        <v>0</v>
      </c>
      <c r="BX151" s="43">
        <v>0</v>
      </c>
      <c r="BY151" s="43">
        <v>0</v>
      </c>
      <c r="BZ151" s="44">
        <v>0</v>
      </c>
      <c r="CA151" s="45">
        <v>0</v>
      </c>
      <c r="CB151" s="44">
        <v>0</v>
      </c>
    </row>
    <row r="152" spans="2:80" x14ac:dyDescent="0.35">
      <c r="B152" s="2" t="s">
        <v>39</v>
      </c>
      <c r="C152" s="3" t="s">
        <v>12</v>
      </c>
      <c r="D152" s="36">
        <v>8.86158</v>
      </c>
      <c r="E152" s="36">
        <v>45.653399999999998</v>
      </c>
      <c r="F152" s="36">
        <v>8.9607799999999997</v>
      </c>
      <c r="G152" s="36">
        <v>6.46434</v>
      </c>
      <c r="H152" s="36">
        <v>12.438230000000001</v>
      </c>
      <c r="I152" s="36">
        <v>38.211790000000001</v>
      </c>
      <c r="J152" s="36">
        <v>23.215969999999999</v>
      </c>
      <c r="K152" s="36">
        <v>6.4543999999999997</v>
      </c>
      <c r="L152" s="36">
        <v>0.27023999999999998</v>
      </c>
      <c r="M152" s="36">
        <v>6.8498900000000003</v>
      </c>
      <c r="N152" s="37">
        <v>4.9412099999999999</v>
      </c>
      <c r="O152" s="38">
        <v>15.738060000000001</v>
      </c>
      <c r="P152" s="37">
        <v>26.53492</v>
      </c>
      <c r="R152" s="2" t="s">
        <v>39</v>
      </c>
      <c r="S152" s="3" t="s">
        <v>12</v>
      </c>
      <c r="T152" s="36">
        <v>13.617319999999999</v>
      </c>
      <c r="U152" s="36">
        <v>66.730580000000003</v>
      </c>
      <c r="V152" s="36">
        <v>12.50473</v>
      </c>
      <c r="W152" s="36">
        <v>12.913169999999999</v>
      </c>
      <c r="X152" s="36">
        <v>26.415330000000001</v>
      </c>
      <c r="Y152" s="36">
        <v>55.621850000000002</v>
      </c>
      <c r="Z152" s="36">
        <v>28.39798</v>
      </c>
      <c r="AA152" s="36">
        <v>13.16567</v>
      </c>
      <c r="AB152" s="36">
        <v>1.15066</v>
      </c>
      <c r="AC152" s="36">
        <v>10.757759999999999</v>
      </c>
      <c r="AD152" s="37">
        <v>8.9937900000000006</v>
      </c>
      <c r="AE152" s="38">
        <v>24.127500000000001</v>
      </c>
      <c r="AF152" s="37">
        <v>39.261220000000002</v>
      </c>
      <c r="AH152" s="2" t="s">
        <v>39</v>
      </c>
      <c r="AI152" s="3" t="s">
        <v>12</v>
      </c>
      <c r="AJ152" s="36">
        <v>19.796389999999999</v>
      </c>
      <c r="AK152" s="36">
        <v>90.612939999999995</v>
      </c>
      <c r="AL152" s="36">
        <v>15.51238</v>
      </c>
      <c r="AM152" s="36">
        <v>19.763670000000001</v>
      </c>
      <c r="AN152" s="36">
        <v>32.513509999999997</v>
      </c>
      <c r="AO152" s="36">
        <v>72.565020000000004</v>
      </c>
      <c r="AP152" s="36">
        <v>52.49586</v>
      </c>
      <c r="AQ152" s="36">
        <v>26.936879999999999</v>
      </c>
      <c r="AR152" s="36">
        <v>3.2061099999999998</v>
      </c>
      <c r="AS152" s="36">
        <v>14.395110000000001</v>
      </c>
      <c r="AT152" s="37">
        <v>14.605219999999999</v>
      </c>
      <c r="AU152" s="38">
        <v>34.779789999999998</v>
      </c>
      <c r="AV152" s="37">
        <v>54.954360000000001</v>
      </c>
      <c r="AX152" s="2" t="s">
        <v>39</v>
      </c>
      <c r="AY152" s="3" t="s">
        <v>12</v>
      </c>
      <c r="AZ152" s="36">
        <v>26.66234</v>
      </c>
      <c r="BA152" s="36">
        <v>137.69421</v>
      </c>
      <c r="BB152" s="36">
        <v>24.1693</v>
      </c>
      <c r="BC152" s="36">
        <v>34.591430000000003</v>
      </c>
      <c r="BD152" s="36">
        <v>37.089959999999998</v>
      </c>
      <c r="BE152" s="36">
        <v>82.071680000000001</v>
      </c>
      <c r="BF152" s="36">
        <v>71.960660000000004</v>
      </c>
      <c r="BG152" s="36">
        <v>47.954270000000001</v>
      </c>
      <c r="BH152" s="36">
        <v>7.1740199999999996</v>
      </c>
      <c r="BI152" s="36">
        <v>23.016169999999999</v>
      </c>
      <c r="BJ152" s="37">
        <v>21.66047</v>
      </c>
      <c r="BK152" s="38">
        <v>49.238399999999999</v>
      </c>
      <c r="BL152" s="37">
        <v>76.816339999999997</v>
      </c>
      <c r="BN152" s="2" t="s">
        <v>39</v>
      </c>
      <c r="BO152" s="3" t="s">
        <v>12</v>
      </c>
      <c r="BP152" s="36">
        <v>36.479149999999997</v>
      </c>
      <c r="BQ152" s="36">
        <v>196.7715</v>
      </c>
      <c r="BR152" s="36">
        <v>37.384970000000003</v>
      </c>
      <c r="BS152" s="36">
        <v>51.914439999999999</v>
      </c>
      <c r="BT152" s="36">
        <v>64.923810000000003</v>
      </c>
      <c r="BU152" s="36">
        <v>116.72205</v>
      </c>
      <c r="BV152" s="36">
        <v>99.730829999999997</v>
      </c>
      <c r="BW152" s="36">
        <v>58.450859999999999</v>
      </c>
      <c r="BX152" s="36">
        <v>18.189160000000001</v>
      </c>
      <c r="BY152" s="36">
        <v>29.80172</v>
      </c>
      <c r="BZ152" s="37">
        <v>32.515619999999998</v>
      </c>
      <c r="CA152" s="38">
        <v>71.036850000000001</v>
      </c>
      <c r="CB152" s="37">
        <v>109.55808</v>
      </c>
    </row>
    <row r="153" spans="2:80" x14ac:dyDescent="0.35">
      <c r="B153" s="8"/>
      <c r="C153" s="11" t="s">
        <v>13</v>
      </c>
      <c r="D153" s="33">
        <v>22.473130000000001</v>
      </c>
      <c r="E153" s="33">
        <v>48.68779</v>
      </c>
      <c r="F153" s="33">
        <v>23.04325</v>
      </c>
      <c r="G153" s="33">
        <v>16.510950000000001</v>
      </c>
      <c r="H153" s="33">
        <v>24.126999999999999</v>
      </c>
      <c r="I153" s="33">
        <v>60.319560000000003</v>
      </c>
      <c r="J153" s="33">
        <v>38.79768</v>
      </c>
      <c r="K153" s="33">
        <v>16.01671</v>
      </c>
      <c r="L153" s="33">
        <v>1.7438800000000001</v>
      </c>
      <c r="M153" s="33">
        <v>15.276020000000001</v>
      </c>
      <c r="N153" s="34">
        <v>14.15232</v>
      </c>
      <c r="O153" s="39">
        <v>26.6996</v>
      </c>
      <c r="P153" s="34">
        <v>39.246879999999997</v>
      </c>
      <c r="R153" s="8"/>
      <c r="S153" s="11" t="s">
        <v>13</v>
      </c>
      <c r="T153" s="33">
        <v>28.0793</v>
      </c>
      <c r="U153" s="33">
        <v>60.677160000000001</v>
      </c>
      <c r="V153" s="33">
        <v>29.112189999999998</v>
      </c>
      <c r="W153" s="33">
        <v>25.17295</v>
      </c>
      <c r="X153" s="33">
        <v>43.537979999999997</v>
      </c>
      <c r="Y153" s="33">
        <v>74.285650000000004</v>
      </c>
      <c r="Z153" s="33">
        <v>42.63805</v>
      </c>
      <c r="AA153" s="33">
        <v>25.206189999999999</v>
      </c>
      <c r="AB153" s="33">
        <v>4.2637600000000004</v>
      </c>
      <c r="AC153" s="33">
        <v>20.009830000000001</v>
      </c>
      <c r="AD153" s="34">
        <v>20.643719999999998</v>
      </c>
      <c r="AE153" s="39">
        <v>35.298310000000001</v>
      </c>
      <c r="AF153" s="34">
        <v>49.952889999999996</v>
      </c>
      <c r="AH153" s="8"/>
      <c r="AI153" s="11" t="s">
        <v>13</v>
      </c>
      <c r="AJ153" s="33">
        <v>34.726010000000002</v>
      </c>
      <c r="AK153" s="33">
        <v>75.546390000000002</v>
      </c>
      <c r="AL153" s="33">
        <v>32.392629999999997</v>
      </c>
      <c r="AM153" s="33">
        <v>31.381630000000001</v>
      </c>
      <c r="AN153" s="33">
        <v>49.906849999999999</v>
      </c>
      <c r="AO153" s="33">
        <v>89.640960000000007</v>
      </c>
      <c r="AP153" s="33">
        <v>59.893729999999998</v>
      </c>
      <c r="AQ153" s="33">
        <v>39.161470000000001</v>
      </c>
      <c r="AR153" s="33">
        <v>8.3923100000000002</v>
      </c>
      <c r="AS153" s="33">
        <v>24.156890000000001</v>
      </c>
      <c r="AT153" s="34">
        <v>26.95298</v>
      </c>
      <c r="AU153" s="39">
        <v>44.519889999999997</v>
      </c>
      <c r="AV153" s="34">
        <v>62.086790000000001</v>
      </c>
      <c r="AX153" s="8"/>
      <c r="AY153" s="11" t="s">
        <v>13</v>
      </c>
      <c r="AZ153" s="33">
        <v>40.258769999999998</v>
      </c>
      <c r="BA153" s="33">
        <v>107.39803999999999</v>
      </c>
      <c r="BB153" s="33">
        <v>40.02196</v>
      </c>
      <c r="BC153" s="33">
        <v>47.7712</v>
      </c>
      <c r="BD153" s="33">
        <v>52.832279999999997</v>
      </c>
      <c r="BE153" s="33">
        <v>93.081720000000004</v>
      </c>
      <c r="BF153" s="33">
        <v>72.384020000000007</v>
      </c>
      <c r="BG153" s="33">
        <v>59.034390000000002</v>
      </c>
      <c r="BH153" s="33">
        <v>14.476139999999999</v>
      </c>
      <c r="BI153" s="33">
        <v>30.737300000000001</v>
      </c>
      <c r="BJ153" s="34">
        <v>35.515270000000001</v>
      </c>
      <c r="BK153" s="39">
        <v>55.799579999999999</v>
      </c>
      <c r="BL153" s="34">
        <v>76.083889999999997</v>
      </c>
      <c r="BN153" s="8"/>
      <c r="BO153" s="11" t="s">
        <v>13</v>
      </c>
      <c r="BP153" s="33">
        <v>44.963749999999997</v>
      </c>
      <c r="BQ153" s="33">
        <v>150.00706</v>
      </c>
      <c r="BR153" s="33">
        <v>48.261679999999998</v>
      </c>
      <c r="BS153" s="33">
        <v>63.958559999999999</v>
      </c>
      <c r="BT153" s="33">
        <v>79.196060000000003</v>
      </c>
      <c r="BU153" s="33">
        <v>102.70541</v>
      </c>
      <c r="BV153" s="33">
        <v>82.77234</v>
      </c>
      <c r="BW153" s="33">
        <v>65.603759999999994</v>
      </c>
      <c r="BX153" s="33">
        <v>28.97636</v>
      </c>
      <c r="BY153" s="33">
        <v>34.748159999999999</v>
      </c>
      <c r="BZ153" s="34">
        <v>44.21949</v>
      </c>
      <c r="CA153" s="39">
        <v>70.119309999999999</v>
      </c>
      <c r="CB153" s="34">
        <v>96.019139999999993</v>
      </c>
    </row>
    <row r="154" spans="2:80" x14ac:dyDescent="0.35">
      <c r="B154" s="13" t="s">
        <v>40</v>
      </c>
      <c r="C154" s="14"/>
      <c r="D154" s="43">
        <v>135.18985000000001</v>
      </c>
      <c r="E154" s="43">
        <v>198.95908</v>
      </c>
      <c r="F154" s="43">
        <v>126.68284</v>
      </c>
      <c r="G154" s="43">
        <v>94.196929999999995</v>
      </c>
      <c r="H154" s="43">
        <v>124.59077000000001</v>
      </c>
      <c r="I154" s="43">
        <v>255.71181999999999</v>
      </c>
      <c r="J154" s="43">
        <v>163.20155</v>
      </c>
      <c r="K154" s="43">
        <v>95.842280000000002</v>
      </c>
      <c r="L154" s="43">
        <v>25.81334</v>
      </c>
      <c r="M154" s="43">
        <v>80.155510000000007</v>
      </c>
      <c r="N154" s="44">
        <v>83.851489999999998</v>
      </c>
      <c r="O154" s="45">
        <v>130.03440000000001</v>
      </c>
      <c r="P154" s="44">
        <v>176.21731</v>
      </c>
      <c r="R154" s="13" t="s">
        <v>40</v>
      </c>
      <c r="S154" s="14"/>
      <c r="T154" s="43">
        <v>152.66535999999999</v>
      </c>
      <c r="U154" s="43">
        <v>231.80851000000001</v>
      </c>
      <c r="V154" s="43">
        <v>157.40450000000001</v>
      </c>
      <c r="W154" s="43">
        <v>135.09025</v>
      </c>
      <c r="X154" s="43">
        <v>194.08089000000001</v>
      </c>
      <c r="Y154" s="43">
        <v>282.24882000000002</v>
      </c>
      <c r="Z154" s="43">
        <v>179.16503</v>
      </c>
      <c r="AA154" s="43">
        <v>152.26539</v>
      </c>
      <c r="AB154" s="43">
        <v>34.776049999999998</v>
      </c>
      <c r="AC154" s="43">
        <v>95.097489999999993</v>
      </c>
      <c r="AD154" s="44">
        <v>112.45432</v>
      </c>
      <c r="AE154" s="45">
        <v>161.46023</v>
      </c>
      <c r="AF154" s="44">
        <v>210.46614</v>
      </c>
      <c r="AH154" s="13" t="s">
        <v>40</v>
      </c>
      <c r="AI154" s="14"/>
      <c r="AJ154" s="43">
        <v>160.61322000000001</v>
      </c>
      <c r="AK154" s="43">
        <v>279.44069000000002</v>
      </c>
      <c r="AL154" s="43">
        <v>159.10375999999999</v>
      </c>
      <c r="AM154" s="43">
        <v>144.02721</v>
      </c>
      <c r="AN154" s="43">
        <v>200.15749</v>
      </c>
      <c r="AO154" s="43">
        <v>322.22485</v>
      </c>
      <c r="AP154" s="43">
        <v>228.54</v>
      </c>
      <c r="AQ154" s="43">
        <v>184.98079999999999</v>
      </c>
      <c r="AR154" s="43">
        <v>51.359499999999997</v>
      </c>
      <c r="AS154" s="43">
        <v>107.3021</v>
      </c>
      <c r="AT154" s="44">
        <v>126.9987</v>
      </c>
      <c r="AU154" s="45">
        <v>183.77495999999999</v>
      </c>
      <c r="AV154" s="44">
        <v>240.55122</v>
      </c>
      <c r="AX154" s="13" t="s">
        <v>40</v>
      </c>
      <c r="AY154" s="14"/>
      <c r="AZ154" s="43">
        <v>178.22109</v>
      </c>
      <c r="BA154" s="43">
        <v>372.16120000000001</v>
      </c>
      <c r="BB154" s="43">
        <v>184.85145</v>
      </c>
      <c r="BC154" s="43">
        <v>195.9538</v>
      </c>
      <c r="BD154" s="43">
        <v>204.76176000000001</v>
      </c>
      <c r="BE154" s="43">
        <v>319.71059000000002</v>
      </c>
      <c r="BF154" s="43">
        <v>284.61977999999999</v>
      </c>
      <c r="BG154" s="43">
        <v>246.83542</v>
      </c>
      <c r="BH154" s="43">
        <v>68.408000000000001</v>
      </c>
      <c r="BI154" s="43">
        <v>124.80942</v>
      </c>
      <c r="BJ154" s="44">
        <v>153.26596000000001</v>
      </c>
      <c r="BK154" s="45">
        <v>218.03325000000001</v>
      </c>
      <c r="BL154" s="44">
        <v>282.80054000000001</v>
      </c>
      <c r="BN154" s="13" t="s">
        <v>40</v>
      </c>
      <c r="BO154" s="14"/>
      <c r="BP154" s="43">
        <v>195.90585999999999</v>
      </c>
      <c r="BQ154" s="43">
        <v>503.97987000000001</v>
      </c>
      <c r="BR154" s="43">
        <v>212.70734999999999</v>
      </c>
      <c r="BS154" s="43">
        <v>250.74216000000001</v>
      </c>
      <c r="BT154" s="43">
        <v>277.10671000000002</v>
      </c>
      <c r="BU154" s="43">
        <v>347.08537000000001</v>
      </c>
      <c r="BV154" s="43">
        <v>315.31236999999999</v>
      </c>
      <c r="BW154" s="43">
        <v>261.18367999999998</v>
      </c>
      <c r="BX154" s="43">
        <v>106.53366</v>
      </c>
      <c r="BY154" s="43">
        <v>132.99328</v>
      </c>
      <c r="BZ154" s="44">
        <v>178.94562999999999</v>
      </c>
      <c r="CA154" s="45">
        <v>260.35503</v>
      </c>
      <c r="CB154" s="44">
        <v>341.76443</v>
      </c>
    </row>
    <row r="155" spans="2:80" x14ac:dyDescent="0.35">
      <c r="B155" s="7" t="s">
        <v>41</v>
      </c>
      <c r="C155" s="8"/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4">
        <v>0</v>
      </c>
      <c r="O155" s="39">
        <v>0</v>
      </c>
      <c r="P155" s="34">
        <v>0</v>
      </c>
      <c r="R155" s="7" t="s">
        <v>41</v>
      </c>
      <c r="S155" s="8"/>
      <c r="T155" s="33">
        <v>0</v>
      </c>
      <c r="U155" s="33">
        <v>0</v>
      </c>
      <c r="V155" s="33">
        <v>0</v>
      </c>
      <c r="W155" s="33">
        <v>0</v>
      </c>
      <c r="X155" s="33">
        <v>0</v>
      </c>
      <c r="Y155" s="33">
        <v>0</v>
      </c>
      <c r="Z155" s="33">
        <v>0</v>
      </c>
      <c r="AA155" s="33">
        <v>0</v>
      </c>
      <c r="AB155" s="33">
        <v>0</v>
      </c>
      <c r="AC155" s="33">
        <v>0</v>
      </c>
      <c r="AD155" s="34">
        <v>0</v>
      </c>
      <c r="AE155" s="39">
        <v>0</v>
      </c>
      <c r="AF155" s="34">
        <v>0</v>
      </c>
      <c r="AH155" s="7" t="s">
        <v>41</v>
      </c>
      <c r="AI155" s="8"/>
      <c r="AJ155" s="33">
        <v>0</v>
      </c>
      <c r="AK155" s="33">
        <v>0</v>
      </c>
      <c r="AL155" s="33">
        <v>0</v>
      </c>
      <c r="AM155" s="33">
        <v>0</v>
      </c>
      <c r="AN155" s="33">
        <v>0</v>
      </c>
      <c r="AO155" s="33">
        <v>0</v>
      </c>
      <c r="AP155" s="33">
        <v>0</v>
      </c>
      <c r="AQ155" s="33">
        <v>0</v>
      </c>
      <c r="AR155" s="33">
        <v>0</v>
      </c>
      <c r="AS155" s="33">
        <v>0</v>
      </c>
      <c r="AT155" s="34">
        <v>0</v>
      </c>
      <c r="AU155" s="39">
        <v>0</v>
      </c>
      <c r="AV155" s="34">
        <v>0</v>
      </c>
      <c r="AX155" s="7" t="s">
        <v>41</v>
      </c>
      <c r="AY155" s="8"/>
      <c r="AZ155" s="33">
        <v>0</v>
      </c>
      <c r="BA155" s="33">
        <v>0</v>
      </c>
      <c r="BB155" s="33">
        <v>0</v>
      </c>
      <c r="BC155" s="33">
        <v>0</v>
      </c>
      <c r="BD155" s="33">
        <v>0</v>
      </c>
      <c r="BE155" s="33">
        <v>0</v>
      </c>
      <c r="BF155" s="33">
        <v>0</v>
      </c>
      <c r="BG155" s="33">
        <v>0</v>
      </c>
      <c r="BH155" s="33">
        <v>0</v>
      </c>
      <c r="BI155" s="33">
        <v>0</v>
      </c>
      <c r="BJ155" s="34">
        <v>0</v>
      </c>
      <c r="BK155" s="39">
        <v>0</v>
      </c>
      <c r="BL155" s="34">
        <v>0</v>
      </c>
      <c r="BN155" s="7" t="s">
        <v>41</v>
      </c>
      <c r="BO155" s="8"/>
      <c r="BP155" s="33">
        <v>0</v>
      </c>
      <c r="BQ155" s="33">
        <v>0</v>
      </c>
      <c r="BR155" s="33">
        <v>0</v>
      </c>
      <c r="BS155" s="33">
        <v>0</v>
      </c>
      <c r="BT155" s="33">
        <v>0</v>
      </c>
      <c r="BU155" s="33">
        <v>0</v>
      </c>
      <c r="BV155" s="33">
        <v>0</v>
      </c>
      <c r="BW155" s="33">
        <v>0</v>
      </c>
      <c r="BX155" s="33">
        <v>0</v>
      </c>
      <c r="BY155" s="33">
        <v>0</v>
      </c>
      <c r="BZ155" s="34">
        <v>0</v>
      </c>
      <c r="CA155" s="39">
        <v>0</v>
      </c>
      <c r="CB155" s="34">
        <v>0</v>
      </c>
    </row>
    <row r="156" spans="2:80" x14ac:dyDescent="0.35">
      <c r="B156" s="2" t="s">
        <v>42</v>
      </c>
      <c r="C156" s="3" t="s">
        <v>12</v>
      </c>
      <c r="D156" s="36">
        <v>5.8052099999999998</v>
      </c>
      <c r="E156" s="36">
        <v>6.9920099999999996</v>
      </c>
      <c r="F156" s="36">
        <v>5.4237000000000002</v>
      </c>
      <c r="G156" s="36">
        <v>5.6136999999999997</v>
      </c>
      <c r="H156" s="36">
        <v>5.0775800000000002</v>
      </c>
      <c r="I156" s="36">
        <v>5.97804</v>
      </c>
      <c r="J156" s="36">
        <v>6.2087199999999996</v>
      </c>
      <c r="K156" s="36">
        <v>5.4759399999999996</v>
      </c>
      <c r="L156" s="36">
        <v>4.6854800000000001</v>
      </c>
      <c r="M156" s="36">
        <v>5.6881700000000004</v>
      </c>
      <c r="N156" s="37">
        <v>5.2445300000000001</v>
      </c>
      <c r="O156" s="41">
        <v>5.6948499999999997</v>
      </c>
      <c r="P156" s="37">
        <v>6.1451700000000002</v>
      </c>
      <c r="R156" s="2" t="s">
        <v>42</v>
      </c>
      <c r="S156" s="3" t="s">
        <v>12</v>
      </c>
      <c r="T156" s="36">
        <v>5.7046999999999999</v>
      </c>
      <c r="U156" s="36">
        <v>6.8004100000000003</v>
      </c>
      <c r="V156" s="36">
        <v>5.4044299999999996</v>
      </c>
      <c r="W156" s="36">
        <v>5.6371200000000004</v>
      </c>
      <c r="X156" s="36">
        <v>5.0762999999999998</v>
      </c>
      <c r="Y156" s="36">
        <v>5.9421499999999998</v>
      </c>
      <c r="Z156" s="36">
        <v>6.1133300000000004</v>
      </c>
      <c r="AA156" s="36">
        <v>5.5426000000000002</v>
      </c>
      <c r="AB156" s="36">
        <v>4.7208699999999997</v>
      </c>
      <c r="AC156" s="36">
        <v>5.6063900000000002</v>
      </c>
      <c r="AD156" s="37">
        <v>5.2493100000000004</v>
      </c>
      <c r="AE156" s="41">
        <v>5.6548299999999996</v>
      </c>
      <c r="AF156" s="37">
        <v>6.0603499999999997</v>
      </c>
      <c r="AH156" s="2" t="s">
        <v>42</v>
      </c>
      <c r="AI156" s="3" t="s">
        <v>12</v>
      </c>
      <c r="AJ156" s="36">
        <v>5.6227400000000003</v>
      </c>
      <c r="AK156" s="36">
        <v>6.5210499999999998</v>
      </c>
      <c r="AL156" s="36">
        <v>5.2309599999999996</v>
      </c>
      <c r="AM156" s="36">
        <v>5.5023299999999997</v>
      </c>
      <c r="AN156" s="36">
        <v>4.9861599999999999</v>
      </c>
      <c r="AO156" s="36">
        <v>5.7784899999999997</v>
      </c>
      <c r="AP156" s="36">
        <v>6.1739699999999997</v>
      </c>
      <c r="AQ156" s="36">
        <v>5.6547000000000001</v>
      </c>
      <c r="AR156" s="36">
        <v>4.7325999999999997</v>
      </c>
      <c r="AS156" s="36">
        <v>5.48142</v>
      </c>
      <c r="AT156" s="37">
        <v>5.1920299999999999</v>
      </c>
      <c r="AU156" s="41">
        <v>5.5684399999999998</v>
      </c>
      <c r="AV156" s="37">
        <v>5.9448499999999997</v>
      </c>
      <c r="AX156" s="2" t="s">
        <v>42</v>
      </c>
      <c r="AY156" s="3" t="s">
        <v>12</v>
      </c>
      <c r="AZ156" s="36">
        <v>5.5531499999999996</v>
      </c>
      <c r="BA156" s="36">
        <v>6.3577599999999999</v>
      </c>
      <c r="BB156" s="36">
        <v>5.2958400000000001</v>
      </c>
      <c r="BC156" s="36">
        <v>5.4743399999999998</v>
      </c>
      <c r="BD156" s="36">
        <v>4.89114</v>
      </c>
      <c r="BE156" s="36">
        <v>5.5559399999999997</v>
      </c>
      <c r="BF156" s="36">
        <v>6.0306800000000003</v>
      </c>
      <c r="BG156" s="36">
        <v>5.6168899999999997</v>
      </c>
      <c r="BH156" s="36">
        <v>4.6710500000000001</v>
      </c>
      <c r="BI156" s="36">
        <v>5.4033300000000004</v>
      </c>
      <c r="BJ156" s="37">
        <v>5.1358600000000001</v>
      </c>
      <c r="BK156" s="41">
        <v>5.4850099999999999</v>
      </c>
      <c r="BL156" s="37">
        <v>5.8341700000000003</v>
      </c>
      <c r="BN156" s="2" t="s">
        <v>42</v>
      </c>
      <c r="BO156" s="3" t="s">
        <v>12</v>
      </c>
      <c r="BP156" s="36">
        <v>5.4402299999999997</v>
      </c>
      <c r="BQ156" s="36">
        <v>6.11991</v>
      </c>
      <c r="BR156" s="36">
        <v>5.2030599999999998</v>
      </c>
      <c r="BS156" s="36">
        <v>5.3296799999999998</v>
      </c>
      <c r="BT156" s="36">
        <v>4.9347500000000002</v>
      </c>
      <c r="BU156" s="36">
        <v>5.6106800000000003</v>
      </c>
      <c r="BV156" s="36">
        <v>5.77562</v>
      </c>
      <c r="BW156" s="36">
        <v>5.4005000000000001</v>
      </c>
      <c r="BX156" s="36">
        <v>4.6731999999999996</v>
      </c>
      <c r="BY156" s="36">
        <v>5.2509600000000001</v>
      </c>
      <c r="BZ156" s="37">
        <v>5.08094</v>
      </c>
      <c r="CA156" s="41">
        <v>5.3738599999999996</v>
      </c>
      <c r="CB156" s="37">
        <v>5.6667699999999996</v>
      </c>
    </row>
    <row r="157" spans="2:80" x14ac:dyDescent="0.35">
      <c r="B157" s="8"/>
      <c r="C157" s="11" t="s">
        <v>13</v>
      </c>
      <c r="D157" s="33">
        <v>1.80399</v>
      </c>
      <c r="E157" s="33">
        <v>1.3297600000000001</v>
      </c>
      <c r="F157" s="33">
        <v>1.7070799999999999</v>
      </c>
      <c r="G157" s="33">
        <v>1.8681000000000001</v>
      </c>
      <c r="H157" s="33">
        <v>2.1190199999999999</v>
      </c>
      <c r="I157" s="33">
        <v>1.9826600000000001</v>
      </c>
      <c r="J157" s="33">
        <v>1.72092</v>
      </c>
      <c r="K157" s="33">
        <v>1.9063600000000001</v>
      </c>
      <c r="L157" s="33">
        <v>1.62574</v>
      </c>
      <c r="M157" s="33">
        <v>1.83006</v>
      </c>
      <c r="N157" s="34">
        <v>1.6353500000000001</v>
      </c>
      <c r="O157" s="39">
        <v>1.7893699999999999</v>
      </c>
      <c r="P157" s="34">
        <v>1.94339</v>
      </c>
      <c r="R157" s="8"/>
      <c r="S157" s="11" t="s">
        <v>13</v>
      </c>
      <c r="T157" s="33">
        <v>1.7268600000000001</v>
      </c>
      <c r="U157" s="33">
        <v>1.2351000000000001</v>
      </c>
      <c r="V157" s="33">
        <v>1.5994999999999999</v>
      </c>
      <c r="W157" s="33">
        <v>1.7633799999999999</v>
      </c>
      <c r="X157" s="33">
        <v>2.0309400000000002</v>
      </c>
      <c r="Y157" s="33">
        <v>1.84541</v>
      </c>
      <c r="Z157" s="33">
        <v>1.5635300000000001</v>
      </c>
      <c r="AA157" s="33">
        <v>1.79097</v>
      </c>
      <c r="AB157" s="33">
        <v>1.6190199999999999</v>
      </c>
      <c r="AC157" s="33">
        <v>1.7522</v>
      </c>
      <c r="AD157" s="34">
        <v>1.5424</v>
      </c>
      <c r="AE157" s="39">
        <v>1.69269</v>
      </c>
      <c r="AF157" s="34">
        <v>1.8429800000000001</v>
      </c>
      <c r="AH157" s="8"/>
      <c r="AI157" s="11" t="s">
        <v>13</v>
      </c>
      <c r="AJ157" s="33">
        <v>1.5662700000000001</v>
      </c>
      <c r="AK157" s="33">
        <v>1.08897</v>
      </c>
      <c r="AL157" s="33">
        <v>1.51542</v>
      </c>
      <c r="AM157" s="33">
        <v>1.64069</v>
      </c>
      <c r="AN157" s="33">
        <v>1.86917</v>
      </c>
      <c r="AO157" s="33">
        <v>1.6950000000000001</v>
      </c>
      <c r="AP157" s="33">
        <v>1.2363599999999999</v>
      </c>
      <c r="AQ157" s="33">
        <v>1.66272</v>
      </c>
      <c r="AR157" s="33">
        <v>1.5774600000000001</v>
      </c>
      <c r="AS157" s="33">
        <v>1.61246</v>
      </c>
      <c r="AT157" s="34">
        <v>1.3846099999999999</v>
      </c>
      <c r="AU157" s="39">
        <v>1.5464500000000001</v>
      </c>
      <c r="AV157" s="34">
        <v>1.7082999999999999</v>
      </c>
      <c r="AX157" s="8"/>
      <c r="AY157" s="11" t="s">
        <v>13</v>
      </c>
      <c r="AZ157" s="33">
        <v>1.37392</v>
      </c>
      <c r="BA157" s="33">
        <v>1.0149699999999999</v>
      </c>
      <c r="BB157" s="33">
        <v>1.42038</v>
      </c>
      <c r="BC157" s="33">
        <v>1.4851799999999999</v>
      </c>
      <c r="BD157" s="33">
        <v>1.7194499999999999</v>
      </c>
      <c r="BE157" s="33">
        <v>1.53698</v>
      </c>
      <c r="BF157" s="33">
        <v>1.07595</v>
      </c>
      <c r="BG157" s="33">
        <v>1.45702</v>
      </c>
      <c r="BH157" s="33">
        <v>1.5003899999999999</v>
      </c>
      <c r="BI157" s="33">
        <v>1.4715499999999999</v>
      </c>
      <c r="BJ157" s="34">
        <v>1.25467</v>
      </c>
      <c r="BK157" s="39">
        <v>1.4055800000000001</v>
      </c>
      <c r="BL157" s="34">
        <v>1.5564800000000001</v>
      </c>
      <c r="BN157" s="8"/>
      <c r="BO157" s="11" t="s">
        <v>13</v>
      </c>
      <c r="BP157" s="33">
        <v>1.2015800000000001</v>
      </c>
      <c r="BQ157" s="33">
        <v>0.82172000000000001</v>
      </c>
      <c r="BR157" s="33">
        <v>1.2305699999999999</v>
      </c>
      <c r="BS157" s="33">
        <v>1.25322</v>
      </c>
      <c r="BT157" s="33">
        <v>1.5712699999999999</v>
      </c>
      <c r="BU157" s="33">
        <v>1.23272</v>
      </c>
      <c r="BV157" s="33">
        <v>0.91632999999999998</v>
      </c>
      <c r="BW157" s="33">
        <v>1.2725599999999999</v>
      </c>
      <c r="BX157" s="33">
        <v>1.3917299999999999</v>
      </c>
      <c r="BY157" s="33">
        <v>1.2746500000000001</v>
      </c>
      <c r="BZ157" s="34">
        <v>1.06376</v>
      </c>
      <c r="CA157" s="39">
        <v>1.2166300000000001</v>
      </c>
      <c r="CB157" s="34">
        <v>1.36951</v>
      </c>
    </row>
    <row r="158" spans="2:80" x14ac:dyDescent="0.35">
      <c r="B158" s="2" t="s">
        <v>43</v>
      </c>
      <c r="C158" s="3" t="s">
        <v>12</v>
      </c>
      <c r="D158" s="36">
        <v>6.5117900000000004</v>
      </c>
      <c r="E158" s="36">
        <v>7.6372900000000001</v>
      </c>
      <c r="F158" s="36">
        <v>6.04636</v>
      </c>
      <c r="G158" s="36">
        <v>6.3460799999999997</v>
      </c>
      <c r="H158" s="36">
        <v>5.72879</v>
      </c>
      <c r="I158" s="36">
        <v>6.5664300000000004</v>
      </c>
      <c r="J158" s="36">
        <v>6.8506200000000002</v>
      </c>
      <c r="K158" s="36">
        <v>6.1615599999999997</v>
      </c>
      <c r="L158" s="36">
        <v>5.4392500000000004</v>
      </c>
      <c r="M158" s="36">
        <v>6.3825799999999999</v>
      </c>
      <c r="N158" s="37">
        <v>5.9325000000000001</v>
      </c>
      <c r="O158" s="41">
        <v>6.3670799999999996</v>
      </c>
      <c r="P158" s="37">
        <v>6.80166</v>
      </c>
      <c r="R158" s="2" t="s">
        <v>43</v>
      </c>
      <c r="S158" s="3" t="s">
        <v>12</v>
      </c>
      <c r="T158" s="36">
        <v>6.3592399999999998</v>
      </c>
      <c r="U158" s="36">
        <v>7.3621699999999999</v>
      </c>
      <c r="V158" s="36">
        <v>6.03423</v>
      </c>
      <c r="W158" s="36">
        <v>6.3435199999999998</v>
      </c>
      <c r="X158" s="36">
        <v>5.6683899999999996</v>
      </c>
      <c r="Y158" s="36">
        <v>6.4549500000000002</v>
      </c>
      <c r="Z158" s="36">
        <v>6.7221599999999997</v>
      </c>
      <c r="AA158" s="36">
        <v>6.2196199999999999</v>
      </c>
      <c r="AB158" s="36">
        <v>5.4592400000000003</v>
      </c>
      <c r="AC158" s="36">
        <v>6.2539800000000003</v>
      </c>
      <c r="AD158" s="37">
        <v>5.9092900000000004</v>
      </c>
      <c r="AE158" s="41">
        <v>6.28775</v>
      </c>
      <c r="AF158" s="37">
        <v>6.6662100000000004</v>
      </c>
      <c r="AH158" s="2" t="s">
        <v>43</v>
      </c>
      <c r="AI158" s="3" t="s">
        <v>12</v>
      </c>
      <c r="AJ158" s="36">
        <v>6.2461399999999996</v>
      </c>
      <c r="AK158" s="36">
        <v>7.0208500000000003</v>
      </c>
      <c r="AL158" s="36">
        <v>5.8407099999999996</v>
      </c>
      <c r="AM158" s="36">
        <v>6.1603199999999996</v>
      </c>
      <c r="AN158" s="36">
        <v>5.5560400000000003</v>
      </c>
      <c r="AO158" s="36">
        <v>6.2467600000000001</v>
      </c>
      <c r="AP158" s="36">
        <v>6.7252200000000002</v>
      </c>
      <c r="AQ158" s="36">
        <v>6.2772199999999998</v>
      </c>
      <c r="AR158" s="36">
        <v>5.4568300000000001</v>
      </c>
      <c r="AS158" s="36">
        <v>6.1124799999999997</v>
      </c>
      <c r="AT158" s="37">
        <v>5.8226699999999996</v>
      </c>
      <c r="AU158" s="41">
        <v>6.1642599999999996</v>
      </c>
      <c r="AV158" s="37">
        <v>6.5058499999999997</v>
      </c>
      <c r="AX158" s="2" t="s">
        <v>43</v>
      </c>
      <c r="AY158" s="3" t="s">
        <v>12</v>
      </c>
      <c r="AZ158" s="36">
        <v>6.1493500000000001</v>
      </c>
      <c r="BA158" s="36">
        <v>6.6443500000000002</v>
      </c>
      <c r="BB158" s="36">
        <v>5.8143200000000004</v>
      </c>
      <c r="BC158" s="36">
        <v>6.0560600000000004</v>
      </c>
      <c r="BD158" s="36">
        <v>5.4339399999999998</v>
      </c>
      <c r="BE158" s="36">
        <v>5.95784</v>
      </c>
      <c r="BF158" s="36">
        <v>6.4779999999999998</v>
      </c>
      <c r="BG158" s="36">
        <v>6.17211</v>
      </c>
      <c r="BH158" s="36">
        <v>5.3825500000000002</v>
      </c>
      <c r="BI158" s="36">
        <v>5.9902600000000001</v>
      </c>
      <c r="BJ158" s="37">
        <v>5.7221399999999996</v>
      </c>
      <c r="BK158" s="41">
        <v>6.0078800000000001</v>
      </c>
      <c r="BL158" s="37">
        <v>6.2936199999999998</v>
      </c>
      <c r="BN158" s="2" t="s">
        <v>43</v>
      </c>
      <c r="BO158" s="3" t="s">
        <v>12</v>
      </c>
      <c r="BP158" s="36">
        <v>5.9596099999999996</v>
      </c>
      <c r="BQ158" s="36">
        <v>6.3113400000000004</v>
      </c>
      <c r="BR158" s="36">
        <v>5.7117100000000001</v>
      </c>
      <c r="BS158" s="36">
        <v>5.8724299999999996</v>
      </c>
      <c r="BT158" s="36">
        <v>5.4195599999999997</v>
      </c>
      <c r="BU158" s="36">
        <v>5.9368600000000002</v>
      </c>
      <c r="BV158" s="36">
        <v>6.1870700000000003</v>
      </c>
      <c r="BW158" s="36">
        <v>5.9024900000000002</v>
      </c>
      <c r="BX158" s="36">
        <v>5.2988600000000003</v>
      </c>
      <c r="BY158" s="36">
        <v>5.8062100000000001</v>
      </c>
      <c r="BZ158" s="37">
        <v>5.6196900000000003</v>
      </c>
      <c r="CA158" s="41">
        <v>5.8406099999999999</v>
      </c>
      <c r="CB158" s="37">
        <v>6.0615300000000003</v>
      </c>
    </row>
    <row r="159" spans="2:80" x14ac:dyDescent="0.35">
      <c r="B159" s="8"/>
      <c r="C159" s="11" t="s">
        <v>13</v>
      </c>
      <c r="D159" s="33">
        <v>1.9542299999999999</v>
      </c>
      <c r="E159" s="33">
        <v>1.34589</v>
      </c>
      <c r="F159" s="33">
        <v>1.88188</v>
      </c>
      <c r="G159" s="33">
        <v>2.0591200000000001</v>
      </c>
      <c r="H159" s="33">
        <v>2.24518</v>
      </c>
      <c r="I159" s="33">
        <v>2.0095800000000001</v>
      </c>
      <c r="J159" s="33">
        <v>1.7946899999999999</v>
      </c>
      <c r="K159" s="33">
        <v>2.0448300000000001</v>
      </c>
      <c r="L159" s="33">
        <v>1.8383400000000001</v>
      </c>
      <c r="M159" s="33">
        <v>1.95058</v>
      </c>
      <c r="N159" s="34">
        <v>1.74322</v>
      </c>
      <c r="O159" s="39">
        <v>1.9124300000000001</v>
      </c>
      <c r="P159" s="34">
        <v>2.0816499999999998</v>
      </c>
      <c r="R159" s="8"/>
      <c r="S159" s="11" t="s">
        <v>13</v>
      </c>
      <c r="T159" s="33">
        <v>1.8267</v>
      </c>
      <c r="U159" s="33">
        <v>1.20133</v>
      </c>
      <c r="V159" s="33">
        <v>1.77349</v>
      </c>
      <c r="W159" s="33">
        <v>1.91812</v>
      </c>
      <c r="X159" s="33">
        <v>2.0931299999999999</v>
      </c>
      <c r="Y159" s="33">
        <v>1.8090200000000001</v>
      </c>
      <c r="Z159" s="33">
        <v>1.62554</v>
      </c>
      <c r="AA159" s="33">
        <v>1.90831</v>
      </c>
      <c r="AB159" s="33">
        <v>1.8102</v>
      </c>
      <c r="AC159" s="33">
        <v>1.8273200000000001</v>
      </c>
      <c r="AD159" s="34">
        <v>1.61097</v>
      </c>
      <c r="AE159" s="39">
        <v>1.77932</v>
      </c>
      <c r="AF159" s="34">
        <v>1.94767</v>
      </c>
      <c r="AH159" s="8"/>
      <c r="AI159" s="11" t="s">
        <v>13</v>
      </c>
      <c r="AJ159" s="33">
        <v>1.6582699999999999</v>
      </c>
      <c r="AK159" s="33">
        <v>1.04034</v>
      </c>
      <c r="AL159" s="33">
        <v>1.67126</v>
      </c>
      <c r="AM159" s="33">
        <v>1.74037</v>
      </c>
      <c r="AN159" s="33">
        <v>1.9066000000000001</v>
      </c>
      <c r="AO159" s="33">
        <v>1.6449</v>
      </c>
      <c r="AP159" s="33">
        <v>1.2486900000000001</v>
      </c>
      <c r="AQ159" s="33">
        <v>1.7202200000000001</v>
      </c>
      <c r="AR159" s="33">
        <v>1.7527200000000001</v>
      </c>
      <c r="AS159" s="33">
        <v>1.6842999999999999</v>
      </c>
      <c r="AT159" s="34">
        <v>1.42127</v>
      </c>
      <c r="AU159" s="39">
        <v>1.60677</v>
      </c>
      <c r="AV159" s="34">
        <v>1.79227</v>
      </c>
      <c r="AX159" s="8"/>
      <c r="AY159" s="11" t="s">
        <v>13</v>
      </c>
      <c r="AZ159" s="33">
        <v>1.4249799999999999</v>
      </c>
      <c r="BA159" s="33">
        <v>0.90525</v>
      </c>
      <c r="BB159" s="33">
        <v>1.48902</v>
      </c>
      <c r="BC159" s="33">
        <v>1.5200800000000001</v>
      </c>
      <c r="BD159" s="33">
        <v>1.73997</v>
      </c>
      <c r="BE159" s="33">
        <v>1.46695</v>
      </c>
      <c r="BF159" s="33">
        <v>1.0387299999999999</v>
      </c>
      <c r="BG159" s="33">
        <v>1.47143</v>
      </c>
      <c r="BH159" s="33">
        <v>1.6451</v>
      </c>
      <c r="BI159" s="33">
        <v>1.5298700000000001</v>
      </c>
      <c r="BJ159" s="34">
        <v>1.2392099999999999</v>
      </c>
      <c r="BK159" s="39">
        <v>1.4231400000000001</v>
      </c>
      <c r="BL159" s="34">
        <v>1.6070599999999999</v>
      </c>
      <c r="BN159" s="8"/>
      <c r="BO159" s="11" t="s">
        <v>13</v>
      </c>
      <c r="BP159" s="33">
        <v>1.2194700000000001</v>
      </c>
      <c r="BQ159" s="33">
        <v>0.69715000000000005</v>
      </c>
      <c r="BR159" s="33">
        <v>1.2927299999999999</v>
      </c>
      <c r="BS159" s="33">
        <v>1.2819100000000001</v>
      </c>
      <c r="BT159" s="33">
        <v>1.55932</v>
      </c>
      <c r="BU159" s="33">
        <v>1.1304099999999999</v>
      </c>
      <c r="BV159" s="33">
        <v>0.86673999999999995</v>
      </c>
      <c r="BW159" s="33">
        <v>1.28261</v>
      </c>
      <c r="BX159" s="33">
        <v>1.45641</v>
      </c>
      <c r="BY159" s="33">
        <v>1.30603</v>
      </c>
      <c r="BZ159" s="34">
        <v>1.0251300000000001</v>
      </c>
      <c r="CA159" s="39">
        <v>1.2092799999999999</v>
      </c>
      <c r="CB159" s="34">
        <v>1.3934299999999999</v>
      </c>
    </row>
    <row r="160" spans="2:80" x14ac:dyDescent="0.35">
      <c r="B160" s="2" t="s">
        <v>44</v>
      </c>
      <c r="D160" s="36">
        <v>88.081379999999996</v>
      </c>
      <c r="E160" s="36">
        <v>91.460859999999997</v>
      </c>
      <c r="F160" s="36">
        <v>91.39622</v>
      </c>
      <c r="G160" s="36">
        <v>88.779780000000002</v>
      </c>
      <c r="H160" s="36">
        <v>89.752589999999998</v>
      </c>
      <c r="I160" s="36">
        <v>92.078019999999995</v>
      </c>
      <c r="J160" s="36">
        <v>91.687830000000005</v>
      </c>
      <c r="K160" s="36">
        <v>90.338589999999996</v>
      </c>
      <c r="L160" s="36">
        <v>85.714439999999996</v>
      </c>
      <c r="M160" s="36">
        <v>89.674660000000003</v>
      </c>
      <c r="N160" s="37">
        <v>88.486620000000002</v>
      </c>
      <c r="O160" s="47">
        <v>89.896439999999998</v>
      </c>
      <c r="P160" s="37">
        <v>91.306250000000006</v>
      </c>
      <c r="R160" s="2" t="s">
        <v>44</v>
      </c>
      <c r="T160" s="36">
        <v>88.176379999999995</v>
      </c>
      <c r="U160" s="36">
        <v>91.205359999999999</v>
      </c>
      <c r="V160" s="36">
        <v>91.372529999999998</v>
      </c>
      <c r="W160" s="36">
        <v>88.781000000000006</v>
      </c>
      <c r="X160" s="36">
        <v>89.743539999999996</v>
      </c>
      <c r="Y160" s="36">
        <v>91.827399999999997</v>
      </c>
      <c r="Z160" s="36">
        <v>91.793340000000001</v>
      </c>
      <c r="AA160" s="36">
        <v>90.445340000000002</v>
      </c>
      <c r="AB160" s="36">
        <v>85.738860000000003</v>
      </c>
      <c r="AC160" s="36">
        <v>89.674660000000003</v>
      </c>
      <c r="AD160" s="37">
        <v>88.504540000000006</v>
      </c>
      <c r="AE160" s="47">
        <v>89.875839999999997</v>
      </c>
      <c r="AF160" s="37">
        <v>91.247150000000005</v>
      </c>
      <c r="AH160" s="2" t="s">
        <v>44</v>
      </c>
      <c r="AJ160" s="36">
        <v>88.10933</v>
      </c>
      <c r="AK160" s="36">
        <v>91.152820000000006</v>
      </c>
      <c r="AL160" s="36">
        <v>91.372529999999998</v>
      </c>
      <c r="AM160" s="36">
        <v>88.775509999999997</v>
      </c>
      <c r="AN160" s="36">
        <v>89.752589999999998</v>
      </c>
      <c r="AO160" s="36">
        <v>91.880340000000004</v>
      </c>
      <c r="AP160" s="36">
        <v>91.816860000000005</v>
      </c>
      <c r="AQ160" s="36">
        <v>90.652749999999997</v>
      </c>
      <c r="AR160" s="36">
        <v>85.664280000000005</v>
      </c>
      <c r="AS160" s="36">
        <v>89.674660000000003</v>
      </c>
      <c r="AT160" s="37">
        <v>88.487039999999993</v>
      </c>
      <c r="AU160" s="47">
        <v>89.885170000000002</v>
      </c>
      <c r="AV160" s="37">
        <v>91.283289999999994</v>
      </c>
      <c r="AX160" s="2" t="s">
        <v>44</v>
      </c>
      <c r="AZ160" s="36">
        <v>88.257900000000006</v>
      </c>
      <c r="BA160" s="36">
        <v>90.76276</v>
      </c>
      <c r="BB160" s="36">
        <v>91.394440000000003</v>
      </c>
      <c r="BC160" s="36">
        <v>88.779780000000002</v>
      </c>
      <c r="BD160" s="36">
        <v>89.752589999999998</v>
      </c>
      <c r="BE160" s="36">
        <v>91.907880000000006</v>
      </c>
      <c r="BF160" s="36">
        <v>91.779600000000002</v>
      </c>
      <c r="BG160" s="36">
        <v>90.714569999999995</v>
      </c>
      <c r="BH160" s="36">
        <v>85.880430000000004</v>
      </c>
      <c r="BI160" s="36">
        <v>89.608559999999997</v>
      </c>
      <c r="BJ160" s="37">
        <v>88.547370000000001</v>
      </c>
      <c r="BK160" s="47">
        <v>89.883849999999995</v>
      </c>
      <c r="BL160" s="37">
        <v>91.220330000000004</v>
      </c>
      <c r="BN160" s="2" t="s">
        <v>44</v>
      </c>
      <c r="BP160" s="36">
        <v>88.2928</v>
      </c>
      <c r="BQ160" s="36">
        <v>90.095460000000003</v>
      </c>
      <c r="BR160" s="36">
        <v>91.409109999999998</v>
      </c>
      <c r="BS160" s="36">
        <v>88.761060000000001</v>
      </c>
      <c r="BT160" s="36">
        <v>89.779219999999995</v>
      </c>
      <c r="BU160" s="36">
        <v>91.885869999999997</v>
      </c>
      <c r="BV160" s="36">
        <v>91.269149999999996</v>
      </c>
      <c r="BW160" s="36">
        <v>90.679050000000004</v>
      </c>
      <c r="BX160" s="36">
        <v>86.002480000000006</v>
      </c>
      <c r="BY160" s="36">
        <v>89.658060000000006</v>
      </c>
      <c r="BZ160" s="37">
        <v>88.52722</v>
      </c>
      <c r="CA160" s="47">
        <v>89.78322</v>
      </c>
      <c r="CB160" s="37">
        <v>91.039230000000003</v>
      </c>
    </row>
    <row r="161" spans="2:80" x14ac:dyDescent="0.35">
      <c r="B161" s="2" t="s">
        <v>45</v>
      </c>
      <c r="D161" s="36">
        <v>89.29119</v>
      </c>
      <c r="E161" s="36">
        <v>94.619479999999996</v>
      </c>
      <c r="F161" s="36">
        <v>88.764179999999996</v>
      </c>
      <c r="G161" s="36">
        <v>88.759140000000002</v>
      </c>
      <c r="H161" s="36">
        <v>88.279790000000006</v>
      </c>
      <c r="I161" s="36">
        <v>92.998130000000003</v>
      </c>
      <c r="J161" s="36">
        <v>91.029210000000006</v>
      </c>
      <c r="K161" s="36">
        <v>88.30856</v>
      </c>
      <c r="L161" s="36">
        <v>87.437880000000007</v>
      </c>
      <c r="M161" s="36">
        <v>86.493210000000005</v>
      </c>
      <c r="N161" s="37">
        <v>87.781829999999999</v>
      </c>
      <c r="O161" s="47">
        <v>89.598079999999996</v>
      </c>
      <c r="P161" s="37">
        <v>91.414320000000004</v>
      </c>
      <c r="R161" s="2" t="s">
        <v>45</v>
      </c>
      <c r="T161" s="36">
        <v>89.358360000000005</v>
      </c>
      <c r="U161" s="36">
        <v>94.526020000000003</v>
      </c>
      <c r="V161" s="36">
        <v>88.761309999999995</v>
      </c>
      <c r="W161" s="36">
        <v>88.759140000000002</v>
      </c>
      <c r="X161" s="36">
        <v>88.231520000000003</v>
      </c>
      <c r="Y161" s="36">
        <v>93.012969999999996</v>
      </c>
      <c r="Z161" s="36">
        <v>91.113640000000004</v>
      </c>
      <c r="AA161" s="36">
        <v>88.415440000000004</v>
      </c>
      <c r="AB161" s="36">
        <v>87.470730000000003</v>
      </c>
      <c r="AC161" s="36">
        <v>86.412610000000001</v>
      </c>
      <c r="AD161" s="37">
        <v>87.795900000000003</v>
      </c>
      <c r="AE161" s="47">
        <v>89.606170000000006</v>
      </c>
      <c r="AF161" s="37">
        <v>91.416439999999994</v>
      </c>
      <c r="AH161" s="2" t="s">
        <v>45</v>
      </c>
      <c r="AJ161" s="36">
        <v>89.361990000000006</v>
      </c>
      <c r="AK161" s="36">
        <v>94.055710000000005</v>
      </c>
      <c r="AL161" s="36">
        <v>88.767889999999994</v>
      </c>
      <c r="AM161" s="36">
        <v>88.743679999999998</v>
      </c>
      <c r="AN161" s="36">
        <v>88.282820000000001</v>
      </c>
      <c r="AO161" s="36">
        <v>92.750119999999995</v>
      </c>
      <c r="AP161" s="36">
        <v>91.133009999999999</v>
      </c>
      <c r="AQ161" s="36">
        <v>88.624870000000001</v>
      </c>
      <c r="AR161" s="36">
        <v>87.506699999999995</v>
      </c>
      <c r="AS161" s="36">
        <v>86.468860000000006</v>
      </c>
      <c r="AT161" s="37">
        <v>87.875640000000004</v>
      </c>
      <c r="AU161" s="47">
        <v>89.569569999999999</v>
      </c>
      <c r="AV161" s="37">
        <v>91.263490000000004</v>
      </c>
      <c r="AX161" s="2" t="s">
        <v>45</v>
      </c>
      <c r="AZ161" s="36">
        <v>89.409279999999995</v>
      </c>
      <c r="BA161" s="36">
        <v>93.764489999999995</v>
      </c>
      <c r="BB161" s="36">
        <v>88.776089999999996</v>
      </c>
      <c r="BC161" s="36">
        <v>88.759140000000002</v>
      </c>
      <c r="BD161" s="36">
        <v>88.279589999999999</v>
      </c>
      <c r="BE161" s="36">
        <v>92.841970000000003</v>
      </c>
      <c r="BF161" s="36">
        <v>91.002099999999999</v>
      </c>
      <c r="BG161" s="36">
        <v>88.700800000000001</v>
      </c>
      <c r="BH161" s="36">
        <v>87.626199999999997</v>
      </c>
      <c r="BI161" s="36">
        <v>86.408869999999993</v>
      </c>
      <c r="BJ161" s="37">
        <v>87.907430000000005</v>
      </c>
      <c r="BK161" s="47">
        <v>89.556849999999997</v>
      </c>
      <c r="BL161" s="37">
        <v>91.206270000000004</v>
      </c>
      <c r="BN161" s="2" t="s">
        <v>45</v>
      </c>
      <c r="BP161" s="36">
        <v>89.356399999999994</v>
      </c>
      <c r="BQ161" s="36">
        <v>93.446669999999997</v>
      </c>
      <c r="BR161" s="36">
        <v>88.8185</v>
      </c>
      <c r="BS161" s="36">
        <v>88.759140000000002</v>
      </c>
      <c r="BT161" s="36">
        <v>88.279589999999999</v>
      </c>
      <c r="BU161" s="36">
        <v>92.923789999999997</v>
      </c>
      <c r="BV161" s="36">
        <v>90.71114</v>
      </c>
      <c r="BW161" s="36">
        <v>88.792739999999995</v>
      </c>
      <c r="BX161" s="36">
        <v>87.69923</v>
      </c>
      <c r="BY161" s="36">
        <v>86.379679999999993</v>
      </c>
      <c r="BZ161" s="37">
        <v>87.921390000000002</v>
      </c>
      <c r="CA161" s="47">
        <v>89.516689999999997</v>
      </c>
      <c r="CB161" s="37">
        <v>91.111990000000006</v>
      </c>
    </row>
    <row r="162" spans="2:80" x14ac:dyDescent="0.35">
      <c r="B162" s="2" t="s">
        <v>46</v>
      </c>
      <c r="D162" s="36">
        <v>89.138360000000006</v>
      </c>
      <c r="E162" s="36">
        <v>91.586169999999996</v>
      </c>
      <c r="F162" s="36">
        <v>90.056830000000005</v>
      </c>
      <c r="G162" s="36">
        <v>90.667789999999997</v>
      </c>
      <c r="H162" s="36">
        <v>87.404349999999994</v>
      </c>
      <c r="I162" s="36">
        <v>90.256680000000003</v>
      </c>
      <c r="J162" s="36">
        <v>89.959969999999998</v>
      </c>
      <c r="K162" s="36">
        <v>89.532929999999993</v>
      </c>
      <c r="L162" s="36">
        <v>88.613969999999995</v>
      </c>
      <c r="M162" s="36">
        <v>89.548509999999993</v>
      </c>
      <c r="N162" s="37">
        <v>88.85718</v>
      </c>
      <c r="O162" s="47">
        <v>89.676559999999995</v>
      </c>
      <c r="P162" s="37">
        <v>90.495930000000001</v>
      </c>
      <c r="R162" s="2" t="s">
        <v>46</v>
      </c>
      <c r="T162" s="36">
        <v>89.197180000000003</v>
      </c>
      <c r="U162" s="36">
        <v>91.393550000000005</v>
      </c>
      <c r="V162" s="36">
        <v>90.037409999999994</v>
      </c>
      <c r="W162" s="36">
        <v>90.66525</v>
      </c>
      <c r="X162" s="36">
        <v>87.388080000000002</v>
      </c>
      <c r="Y162" s="36">
        <v>90.186959999999999</v>
      </c>
      <c r="Z162" s="36">
        <v>89.970460000000003</v>
      </c>
      <c r="AA162" s="36">
        <v>89.63946</v>
      </c>
      <c r="AB162" s="36">
        <v>88.629900000000006</v>
      </c>
      <c r="AC162" s="36">
        <v>89.493589999999998</v>
      </c>
      <c r="AD162" s="37">
        <v>88.869479999999996</v>
      </c>
      <c r="AE162" s="47">
        <v>89.660179999999997</v>
      </c>
      <c r="AF162" s="37">
        <v>90.450890000000001</v>
      </c>
      <c r="AH162" s="2" t="s">
        <v>46</v>
      </c>
      <c r="AJ162" s="36">
        <v>89.210080000000005</v>
      </c>
      <c r="AK162" s="36">
        <v>91.126949999999994</v>
      </c>
      <c r="AL162" s="36">
        <v>90.056650000000005</v>
      </c>
      <c r="AM162" s="36">
        <v>90.66525</v>
      </c>
      <c r="AN162" s="36">
        <v>87.415430000000001</v>
      </c>
      <c r="AO162" s="36">
        <v>90.189719999999994</v>
      </c>
      <c r="AP162" s="36">
        <v>89.969130000000007</v>
      </c>
      <c r="AQ162" s="36">
        <v>89.737740000000002</v>
      </c>
      <c r="AR162" s="36">
        <v>88.597669999999994</v>
      </c>
      <c r="AS162" s="36">
        <v>89.382009999999994</v>
      </c>
      <c r="AT162" s="37">
        <v>88.875720000000001</v>
      </c>
      <c r="AU162" s="47">
        <v>89.635059999999996</v>
      </c>
      <c r="AV162" s="37">
        <v>90.394400000000005</v>
      </c>
      <c r="AX162" s="2" t="s">
        <v>46</v>
      </c>
      <c r="AZ162" s="36">
        <v>89.274180000000001</v>
      </c>
      <c r="BA162" s="36">
        <v>90.961659999999995</v>
      </c>
      <c r="BB162" s="36">
        <v>90.077979999999997</v>
      </c>
      <c r="BC162" s="36">
        <v>90.667789999999997</v>
      </c>
      <c r="BD162" s="36">
        <v>87.421719999999993</v>
      </c>
      <c r="BE162" s="36">
        <v>90.190269999999998</v>
      </c>
      <c r="BF162" s="36">
        <v>89.76849</v>
      </c>
      <c r="BG162" s="36">
        <v>89.849789999999999</v>
      </c>
      <c r="BH162" s="36">
        <v>88.772540000000006</v>
      </c>
      <c r="BI162" s="36">
        <v>89.378879999999995</v>
      </c>
      <c r="BJ162" s="37">
        <v>88.911810000000003</v>
      </c>
      <c r="BK162" s="47">
        <v>89.636330000000001</v>
      </c>
      <c r="BL162" s="37">
        <v>90.360849999999999</v>
      </c>
      <c r="BN162" s="2" t="s">
        <v>46</v>
      </c>
      <c r="BP162" s="36">
        <v>89.167259999999999</v>
      </c>
      <c r="BQ162" s="36">
        <v>90.561490000000006</v>
      </c>
      <c r="BR162" s="36">
        <v>90.076170000000005</v>
      </c>
      <c r="BS162" s="36">
        <v>90.709270000000004</v>
      </c>
      <c r="BT162" s="36">
        <v>87.456649999999996</v>
      </c>
      <c r="BU162" s="36">
        <v>90.393299999999996</v>
      </c>
      <c r="BV162" s="36">
        <v>89.681820000000002</v>
      </c>
      <c r="BW162" s="36">
        <v>89.817130000000006</v>
      </c>
      <c r="BX162" s="36">
        <v>88.912019999999998</v>
      </c>
      <c r="BY162" s="36">
        <v>89.46</v>
      </c>
      <c r="BZ162" s="37">
        <v>88.935199999999995</v>
      </c>
      <c r="CA162" s="47">
        <v>89.623509999999996</v>
      </c>
      <c r="CB162" s="37">
        <v>90.311819999999997</v>
      </c>
    </row>
    <row r="163" spans="2:80" x14ac:dyDescent="0.35">
      <c r="B163" s="2" t="s">
        <v>47</v>
      </c>
      <c r="D163" s="36">
        <v>87.157669999999996</v>
      </c>
      <c r="E163" s="36">
        <v>91.573909999999998</v>
      </c>
      <c r="F163" s="36">
        <v>88.014279999999999</v>
      </c>
      <c r="G163" s="36">
        <v>90.210030000000003</v>
      </c>
      <c r="H163" s="36">
        <v>85.678070000000005</v>
      </c>
      <c r="I163" s="36">
        <v>87.495459999999994</v>
      </c>
      <c r="J163" s="36">
        <v>89.485619999999997</v>
      </c>
      <c r="K163" s="36">
        <v>86.745829999999998</v>
      </c>
      <c r="L163" s="36">
        <v>87.316019999999995</v>
      </c>
      <c r="M163" s="36">
        <v>89.342659999999995</v>
      </c>
      <c r="N163" s="37">
        <v>87.014589999999998</v>
      </c>
      <c r="O163" s="47">
        <v>88.301950000000005</v>
      </c>
      <c r="P163" s="37">
        <v>89.589320000000001</v>
      </c>
      <c r="R163" s="2" t="s">
        <v>47</v>
      </c>
      <c r="T163" s="36">
        <v>87.157669999999996</v>
      </c>
      <c r="U163" s="36">
        <v>91.38476</v>
      </c>
      <c r="V163" s="36">
        <v>87.991699999999994</v>
      </c>
      <c r="W163" s="36">
        <v>90.183120000000002</v>
      </c>
      <c r="X163" s="36">
        <v>85.648150000000001</v>
      </c>
      <c r="Y163" s="36">
        <v>87.242729999999995</v>
      </c>
      <c r="Z163" s="36">
        <v>89.568060000000003</v>
      </c>
      <c r="AA163" s="36">
        <v>86.845269999999999</v>
      </c>
      <c r="AB163" s="36">
        <v>87.316019999999995</v>
      </c>
      <c r="AC163" s="36">
        <v>89.265950000000004</v>
      </c>
      <c r="AD163" s="37">
        <v>86.993669999999995</v>
      </c>
      <c r="AE163" s="47">
        <v>88.260339999999999</v>
      </c>
      <c r="AF163" s="37">
        <v>89.527010000000004</v>
      </c>
      <c r="AH163" s="2" t="s">
        <v>47</v>
      </c>
      <c r="AJ163" s="36">
        <v>87.207149999999999</v>
      </c>
      <c r="AK163" s="36">
        <v>91.161850000000001</v>
      </c>
      <c r="AL163" s="36">
        <v>88.03134</v>
      </c>
      <c r="AM163" s="36">
        <v>90.17295</v>
      </c>
      <c r="AN163" s="36">
        <v>85.664420000000007</v>
      </c>
      <c r="AO163" s="36">
        <v>87.169489999999996</v>
      </c>
      <c r="AP163" s="36">
        <v>89.622680000000003</v>
      </c>
      <c r="AQ163" s="36">
        <v>86.998199999999997</v>
      </c>
      <c r="AR163" s="36">
        <v>87.318910000000002</v>
      </c>
      <c r="AS163" s="36">
        <v>89.263949999999994</v>
      </c>
      <c r="AT163" s="37">
        <v>87.033450000000002</v>
      </c>
      <c r="AU163" s="47">
        <v>88.261099999999999</v>
      </c>
      <c r="AV163" s="37">
        <v>89.488740000000007</v>
      </c>
      <c r="AX163" s="2" t="s">
        <v>47</v>
      </c>
      <c r="AZ163" s="36">
        <v>87.248549999999994</v>
      </c>
      <c r="BA163" s="36">
        <v>90.756010000000003</v>
      </c>
      <c r="BB163" s="36">
        <v>88.006479999999996</v>
      </c>
      <c r="BC163" s="36">
        <v>90.210030000000003</v>
      </c>
      <c r="BD163" s="36">
        <v>85.691239999999993</v>
      </c>
      <c r="BE163" s="36">
        <v>87.163979999999995</v>
      </c>
      <c r="BF163" s="36">
        <v>89.393050000000002</v>
      </c>
      <c r="BG163" s="36">
        <v>87.079710000000006</v>
      </c>
      <c r="BH163" s="36">
        <v>87.424239999999998</v>
      </c>
      <c r="BI163" s="36">
        <v>89.228570000000005</v>
      </c>
      <c r="BJ163" s="37">
        <v>87.071299999999994</v>
      </c>
      <c r="BK163" s="47">
        <v>88.220190000000002</v>
      </c>
      <c r="BL163" s="37">
        <v>89.369079999999997</v>
      </c>
      <c r="BN163" s="2" t="s">
        <v>47</v>
      </c>
      <c r="BP163" s="36">
        <v>87.193160000000006</v>
      </c>
      <c r="BQ163" s="36">
        <v>90.147949999999994</v>
      </c>
      <c r="BR163" s="36">
        <v>88.053929999999994</v>
      </c>
      <c r="BS163" s="36">
        <v>90.167950000000005</v>
      </c>
      <c r="BT163" s="36">
        <v>85.713930000000005</v>
      </c>
      <c r="BU163" s="36">
        <v>87.146090000000001</v>
      </c>
      <c r="BV163" s="36">
        <v>89.139009999999999</v>
      </c>
      <c r="BW163" s="36">
        <v>87.041179999999997</v>
      </c>
      <c r="BX163" s="36">
        <v>87.527940000000001</v>
      </c>
      <c r="BY163" s="36">
        <v>89.290360000000007</v>
      </c>
      <c r="BZ163" s="37">
        <v>87.080500000000001</v>
      </c>
      <c r="CA163" s="47">
        <v>88.142150000000001</v>
      </c>
      <c r="CB163" s="37">
        <v>89.203800000000001</v>
      </c>
    </row>
    <row r="164" spans="2:80" x14ac:dyDescent="0.35">
      <c r="B164" s="2" t="s">
        <v>48</v>
      </c>
      <c r="D164" s="36">
        <v>91.632310000000004</v>
      </c>
      <c r="E164" s="36">
        <v>91.610190000000003</v>
      </c>
      <c r="F164" s="36">
        <v>87.870710000000003</v>
      </c>
      <c r="G164" s="36">
        <v>88.868750000000006</v>
      </c>
      <c r="H164" s="36">
        <v>87.635660000000001</v>
      </c>
      <c r="I164" s="36">
        <v>88.705889999999997</v>
      </c>
      <c r="J164" s="36">
        <v>88.155280000000005</v>
      </c>
      <c r="K164" s="36">
        <v>86.715239999999994</v>
      </c>
      <c r="L164" s="36">
        <v>89.160889999999995</v>
      </c>
      <c r="M164" s="36">
        <v>92.780940000000001</v>
      </c>
      <c r="N164" s="37">
        <v>87.877930000000006</v>
      </c>
      <c r="O164" s="47">
        <v>89.313590000000005</v>
      </c>
      <c r="P164" s="37">
        <v>90.74924</v>
      </c>
      <c r="R164" s="2" t="s">
        <v>48</v>
      </c>
      <c r="T164" s="36">
        <v>91.636380000000003</v>
      </c>
      <c r="U164" s="36">
        <v>91.343220000000002</v>
      </c>
      <c r="V164" s="36">
        <v>87.868070000000003</v>
      </c>
      <c r="W164" s="36">
        <v>88.858350000000002</v>
      </c>
      <c r="X164" s="36">
        <v>87.635660000000001</v>
      </c>
      <c r="Y164" s="36">
        <v>88.511979999999994</v>
      </c>
      <c r="Z164" s="36">
        <v>88.129279999999994</v>
      </c>
      <c r="AA164" s="36">
        <v>86.840630000000004</v>
      </c>
      <c r="AB164" s="36">
        <v>89.164469999999994</v>
      </c>
      <c r="AC164" s="36">
        <v>92.689390000000003</v>
      </c>
      <c r="AD164" s="37">
        <v>87.873660000000001</v>
      </c>
      <c r="AE164" s="47">
        <v>89.267750000000007</v>
      </c>
      <c r="AF164" s="37">
        <v>90.661829999999995</v>
      </c>
      <c r="AH164" s="2" t="s">
        <v>48</v>
      </c>
      <c r="AJ164" s="36">
        <v>91.638570000000001</v>
      </c>
      <c r="AK164" s="36">
        <v>91.21011</v>
      </c>
      <c r="AL164" s="36">
        <v>87.862409999999997</v>
      </c>
      <c r="AM164" s="36">
        <v>88.858350000000002</v>
      </c>
      <c r="AN164" s="36">
        <v>87.617549999999994</v>
      </c>
      <c r="AO164" s="36">
        <v>88.454170000000005</v>
      </c>
      <c r="AP164" s="36">
        <v>88.168639999999996</v>
      </c>
      <c r="AQ164" s="36">
        <v>87.038259999999994</v>
      </c>
      <c r="AR164" s="36">
        <v>89.160929999999993</v>
      </c>
      <c r="AS164" s="36">
        <v>92.688000000000002</v>
      </c>
      <c r="AT164" s="37">
        <v>87.903949999999995</v>
      </c>
      <c r="AU164" s="47">
        <v>89.2697</v>
      </c>
      <c r="AV164" s="37">
        <v>90.635450000000006</v>
      </c>
      <c r="AX164" s="2" t="s">
        <v>48</v>
      </c>
      <c r="AZ164" s="36">
        <v>91.618949999999998</v>
      </c>
      <c r="BA164" s="36">
        <v>90.879270000000005</v>
      </c>
      <c r="BB164" s="36">
        <v>87.902879999999996</v>
      </c>
      <c r="BC164" s="36">
        <v>88.868750000000006</v>
      </c>
      <c r="BD164" s="36">
        <v>87.635660000000001</v>
      </c>
      <c r="BE164" s="36">
        <v>88.239890000000003</v>
      </c>
      <c r="BF164" s="36">
        <v>88.024860000000004</v>
      </c>
      <c r="BG164" s="36">
        <v>87.076939999999993</v>
      </c>
      <c r="BH164" s="36">
        <v>89.212310000000002</v>
      </c>
      <c r="BI164" s="36">
        <v>92.663910000000001</v>
      </c>
      <c r="BJ164" s="37">
        <v>87.869500000000002</v>
      </c>
      <c r="BK164" s="47">
        <v>89.212339999999998</v>
      </c>
      <c r="BL164" s="37">
        <v>90.555179999999993</v>
      </c>
      <c r="BN164" s="2" t="s">
        <v>48</v>
      </c>
      <c r="BP164" s="36">
        <v>91.628550000000004</v>
      </c>
      <c r="BQ164" s="36">
        <v>90.217849999999999</v>
      </c>
      <c r="BR164" s="36">
        <v>87.900199999999998</v>
      </c>
      <c r="BS164" s="36">
        <v>88.834530000000001</v>
      </c>
      <c r="BT164" s="36">
        <v>87.617549999999994</v>
      </c>
      <c r="BU164" s="36">
        <v>88.416780000000003</v>
      </c>
      <c r="BV164" s="36">
        <v>88.161779999999993</v>
      </c>
      <c r="BW164" s="36">
        <v>87.13382</v>
      </c>
      <c r="BX164" s="36">
        <v>89.231160000000003</v>
      </c>
      <c r="BY164" s="36">
        <v>92.703969999999998</v>
      </c>
      <c r="BZ164" s="37">
        <v>87.889629999999997</v>
      </c>
      <c r="CA164" s="47">
        <v>89.184619999999995</v>
      </c>
      <c r="CB164" s="37">
        <v>90.479609999999994</v>
      </c>
    </row>
    <row r="165" spans="2:80" x14ac:dyDescent="0.35">
      <c r="B165" s="7" t="s">
        <v>49</v>
      </c>
      <c r="C165" s="8"/>
      <c r="D165" s="33">
        <v>89.779399999999995</v>
      </c>
      <c r="E165" s="33">
        <v>90.019530000000003</v>
      </c>
      <c r="F165" s="33">
        <v>90.26634</v>
      </c>
      <c r="G165" s="33">
        <v>91.060869999999994</v>
      </c>
      <c r="H165" s="33">
        <v>87.561610000000002</v>
      </c>
      <c r="I165" s="33">
        <v>88.778369999999995</v>
      </c>
      <c r="J165" s="33">
        <v>88.899140000000003</v>
      </c>
      <c r="K165" s="33">
        <v>90.010909999999996</v>
      </c>
      <c r="L165" s="33">
        <v>87.795550000000006</v>
      </c>
      <c r="M165" s="33">
        <v>89.030259999999998</v>
      </c>
      <c r="N165" s="34">
        <v>88.526730000000001</v>
      </c>
      <c r="O165" s="48">
        <v>89.3202</v>
      </c>
      <c r="P165" s="34">
        <v>90.113659999999996</v>
      </c>
      <c r="R165" s="7" t="s">
        <v>49</v>
      </c>
      <c r="S165" s="8"/>
      <c r="T165" s="33">
        <v>89.836129999999997</v>
      </c>
      <c r="U165" s="33">
        <v>89.818280000000001</v>
      </c>
      <c r="V165" s="33">
        <v>90.25461</v>
      </c>
      <c r="W165" s="33">
        <v>91.060869999999994</v>
      </c>
      <c r="X165" s="33">
        <v>87.524640000000005</v>
      </c>
      <c r="Y165" s="33">
        <v>88.510800000000003</v>
      </c>
      <c r="Z165" s="33">
        <v>88.959419999999994</v>
      </c>
      <c r="AA165" s="33">
        <v>90.066360000000003</v>
      </c>
      <c r="AB165" s="33">
        <v>87.828000000000003</v>
      </c>
      <c r="AC165" s="33">
        <v>88.944400000000002</v>
      </c>
      <c r="AD165" s="34">
        <v>88.477580000000003</v>
      </c>
      <c r="AE165" s="48">
        <v>89.280349999999999</v>
      </c>
      <c r="AF165" s="34">
        <v>90.083119999999994</v>
      </c>
      <c r="AH165" s="7" t="s">
        <v>49</v>
      </c>
      <c r="AI165" s="8"/>
      <c r="AJ165" s="33">
        <v>89.842960000000005</v>
      </c>
      <c r="AK165" s="33">
        <v>89.535470000000004</v>
      </c>
      <c r="AL165" s="33">
        <v>90.25949</v>
      </c>
      <c r="AM165" s="33">
        <v>91.051159999999996</v>
      </c>
      <c r="AN165" s="33">
        <v>87.564629999999994</v>
      </c>
      <c r="AO165" s="33">
        <v>88.515259999999998</v>
      </c>
      <c r="AP165" s="33">
        <v>88.936819999999997</v>
      </c>
      <c r="AQ165" s="33">
        <v>90.216049999999996</v>
      </c>
      <c r="AR165" s="33">
        <v>87.808430000000001</v>
      </c>
      <c r="AS165" s="33">
        <v>88.93432</v>
      </c>
      <c r="AT165" s="34">
        <v>88.465549999999993</v>
      </c>
      <c r="AU165" s="48">
        <v>89.266459999999995</v>
      </c>
      <c r="AV165" s="34">
        <v>90.067369999999997</v>
      </c>
      <c r="AX165" s="7" t="s">
        <v>49</v>
      </c>
      <c r="AY165" s="8"/>
      <c r="AZ165" s="33">
        <v>89.836200000000005</v>
      </c>
      <c r="BA165" s="33">
        <v>89.139610000000005</v>
      </c>
      <c r="BB165" s="33">
        <v>90.256309999999999</v>
      </c>
      <c r="BC165" s="33">
        <v>91.060869999999994</v>
      </c>
      <c r="BD165" s="33">
        <v>87.575429999999997</v>
      </c>
      <c r="BE165" s="33">
        <v>88.576779999999999</v>
      </c>
      <c r="BF165" s="33">
        <v>88.669399999999996</v>
      </c>
      <c r="BG165" s="33">
        <v>90.282330000000002</v>
      </c>
      <c r="BH165" s="33">
        <v>87.847269999999995</v>
      </c>
      <c r="BI165" s="33">
        <v>88.845960000000005</v>
      </c>
      <c r="BJ165" s="34">
        <v>88.403189999999995</v>
      </c>
      <c r="BK165" s="48">
        <v>89.209010000000006</v>
      </c>
      <c r="BL165" s="34">
        <v>90.014840000000007</v>
      </c>
      <c r="BN165" s="7" t="s">
        <v>49</v>
      </c>
      <c r="BO165" s="8"/>
      <c r="BP165" s="33">
        <v>89.797240000000002</v>
      </c>
      <c r="BQ165" s="33">
        <v>88.450590000000005</v>
      </c>
      <c r="BR165" s="33">
        <v>90.266090000000005</v>
      </c>
      <c r="BS165" s="33">
        <v>91.085920000000002</v>
      </c>
      <c r="BT165" s="33">
        <v>87.600700000000003</v>
      </c>
      <c r="BU165" s="33">
        <v>88.780810000000002</v>
      </c>
      <c r="BV165" s="33">
        <v>88.455359999999999</v>
      </c>
      <c r="BW165" s="33">
        <v>90.16001</v>
      </c>
      <c r="BX165" s="33">
        <v>88.112960000000001</v>
      </c>
      <c r="BY165" s="33">
        <v>88.84066</v>
      </c>
      <c r="BZ165" s="34">
        <v>88.360219999999998</v>
      </c>
      <c r="CA165" s="48">
        <v>89.155029999999996</v>
      </c>
      <c r="CB165" s="34">
        <v>89.949839999999995</v>
      </c>
    </row>
    <row r="166" spans="2:80" x14ac:dyDescent="0.35">
      <c r="B166" s="2" t="s">
        <v>52</v>
      </c>
      <c r="C166" s="3" t="s">
        <v>12</v>
      </c>
      <c r="D166" s="36">
        <v>3.7800199999999999</v>
      </c>
      <c r="E166" s="36">
        <v>5.3145100000000003</v>
      </c>
      <c r="F166" s="36">
        <v>3.6149200000000001</v>
      </c>
      <c r="G166" s="36">
        <v>3.51905</v>
      </c>
      <c r="H166" s="36">
        <v>3.7918099999999999</v>
      </c>
      <c r="I166" s="36">
        <v>5.1409399999999996</v>
      </c>
      <c r="J166" s="36">
        <v>4.3258200000000002</v>
      </c>
      <c r="K166" s="36">
        <v>3.4409100000000001</v>
      </c>
      <c r="L166" s="36">
        <v>3.1495700000000002</v>
      </c>
      <c r="M166" s="36">
        <v>3.4364300000000001</v>
      </c>
      <c r="N166" s="37">
        <v>3.4216099999999998</v>
      </c>
      <c r="O166" s="38">
        <v>3.9514</v>
      </c>
      <c r="P166" s="37">
        <v>4.4811899999999998</v>
      </c>
      <c r="R166" s="2" t="s">
        <v>52</v>
      </c>
      <c r="S166" s="3" t="s">
        <v>12</v>
      </c>
      <c r="T166" s="36">
        <v>3.8069099999999998</v>
      </c>
      <c r="U166" s="36">
        <v>5.9817600000000004</v>
      </c>
      <c r="V166" s="36">
        <v>3.63646</v>
      </c>
      <c r="W166" s="36">
        <v>3.6421800000000002</v>
      </c>
      <c r="X166" s="36">
        <v>4.2574800000000002</v>
      </c>
      <c r="Y166" s="36">
        <v>5.7760999999999996</v>
      </c>
      <c r="Z166" s="36">
        <v>4.2743599999999997</v>
      </c>
      <c r="AA166" s="36">
        <v>3.62913</v>
      </c>
      <c r="AB166" s="36">
        <v>3.1557900000000001</v>
      </c>
      <c r="AC166" s="36">
        <v>3.43764</v>
      </c>
      <c r="AD166" s="37">
        <v>3.4674100000000001</v>
      </c>
      <c r="AE166" s="38">
        <v>4.1597799999999996</v>
      </c>
      <c r="AF166" s="37">
        <v>4.85215</v>
      </c>
      <c r="AH166" s="2" t="s">
        <v>52</v>
      </c>
      <c r="AI166" s="3" t="s">
        <v>12</v>
      </c>
      <c r="AJ166" s="36">
        <v>3.8317700000000001</v>
      </c>
      <c r="AK166" s="36">
        <v>6.5760500000000004</v>
      </c>
      <c r="AL166" s="36">
        <v>3.58941</v>
      </c>
      <c r="AM166" s="36">
        <v>3.7116699999999998</v>
      </c>
      <c r="AN166" s="36">
        <v>4.3572600000000001</v>
      </c>
      <c r="AO166" s="36">
        <v>6.1945899999999998</v>
      </c>
      <c r="AP166" s="36">
        <v>5.1299599999999996</v>
      </c>
      <c r="AQ166" s="36">
        <v>4.0061200000000001</v>
      </c>
      <c r="AR166" s="36">
        <v>3.1732399999999998</v>
      </c>
      <c r="AS166" s="36">
        <v>3.4027699999999999</v>
      </c>
      <c r="AT166" s="37">
        <v>3.55097</v>
      </c>
      <c r="AU166" s="38">
        <v>4.3972800000000003</v>
      </c>
      <c r="AV166" s="37">
        <v>5.2435999999999998</v>
      </c>
      <c r="AX166" s="2" t="s">
        <v>52</v>
      </c>
      <c r="AY166" s="3" t="s">
        <v>12</v>
      </c>
      <c r="AZ166" s="36">
        <v>3.8167</v>
      </c>
      <c r="BA166" s="36">
        <v>8.9742300000000004</v>
      </c>
      <c r="BB166" s="36">
        <v>3.7104599999999999</v>
      </c>
      <c r="BC166" s="36">
        <v>4.15306</v>
      </c>
      <c r="BD166" s="36">
        <v>4.30525</v>
      </c>
      <c r="BE166" s="36">
        <v>6.2045500000000002</v>
      </c>
      <c r="BF166" s="36">
        <v>5.6448200000000002</v>
      </c>
      <c r="BG166" s="36">
        <v>4.6605499999999997</v>
      </c>
      <c r="BH166" s="36">
        <v>3.1896900000000001</v>
      </c>
      <c r="BI166" s="36">
        <v>3.4607399999999999</v>
      </c>
      <c r="BJ166" s="37">
        <v>3.5654499999999998</v>
      </c>
      <c r="BK166" s="38">
        <v>4.8120099999999999</v>
      </c>
      <c r="BL166" s="37">
        <v>6.0585599999999999</v>
      </c>
      <c r="BN166" s="2" t="s">
        <v>52</v>
      </c>
      <c r="BO166" s="3" t="s">
        <v>12</v>
      </c>
      <c r="BP166" s="36">
        <v>3.8545099999999999</v>
      </c>
      <c r="BQ166" s="36">
        <v>12.108840000000001</v>
      </c>
      <c r="BR166" s="36">
        <v>3.8593899999999999</v>
      </c>
      <c r="BS166" s="36">
        <v>4.5800299999999998</v>
      </c>
      <c r="BT166" s="36">
        <v>5.4213100000000001</v>
      </c>
      <c r="BU166" s="36">
        <v>7.6650600000000004</v>
      </c>
      <c r="BV166" s="36">
        <v>6.4813799999999997</v>
      </c>
      <c r="BW166" s="36">
        <v>4.8320100000000004</v>
      </c>
      <c r="BX166" s="36">
        <v>3.3587400000000001</v>
      </c>
      <c r="BY166" s="36">
        <v>3.3817200000000001</v>
      </c>
      <c r="BZ166" s="37">
        <v>3.63097</v>
      </c>
      <c r="CA166" s="38">
        <v>5.5542999999999996</v>
      </c>
      <c r="CB166" s="37">
        <v>7.4776300000000004</v>
      </c>
    </row>
    <row r="167" spans="2:80" x14ac:dyDescent="0.35">
      <c r="B167" s="8"/>
      <c r="C167" s="11" t="s">
        <v>13</v>
      </c>
      <c r="D167" s="33">
        <v>3.33047</v>
      </c>
      <c r="E167" s="33">
        <v>8.0835399999999993</v>
      </c>
      <c r="F167" s="33">
        <v>3.2186699999999999</v>
      </c>
      <c r="G167" s="33">
        <v>2.5024000000000002</v>
      </c>
      <c r="H167" s="33">
        <v>5.4687400000000004</v>
      </c>
      <c r="I167" s="33">
        <v>8.3591599999999993</v>
      </c>
      <c r="J167" s="33">
        <v>5.6437099999999996</v>
      </c>
      <c r="K167" s="33">
        <v>2.4328099999999999</v>
      </c>
      <c r="L167" s="33">
        <v>1.6633199999999999</v>
      </c>
      <c r="M167" s="33">
        <v>2.4125899999999998</v>
      </c>
      <c r="N167" s="34">
        <v>2.5707399999999998</v>
      </c>
      <c r="O167" s="48">
        <v>4.3115399999999999</v>
      </c>
      <c r="P167" s="34">
        <v>6.0523400000000001</v>
      </c>
      <c r="R167" s="8"/>
      <c r="S167" s="11" t="s">
        <v>13</v>
      </c>
      <c r="T167" s="33">
        <v>3.4419</v>
      </c>
      <c r="U167" s="33">
        <v>11.85154</v>
      </c>
      <c r="V167" s="33">
        <v>4.0436100000000001</v>
      </c>
      <c r="W167" s="33">
        <v>2.9821200000000001</v>
      </c>
      <c r="X167" s="33">
        <v>7.0664199999999999</v>
      </c>
      <c r="Y167" s="33">
        <v>7.4182199999999998</v>
      </c>
      <c r="Z167" s="33">
        <v>5.2268800000000004</v>
      </c>
      <c r="AA167" s="33">
        <v>3.1342599999999998</v>
      </c>
      <c r="AB167" s="33">
        <v>1.6919299999999999</v>
      </c>
      <c r="AC167" s="33">
        <v>2.4997699999999998</v>
      </c>
      <c r="AD167" s="34">
        <v>2.7353100000000001</v>
      </c>
      <c r="AE167" s="48">
        <v>4.93567</v>
      </c>
      <c r="AF167" s="34">
        <v>7.1360200000000003</v>
      </c>
      <c r="AH167" s="8"/>
      <c r="AI167" s="11" t="s">
        <v>13</v>
      </c>
      <c r="AJ167" s="33">
        <v>3.6078299999999999</v>
      </c>
      <c r="AK167" s="33">
        <v>10.98258</v>
      </c>
      <c r="AL167" s="33">
        <v>3.2888799999999998</v>
      </c>
      <c r="AM167" s="33">
        <v>6.4188900000000002</v>
      </c>
      <c r="AN167" s="33">
        <v>4.6098299999999997</v>
      </c>
      <c r="AO167" s="33">
        <v>7.0120500000000003</v>
      </c>
      <c r="AP167" s="33">
        <v>10.105589999999999</v>
      </c>
      <c r="AQ167" s="33">
        <v>4.2205700000000004</v>
      </c>
      <c r="AR167" s="33">
        <v>1.75492</v>
      </c>
      <c r="AS167" s="33">
        <v>2.3464800000000001</v>
      </c>
      <c r="AT167" s="34">
        <v>3.18249</v>
      </c>
      <c r="AU167" s="48">
        <v>5.4347599999999998</v>
      </c>
      <c r="AV167" s="34">
        <v>7.68703</v>
      </c>
      <c r="AX167" s="8"/>
      <c r="AY167" s="11" t="s">
        <v>13</v>
      </c>
      <c r="AZ167" s="33">
        <v>3.9200200000000001</v>
      </c>
      <c r="BA167" s="33">
        <v>9.2997599999999991</v>
      </c>
      <c r="BB167" s="33">
        <v>3.4922800000000001</v>
      </c>
      <c r="BC167" s="33">
        <v>8.3561300000000003</v>
      </c>
      <c r="BD167" s="33">
        <v>6.5601500000000001</v>
      </c>
      <c r="BE167" s="33">
        <v>6.7889099999999996</v>
      </c>
      <c r="BF167" s="33">
        <v>7.3169199999999996</v>
      </c>
      <c r="BG167" s="33">
        <v>6.8338999999999999</v>
      </c>
      <c r="BH167" s="33">
        <v>1.86473</v>
      </c>
      <c r="BI167" s="33">
        <v>2.8579500000000002</v>
      </c>
      <c r="BJ167" s="34">
        <v>3.93431</v>
      </c>
      <c r="BK167" s="48">
        <v>5.7290799999999997</v>
      </c>
      <c r="BL167" s="34">
        <v>7.5238399999999999</v>
      </c>
      <c r="BN167" s="8"/>
      <c r="BO167" s="11" t="s">
        <v>13</v>
      </c>
      <c r="BP167" s="33">
        <v>4.0336699999999999</v>
      </c>
      <c r="BQ167" s="33">
        <v>13.455920000000001</v>
      </c>
      <c r="BR167" s="33">
        <v>5.3347199999999999</v>
      </c>
      <c r="BS167" s="33">
        <v>9.5679700000000008</v>
      </c>
      <c r="BT167" s="33">
        <v>6.8446699999999998</v>
      </c>
      <c r="BU167" s="33">
        <v>10.425689999999999</v>
      </c>
      <c r="BV167" s="33">
        <v>11.13467</v>
      </c>
      <c r="BW167" s="33">
        <v>8.0628200000000003</v>
      </c>
      <c r="BX167" s="33">
        <v>2.3757199999999998</v>
      </c>
      <c r="BY167" s="33">
        <v>2.9732099999999999</v>
      </c>
      <c r="BZ167" s="34">
        <v>4.7481099999999996</v>
      </c>
      <c r="CA167" s="48">
        <v>7.4209100000000001</v>
      </c>
      <c r="CB167" s="34">
        <v>10.0937</v>
      </c>
    </row>
    <row r="171" spans="2:80" ht="14.5" customHeight="1" x14ac:dyDescent="0.35">
      <c r="B171" s="54">
        <v>60</v>
      </c>
      <c r="C171" s="26"/>
      <c r="D171" s="85" t="s">
        <v>63</v>
      </c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R171" s="54">
        <v>55</v>
      </c>
      <c r="S171" s="26"/>
      <c r="T171" s="85" t="s">
        <v>63</v>
      </c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H171" s="54">
        <v>50</v>
      </c>
      <c r="AI171" s="26"/>
      <c r="AJ171" s="85" t="s">
        <v>63</v>
      </c>
      <c r="AK171" s="85"/>
      <c r="AL171" s="85"/>
      <c r="AM171" s="85"/>
      <c r="AN171" s="85"/>
      <c r="AO171" s="85"/>
      <c r="AP171" s="85"/>
      <c r="AQ171" s="85"/>
      <c r="AR171" s="85"/>
      <c r="AS171" s="85"/>
      <c r="AT171" s="85"/>
      <c r="AU171" s="85"/>
      <c r="AV171" s="85"/>
    </row>
    <row r="172" spans="2:80" x14ac:dyDescent="0.35">
      <c r="O172" s="17"/>
      <c r="AE172" s="17"/>
      <c r="AU172" s="17"/>
    </row>
    <row r="173" spans="2:80" x14ac:dyDescent="0.35">
      <c r="B173" s="14"/>
      <c r="C173" s="14"/>
      <c r="D173" s="27" t="s">
        <v>50</v>
      </c>
      <c r="E173" s="27" t="s">
        <v>53</v>
      </c>
      <c r="F173" s="27" t="s">
        <v>54</v>
      </c>
      <c r="G173" s="27" t="s">
        <v>55</v>
      </c>
      <c r="H173" s="27" t="s">
        <v>56</v>
      </c>
      <c r="I173" s="27" t="s">
        <v>57</v>
      </c>
      <c r="J173" s="27" t="s">
        <v>58</v>
      </c>
      <c r="K173" s="27" t="s">
        <v>59</v>
      </c>
      <c r="L173" s="27" t="s">
        <v>60</v>
      </c>
      <c r="M173" s="27" t="s">
        <v>61</v>
      </c>
      <c r="N173" s="28">
        <v>-0.95</v>
      </c>
      <c r="O173" s="24" t="s">
        <v>51</v>
      </c>
      <c r="P173" s="28">
        <v>0.95</v>
      </c>
      <c r="R173" s="14"/>
      <c r="S173" s="14"/>
      <c r="T173" s="27" t="s">
        <v>50</v>
      </c>
      <c r="U173" s="27" t="s">
        <v>53</v>
      </c>
      <c r="V173" s="27" t="s">
        <v>54</v>
      </c>
      <c r="W173" s="27" t="s">
        <v>55</v>
      </c>
      <c r="X173" s="27" t="s">
        <v>56</v>
      </c>
      <c r="Y173" s="27" t="s">
        <v>57</v>
      </c>
      <c r="Z173" s="27" t="s">
        <v>58</v>
      </c>
      <c r="AA173" s="27" t="s">
        <v>59</v>
      </c>
      <c r="AB173" s="27" t="s">
        <v>60</v>
      </c>
      <c r="AC173" s="27" t="s">
        <v>61</v>
      </c>
      <c r="AD173" s="28">
        <v>-0.95</v>
      </c>
      <c r="AE173" s="24" t="s">
        <v>51</v>
      </c>
      <c r="AF173" s="28">
        <v>0.95</v>
      </c>
      <c r="AH173" s="14"/>
      <c r="AI173" s="14"/>
      <c r="AJ173" s="27" t="s">
        <v>50</v>
      </c>
      <c r="AK173" s="27" t="s">
        <v>53</v>
      </c>
      <c r="AL173" s="27" t="s">
        <v>54</v>
      </c>
      <c r="AM173" s="27" t="s">
        <v>55</v>
      </c>
      <c r="AN173" s="27" t="s">
        <v>56</v>
      </c>
      <c r="AO173" s="27" t="s">
        <v>57</v>
      </c>
      <c r="AP173" s="27" t="s">
        <v>58</v>
      </c>
      <c r="AQ173" s="27" t="s">
        <v>59</v>
      </c>
      <c r="AR173" s="27" t="s">
        <v>60</v>
      </c>
      <c r="AS173" s="27" t="s">
        <v>61</v>
      </c>
      <c r="AT173" s="28">
        <v>-0.95</v>
      </c>
      <c r="AU173" s="24" t="s">
        <v>51</v>
      </c>
      <c r="AV173" s="28">
        <v>0.95</v>
      </c>
    </row>
    <row r="174" spans="2:80" x14ac:dyDescent="0.35">
      <c r="B174" s="7" t="s">
        <v>0</v>
      </c>
      <c r="C174" s="7"/>
      <c r="D174" s="33">
        <v>5257</v>
      </c>
      <c r="E174" s="33">
        <v>5298</v>
      </c>
      <c r="F174" s="33">
        <v>5300</v>
      </c>
      <c r="G174" s="33">
        <v>5301</v>
      </c>
      <c r="H174" s="33">
        <v>5225</v>
      </c>
      <c r="I174" s="33">
        <v>5165</v>
      </c>
      <c r="J174" s="33">
        <v>5287</v>
      </c>
      <c r="K174" s="33">
        <v>5283</v>
      </c>
      <c r="L174" s="33">
        <v>5195</v>
      </c>
      <c r="M174" s="33">
        <v>5269</v>
      </c>
      <c r="N174" s="34">
        <v>5223.8545400000003</v>
      </c>
      <c r="O174" s="35">
        <v>5258</v>
      </c>
      <c r="P174" s="34">
        <v>5292.1454599999997</v>
      </c>
      <c r="R174" s="7" t="s">
        <v>0</v>
      </c>
      <c r="S174" s="7"/>
      <c r="T174" s="33">
        <v>5232</v>
      </c>
      <c r="U174" s="33">
        <v>5271</v>
      </c>
      <c r="V174" s="33">
        <v>5294</v>
      </c>
      <c r="W174" s="33">
        <v>5287</v>
      </c>
      <c r="X174" s="33">
        <v>5217</v>
      </c>
      <c r="Y174" s="33">
        <v>5164</v>
      </c>
      <c r="Z174" s="33">
        <v>5255</v>
      </c>
      <c r="AA174" s="33">
        <v>5276</v>
      </c>
      <c r="AB174" s="33">
        <v>5194</v>
      </c>
      <c r="AC174" s="33">
        <v>5261</v>
      </c>
      <c r="AD174" s="34">
        <v>5214.6838799999996</v>
      </c>
      <c r="AE174" s="35">
        <v>5245.1</v>
      </c>
      <c r="AF174" s="34">
        <v>5275.5161200000002</v>
      </c>
      <c r="AH174" s="7" t="s">
        <v>0</v>
      </c>
      <c r="AI174" s="7"/>
      <c r="AJ174" s="33">
        <v>5186</v>
      </c>
      <c r="AK174" s="33">
        <v>5221</v>
      </c>
      <c r="AL174" s="33">
        <v>5260</v>
      </c>
      <c r="AM174" s="33">
        <v>5250</v>
      </c>
      <c r="AN174" s="33">
        <v>5203</v>
      </c>
      <c r="AO174" s="33">
        <v>5142</v>
      </c>
      <c r="AP174" s="33">
        <v>5174</v>
      </c>
      <c r="AQ174" s="33">
        <v>5208</v>
      </c>
      <c r="AR174" s="33">
        <v>5180</v>
      </c>
      <c r="AS174" s="33">
        <v>5240</v>
      </c>
      <c r="AT174" s="34">
        <v>5179.8056999999999</v>
      </c>
      <c r="AU174" s="35">
        <v>5206.3999999999996</v>
      </c>
      <c r="AV174" s="34">
        <v>5232.9943000000003</v>
      </c>
    </row>
    <row r="175" spans="2:80" x14ac:dyDescent="0.35">
      <c r="B175" s="2" t="s">
        <v>15</v>
      </c>
      <c r="C175" s="3" t="s">
        <v>12</v>
      </c>
      <c r="D175" s="36">
        <v>33.259500000000003</v>
      </c>
      <c r="E175" s="36">
        <v>66.781480000000002</v>
      </c>
      <c r="F175" s="36">
        <v>27.745570000000001</v>
      </c>
      <c r="G175" s="36">
        <v>34.617890000000003</v>
      </c>
      <c r="H175" s="36">
        <v>34.426110000000001</v>
      </c>
      <c r="I175" s="36">
        <v>50.197589999999998</v>
      </c>
      <c r="J175" s="36">
        <v>44.933970000000002</v>
      </c>
      <c r="K175" s="36">
        <v>37.961329999999997</v>
      </c>
      <c r="L175" s="36">
        <v>25.241489999999999</v>
      </c>
      <c r="M175" s="36">
        <v>28.459109999999999</v>
      </c>
      <c r="N175" s="37">
        <v>29.347239999999999</v>
      </c>
      <c r="O175" s="38">
        <v>38.362409999999997</v>
      </c>
      <c r="P175" s="37">
        <v>47.377569999999999</v>
      </c>
      <c r="R175" s="2" t="s">
        <v>15</v>
      </c>
      <c r="S175" s="3" t="s">
        <v>12</v>
      </c>
      <c r="T175" s="36">
        <v>44.515610000000002</v>
      </c>
      <c r="U175" s="36">
        <v>68.767690000000002</v>
      </c>
      <c r="V175" s="36">
        <v>33.281170000000003</v>
      </c>
      <c r="W175" s="36">
        <v>38.481619999999999</v>
      </c>
      <c r="X175" s="36">
        <v>44.645820000000001</v>
      </c>
      <c r="Y175" s="36">
        <v>57.608649999999997</v>
      </c>
      <c r="Z175" s="36">
        <v>55.625430000000001</v>
      </c>
      <c r="AA175" s="36">
        <v>52.208039999999997</v>
      </c>
      <c r="AB175" s="36">
        <v>27.544740000000001</v>
      </c>
      <c r="AC175" s="36">
        <v>29.826309999999999</v>
      </c>
      <c r="AD175" s="37">
        <v>35.703499999999998</v>
      </c>
      <c r="AE175" s="38">
        <v>45.250509999999998</v>
      </c>
      <c r="AF175" s="37">
        <v>54.797519999999999</v>
      </c>
      <c r="AH175" s="2" t="s">
        <v>15</v>
      </c>
      <c r="AI175" s="3" t="s">
        <v>12</v>
      </c>
      <c r="AJ175" s="36">
        <v>58.811970000000002</v>
      </c>
      <c r="AK175" s="36">
        <v>84.411649999999995</v>
      </c>
      <c r="AL175" s="36">
        <v>43.729520000000001</v>
      </c>
      <c r="AM175" s="36">
        <v>46.710389999999997</v>
      </c>
      <c r="AN175" s="36">
        <v>49.282110000000003</v>
      </c>
      <c r="AO175" s="36">
        <v>70.761179999999996</v>
      </c>
      <c r="AP175" s="36">
        <v>75.062539999999998</v>
      </c>
      <c r="AQ175" s="36">
        <v>62.030320000000003</v>
      </c>
      <c r="AR175" s="36">
        <v>35.71163</v>
      </c>
      <c r="AS175" s="36">
        <v>49.567630000000001</v>
      </c>
      <c r="AT175" s="37">
        <v>46.572929999999999</v>
      </c>
      <c r="AU175" s="38">
        <v>57.607889999999998</v>
      </c>
      <c r="AV175" s="37">
        <v>68.642849999999996</v>
      </c>
    </row>
    <row r="176" spans="2:80" x14ac:dyDescent="0.35">
      <c r="B176" s="8"/>
      <c r="C176" s="11" t="s">
        <v>13</v>
      </c>
      <c r="D176" s="33">
        <v>17.425660000000001</v>
      </c>
      <c r="E176" s="33">
        <v>48.608649999999997</v>
      </c>
      <c r="F176" s="33">
        <v>16.391179999999999</v>
      </c>
      <c r="G176" s="33">
        <v>28.316050000000001</v>
      </c>
      <c r="H176" s="33">
        <v>23.000830000000001</v>
      </c>
      <c r="I176" s="33">
        <v>28.822099999999999</v>
      </c>
      <c r="J176" s="33">
        <v>26.27196</v>
      </c>
      <c r="K176" s="33">
        <v>23.396940000000001</v>
      </c>
      <c r="L176" s="33">
        <v>17.045089999999998</v>
      </c>
      <c r="M176" s="33">
        <v>15.96294</v>
      </c>
      <c r="N176" s="34">
        <v>17.51022</v>
      </c>
      <c r="O176" s="39">
        <v>24.524139999999999</v>
      </c>
      <c r="P176" s="34">
        <v>31.538060000000002</v>
      </c>
      <c r="R176" s="8"/>
      <c r="S176" s="11" t="s">
        <v>13</v>
      </c>
      <c r="T176" s="33">
        <v>22.348050000000001</v>
      </c>
      <c r="U176" s="33">
        <v>47.674500000000002</v>
      </c>
      <c r="V176" s="33">
        <v>18.092359999999999</v>
      </c>
      <c r="W176" s="33">
        <v>23.915849999999999</v>
      </c>
      <c r="X176" s="33">
        <v>33.629519999999999</v>
      </c>
      <c r="Y176" s="33">
        <v>30.89847</v>
      </c>
      <c r="Z176" s="33">
        <v>32.950470000000003</v>
      </c>
      <c r="AA176" s="33">
        <v>31.74531</v>
      </c>
      <c r="AB176" s="33">
        <v>18.2272</v>
      </c>
      <c r="AC176" s="33">
        <v>16.14368</v>
      </c>
      <c r="AD176" s="34">
        <v>20.624649999999999</v>
      </c>
      <c r="AE176" s="39">
        <v>27.562539999999998</v>
      </c>
      <c r="AF176" s="34">
        <v>34.500430000000001</v>
      </c>
      <c r="AH176" s="8"/>
      <c r="AI176" s="11" t="s">
        <v>13</v>
      </c>
      <c r="AJ176" s="33">
        <v>28.35924</v>
      </c>
      <c r="AK176" s="33">
        <v>67.298469999999995</v>
      </c>
      <c r="AL176" s="33">
        <v>38.097029999999997</v>
      </c>
      <c r="AM176" s="33">
        <v>30.8658</v>
      </c>
      <c r="AN176" s="33">
        <v>33.71752</v>
      </c>
      <c r="AO176" s="33">
        <v>35.622259999999997</v>
      </c>
      <c r="AP176" s="33">
        <v>52.518380000000001</v>
      </c>
      <c r="AQ176" s="33">
        <v>33.320390000000003</v>
      </c>
      <c r="AR176" s="33">
        <v>24.338460000000001</v>
      </c>
      <c r="AS176" s="33">
        <v>22.42117</v>
      </c>
      <c r="AT176" s="34">
        <v>26.911470000000001</v>
      </c>
      <c r="AU176" s="39">
        <v>36.65587</v>
      </c>
      <c r="AV176" s="34">
        <v>46.400269999999999</v>
      </c>
    </row>
    <row r="177" spans="2:48" x14ac:dyDescent="0.35">
      <c r="B177" s="2" t="s">
        <v>14</v>
      </c>
      <c r="C177" s="3" t="s">
        <v>12</v>
      </c>
      <c r="D177" s="36">
        <v>11.06621</v>
      </c>
      <c r="E177" s="36">
        <v>43.161000000000001</v>
      </c>
      <c r="F177" s="36">
        <v>6.9035299999999999</v>
      </c>
      <c r="G177" s="36">
        <v>13.25432</v>
      </c>
      <c r="H177" s="36">
        <v>14.22725</v>
      </c>
      <c r="I177" s="36">
        <v>27.24719</v>
      </c>
      <c r="J177" s="36">
        <v>22.468859999999999</v>
      </c>
      <c r="K177" s="36">
        <v>15.97043</v>
      </c>
      <c r="L177" s="36">
        <v>5.8556400000000002</v>
      </c>
      <c r="M177" s="36">
        <v>7.2516699999999998</v>
      </c>
      <c r="N177" s="37">
        <v>8.4885599999999997</v>
      </c>
      <c r="O177" s="38">
        <v>16.74061</v>
      </c>
      <c r="P177" s="37">
        <v>24.992660000000001</v>
      </c>
      <c r="R177" s="2" t="s">
        <v>14</v>
      </c>
      <c r="S177" s="3" t="s">
        <v>12</v>
      </c>
      <c r="T177" s="36">
        <v>22.560949999999998</v>
      </c>
      <c r="U177" s="36">
        <v>46.788150000000002</v>
      </c>
      <c r="V177" s="36">
        <v>12.721019999999999</v>
      </c>
      <c r="W177" s="36">
        <v>17.799499999999998</v>
      </c>
      <c r="X177" s="36">
        <v>24.554559999999999</v>
      </c>
      <c r="Y177" s="36">
        <v>35.58379</v>
      </c>
      <c r="Z177" s="36">
        <v>33.98142</v>
      </c>
      <c r="AA177" s="36">
        <v>30.458089999999999</v>
      </c>
      <c r="AB177" s="36">
        <v>8.4472500000000004</v>
      </c>
      <c r="AC177" s="36">
        <v>9.6087799999999994</v>
      </c>
      <c r="AD177" s="37">
        <v>15.293200000000001</v>
      </c>
      <c r="AE177" s="38">
        <v>24.250350000000001</v>
      </c>
      <c r="AF177" s="37">
        <v>33.207509999999999</v>
      </c>
      <c r="AH177" s="2" t="s">
        <v>14</v>
      </c>
      <c r="AI177" s="3" t="s">
        <v>12</v>
      </c>
      <c r="AJ177" s="36">
        <v>38.242669999999997</v>
      </c>
      <c r="AK177" s="36">
        <v>64.137429999999995</v>
      </c>
      <c r="AL177" s="36">
        <v>24.09778</v>
      </c>
      <c r="AM177" s="36">
        <v>27.032599999999999</v>
      </c>
      <c r="AN177" s="36">
        <v>30.582920000000001</v>
      </c>
      <c r="AO177" s="36">
        <v>49.9968</v>
      </c>
      <c r="AP177" s="36">
        <v>54.778689999999997</v>
      </c>
      <c r="AQ177" s="36">
        <v>41.424190000000003</v>
      </c>
      <c r="AR177" s="36">
        <v>16.82366</v>
      </c>
      <c r="AS177" s="36">
        <v>29.304590000000001</v>
      </c>
      <c r="AT177" s="37">
        <v>26.94773</v>
      </c>
      <c r="AU177" s="38">
        <v>37.642130000000002</v>
      </c>
      <c r="AV177" s="37">
        <v>48.336539999999999</v>
      </c>
    </row>
    <row r="178" spans="2:48" x14ac:dyDescent="0.35">
      <c r="B178" s="8"/>
      <c r="C178" s="11" t="s">
        <v>13</v>
      </c>
      <c r="D178" s="33">
        <v>14.57226</v>
      </c>
      <c r="E178" s="33">
        <v>53.358440000000002</v>
      </c>
      <c r="F178" s="33">
        <v>12.15249</v>
      </c>
      <c r="G178" s="33">
        <v>26.958950000000002</v>
      </c>
      <c r="H178" s="33">
        <v>20.335529999999999</v>
      </c>
      <c r="I178" s="33">
        <v>30.26323</v>
      </c>
      <c r="J178" s="33">
        <v>26.998570000000001</v>
      </c>
      <c r="K178" s="33">
        <v>22.196909999999999</v>
      </c>
      <c r="L178" s="33">
        <v>12.08601</v>
      </c>
      <c r="M178" s="33">
        <v>11.98996</v>
      </c>
      <c r="N178" s="34">
        <v>14.03462</v>
      </c>
      <c r="O178" s="39">
        <v>23.091239999999999</v>
      </c>
      <c r="P178" s="34">
        <v>32.147849999999998</v>
      </c>
      <c r="R178" s="8"/>
      <c r="S178" s="11" t="s">
        <v>13</v>
      </c>
      <c r="T178" s="33">
        <v>23.688289999999999</v>
      </c>
      <c r="U178" s="33">
        <v>52.637320000000003</v>
      </c>
      <c r="V178" s="33">
        <v>16.010370000000002</v>
      </c>
      <c r="W178" s="33">
        <v>23.509530000000002</v>
      </c>
      <c r="X178" s="33">
        <v>34.525080000000003</v>
      </c>
      <c r="Y178" s="33">
        <v>34.80659</v>
      </c>
      <c r="Z178" s="33">
        <v>35.967939999999999</v>
      </c>
      <c r="AA178" s="33">
        <v>34.480600000000003</v>
      </c>
      <c r="AB178" s="33">
        <v>14.96369</v>
      </c>
      <c r="AC178" s="33">
        <v>13.401859999999999</v>
      </c>
      <c r="AD178" s="34">
        <v>19.588760000000001</v>
      </c>
      <c r="AE178" s="39">
        <v>28.39913</v>
      </c>
      <c r="AF178" s="34">
        <v>37.209499999999998</v>
      </c>
      <c r="AH178" s="8"/>
      <c r="AI178" s="11" t="s">
        <v>13</v>
      </c>
      <c r="AJ178" s="33">
        <v>32.549860000000002</v>
      </c>
      <c r="AK178" s="33">
        <v>72.844570000000004</v>
      </c>
      <c r="AL178" s="33">
        <v>38.795810000000003</v>
      </c>
      <c r="AM178" s="33">
        <v>32.663319999999999</v>
      </c>
      <c r="AN178" s="33">
        <v>35.22954</v>
      </c>
      <c r="AO178" s="33">
        <v>41.661549999999998</v>
      </c>
      <c r="AP178" s="33">
        <v>57.811889999999998</v>
      </c>
      <c r="AQ178" s="33">
        <v>37.700009999999999</v>
      </c>
      <c r="AR178" s="33">
        <v>24.126650000000001</v>
      </c>
      <c r="AS178" s="33">
        <v>25.314990000000002</v>
      </c>
      <c r="AT178" s="34">
        <v>29.193159999999999</v>
      </c>
      <c r="AU178" s="39">
        <v>39.869819999999997</v>
      </c>
      <c r="AV178" s="34">
        <v>50.546469999999999</v>
      </c>
    </row>
    <row r="179" spans="2:48" x14ac:dyDescent="0.35">
      <c r="B179" s="2" t="s">
        <v>16</v>
      </c>
      <c r="C179" s="3" t="s">
        <v>12</v>
      </c>
      <c r="D179" s="36">
        <v>22.193300000000001</v>
      </c>
      <c r="E179" s="36">
        <v>23.620480000000001</v>
      </c>
      <c r="F179" s="36">
        <v>20.842040000000001</v>
      </c>
      <c r="G179" s="36">
        <v>21.363569999999999</v>
      </c>
      <c r="H179" s="36">
        <v>20.19886</v>
      </c>
      <c r="I179" s="36">
        <v>22.950399999999998</v>
      </c>
      <c r="J179" s="36">
        <v>22.465109999999999</v>
      </c>
      <c r="K179" s="36">
        <v>21.99091</v>
      </c>
      <c r="L179" s="36">
        <v>19.385850000000001</v>
      </c>
      <c r="M179" s="36">
        <v>21.207450000000001</v>
      </c>
      <c r="N179" s="37">
        <v>20.704370000000001</v>
      </c>
      <c r="O179" s="38">
        <v>21.6218</v>
      </c>
      <c r="P179" s="37">
        <v>22.53922</v>
      </c>
      <c r="R179" s="2" t="s">
        <v>16</v>
      </c>
      <c r="S179" s="3" t="s">
        <v>12</v>
      </c>
      <c r="T179" s="36">
        <v>21.954650000000001</v>
      </c>
      <c r="U179" s="36">
        <v>21.97953</v>
      </c>
      <c r="V179" s="36">
        <v>20.56015</v>
      </c>
      <c r="W179" s="36">
        <v>20.682120000000001</v>
      </c>
      <c r="X179" s="36">
        <v>20.091249999999999</v>
      </c>
      <c r="Y179" s="36">
        <v>22.02486</v>
      </c>
      <c r="Z179" s="36">
        <v>21.643999999999998</v>
      </c>
      <c r="AA179" s="36">
        <v>21.749949999999998</v>
      </c>
      <c r="AB179" s="36">
        <v>19.0975</v>
      </c>
      <c r="AC179" s="36">
        <v>20.21753</v>
      </c>
      <c r="AD179" s="37">
        <v>20.27496</v>
      </c>
      <c r="AE179" s="38">
        <v>21.000160000000001</v>
      </c>
      <c r="AF179" s="37">
        <v>21.725349999999999</v>
      </c>
      <c r="AH179" s="2" t="s">
        <v>16</v>
      </c>
      <c r="AI179" s="3" t="s">
        <v>12</v>
      </c>
      <c r="AJ179" s="36">
        <v>20.569299999999998</v>
      </c>
      <c r="AK179" s="36">
        <v>20.27422</v>
      </c>
      <c r="AL179" s="36">
        <v>19.631740000000001</v>
      </c>
      <c r="AM179" s="36">
        <v>19.677790000000002</v>
      </c>
      <c r="AN179" s="36">
        <v>18.699190000000002</v>
      </c>
      <c r="AO179" s="36">
        <v>20.76437</v>
      </c>
      <c r="AP179" s="36">
        <v>20.283840000000001</v>
      </c>
      <c r="AQ179" s="36">
        <v>20.60613</v>
      </c>
      <c r="AR179" s="36">
        <v>18.887969999999999</v>
      </c>
      <c r="AS179" s="36">
        <v>20.26305</v>
      </c>
      <c r="AT179" s="37">
        <v>19.4512</v>
      </c>
      <c r="AU179" s="38">
        <v>19.96576</v>
      </c>
      <c r="AV179" s="37">
        <v>20.480319999999999</v>
      </c>
    </row>
    <row r="180" spans="2:48" x14ac:dyDescent="0.35">
      <c r="B180" s="12"/>
      <c r="C180" s="11" t="s">
        <v>13</v>
      </c>
      <c r="D180" s="33">
        <v>12.71486</v>
      </c>
      <c r="E180" s="33">
        <v>21.89199</v>
      </c>
      <c r="F180" s="33">
        <v>11.36665</v>
      </c>
      <c r="G180" s="33">
        <v>13.987769999999999</v>
      </c>
      <c r="H180" s="33">
        <v>14.09844</v>
      </c>
      <c r="I180" s="33">
        <v>18.44126</v>
      </c>
      <c r="J180" s="33">
        <v>16.595590000000001</v>
      </c>
      <c r="K180" s="33">
        <v>14.933619999999999</v>
      </c>
      <c r="L180" s="33">
        <v>11.81813</v>
      </c>
      <c r="M180" s="33">
        <v>11.5184</v>
      </c>
      <c r="N180" s="40">
        <v>12.308540000000001</v>
      </c>
      <c r="O180" s="39">
        <v>14.73667</v>
      </c>
      <c r="P180" s="40">
        <v>17.1648</v>
      </c>
      <c r="R180" s="12"/>
      <c r="S180" s="11" t="s">
        <v>13</v>
      </c>
      <c r="T180" s="33">
        <v>15.19075</v>
      </c>
      <c r="U180" s="33">
        <v>20.150259999999999</v>
      </c>
      <c r="V180" s="33">
        <v>12.14564</v>
      </c>
      <c r="W180" s="33">
        <v>14.595800000000001</v>
      </c>
      <c r="X180" s="33">
        <v>16.875450000000001</v>
      </c>
      <c r="Y180" s="33">
        <v>18.57075</v>
      </c>
      <c r="Z180" s="33">
        <v>17.985600000000002</v>
      </c>
      <c r="AA180" s="33">
        <v>17.855689999999999</v>
      </c>
      <c r="AB180" s="33">
        <v>11.68413</v>
      </c>
      <c r="AC180" s="33">
        <v>11.34756</v>
      </c>
      <c r="AD180" s="40">
        <v>13.397779999999999</v>
      </c>
      <c r="AE180" s="39">
        <v>15.64016</v>
      </c>
      <c r="AF180" s="40">
        <v>17.882549999999998</v>
      </c>
      <c r="AH180" s="12"/>
      <c r="AI180" s="11" t="s">
        <v>13</v>
      </c>
      <c r="AJ180" s="33">
        <v>17.927240000000001</v>
      </c>
      <c r="AK180" s="33">
        <v>18.831810000000001</v>
      </c>
      <c r="AL180" s="33">
        <v>14.94524</v>
      </c>
      <c r="AM180" s="33">
        <v>15.304679999999999</v>
      </c>
      <c r="AN180" s="33">
        <v>15.999420000000001</v>
      </c>
      <c r="AO180" s="33">
        <v>19.47326</v>
      </c>
      <c r="AP180" s="33">
        <v>18.461349999999999</v>
      </c>
      <c r="AQ180" s="33">
        <v>18.70655</v>
      </c>
      <c r="AR180" s="33">
        <v>13.430160000000001</v>
      </c>
      <c r="AS180" s="33">
        <v>15.778700000000001</v>
      </c>
      <c r="AT180" s="40">
        <v>15.42412</v>
      </c>
      <c r="AU180" s="39">
        <v>16.885840000000002</v>
      </c>
      <c r="AV180" s="40">
        <v>18.347560000000001</v>
      </c>
    </row>
    <row r="181" spans="2:48" x14ac:dyDescent="0.35">
      <c r="B181" s="2" t="s">
        <v>1</v>
      </c>
      <c r="C181" s="3" t="s">
        <v>12</v>
      </c>
      <c r="D181" s="36">
        <v>3.6684600000000001</v>
      </c>
      <c r="E181" s="36">
        <v>3.6750500000000001</v>
      </c>
      <c r="F181" s="36">
        <v>3.6767099999999999</v>
      </c>
      <c r="G181" s="36">
        <v>3.6890900000000002</v>
      </c>
      <c r="H181" s="36">
        <v>3.65802</v>
      </c>
      <c r="I181" s="36">
        <v>3.71421</v>
      </c>
      <c r="J181" s="36">
        <v>3.6575700000000002</v>
      </c>
      <c r="K181" s="36">
        <v>3.62473</v>
      </c>
      <c r="L181" s="36">
        <v>3.6669399999999999</v>
      </c>
      <c r="M181" s="36">
        <v>3.6875300000000002</v>
      </c>
      <c r="N181" s="37">
        <v>3.6549299999999998</v>
      </c>
      <c r="O181" s="41">
        <v>3.6718299999999999</v>
      </c>
      <c r="P181" s="37">
        <v>3.6887300000000001</v>
      </c>
      <c r="R181" s="2" t="s">
        <v>1</v>
      </c>
      <c r="S181" s="3" t="s">
        <v>12</v>
      </c>
      <c r="T181" s="36">
        <v>3.66892</v>
      </c>
      <c r="U181" s="36">
        <v>3.6772800000000001</v>
      </c>
      <c r="V181" s="36">
        <v>3.6766700000000001</v>
      </c>
      <c r="W181" s="36">
        <v>3.6883400000000002</v>
      </c>
      <c r="X181" s="36">
        <v>3.6575899999999999</v>
      </c>
      <c r="Y181" s="36">
        <v>3.71014</v>
      </c>
      <c r="Z181" s="36">
        <v>3.65768</v>
      </c>
      <c r="AA181" s="36">
        <v>3.62561</v>
      </c>
      <c r="AB181" s="36">
        <v>3.6665700000000001</v>
      </c>
      <c r="AC181" s="36">
        <v>3.6875300000000002</v>
      </c>
      <c r="AD181" s="37">
        <v>3.65543</v>
      </c>
      <c r="AE181" s="41">
        <v>3.6716299999999999</v>
      </c>
      <c r="AF181" s="37">
        <v>3.6878299999999999</v>
      </c>
      <c r="AH181" s="2" t="s">
        <v>1</v>
      </c>
      <c r="AI181" s="3" t="s">
        <v>12</v>
      </c>
      <c r="AJ181" s="36">
        <v>3.6678799999999998</v>
      </c>
      <c r="AK181" s="36">
        <v>3.6630400000000001</v>
      </c>
      <c r="AL181" s="36">
        <v>3.6731199999999999</v>
      </c>
      <c r="AM181" s="36">
        <v>3.6831800000000001</v>
      </c>
      <c r="AN181" s="36">
        <v>3.6561499999999998</v>
      </c>
      <c r="AO181" s="36">
        <v>3.7013500000000001</v>
      </c>
      <c r="AP181" s="36">
        <v>3.64825</v>
      </c>
      <c r="AQ181" s="36">
        <v>3.61822</v>
      </c>
      <c r="AR181" s="36">
        <v>3.6665700000000001</v>
      </c>
      <c r="AS181" s="36">
        <v>3.6856499999999999</v>
      </c>
      <c r="AT181" s="37">
        <v>3.65002</v>
      </c>
      <c r="AU181" s="41">
        <v>3.6663399999999999</v>
      </c>
      <c r="AV181" s="37">
        <v>3.6826599999999998</v>
      </c>
    </row>
    <row r="182" spans="2:48" x14ac:dyDescent="0.35">
      <c r="B182" s="12"/>
      <c r="C182" s="11" t="s">
        <v>13</v>
      </c>
      <c r="D182" s="33">
        <v>2.2580900000000002</v>
      </c>
      <c r="E182" s="33">
        <v>2.2759299999999998</v>
      </c>
      <c r="F182" s="33">
        <v>2.2875200000000002</v>
      </c>
      <c r="G182" s="33">
        <v>2.3166199999999999</v>
      </c>
      <c r="H182" s="33">
        <v>2.2846199999999999</v>
      </c>
      <c r="I182" s="33">
        <v>2.24973</v>
      </c>
      <c r="J182" s="33">
        <v>2.2740999999999998</v>
      </c>
      <c r="K182" s="33">
        <v>2.3005399999999998</v>
      </c>
      <c r="L182" s="33">
        <v>2.2647400000000002</v>
      </c>
      <c r="M182" s="33">
        <v>2.2663099999999998</v>
      </c>
      <c r="N182" s="40">
        <v>2.2633899999999998</v>
      </c>
      <c r="O182" s="39">
        <v>2.2778200000000002</v>
      </c>
      <c r="P182" s="40">
        <v>2.2922500000000001</v>
      </c>
      <c r="R182" s="12"/>
      <c r="S182" s="11" t="s">
        <v>13</v>
      </c>
      <c r="T182" s="33">
        <v>2.2592400000000001</v>
      </c>
      <c r="U182" s="33">
        <v>2.2793600000000001</v>
      </c>
      <c r="V182" s="33">
        <v>2.2873399999999999</v>
      </c>
      <c r="W182" s="33">
        <v>2.31839</v>
      </c>
      <c r="X182" s="33">
        <v>2.2837700000000001</v>
      </c>
      <c r="Y182" s="33">
        <v>2.2503799999999998</v>
      </c>
      <c r="Z182" s="33">
        <v>2.27691</v>
      </c>
      <c r="AA182" s="33">
        <v>2.3012000000000001</v>
      </c>
      <c r="AB182" s="33">
        <v>2.2648000000000001</v>
      </c>
      <c r="AC182" s="33">
        <v>2.2666599999999999</v>
      </c>
      <c r="AD182" s="40">
        <v>2.2642899999999999</v>
      </c>
      <c r="AE182" s="39">
        <v>2.27881</v>
      </c>
      <c r="AF182" s="40">
        <v>2.29332</v>
      </c>
      <c r="AH182" s="12"/>
      <c r="AI182" s="11" t="s">
        <v>13</v>
      </c>
      <c r="AJ182" s="33">
        <v>2.2574299999999998</v>
      </c>
      <c r="AK182" s="33">
        <v>2.2729699999999999</v>
      </c>
      <c r="AL182" s="33">
        <v>2.2870699999999999</v>
      </c>
      <c r="AM182" s="33">
        <v>2.3174899999999998</v>
      </c>
      <c r="AN182" s="33">
        <v>2.28424</v>
      </c>
      <c r="AO182" s="33">
        <v>2.2501799999999998</v>
      </c>
      <c r="AP182" s="33">
        <v>2.2717200000000002</v>
      </c>
      <c r="AQ182" s="33">
        <v>2.3022100000000001</v>
      </c>
      <c r="AR182" s="33">
        <v>2.2635700000000001</v>
      </c>
      <c r="AS182" s="33">
        <v>2.2683</v>
      </c>
      <c r="AT182" s="40">
        <v>2.2627600000000001</v>
      </c>
      <c r="AU182" s="39">
        <v>2.27752</v>
      </c>
      <c r="AV182" s="40">
        <v>2.2922699999999998</v>
      </c>
    </row>
    <row r="183" spans="2:48" x14ac:dyDescent="0.35">
      <c r="B183" s="2" t="s">
        <v>17</v>
      </c>
      <c r="C183" s="3" t="s">
        <v>12</v>
      </c>
      <c r="D183" s="36">
        <v>18.524830000000001</v>
      </c>
      <c r="E183" s="36">
        <v>19.945430000000002</v>
      </c>
      <c r="F183" s="36">
        <v>17.16534</v>
      </c>
      <c r="G183" s="36">
        <v>17.674479999999999</v>
      </c>
      <c r="H183" s="36">
        <v>16.540839999999999</v>
      </c>
      <c r="I183" s="36">
        <v>19.2362</v>
      </c>
      <c r="J183" s="36">
        <v>18.807539999999999</v>
      </c>
      <c r="K183" s="36">
        <v>18.36617</v>
      </c>
      <c r="L183" s="36">
        <v>15.718909999999999</v>
      </c>
      <c r="M183" s="36">
        <v>17.519909999999999</v>
      </c>
      <c r="N183" s="37">
        <v>17.035319999999999</v>
      </c>
      <c r="O183" s="38">
        <v>17.94997</v>
      </c>
      <c r="P183" s="37">
        <v>18.864609999999999</v>
      </c>
      <c r="R183" s="2" t="s">
        <v>17</v>
      </c>
      <c r="S183" s="3" t="s">
        <v>12</v>
      </c>
      <c r="T183" s="36">
        <v>18.285740000000001</v>
      </c>
      <c r="U183" s="36">
        <v>18.302250000000001</v>
      </c>
      <c r="V183" s="36">
        <v>16.883479999999999</v>
      </c>
      <c r="W183" s="36">
        <v>16.993780000000001</v>
      </c>
      <c r="X183" s="36">
        <v>16.43366</v>
      </c>
      <c r="Y183" s="36">
        <v>18.314720000000001</v>
      </c>
      <c r="Z183" s="36">
        <v>17.986329999999999</v>
      </c>
      <c r="AA183" s="36">
        <v>18.12434</v>
      </c>
      <c r="AB183" s="36">
        <v>15.43093</v>
      </c>
      <c r="AC183" s="36">
        <v>16.530010000000001</v>
      </c>
      <c r="AD183" s="37">
        <v>16.603259999999999</v>
      </c>
      <c r="AE183" s="38">
        <v>17.328520000000001</v>
      </c>
      <c r="AF183" s="37">
        <v>18.053789999999999</v>
      </c>
      <c r="AH183" s="2" t="s">
        <v>17</v>
      </c>
      <c r="AI183" s="3" t="s">
        <v>12</v>
      </c>
      <c r="AJ183" s="36">
        <v>16.901420000000002</v>
      </c>
      <c r="AK183" s="36">
        <v>16.611170000000001</v>
      </c>
      <c r="AL183" s="36">
        <v>15.95862</v>
      </c>
      <c r="AM183" s="36">
        <v>15.994619999999999</v>
      </c>
      <c r="AN183" s="36">
        <v>15.04303</v>
      </c>
      <c r="AO183" s="36">
        <v>17.063030000000001</v>
      </c>
      <c r="AP183" s="36">
        <v>16.635590000000001</v>
      </c>
      <c r="AQ183" s="36">
        <v>16.987909999999999</v>
      </c>
      <c r="AR183" s="36">
        <v>15.221399999999999</v>
      </c>
      <c r="AS183" s="36">
        <v>16.577400000000001</v>
      </c>
      <c r="AT183" s="37">
        <v>15.784890000000001</v>
      </c>
      <c r="AU183" s="38">
        <v>16.299420000000001</v>
      </c>
      <c r="AV183" s="37">
        <v>16.813949999999998</v>
      </c>
    </row>
    <row r="184" spans="2:48" x14ac:dyDescent="0.35">
      <c r="B184" s="12"/>
      <c r="C184" s="11" t="s">
        <v>13</v>
      </c>
      <c r="D184" s="33">
        <v>12.27529</v>
      </c>
      <c r="E184" s="33">
        <v>21.830770000000001</v>
      </c>
      <c r="F184" s="33">
        <v>10.80819</v>
      </c>
      <c r="G184" s="33">
        <v>13.624700000000001</v>
      </c>
      <c r="H184" s="33">
        <v>13.792310000000001</v>
      </c>
      <c r="I184" s="33">
        <v>18.349740000000001</v>
      </c>
      <c r="J184" s="33">
        <v>16.38824</v>
      </c>
      <c r="K184" s="33">
        <v>14.62298</v>
      </c>
      <c r="L184" s="33">
        <v>11.219440000000001</v>
      </c>
      <c r="M184" s="33">
        <v>10.98635</v>
      </c>
      <c r="N184" s="40">
        <v>11.833159999999999</v>
      </c>
      <c r="O184" s="39">
        <v>14.389799999999999</v>
      </c>
      <c r="P184" s="40">
        <v>16.946439999999999</v>
      </c>
      <c r="R184" s="12"/>
      <c r="S184" s="11" t="s">
        <v>13</v>
      </c>
      <c r="T184" s="33">
        <v>15.066380000000001</v>
      </c>
      <c r="U184" s="33">
        <v>20.091670000000001</v>
      </c>
      <c r="V184" s="33">
        <v>11.81091</v>
      </c>
      <c r="W184" s="33">
        <v>14.358890000000001</v>
      </c>
      <c r="X184" s="33">
        <v>16.724430000000002</v>
      </c>
      <c r="Y184" s="33">
        <v>18.531569999999999</v>
      </c>
      <c r="Z184" s="33">
        <v>17.927869999999999</v>
      </c>
      <c r="AA184" s="33">
        <v>17.769950000000001</v>
      </c>
      <c r="AB184" s="33">
        <v>11.16685</v>
      </c>
      <c r="AC184" s="33">
        <v>10.95438</v>
      </c>
      <c r="AD184" s="40">
        <v>13.08807</v>
      </c>
      <c r="AE184" s="39">
        <v>15.440289999999999</v>
      </c>
      <c r="AF184" s="40">
        <v>17.79252</v>
      </c>
      <c r="AH184" s="12"/>
      <c r="AI184" s="11" t="s">
        <v>13</v>
      </c>
      <c r="AJ184" s="33">
        <v>17.934809999999999</v>
      </c>
      <c r="AK184" s="33">
        <v>18.800899999999999</v>
      </c>
      <c r="AL184" s="33">
        <v>14.8392</v>
      </c>
      <c r="AM184" s="33">
        <v>15.14953</v>
      </c>
      <c r="AN184" s="33">
        <v>15.89134</v>
      </c>
      <c r="AO184" s="33">
        <v>19.525079999999999</v>
      </c>
      <c r="AP184" s="33">
        <v>18.37886</v>
      </c>
      <c r="AQ184" s="33">
        <v>18.715299999999999</v>
      </c>
      <c r="AR184" s="33">
        <v>13.1463</v>
      </c>
      <c r="AS184" s="33">
        <v>15.76426</v>
      </c>
      <c r="AT184" s="40">
        <v>15.29355</v>
      </c>
      <c r="AU184" s="39">
        <v>16.81456</v>
      </c>
      <c r="AV184" s="40">
        <v>18.335570000000001</v>
      </c>
    </row>
    <row r="185" spans="2:48" x14ac:dyDescent="0.35">
      <c r="B185" s="7" t="s">
        <v>18</v>
      </c>
      <c r="C185" s="11"/>
      <c r="D185" s="33">
        <v>0.62412000000000001</v>
      </c>
      <c r="E185" s="33">
        <v>0.36220999999999998</v>
      </c>
      <c r="F185" s="33">
        <v>0.77642</v>
      </c>
      <c r="G185" s="33">
        <v>0.60762000000000005</v>
      </c>
      <c r="H185" s="33">
        <v>0.58028999999999997</v>
      </c>
      <c r="I185" s="33">
        <v>0.38586999999999999</v>
      </c>
      <c r="J185" s="33">
        <v>0.40967999999999999</v>
      </c>
      <c r="K185" s="33">
        <v>0.54608999999999996</v>
      </c>
      <c r="L185" s="33">
        <v>0.80615999999999999</v>
      </c>
      <c r="M185" s="33">
        <v>0.76200000000000001</v>
      </c>
      <c r="N185" s="40">
        <v>0.46911999999999998</v>
      </c>
      <c r="O185" s="42">
        <v>0.58604999999999996</v>
      </c>
      <c r="P185" s="40">
        <v>0.70296999999999998</v>
      </c>
      <c r="R185" s="7" t="s">
        <v>18</v>
      </c>
      <c r="S185" s="11"/>
      <c r="T185" s="33">
        <v>0.33276</v>
      </c>
      <c r="U185" s="33">
        <v>0.31909999999999999</v>
      </c>
      <c r="V185" s="33">
        <v>0.59048</v>
      </c>
      <c r="W185" s="33">
        <v>0.53849000000000002</v>
      </c>
      <c r="X185" s="33">
        <v>0.47920000000000001</v>
      </c>
      <c r="Y185" s="33">
        <v>0.31002999999999997</v>
      </c>
      <c r="Z185" s="33">
        <v>0.34348000000000001</v>
      </c>
      <c r="AA185" s="33">
        <v>0.34533999999999998</v>
      </c>
      <c r="AB185" s="33">
        <v>0.77224000000000004</v>
      </c>
      <c r="AC185" s="33">
        <v>0.71355000000000002</v>
      </c>
      <c r="AD185" s="40">
        <v>0.35092000000000001</v>
      </c>
      <c r="AE185" s="42">
        <v>0.47447</v>
      </c>
      <c r="AF185" s="40">
        <v>0.59802</v>
      </c>
      <c r="AH185" s="7" t="s">
        <v>18</v>
      </c>
      <c r="AI185" s="11"/>
      <c r="AJ185" s="33">
        <v>0.18454000000000001</v>
      </c>
      <c r="AK185" s="33">
        <v>0.31813999999999998</v>
      </c>
      <c r="AL185" s="33">
        <v>0.37147999999999998</v>
      </c>
      <c r="AM185" s="33">
        <v>0.45638000000000001</v>
      </c>
      <c r="AN185" s="33">
        <v>0.45493</v>
      </c>
      <c r="AO185" s="33">
        <v>0.17094999999999999</v>
      </c>
      <c r="AP185" s="33">
        <v>0.29146</v>
      </c>
      <c r="AQ185" s="33">
        <v>0.23598</v>
      </c>
      <c r="AR185" s="33">
        <v>0.61795</v>
      </c>
      <c r="AS185" s="33">
        <v>0.27251999999999998</v>
      </c>
      <c r="AT185" s="40">
        <v>0.23743</v>
      </c>
      <c r="AU185" s="42">
        <v>0.33743000000000001</v>
      </c>
      <c r="AV185" s="40">
        <v>0.43742999999999999</v>
      </c>
    </row>
    <row r="186" spans="2:48" x14ac:dyDescent="0.35">
      <c r="B186" s="2" t="s">
        <v>2</v>
      </c>
      <c r="C186" s="3" t="s">
        <v>12</v>
      </c>
      <c r="D186" s="36">
        <v>12.52277</v>
      </c>
      <c r="E186" s="36">
        <v>56.14235</v>
      </c>
      <c r="F186" s="36">
        <v>11.075950000000001</v>
      </c>
      <c r="G186" s="36">
        <v>20.4375</v>
      </c>
      <c r="H186" s="36">
        <v>20.683990000000001</v>
      </c>
      <c r="I186" s="36">
        <v>33.35277</v>
      </c>
      <c r="J186" s="36">
        <v>26.316890000000001</v>
      </c>
      <c r="K186" s="36">
        <v>21.797329999999999</v>
      </c>
      <c r="L186" s="36">
        <v>15.19364</v>
      </c>
      <c r="M186" s="36">
        <v>9.6012799999999991</v>
      </c>
      <c r="N186" s="37">
        <v>12.819330000000001</v>
      </c>
      <c r="O186" s="38">
        <v>22.71245</v>
      </c>
      <c r="P186" s="37">
        <v>32.60557</v>
      </c>
      <c r="R186" s="2" t="s">
        <v>2</v>
      </c>
      <c r="S186" s="3" t="s">
        <v>12</v>
      </c>
      <c r="T186" s="36">
        <v>18.444569999999999</v>
      </c>
      <c r="U186" s="36">
        <v>54.23377</v>
      </c>
      <c r="V186" s="36">
        <v>12.80673</v>
      </c>
      <c r="W186" s="36">
        <v>22.932379999999998</v>
      </c>
      <c r="X186" s="36">
        <v>33.124769999999998</v>
      </c>
      <c r="Y186" s="36">
        <v>37.721020000000003</v>
      </c>
      <c r="Z186" s="36">
        <v>38.360869999999998</v>
      </c>
      <c r="AA186" s="36">
        <v>31.689350000000001</v>
      </c>
      <c r="AB186" s="36">
        <v>16.838550000000001</v>
      </c>
      <c r="AC186" s="36">
        <v>9.9767799999999998</v>
      </c>
      <c r="AD186" s="37">
        <v>17.707979999999999</v>
      </c>
      <c r="AE186" s="38">
        <v>27.612880000000001</v>
      </c>
      <c r="AF186" s="37">
        <v>37.517780000000002</v>
      </c>
      <c r="AH186" s="2" t="s">
        <v>2</v>
      </c>
      <c r="AI186" s="3" t="s">
        <v>12</v>
      </c>
      <c r="AJ186" s="36">
        <v>32.033580000000001</v>
      </c>
      <c r="AK186" s="36">
        <v>77.200839999999999</v>
      </c>
      <c r="AL186" s="36">
        <v>21.193280000000001</v>
      </c>
      <c r="AM186" s="36">
        <v>31.669589999999999</v>
      </c>
      <c r="AN186" s="36">
        <v>39.05677</v>
      </c>
      <c r="AO186" s="36">
        <v>45.68027</v>
      </c>
      <c r="AP186" s="36">
        <v>60.941079999999999</v>
      </c>
      <c r="AQ186" s="36">
        <v>39.052529999999997</v>
      </c>
      <c r="AR186" s="36">
        <v>23.69631</v>
      </c>
      <c r="AS186" s="36">
        <v>23.625389999999999</v>
      </c>
      <c r="AT186" s="37">
        <v>26.633489999999998</v>
      </c>
      <c r="AU186" s="38">
        <v>39.414960000000001</v>
      </c>
      <c r="AV186" s="37">
        <v>52.196440000000003</v>
      </c>
    </row>
    <row r="187" spans="2:48" x14ac:dyDescent="0.35">
      <c r="B187" s="12"/>
      <c r="C187" s="11" t="s">
        <v>13</v>
      </c>
      <c r="D187" s="33">
        <v>9.1379199999999994</v>
      </c>
      <c r="E187" s="33">
        <v>41.366999999999997</v>
      </c>
      <c r="F187" s="33">
        <v>11.56902</v>
      </c>
      <c r="G187" s="33">
        <v>30.933409999999999</v>
      </c>
      <c r="H187" s="33">
        <v>12.05463</v>
      </c>
      <c r="I187" s="33">
        <v>16.721969999999999</v>
      </c>
      <c r="J187" s="33">
        <v>16.522269999999999</v>
      </c>
      <c r="K187" s="33">
        <v>15.5669</v>
      </c>
      <c r="L187" s="33">
        <v>8.5890000000000004</v>
      </c>
      <c r="M187" s="33">
        <v>11.196400000000001</v>
      </c>
      <c r="N187" s="40">
        <v>9.7916100000000004</v>
      </c>
      <c r="O187" s="39">
        <v>17.365849999999998</v>
      </c>
      <c r="P187" s="40">
        <v>24.940090000000001</v>
      </c>
      <c r="R187" s="12"/>
      <c r="S187" s="11" t="s">
        <v>13</v>
      </c>
      <c r="T187" s="33">
        <v>16.976859999999999</v>
      </c>
      <c r="U187" s="33">
        <v>41.175409999999999</v>
      </c>
      <c r="V187" s="33">
        <v>9.6644799999999993</v>
      </c>
      <c r="W187" s="33">
        <v>15.04153</v>
      </c>
      <c r="X187" s="33">
        <v>26.653079999999999</v>
      </c>
      <c r="Y187" s="33">
        <v>20.95626</v>
      </c>
      <c r="Z187" s="33">
        <v>22.346129999999999</v>
      </c>
      <c r="AA187" s="33">
        <v>26.3691</v>
      </c>
      <c r="AB187" s="33">
        <v>10.79965</v>
      </c>
      <c r="AC187" s="33">
        <v>8.9633299999999991</v>
      </c>
      <c r="AD187" s="40">
        <v>12.795210000000001</v>
      </c>
      <c r="AE187" s="39">
        <v>19.894580000000001</v>
      </c>
      <c r="AF187" s="40">
        <v>26.993960000000001</v>
      </c>
      <c r="AH187" s="12"/>
      <c r="AI187" s="11" t="s">
        <v>13</v>
      </c>
      <c r="AJ187" s="33">
        <v>20.223459999999999</v>
      </c>
      <c r="AK187" s="33">
        <v>61.614130000000003</v>
      </c>
      <c r="AL187" s="33">
        <v>40.551319999999997</v>
      </c>
      <c r="AM187" s="33">
        <v>24.22824</v>
      </c>
      <c r="AN187" s="33">
        <v>20.825710000000001</v>
      </c>
      <c r="AO187" s="33">
        <v>27.375319999999999</v>
      </c>
      <c r="AP187" s="33">
        <v>45.966769999999997</v>
      </c>
      <c r="AQ187" s="33">
        <v>24.855840000000001</v>
      </c>
      <c r="AR187" s="33">
        <v>17.967549999999999</v>
      </c>
      <c r="AS187" s="33">
        <v>13.1272</v>
      </c>
      <c r="AT187" s="40">
        <v>18.90286</v>
      </c>
      <c r="AU187" s="39">
        <v>29.673549999999999</v>
      </c>
      <c r="AV187" s="40">
        <v>40.444249999999997</v>
      </c>
    </row>
    <row r="188" spans="2:48" x14ac:dyDescent="0.35">
      <c r="B188" s="2" t="s">
        <v>3</v>
      </c>
      <c r="C188" s="3" t="s">
        <v>12</v>
      </c>
      <c r="D188" s="36">
        <v>4.7070600000000002</v>
      </c>
      <c r="E188" s="36">
        <v>35.806910000000002</v>
      </c>
      <c r="F188" s="36">
        <v>2.4764200000000001</v>
      </c>
      <c r="G188" s="36">
        <v>8.0192399999999999</v>
      </c>
      <c r="H188" s="36">
        <v>8.6813400000000005</v>
      </c>
      <c r="I188" s="36">
        <v>20.483059999999998</v>
      </c>
      <c r="J188" s="36">
        <v>15.53528</v>
      </c>
      <c r="K188" s="36">
        <v>9.8940000000000001</v>
      </c>
      <c r="L188" s="36">
        <v>2.9451399999999999</v>
      </c>
      <c r="M188" s="36">
        <v>2.2850600000000001</v>
      </c>
      <c r="N188" s="37">
        <v>3.5645699999999998</v>
      </c>
      <c r="O188" s="38">
        <v>11.083349999999999</v>
      </c>
      <c r="P188" s="37">
        <v>18.602129999999999</v>
      </c>
      <c r="R188" s="2" t="s">
        <v>3</v>
      </c>
      <c r="S188" s="3" t="s">
        <v>12</v>
      </c>
      <c r="T188" s="36">
        <v>12.30696</v>
      </c>
      <c r="U188" s="36">
        <v>36.927529999999997</v>
      </c>
      <c r="V188" s="36">
        <v>5.2446200000000003</v>
      </c>
      <c r="W188" s="36">
        <v>10.58351</v>
      </c>
      <c r="X188" s="36">
        <v>17.251290000000001</v>
      </c>
      <c r="Y188" s="36">
        <v>26.026340000000001</v>
      </c>
      <c r="Z188" s="36">
        <v>25.18459</v>
      </c>
      <c r="AA188" s="36">
        <v>20.745830000000002</v>
      </c>
      <c r="AB188" s="36">
        <v>3.8351899999999999</v>
      </c>
      <c r="AC188" s="36">
        <v>2.8578199999999998</v>
      </c>
      <c r="AD188" s="37">
        <v>8.0947399999999998</v>
      </c>
      <c r="AE188" s="38">
        <v>16.09637</v>
      </c>
      <c r="AF188" s="37">
        <v>24.097989999999999</v>
      </c>
      <c r="AH188" s="2" t="s">
        <v>3</v>
      </c>
      <c r="AI188" s="3" t="s">
        <v>12</v>
      </c>
      <c r="AJ188" s="36">
        <v>26.122250000000001</v>
      </c>
      <c r="AK188" s="36">
        <v>52.640300000000003</v>
      </c>
      <c r="AL188" s="36">
        <v>13.32034</v>
      </c>
      <c r="AM188" s="36">
        <v>17.216190000000001</v>
      </c>
      <c r="AN188" s="36">
        <v>21.288679999999999</v>
      </c>
      <c r="AO188" s="36">
        <v>37.871450000000003</v>
      </c>
      <c r="AP188" s="36">
        <v>43.179360000000003</v>
      </c>
      <c r="AQ188" s="36">
        <v>29.836790000000001</v>
      </c>
      <c r="AR188" s="36">
        <v>9.0530899999999992</v>
      </c>
      <c r="AS188" s="36">
        <v>17.18702</v>
      </c>
      <c r="AT188" s="37">
        <v>16.713229999999999</v>
      </c>
      <c r="AU188" s="38">
        <v>26.771550000000001</v>
      </c>
      <c r="AV188" s="37">
        <v>36.82987</v>
      </c>
    </row>
    <row r="189" spans="2:48" x14ac:dyDescent="0.35">
      <c r="B189" s="12"/>
      <c r="C189" s="11" t="s">
        <v>13</v>
      </c>
      <c r="D189" s="33">
        <v>8.25685</v>
      </c>
      <c r="E189" s="33">
        <v>42.656179999999999</v>
      </c>
      <c r="F189" s="33">
        <v>7.1568899999999998</v>
      </c>
      <c r="G189" s="33">
        <v>21.795480000000001</v>
      </c>
      <c r="H189" s="33">
        <v>12.852600000000001</v>
      </c>
      <c r="I189" s="33">
        <v>20.864750000000001</v>
      </c>
      <c r="J189" s="33">
        <v>18.128509999999999</v>
      </c>
      <c r="K189" s="33">
        <v>15.091939999999999</v>
      </c>
      <c r="L189" s="33">
        <v>7.0974199999999996</v>
      </c>
      <c r="M189" s="33">
        <v>6.8229800000000003</v>
      </c>
      <c r="N189" s="40">
        <v>8.2197300000000002</v>
      </c>
      <c r="O189" s="39">
        <v>16.07236</v>
      </c>
      <c r="P189" s="40">
        <v>23.924990000000001</v>
      </c>
      <c r="R189" s="12"/>
      <c r="S189" s="11" t="s">
        <v>13</v>
      </c>
      <c r="T189" s="33">
        <v>16.36591</v>
      </c>
      <c r="U189" s="33">
        <v>42.349460000000001</v>
      </c>
      <c r="V189" s="33">
        <v>8.8266899999999993</v>
      </c>
      <c r="W189" s="33">
        <v>15.33329</v>
      </c>
      <c r="X189" s="33">
        <v>25.37332</v>
      </c>
      <c r="Y189" s="33">
        <v>24.64508</v>
      </c>
      <c r="Z189" s="33">
        <v>25.684059999999999</v>
      </c>
      <c r="AA189" s="33">
        <v>26.119700000000002</v>
      </c>
      <c r="AB189" s="33">
        <v>8.7427100000000006</v>
      </c>
      <c r="AC189" s="33">
        <v>6.5846999999999998</v>
      </c>
      <c r="AD189" s="40">
        <v>12.144119999999999</v>
      </c>
      <c r="AE189" s="39">
        <v>20.002490000000002</v>
      </c>
      <c r="AF189" s="40">
        <v>27.860859999999999</v>
      </c>
      <c r="AH189" s="12"/>
      <c r="AI189" s="11" t="s">
        <v>13</v>
      </c>
      <c r="AJ189" s="33">
        <v>22.089200000000002</v>
      </c>
      <c r="AK189" s="33">
        <v>62.301099999999998</v>
      </c>
      <c r="AL189" s="33">
        <v>33.74033</v>
      </c>
      <c r="AM189" s="33">
        <v>23.831510000000002</v>
      </c>
      <c r="AN189" s="33">
        <v>24.792369999999998</v>
      </c>
      <c r="AO189" s="33">
        <v>30.282530000000001</v>
      </c>
      <c r="AP189" s="33">
        <v>47.582039999999999</v>
      </c>
      <c r="AQ189" s="33">
        <v>27.33107</v>
      </c>
      <c r="AR189" s="33">
        <v>15.99699</v>
      </c>
      <c r="AS189" s="33">
        <v>15.36289</v>
      </c>
      <c r="AT189" s="40">
        <v>19.9087</v>
      </c>
      <c r="AU189" s="39">
        <v>30.331</v>
      </c>
      <c r="AV189" s="40">
        <v>40.753309999999999</v>
      </c>
    </row>
    <row r="190" spans="2:48" x14ac:dyDescent="0.35">
      <c r="B190" s="7" t="s">
        <v>19</v>
      </c>
      <c r="C190" s="11"/>
      <c r="D190" s="33">
        <v>125</v>
      </c>
      <c r="E190" s="33">
        <v>1190</v>
      </c>
      <c r="F190" s="33">
        <v>235</v>
      </c>
      <c r="G190" s="33">
        <v>1300</v>
      </c>
      <c r="H190" s="33">
        <v>105</v>
      </c>
      <c r="I190" s="33">
        <v>185</v>
      </c>
      <c r="J190" s="33">
        <v>190</v>
      </c>
      <c r="K190" s="33">
        <v>160</v>
      </c>
      <c r="L190" s="33">
        <v>130</v>
      </c>
      <c r="M190" s="33">
        <v>305</v>
      </c>
      <c r="N190" s="40">
        <v>67.906499999999994</v>
      </c>
      <c r="O190" s="39">
        <v>392.5</v>
      </c>
      <c r="P190" s="40">
        <v>717.09349999999995</v>
      </c>
      <c r="R190" s="7" t="s">
        <v>19</v>
      </c>
      <c r="S190" s="11"/>
      <c r="T190" s="33">
        <v>730</v>
      </c>
      <c r="U190" s="33">
        <v>1030</v>
      </c>
      <c r="V190" s="33">
        <v>165</v>
      </c>
      <c r="W190" s="33">
        <v>235</v>
      </c>
      <c r="X190" s="33">
        <v>1110</v>
      </c>
      <c r="Y190" s="33">
        <v>420</v>
      </c>
      <c r="Z190" s="33">
        <v>185</v>
      </c>
      <c r="AA190" s="33">
        <v>570</v>
      </c>
      <c r="AB190" s="33">
        <v>110</v>
      </c>
      <c r="AC190" s="33">
        <v>170</v>
      </c>
      <c r="AD190" s="40">
        <v>205.67427000000001</v>
      </c>
      <c r="AE190" s="39">
        <v>472.5</v>
      </c>
      <c r="AF190" s="40">
        <v>739.32573000000002</v>
      </c>
      <c r="AH190" s="7" t="s">
        <v>19</v>
      </c>
      <c r="AI190" s="11"/>
      <c r="AJ190" s="33">
        <v>495</v>
      </c>
      <c r="AK190" s="33">
        <v>215</v>
      </c>
      <c r="AL190" s="33">
        <v>2240</v>
      </c>
      <c r="AM190" s="33">
        <v>775</v>
      </c>
      <c r="AN190" s="33">
        <v>420</v>
      </c>
      <c r="AO190" s="33">
        <v>500</v>
      </c>
      <c r="AP190" s="33">
        <v>360</v>
      </c>
      <c r="AQ190" s="33">
        <v>690</v>
      </c>
      <c r="AR190" s="33">
        <v>415</v>
      </c>
      <c r="AS190" s="33">
        <v>150</v>
      </c>
      <c r="AT190" s="40">
        <v>198.30583999999999</v>
      </c>
      <c r="AU190" s="39">
        <v>626</v>
      </c>
      <c r="AV190" s="40">
        <v>1053.69416</v>
      </c>
    </row>
    <row r="191" spans="2:48" x14ac:dyDescent="0.35">
      <c r="B191" s="2" t="s">
        <v>4</v>
      </c>
      <c r="C191" s="3" t="s">
        <v>12</v>
      </c>
      <c r="D191" s="36">
        <v>14.46144</v>
      </c>
      <c r="E191" s="36">
        <v>17.283169999999998</v>
      </c>
      <c r="F191" s="36">
        <v>15.977349999999999</v>
      </c>
      <c r="G191" s="36">
        <v>17.77976</v>
      </c>
      <c r="H191" s="36">
        <v>20.21528</v>
      </c>
      <c r="I191" s="36">
        <v>18.53885</v>
      </c>
      <c r="J191" s="36">
        <v>18.37895</v>
      </c>
      <c r="K191" s="36">
        <v>16.99625</v>
      </c>
      <c r="L191" s="36">
        <v>19.035029999999999</v>
      </c>
      <c r="M191" s="36">
        <v>15.32544</v>
      </c>
      <c r="N191" s="37">
        <v>16.134360000000001</v>
      </c>
      <c r="O191" s="38">
        <v>17.399149999999999</v>
      </c>
      <c r="P191" s="37">
        <v>18.66394</v>
      </c>
      <c r="R191" s="2" t="s">
        <v>4</v>
      </c>
      <c r="S191" s="3" t="s">
        <v>12</v>
      </c>
      <c r="T191" s="36">
        <v>13.88753</v>
      </c>
      <c r="U191" s="36">
        <v>16.61599</v>
      </c>
      <c r="V191" s="36">
        <v>15.558809999999999</v>
      </c>
      <c r="W191" s="36">
        <v>17.30969</v>
      </c>
      <c r="X191" s="36">
        <v>20.604669999999999</v>
      </c>
      <c r="Y191" s="36">
        <v>16.415240000000001</v>
      </c>
      <c r="Z191" s="36">
        <v>18.35097</v>
      </c>
      <c r="AA191" s="36">
        <v>15.578760000000001</v>
      </c>
      <c r="AB191" s="36">
        <v>17.913650000000001</v>
      </c>
      <c r="AC191" s="36">
        <v>15.08807</v>
      </c>
      <c r="AD191" s="37">
        <v>15.36341</v>
      </c>
      <c r="AE191" s="38">
        <v>16.732340000000001</v>
      </c>
      <c r="AF191" s="37">
        <v>18.10127</v>
      </c>
      <c r="AH191" s="2" t="s">
        <v>4</v>
      </c>
      <c r="AI191" s="3" t="s">
        <v>12</v>
      </c>
      <c r="AJ191" s="36">
        <v>20.70664</v>
      </c>
      <c r="AK191" s="36">
        <v>16.861190000000001</v>
      </c>
      <c r="AL191" s="36">
        <v>16.837029999999999</v>
      </c>
      <c r="AM191" s="36">
        <v>16.480550000000001</v>
      </c>
      <c r="AN191" s="36">
        <v>20.239789999999999</v>
      </c>
      <c r="AO191" s="36">
        <v>20.268740000000001</v>
      </c>
      <c r="AP191" s="36">
        <v>16.30912</v>
      </c>
      <c r="AQ191" s="36">
        <v>18.690480000000001</v>
      </c>
      <c r="AR191" s="36">
        <v>16.969670000000001</v>
      </c>
      <c r="AS191" s="36">
        <v>15.765129999999999</v>
      </c>
      <c r="AT191" s="37">
        <v>16.569019999999998</v>
      </c>
      <c r="AU191" s="38">
        <v>17.912839999999999</v>
      </c>
      <c r="AV191" s="37">
        <v>19.25665</v>
      </c>
    </row>
    <row r="192" spans="2:48" x14ac:dyDescent="0.35">
      <c r="B192" s="8"/>
      <c r="C192" s="11" t="s">
        <v>13</v>
      </c>
      <c r="D192" s="33">
        <v>11.10858</v>
      </c>
      <c r="E192" s="33">
        <v>12.09389</v>
      </c>
      <c r="F192" s="33">
        <v>10.65302</v>
      </c>
      <c r="G192" s="33">
        <v>11.14911</v>
      </c>
      <c r="H192" s="33">
        <v>11.688800000000001</v>
      </c>
      <c r="I192" s="33">
        <v>11.900729999999999</v>
      </c>
      <c r="J192" s="33">
        <v>11.556430000000001</v>
      </c>
      <c r="K192" s="33">
        <v>11.50394</v>
      </c>
      <c r="L192" s="33">
        <v>10.575530000000001</v>
      </c>
      <c r="M192" s="33">
        <v>10.94394</v>
      </c>
      <c r="N192" s="34">
        <v>10.94985</v>
      </c>
      <c r="O192" s="39">
        <v>11.317399999999999</v>
      </c>
      <c r="P192" s="34">
        <v>11.684950000000001</v>
      </c>
      <c r="R192" s="8"/>
      <c r="S192" s="11" t="s">
        <v>13</v>
      </c>
      <c r="T192" s="33">
        <v>12.39916</v>
      </c>
      <c r="U192" s="33">
        <v>12.82808</v>
      </c>
      <c r="V192" s="33">
        <v>11.22749</v>
      </c>
      <c r="W192" s="33">
        <v>11.41005</v>
      </c>
      <c r="X192" s="33">
        <v>11.37505</v>
      </c>
      <c r="Y192" s="33">
        <v>12.280110000000001</v>
      </c>
      <c r="Z192" s="33">
        <v>11.5266</v>
      </c>
      <c r="AA192" s="33">
        <v>12.39006</v>
      </c>
      <c r="AB192" s="33">
        <v>10.848750000000001</v>
      </c>
      <c r="AC192" s="33">
        <v>10.94468</v>
      </c>
      <c r="AD192" s="34">
        <v>11.22817</v>
      </c>
      <c r="AE192" s="39">
        <v>11.723000000000001</v>
      </c>
      <c r="AF192" s="34">
        <v>12.217829999999999</v>
      </c>
      <c r="AH192" s="8"/>
      <c r="AI192" s="11" t="s">
        <v>13</v>
      </c>
      <c r="AJ192" s="33">
        <v>14.08766</v>
      </c>
      <c r="AK192" s="33">
        <v>12.807399999999999</v>
      </c>
      <c r="AL192" s="33">
        <v>12.47189</v>
      </c>
      <c r="AM192" s="33">
        <v>11.97235</v>
      </c>
      <c r="AN192" s="33">
        <v>11.85422</v>
      </c>
      <c r="AO192" s="33">
        <v>13.98292</v>
      </c>
      <c r="AP192" s="33">
        <v>13.17742</v>
      </c>
      <c r="AQ192" s="33">
        <v>13.568149999999999</v>
      </c>
      <c r="AR192" s="33">
        <v>11.40447</v>
      </c>
      <c r="AS192" s="33">
        <v>13.1028</v>
      </c>
      <c r="AT192" s="34">
        <v>12.19004</v>
      </c>
      <c r="AU192" s="39">
        <v>12.842930000000001</v>
      </c>
      <c r="AV192" s="34">
        <v>13.49582</v>
      </c>
    </row>
    <row r="193" spans="2:48" x14ac:dyDescent="0.35">
      <c r="B193" s="2" t="s">
        <v>24</v>
      </c>
      <c r="C193" s="3" t="s">
        <v>12</v>
      </c>
      <c r="D193" s="36">
        <v>10.000529999999999</v>
      </c>
      <c r="E193" s="36">
        <v>7.89595</v>
      </c>
      <c r="F193" s="36">
        <v>13.01102</v>
      </c>
      <c r="G193" s="36">
        <v>11.81818</v>
      </c>
      <c r="H193" s="36">
        <v>12.83384</v>
      </c>
      <c r="I193" s="36">
        <v>8.7099600000000006</v>
      </c>
      <c r="J193" s="36">
        <v>9.0581399999999999</v>
      </c>
      <c r="K193" s="36">
        <v>10.439159999999999</v>
      </c>
      <c r="L193" s="36">
        <v>15.835990000000001</v>
      </c>
      <c r="M193" s="36">
        <v>12.33803</v>
      </c>
      <c r="N193" s="37">
        <v>9.4608500000000006</v>
      </c>
      <c r="O193" s="38">
        <v>11.19408</v>
      </c>
      <c r="P193" s="37">
        <v>12.92731</v>
      </c>
      <c r="R193" s="2" t="s">
        <v>24</v>
      </c>
      <c r="S193" s="3" t="s">
        <v>12</v>
      </c>
      <c r="T193" s="36">
        <v>6.3395000000000001</v>
      </c>
      <c r="U193" s="36">
        <v>7.0231599999999998</v>
      </c>
      <c r="V193" s="36">
        <v>10.238149999999999</v>
      </c>
      <c r="W193" s="36">
        <v>10.513590000000001</v>
      </c>
      <c r="X193" s="36">
        <v>11.180490000000001</v>
      </c>
      <c r="Y193" s="36">
        <v>6.8445099999999996</v>
      </c>
      <c r="Z193" s="36">
        <v>7.9787100000000004</v>
      </c>
      <c r="AA193" s="36">
        <v>7.0431600000000003</v>
      </c>
      <c r="AB193" s="36">
        <v>14.421530000000001</v>
      </c>
      <c r="AC193" s="36">
        <v>11.54359</v>
      </c>
      <c r="AD193" s="37">
        <v>7.4056199999999999</v>
      </c>
      <c r="AE193" s="38">
        <v>9.31264</v>
      </c>
      <c r="AF193" s="37">
        <v>11.219659999999999</v>
      </c>
      <c r="AH193" s="2" t="s">
        <v>24</v>
      </c>
      <c r="AI193" s="3" t="s">
        <v>12</v>
      </c>
      <c r="AJ193" s="36">
        <v>5.8635799999999998</v>
      </c>
      <c r="AK193" s="36">
        <v>7.1097599999999996</v>
      </c>
      <c r="AL193" s="36">
        <v>7.8586299999999998</v>
      </c>
      <c r="AM193" s="36">
        <v>8.9271200000000004</v>
      </c>
      <c r="AN193" s="36">
        <v>10.576269999999999</v>
      </c>
      <c r="AO193" s="36">
        <v>5.5347200000000001</v>
      </c>
      <c r="AP193" s="36">
        <v>6.5407500000000001</v>
      </c>
      <c r="AQ193" s="36">
        <v>6.30715</v>
      </c>
      <c r="AR193" s="36">
        <v>11.481170000000001</v>
      </c>
      <c r="AS193" s="36">
        <v>6.1344599999999998</v>
      </c>
      <c r="AT193" s="37">
        <v>6.1596700000000002</v>
      </c>
      <c r="AU193" s="38">
        <v>7.6333599999999997</v>
      </c>
      <c r="AV193" s="37">
        <v>9.1070600000000006</v>
      </c>
    </row>
    <row r="194" spans="2:48" x14ac:dyDescent="0.35">
      <c r="B194" s="8"/>
      <c r="C194" s="11" t="s">
        <v>13</v>
      </c>
      <c r="D194" s="33">
        <v>10.527839999999999</v>
      </c>
      <c r="E194" s="33">
        <v>10.21349</v>
      </c>
      <c r="F194" s="33">
        <v>10.91512</v>
      </c>
      <c r="G194" s="33">
        <v>11.46224</v>
      </c>
      <c r="H194" s="33">
        <v>12.46932</v>
      </c>
      <c r="I194" s="33">
        <v>10.79921</v>
      </c>
      <c r="J194" s="33">
        <v>10.778269999999999</v>
      </c>
      <c r="K194" s="33">
        <v>11.178459999999999</v>
      </c>
      <c r="L194" s="33">
        <v>11.538460000000001</v>
      </c>
      <c r="M194" s="33">
        <v>10.968819999999999</v>
      </c>
      <c r="N194" s="34">
        <v>10.63518</v>
      </c>
      <c r="O194" s="39">
        <v>11.08512</v>
      </c>
      <c r="P194" s="34">
        <v>11.535069999999999</v>
      </c>
      <c r="R194" s="8"/>
      <c r="S194" s="11" t="s">
        <v>13</v>
      </c>
      <c r="T194" s="33">
        <v>8.9984500000000001</v>
      </c>
      <c r="U194" s="33">
        <v>9.8513500000000001</v>
      </c>
      <c r="V194" s="33">
        <v>10.77497</v>
      </c>
      <c r="W194" s="33">
        <v>11.179270000000001</v>
      </c>
      <c r="X194" s="33">
        <v>12.03478</v>
      </c>
      <c r="Y194" s="33">
        <v>9.4528199999999991</v>
      </c>
      <c r="Z194" s="33">
        <v>10.16328</v>
      </c>
      <c r="AA194" s="33">
        <v>9.6346500000000006</v>
      </c>
      <c r="AB194" s="33">
        <v>11.52037</v>
      </c>
      <c r="AC194" s="33">
        <v>10.833830000000001</v>
      </c>
      <c r="AD194" s="34">
        <v>9.7431800000000006</v>
      </c>
      <c r="AE194" s="39">
        <v>10.444380000000001</v>
      </c>
      <c r="AF194" s="34">
        <v>11.145569999999999</v>
      </c>
      <c r="AH194" s="8"/>
      <c r="AI194" s="11" t="s">
        <v>13</v>
      </c>
      <c r="AJ194" s="33">
        <v>9.3889999999999993</v>
      </c>
      <c r="AK194" s="33">
        <v>9.8963300000000007</v>
      </c>
      <c r="AL194" s="33">
        <v>10.33038</v>
      </c>
      <c r="AM194" s="33">
        <v>10.69814</v>
      </c>
      <c r="AN194" s="33">
        <v>11.959709999999999</v>
      </c>
      <c r="AO194" s="33">
        <v>8.9405699999999992</v>
      </c>
      <c r="AP194" s="33">
        <v>9.5571900000000003</v>
      </c>
      <c r="AQ194" s="33">
        <v>9.6140799999999995</v>
      </c>
      <c r="AR194" s="33">
        <v>11.397589999999999</v>
      </c>
      <c r="AS194" s="33">
        <v>9.1137499999999996</v>
      </c>
      <c r="AT194" s="34">
        <v>9.3764800000000008</v>
      </c>
      <c r="AU194" s="39">
        <v>10.08967</v>
      </c>
      <c r="AV194" s="34">
        <v>10.802860000000001</v>
      </c>
    </row>
    <row r="195" spans="2:48" x14ac:dyDescent="0.35">
      <c r="B195" s="2" t="s">
        <v>20</v>
      </c>
      <c r="C195" s="3" t="s">
        <v>12</v>
      </c>
      <c r="D195" s="36">
        <v>14.46144</v>
      </c>
      <c r="E195" s="36">
        <v>17.283169999999998</v>
      </c>
      <c r="F195" s="36">
        <v>15.977349999999999</v>
      </c>
      <c r="G195" s="36">
        <v>17.77976</v>
      </c>
      <c r="H195" s="36">
        <v>20.21528</v>
      </c>
      <c r="I195" s="36">
        <v>18.53885</v>
      </c>
      <c r="J195" s="36">
        <v>18.37895</v>
      </c>
      <c r="K195" s="36">
        <v>16.99625</v>
      </c>
      <c r="L195" s="36">
        <v>19.035029999999999</v>
      </c>
      <c r="M195" s="36">
        <v>15.32544</v>
      </c>
      <c r="N195" s="37">
        <v>16.134360000000001</v>
      </c>
      <c r="O195" s="41">
        <v>17.399149999999999</v>
      </c>
      <c r="P195" s="37">
        <v>18.66394</v>
      </c>
      <c r="R195" s="2" t="s">
        <v>20</v>
      </c>
      <c r="S195" s="3" t="s">
        <v>12</v>
      </c>
      <c r="T195" s="36">
        <v>13.88753</v>
      </c>
      <c r="U195" s="36">
        <v>16.61599</v>
      </c>
      <c r="V195" s="36">
        <v>15.558809999999999</v>
      </c>
      <c r="W195" s="36">
        <v>17.30969</v>
      </c>
      <c r="X195" s="36">
        <v>20.604669999999999</v>
      </c>
      <c r="Y195" s="36">
        <v>16.415240000000001</v>
      </c>
      <c r="Z195" s="36">
        <v>18.35097</v>
      </c>
      <c r="AA195" s="36">
        <v>15.578760000000001</v>
      </c>
      <c r="AB195" s="36">
        <v>17.913650000000001</v>
      </c>
      <c r="AC195" s="36">
        <v>15.08807</v>
      </c>
      <c r="AD195" s="37">
        <v>15.36341</v>
      </c>
      <c r="AE195" s="41">
        <v>16.732340000000001</v>
      </c>
      <c r="AF195" s="37">
        <v>18.10127</v>
      </c>
      <c r="AH195" s="2" t="s">
        <v>20</v>
      </c>
      <c r="AI195" s="3" t="s">
        <v>12</v>
      </c>
      <c r="AJ195" s="36">
        <v>20.70664</v>
      </c>
      <c r="AK195" s="36">
        <v>16.861190000000001</v>
      </c>
      <c r="AL195" s="36">
        <v>16.837029999999999</v>
      </c>
      <c r="AM195" s="36">
        <v>16.480550000000001</v>
      </c>
      <c r="AN195" s="36">
        <v>20.239789999999999</v>
      </c>
      <c r="AO195" s="36">
        <v>20.268740000000001</v>
      </c>
      <c r="AP195" s="36">
        <v>16.30912</v>
      </c>
      <c r="AQ195" s="36">
        <v>18.690480000000001</v>
      </c>
      <c r="AR195" s="36">
        <v>16.969670000000001</v>
      </c>
      <c r="AS195" s="36">
        <v>15.765129999999999</v>
      </c>
      <c r="AT195" s="37">
        <v>16.569019999999998</v>
      </c>
      <c r="AU195" s="41">
        <v>17.912839999999999</v>
      </c>
      <c r="AV195" s="37">
        <v>19.25665</v>
      </c>
    </row>
    <row r="196" spans="2:48" x14ac:dyDescent="0.35">
      <c r="B196" s="8"/>
      <c r="C196" s="11" t="s">
        <v>13</v>
      </c>
      <c r="D196" s="33">
        <v>11.10858</v>
      </c>
      <c r="E196" s="33">
        <v>12.09389</v>
      </c>
      <c r="F196" s="33">
        <v>10.65302</v>
      </c>
      <c r="G196" s="33">
        <v>11.14911</v>
      </c>
      <c r="H196" s="33">
        <v>11.688800000000001</v>
      </c>
      <c r="I196" s="33">
        <v>11.900729999999999</v>
      </c>
      <c r="J196" s="33">
        <v>11.556430000000001</v>
      </c>
      <c r="K196" s="33">
        <v>11.50394</v>
      </c>
      <c r="L196" s="33">
        <v>10.575530000000001</v>
      </c>
      <c r="M196" s="33">
        <v>10.94394</v>
      </c>
      <c r="N196" s="34">
        <v>10.94985</v>
      </c>
      <c r="O196" s="39">
        <v>11.317399999999999</v>
      </c>
      <c r="P196" s="34">
        <v>11.684950000000001</v>
      </c>
      <c r="R196" s="8"/>
      <c r="S196" s="11" t="s">
        <v>13</v>
      </c>
      <c r="T196" s="33">
        <v>12.39916</v>
      </c>
      <c r="U196" s="33">
        <v>12.82808</v>
      </c>
      <c r="V196" s="33">
        <v>11.22749</v>
      </c>
      <c r="W196" s="33">
        <v>11.41005</v>
      </c>
      <c r="X196" s="33">
        <v>11.37505</v>
      </c>
      <c r="Y196" s="33">
        <v>12.280110000000001</v>
      </c>
      <c r="Z196" s="33">
        <v>11.5266</v>
      </c>
      <c r="AA196" s="33">
        <v>12.39006</v>
      </c>
      <c r="AB196" s="33">
        <v>10.848750000000001</v>
      </c>
      <c r="AC196" s="33">
        <v>10.94468</v>
      </c>
      <c r="AD196" s="34">
        <v>11.22817</v>
      </c>
      <c r="AE196" s="39">
        <v>11.723000000000001</v>
      </c>
      <c r="AF196" s="34">
        <v>12.217829999999999</v>
      </c>
      <c r="AH196" s="8"/>
      <c r="AI196" s="11" t="s">
        <v>13</v>
      </c>
      <c r="AJ196" s="33">
        <v>14.08766</v>
      </c>
      <c r="AK196" s="33">
        <v>12.807399999999999</v>
      </c>
      <c r="AL196" s="33">
        <v>12.47189</v>
      </c>
      <c r="AM196" s="33">
        <v>11.97235</v>
      </c>
      <c r="AN196" s="33">
        <v>11.85422</v>
      </c>
      <c r="AO196" s="33">
        <v>13.98292</v>
      </c>
      <c r="AP196" s="33">
        <v>13.17742</v>
      </c>
      <c r="AQ196" s="33">
        <v>13.568149999999999</v>
      </c>
      <c r="AR196" s="33">
        <v>11.40447</v>
      </c>
      <c r="AS196" s="33">
        <v>13.1028</v>
      </c>
      <c r="AT196" s="34">
        <v>12.19004</v>
      </c>
      <c r="AU196" s="39">
        <v>12.842930000000001</v>
      </c>
      <c r="AV196" s="34">
        <v>13.49582</v>
      </c>
    </row>
    <row r="197" spans="2:48" x14ac:dyDescent="0.35">
      <c r="B197" s="2" t="s">
        <v>21</v>
      </c>
      <c r="C197" s="3" t="s">
        <v>12</v>
      </c>
      <c r="D197" s="36">
        <v>2.59354</v>
      </c>
      <c r="E197" s="36">
        <v>2.5647600000000002</v>
      </c>
      <c r="F197" s="36">
        <v>2.7102200000000001</v>
      </c>
      <c r="G197" s="36">
        <v>2.5863399999999999</v>
      </c>
      <c r="H197" s="36">
        <v>2.6284000000000001</v>
      </c>
      <c r="I197" s="36">
        <v>2.5343800000000001</v>
      </c>
      <c r="J197" s="36">
        <v>2.5894200000000001</v>
      </c>
      <c r="K197" s="36">
        <v>2.5504199999999999</v>
      </c>
      <c r="L197" s="36">
        <v>2.5315400000000001</v>
      </c>
      <c r="M197" s="36">
        <v>2.7730899999999998</v>
      </c>
      <c r="N197" s="37">
        <v>2.5500099999999999</v>
      </c>
      <c r="O197" s="41">
        <v>2.6062099999999999</v>
      </c>
      <c r="P197" s="37">
        <v>2.6624099999999999</v>
      </c>
      <c r="R197" s="2" t="s">
        <v>21</v>
      </c>
      <c r="S197" s="3" t="s">
        <v>12</v>
      </c>
      <c r="T197" s="36">
        <v>2.5752100000000002</v>
      </c>
      <c r="U197" s="36">
        <v>2.5274399999999999</v>
      </c>
      <c r="V197" s="36">
        <v>2.5663900000000002</v>
      </c>
      <c r="W197" s="36">
        <v>2.5838700000000001</v>
      </c>
      <c r="X197" s="36">
        <v>2.5089999999999999</v>
      </c>
      <c r="Y197" s="36">
        <v>2.54399</v>
      </c>
      <c r="Z197" s="36">
        <v>2.55206</v>
      </c>
      <c r="AA197" s="36">
        <v>2.5405899999999999</v>
      </c>
      <c r="AB197" s="36">
        <v>2.5813700000000002</v>
      </c>
      <c r="AC197" s="36">
        <v>2.71414</v>
      </c>
      <c r="AD197" s="37">
        <v>2.5291299999999999</v>
      </c>
      <c r="AE197" s="41">
        <v>2.56941</v>
      </c>
      <c r="AF197" s="37">
        <v>2.60968</v>
      </c>
      <c r="AH197" s="2" t="s">
        <v>21</v>
      </c>
      <c r="AI197" s="3" t="s">
        <v>12</v>
      </c>
      <c r="AJ197" s="36">
        <v>2.50468</v>
      </c>
      <c r="AK197" s="36">
        <v>2.5600100000000001</v>
      </c>
      <c r="AL197" s="36">
        <v>2.5519799999999999</v>
      </c>
      <c r="AM197" s="36">
        <v>2.5858500000000002</v>
      </c>
      <c r="AN197" s="36">
        <v>2.51084</v>
      </c>
      <c r="AO197" s="36">
        <v>2.4966699999999999</v>
      </c>
      <c r="AP197" s="36">
        <v>2.5225499999999998</v>
      </c>
      <c r="AQ197" s="36">
        <v>2.4822899999999999</v>
      </c>
      <c r="AR197" s="36">
        <v>2.6036000000000001</v>
      </c>
      <c r="AS197" s="36">
        <v>2.5267400000000002</v>
      </c>
      <c r="AT197" s="37">
        <v>2.5061300000000002</v>
      </c>
      <c r="AU197" s="41">
        <v>2.5345200000000001</v>
      </c>
      <c r="AV197" s="37">
        <v>2.56291</v>
      </c>
    </row>
    <row r="198" spans="2:48" x14ac:dyDescent="0.35">
      <c r="B198" s="8"/>
      <c r="C198" s="11" t="s">
        <v>13</v>
      </c>
      <c r="D198" s="33">
        <v>1.4375599999999999</v>
      </c>
      <c r="E198" s="33">
        <v>1.42353</v>
      </c>
      <c r="F198" s="33">
        <v>1.4518599999999999</v>
      </c>
      <c r="G198" s="33">
        <v>1.4436</v>
      </c>
      <c r="H198" s="33">
        <v>1.4392799999999999</v>
      </c>
      <c r="I198" s="33">
        <v>1.44058</v>
      </c>
      <c r="J198" s="33">
        <v>1.40402</v>
      </c>
      <c r="K198" s="33">
        <v>1.45495</v>
      </c>
      <c r="L198" s="33">
        <v>1.45838</v>
      </c>
      <c r="M198" s="33">
        <v>1.41371</v>
      </c>
      <c r="N198" s="34">
        <v>1.42397</v>
      </c>
      <c r="O198" s="39">
        <v>1.43675</v>
      </c>
      <c r="P198" s="34">
        <v>1.44953</v>
      </c>
      <c r="R198" s="8"/>
      <c r="S198" s="11" t="s">
        <v>13</v>
      </c>
      <c r="T198" s="33">
        <v>1.44902</v>
      </c>
      <c r="U198" s="33">
        <v>1.43936</v>
      </c>
      <c r="V198" s="33">
        <v>1.4383300000000001</v>
      </c>
      <c r="W198" s="33">
        <v>1.4565699999999999</v>
      </c>
      <c r="X198" s="33">
        <v>1.4594199999999999</v>
      </c>
      <c r="Y198" s="33">
        <v>1.4464699999999999</v>
      </c>
      <c r="Z198" s="33">
        <v>1.4444300000000001</v>
      </c>
      <c r="AA198" s="33">
        <v>1.45201</v>
      </c>
      <c r="AB198" s="33">
        <v>1.4561299999999999</v>
      </c>
      <c r="AC198" s="33">
        <v>1.4501500000000001</v>
      </c>
      <c r="AD198" s="34">
        <v>1.44407</v>
      </c>
      <c r="AE198" s="39">
        <v>1.44919</v>
      </c>
      <c r="AF198" s="34">
        <v>1.45431</v>
      </c>
      <c r="AH198" s="8"/>
      <c r="AI198" s="11" t="s">
        <v>13</v>
      </c>
      <c r="AJ198" s="33">
        <v>1.43259</v>
      </c>
      <c r="AK198" s="33">
        <v>1.4260299999999999</v>
      </c>
      <c r="AL198" s="33">
        <v>1.43161</v>
      </c>
      <c r="AM198" s="33">
        <v>1.44529</v>
      </c>
      <c r="AN198" s="33">
        <v>1.46268</v>
      </c>
      <c r="AO198" s="33">
        <v>1.45181</v>
      </c>
      <c r="AP198" s="33">
        <v>1.44462</v>
      </c>
      <c r="AQ198" s="33">
        <v>1.45746</v>
      </c>
      <c r="AR198" s="33">
        <v>1.4543999999999999</v>
      </c>
      <c r="AS198" s="33">
        <v>1.4496</v>
      </c>
      <c r="AT198" s="34">
        <v>1.4369700000000001</v>
      </c>
      <c r="AU198" s="39">
        <v>1.4456100000000001</v>
      </c>
      <c r="AV198" s="34">
        <v>1.45425</v>
      </c>
    </row>
    <row r="199" spans="2:48" x14ac:dyDescent="0.35">
      <c r="B199" s="2" t="s">
        <v>5</v>
      </c>
      <c r="C199" s="3" t="s">
        <v>12</v>
      </c>
      <c r="D199" s="36">
        <v>89.450090000000003</v>
      </c>
      <c r="E199" s="36">
        <v>102.23403</v>
      </c>
      <c r="F199" s="36">
        <v>88.954809999999995</v>
      </c>
      <c r="G199" s="36">
        <v>91.502889999999994</v>
      </c>
      <c r="H199" s="36">
        <v>91.122910000000005</v>
      </c>
      <c r="I199" s="36">
        <v>96.800719999999998</v>
      </c>
      <c r="J199" s="36">
        <v>93.808679999999995</v>
      </c>
      <c r="K199" s="36">
        <v>90.998639999999995</v>
      </c>
      <c r="L199" s="36">
        <v>89.122839999999997</v>
      </c>
      <c r="M199" s="36">
        <v>88.948890000000006</v>
      </c>
      <c r="N199" s="37">
        <v>89.226420000000005</v>
      </c>
      <c r="O199" s="38">
        <v>92.294449999999998</v>
      </c>
      <c r="P199" s="37">
        <v>95.362480000000005</v>
      </c>
      <c r="R199" s="2" t="s">
        <v>5</v>
      </c>
      <c r="S199" s="3" t="s">
        <v>12</v>
      </c>
      <c r="T199" s="36">
        <v>92.337379999999996</v>
      </c>
      <c r="U199" s="36">
        <v>102.58247</v>
      </c>
      <c r="V199" s="36">
        <v>89.875680000000003</v>
      </c>
      <c r="W199" s="36">
        <v>92.315889999999996</v>
      </c>
      <c r="X199" s="36">
        <v>94.472729999999999</v>
      </c>
      <c r="Y199" s="36">
        <v>98.883979999999994</v>
      </c>
      <c r="Z199" s="36">
        <v>97.560829999999996</v>
      </c>
      <c r="AA199" s="36">
        <v>95.151060000000001</v>
      </c>
      <c r="AB199" s="36">
        <v>89.322699999999998</v>
      </c>
      <c r="AC199" s="36">
        <v>89.074579999999997</v>
      </c>
      <c r="AD199" s="37">
        <v>90.956659999999999</v>
      </c>
      <c r="AE199" s="38">
        <v>94.157730000000001</v>
      </c>
      <c r="AF199" s="37">
        <v>97.358800000000002</v>
      </c>
      <c r="AH199" s="2" t="s">
        <v>5</v>
      </c>
      <c r="AI199" s="3" t="s">
        <v>12</v>
      </c>
      <c r="AJ199" s="36">
        <v>97.714429999999993</v>
      </c>
      <c r="AK199" s="36">
        <v>108.58911999999999</v>
      </c>
      <c r="AL199" s="36">
        <v>93.169210000000007</v>
      </c>
      <c r="AM199" s="36">
        <v>94.779439999999994</v>
      </c>
      <c r="AN199" s="36">
        <v>95.975070000000002</v>
      </c>
      <c r="AO199" s="36">
        <v>103.32915</v>
      </c>
      <c r="AP199" s="36">
        <v>104.48558</v>
      </c>
      <c r="AQ199" s="36">
        <v>98.646709999999999</v>
      </c>
      <c r="AR199" s="36">
        <v>91.211129999999997</v>
      </c>
      <c r="AS199" s="36">
        <v>94.447490000000002</v>
      </c>
      <c r="AT199" s="37">
        <v>94.251649999999998</v>
      </c>
      <c r="AU199" s="38">
        <v>98.234729999999999</v>
      </c>
      <c r="AV199" s="37">
        <v>102.21782</v>
      </c>
    </row>
    <row r="200" spans="2:48" x14ac:dyDescent="0.35">
      <c r="B200" s="8"/>
      <c r="C200" s="11" t="s">
        <v>13</v>
      </c>
      <c r="D200" s="33">
        <v>43.511620000000001</v>
      </c>
      <c r="E200" s="33">
        <v>58.68018</v>
      </c>
      <c r="F200" s="33">
        <v>44.122590000000002</v>
      </c>
      <c r="G200" s="33">
        <v>48.478639999999999</v>
      </c>
      <c r="H200" s="33">
        <v>45.200449999999996</v>
      </c>
      <c r="I200" s="33">
        <v>47.811239999999998</v>
      </c>
      <c r="J200" s="33">
        <v>47.574820000000003</v>
      </c>
      <c r="K200" s="33">
        <v>46.471640000000001</v>
      </c>
      <c r="L200" s="33">
        <v>42.904600000000002</v>
      </c>
      <c r="M200" s="33">
        <v>43.079929999999997</v>
      </c>
      <c r="N200" s="34">
        <v>43.451970000000003</v>
      </c>
      <c r="O200" s="39">
        <v>46.783569999999997</v>
      </c>
      <c r="P200" s="34">
        <v>50.115180000000002</v>
      </c>
      <c r="R200" s="8"/>
      <c r="S200" s="11" t="s">
        <v>13</v>
      </c>
      <c r="T200" s="33">
        <v>47.299660000000003</v>
      </c>
      <c r="U200" s="33">
        <v>58.32076</v>
      </c>
      <c r="V200" s="33">
        <v>44.960439999999998</v>
      </c>
      <c r="W200" s="33">
        <v>46.799790000000002</v>
      </c>
      <c r="X200" s="33">
        <v>49.380130000000001</v>
      </c>
      <c r="Y200" s="33">
        <v>50.498899999999999</v>
      </c>
      <c r="Z200" s="33">
        <v>50.568730000000002</v>
      </c>
      <c r="AA200" s="33">
        <v>51.181550000000001</v>
      </c>
      <c r="AB200" s="33">
        <v>43.222119999999997</v>
      </c>
      <c r="AC200" s="33">
        <v>43.23404</v>
      </c>
      <c r="AD200" s="34">
        <v>45.302549999999997</v>
      </c>
      <c r="AE200" s="39">
        <v>48.546610000000001</v>
      </c>
      <c r="AF200" s="34">
        <v>51.790669999999999</v>
      </c>
      <c r="AH200" s="8"/>
      <c r="AI200" s="11" t="s">
        <v>13</v>
      </c>
      <c r="AJ200" s="33">
        <v>50.23695</v>
      </c>
      <c r="AK200" s="33">
        <v>62.249969999999998</v>
      </c>
      <c r="AL200" s="33">
        <v>64.888630000000006</v>
      </c>
      <c r="AM200" s="33">
        <v>49.814860000000003</v>
      </c>
      <c r="AN200" s="33">
        <v>49.6828</v>
      </c>
      <c r="AO200" s="33">
        <v>53.66657</v>
      </c>
      <c r="AP200" s="33">
        <v>57.720210000000002</v>
      </c>
      <c r="AQ200" s="33">
        <v>54.52205</v>
      </c>
      <c r="AR200" s="33">
        <v>45.37041</v>
      </c>
      <c r="AS200" s="33">
        <v>47.377270000000003</v>
      </c>
      <c r="AT200" s="34">
        <v>48.982129999999998</v>
      </c>
      <c r="AU200" s="39">
        <v>53.552970000000002</v>
      </c>
      <c r="AV200" s="34">
        <v>58.123820000000002</v>
      </c>
    </row>
    <row r="201" spans="2:48" x14ac:dyDescent="0.35">
      <c r="B201" s="2" t="s">
        <v>6</v>
      </c>
      <c r="C201" s="3" t="s">
        <v>12</v>
      </c>
      <c r="D201" s="36">
        <v>85.011830000000003</v>
      </c>
      <c r="E201" s="36">
        <v>85.187439999999995</v>
      </c>
      <c r="F201" s="36">
        <v>85.199879999999993</v>
      </c>
      <c r="G201" s="36">
        <v>85.487139999999997</v>
      </c>
      <c r="H201" s="36">
        <v>84.929810000000003</v>
      </c>
      <c r="I201" s="36">
        <v>86.006730000000005</v>
      </c>
      <c r="J201" s="36">
        <v>85.005470000000003</v>
      </c>
      <c r="K201" s="36">
        <v>84.398610000000005</v>
      </c>
      <c r="L201" s="36">
        <v>85.105119999999999</v>
      </c>
      <c r="M201" s="36">
        <v>85.36148</v>
      </c>
      <c r="N201" s="37">
        <v>84.872730000000004</v>
      </c>
      <c r="O201" s="41">
        <v>85.169349999999994</v>
      </c>
      <c r="P201" s="37">
        <v>85.465969999999999</v>
      </c>
      <c r="R201" s="2" t="s">
        <v>6</v>
      </c>
      <c r="S201" s="3" t="s">
        <v>12</v>
      </c>
      <c r="T201" s="36">
        <v>85.022379999999998</v>
      </c>
      <c r="U201" s="36">
        <v>85.228999999999999</v>
      </c>
      <c r="V201" s="36">
        <v>85.197779999999995</v>
      </c>
      <c r="W201" s="36">
        <v>85.474980000000002</v>
      </c>
      <c r="X201" s="36">
        <v>84.921580000000006</v>
      </c>
      <c r="Y201" s="36">
        <v>85.926820000000006</v>
      </c>
      <c r="Z201" s="36">
        <v>85.009129999999999</v>
      </c>
      <c r="AA201" s="36">
        <v>84.410749999999993</v>
      </c>
      <c r="AB201" s="36">
        <v>85.097890000000007</v>
      </c>
      <c r="AC201" s="36">
        <v>85.368129999999994</v>
      </c>
      <c r="AD201" s="37">
        <v>84.883709999999994</v>
      </c>
      <c r="AE201" s="41">
        <v>85.165840000000003</v>
      </c>
      <c r="AF201" s="37">
        <v>85.447980000000001</v>
      </c>
      <c r="AH201" s="2" t="s">
        <v>6</v>
      </c>
      <c r="AI201" s="3" t="s">
        <v>12</v>
      </c>
      <c r="AJ201" s="36">
        <v>84.997079999999997</v>
      </c>
      <c r="AK201" s="36">
        <v>84.958799999999997</v>
      </c>
      <c r="AL201" s="36">
        <v>85.13467</v>
      </c>
      <c r="AM201" s="36">
        <v>85.385559999999998</v>
      </c>
      <c r="AN201" s="36">
        <v>84.88955</v>
      </c>
      <c r="AO201" s="36">
        <v>85.776849999999996</v>
      </c>
      <c r="AP201" s="36">
        <v>84.852410000000006</v>
      </c>
      <c r="AQ201" s="36">
        <v>84.283330000000007</v>
      </c>
      <c r="AR201" s="36">
        <v>85.098479999999995</v>
      </c>
      <c r="AS201" s="36">
        <v>85.343379999999996</v>
      </c>
      <c r="AT201" s="37">
        <v>84.790360000000007</v>
      </c>
      <c r="AU201" s="41">
        <v>85.072010000000006</v>
      </c>
      <c r="AV201" s="37">
        <v>85.353660000000005</v>
      </c>
    </row>
    <row r="202" spans="2:48" x14ac:dyDescent="0.35">
      <c r="B202" s="8"/>
      <c r="C202" s="11" t="s">
        <v>13</v>
      </c>
      <c r="D202" s="33">
        <v>40.467469999999999</v>
      </c>
      <c r="E202" s="33">
        <v>40.879199999999997</v>
      </c>
      <c r="F202" s="33">
        <v>41.091850000000001</v>
      </c>
      <c r="G202" s="33">
        <v>41.53933</v>
      </c>
      <c r="H202" s="33">
        <v>40.914149999999999</v>
      </c>
      <c r="I202" s="33">
        <v>40.252809999999997</v>
      </c>
      <c r="J202" s="33">
        <v>40.873759999999997</v>
      </c>
      <c r="K202" s="33">
        <v>41.219479999999997</v>
      </c>
      <c r="L202" s="33">
        <v>40.628860000000003</v>
      </c>
      <c r="M202" s="33">
        <v>40.670200000000001</v>
      </c>
      <c r="N202" s="34">
        <v>40.586089999999999</v>
      </c>
      <c r="O202" s="39">
        <v>40.85371</v>
      </c>
      <c r="P202" s="34">
        <v>41.12133</v>
      </c>
      <c r="R202" s="8"/>
      <c r="S202" s="11" t="s">
        <v>13</v>
      </c>
      <c r="T202" s="33">
        <v>40.493630000000003</v>
      </c>
      <c r="U202" s="33">
        <v>40.954230000000003</v>
      </c>
      <c r="V202" s="33">
        <v>41.089390000000002</v>
      </c>
      <c r="W202" s="33">
        <v>41.5749</v>
      </c>
      <c r="X202" s="33">
        <v>40.904260000000001</v>
      </c>
      <c r="Y202" s="33">
        <v>40.262160000000002</v>
      </c>
      <c r="Z202" s="33">
        <v>40.93282</v>
      </c>
      <c r="AA202" s="33">
        <v>41.234459999999999</v>
      </c>
      <c r="AB202" s="33">
        <v>40.629429999999999</v>
      </c>
      <c r="AC202" s="33">
        <v>40.67792</v>
      </c>
      <c r="AD202" s="34">
        <v>40.603909999999999</v>
      </c>
      <c r="AE202" s="39">
        <v>40.875320000000002</v>
      </c>
      <c r="AF202" s="34">
        <v>41.146729999999998</v>
      </c>
      <c r="AH202" s="8"/>
      <c r="AI202" s="11" t="s">
        <v>13</v>
      </c>
      <c r="AJ202" s="33">
        <v>40.46284</v>
      </c>
      <c r="AK202" s="33">
        <v>40.83972</v>
      </c>
      <c r="AL202" s="33">
        <v>41.079990000000002</v>
      </c>
      <c r="AM202" s="33">
        <v>41.568170000000002</v>
      </c>
      <c r="AN202" s="33">
        <v>40.91216</v>
      </c>
      <c r="AO202" s="33">
        <v>40.254579999999997</v>
      </c>
      <c r="AP202" s="33">
        <v>40.840229999999998</v>
      </c>
      <c r="AQ202" s="33">
        <v>41.254910000000002</v>
      </c>
      <c r="AR202" s="33">
        <v>40.604179999999999</v>
      </c>
      <c r="AS202" s="33">
        <v>40.697409999999998</v>
      </c>
      <c r="AT202" s="34">
        <v>40.576979999999999</v>
      </c>
      <c r="AU202" s="39">
        <v>40.851419999999997</v>
      </c>
      <c r="AV202" s="34">
        <v>41.125860000000003</v>
      </c>
    </row>
    <row r="203" spans="2:48" x14ac:dyDescent="0.35">
      <c r="B203" s="2" t="s">
        <v>22</v>
      </c>
      <c r="C203" s="3" t="s">
        <v>12</v>
      </c>
      <c r="D203" s="36">
        <v>1.48255</v>
      </c>
      <c r="E203" s="36">
        <v>1.5323</v>
      </c>
      <c r="F203" s="36">
        <v>1.4087400000000001</v>
      </c>
      <c r="G203" s="36">
        <v>1.43425</v>
      </c>
      <c r="H203" s="36">
        <v>1.3457300000000001</v>
      </c>
      <c r="I203" s="36">
        <v>1.5079199999999999</v>
      </c>
      <c r="J203" s="36">
        <v>1.4821899999999999</v>
      </c>
      <c r="K203" s="36">
        <v>1.45329</v>
      </c>
      <c r="L203" s="36">
        <v>1.3233699999999999</v>
      </c>
      <c r="M203" s="36">
        <v>1.43214</v>
      </c>
      <c r="N203" s="37">
        <v>1.39229</v>
      </c>
      <c r="O203" s="38">
        <v>1.44025</v>
      </c>
      <c r="P203" s="37">
        <v>1.48821</v>
      </c>
      <c r="R203" s="2" t="s">
        <v>22</v>
      </c>
      <c r="S203" s="3" t="s">
        <v>12</v>
      </c>
      <c r="T203" s="36">
        <v>1.42858</v>
      </c>
      <c r="U203" s="36">
        <v>1.42624</v>
      </c>
      <c r="V203" s="36">
        <v>1.36731</v>
      </c>
      <c r="W203" s="36">
        <v>1.3753299999999999</v>
      </c>
      <c r="X203" s="36">
        <v>1.3205199999999999</v>
      </c>
      <c r="Y203" s="36">
        <v>1.43668</v>
      </c>
      <c r="Z203" s="36">
        <v>1.40415</v>
      </c>
      <c r="AA203" s="36">
        <v>1.4062600000000001</v>
      </c>
      <c r="AB203" s="36">
        <v>1.29393</v>
      </c>
      <c r="AC203" s="36">
        <v>1.3506499999999999</v>
      </c>
      <c r="AD203" s="37">
        <v>1.3464400000000001</v>
      </c>
      <c r="AE203" s="38">
        <v>1.38097</v>
      </c>
      <c r="AF203" s="37">
        <v>1.4154899999999999</v>
      </c>
      <c r="AH203" s="2" t="s">
        <v>22</v>
      </c>
      <c r="AI203" s="3" t="s">
        <v>12</v>
      </c>
      <c r="AJ203" s="36">
        <v>1.3202199999999999</v>
      </c>
      <c r="AK203" s="36">
        <v>1.30844</v>
      </c>
      <c r="AL203" s="36">
        <v>1.2822100000000001</v>
      </c>
      <c r="AM203" s="36">
        <v>1.29748</v>
      </c>
      <c r="AN203" s="36">
        <v>1.22468</v>
      </c>
      <c r="AO203" s="36">
        <v>1.33206</v>
      </c>
      <c r="AP203" s="36">
        <v>1.32101</v>
      </c>
      <c r="AQ203" s="36">
        <v>1.31636</v>
      </c>
      <c r="AR203" s="36">
        <v>1.25986</v>
      </c>
      <c r="AS203" s="36">
        <v>1.3094699999999999</v>
      </c>
      <c r="AT203" s="37">
        <v>1.2735300000000001</v>
      </c>
      <c r="AU203" s="38">
        <v>1.29718</v>
      </c>
      <c r="AV203" s="37">
        <v>1.3208200000000001</v>
      </c>
    </row>
    <row r="204" spans="2:48" x14ac:dyDescent="0.35">
      <c r="B204" s="8"/>
      <c r="C204" s="11" t="s">
        <v>13</v>
      </c>
      <c r="D204" s="33">
        <v>1.0651900000000001</v>
      </c>
      <c r="E204" s="33">
        <v>1.54817</v>
      </c>
      <c r="F204" s="33">
        <v>1.0077799999999999</v>
      </c>
      <c r="G204" s="33">
        <v>1.1247400000000001</v>
      </c>
      <c r="H204" s="33">
        <v>1.0878099999999999</v>
      </c>
      <c r="I204" s="33">
        <v>1.32256</v>
      </c>
      <c r="J204" s="33">
        <v>1.25065</v>
      </c>
      <c r="K204" s="33">
        <v>1.17195</v>
      </c>
      <c r="L204" s="33">
        <v>1.01979</v>
      </c>
      <c r="M204" s="33">
        <v>1.01912</v>
      </c>
      <c r="N204" s="34">
        <v>1.0393699999999999</v>
      </c>
      <c r="O204" s="39">
        <v>1.16178</v>
      </c>
      <c r="P204" s="34">
        <v>1.2841800000000001</v>
      </c>
      <c r="R204" s="8"/>
      <c r="S204" s="11" t="s">
        <v>13</v>
      </c>
      <c r="T204" s="33">
        <v>1.12764</v>
      </c>
      <c r="U204" s="33">
        <v>1.41408</v>
      </c>
      <c r="V204" s="33">
        <v>0.98641000000000001</v>
      </c>
      <c r="W204" s="33">
        <v>1.11748</v>
      </c>
      <c r="X204" s="33">
        <v>1.2345900000000001</v>
      </c>
      <c r="Y204" s="33">
        <v>1.32962</v>
      </c>
      <c r="Z204" s="33">
        <v>1.2818499999999999</v>
      </c>
      <c r="AA204" s="33">
        <v>1.28173</v>
      </c>
      <c r="AB204" s="33">
        <v>0.99605999999999995</v>
      </c>
      <c r="AC204" s="33">
        <v>0.95235999999999998</v>
      </c>
      <c r="AD204" s="34">
        <v>1.05782</v>
      </c>
      <c r="AE204" s="39">
        <v>1.17218</v>
      </c>
      <c r="AF204" s="34">
        <v>1.28654</v>
      </c>
      <c r="AH204" s="8"/>
      <c r="AI204" s="11" t="s">
        <v>13</v>
      </c>
      <c r="AJ204" s="33">
        <v>1.21993</v>
      </c>
      <c r="AK204" s="33">
        <v>1.3137700000000001</v>
      </c>
      <c r="AL204" s="33">
        <v>1.08222</v>
      </c>
      <c r="AM204" s="33">
        <v>1.13622</v>
      </c>
      <c r="AN204" s="33">
        <v>1.14114</v>
      </c>
      <c r="AO204" s="33">
        <v>1.3079400000000001</v>
      </c>
      <c r="AP204" s="33">
        <v>1.32097</v>
      </c>
      <c r="AQ204" s="33">
        <v>1.2697099999999999</v>
      </c>
      <c r="AR204" s="33">
        <v>1.04322</v>
      </c>
      <c r="AS204" s="33">
        <v>1.1114999999999999</v>
      </c>
      <c r="AT204" s="34">
        <v>1.12001</v>
      </c>
      <c r="AU204" s="39">
        <v>1.1946600000000001</v>
      </c>
      <c r="AV204" s="34">
        <v>1.2693099999999999</v>
      </c>
    </row>
    <row r="205" spans="2:48" x14ac:dyDescent="0.35">
      <c r="B205" s="2" t="s">
        <v>23</v>
      </c>
      <c r="C205" s="3" t="s">
        <v>12</v>
      </c>
      <c r="D205" s="36">
        <v>0.80164000000000002</v>
      </c>
      <c r="E205" s="36">
        <v>0.61062000000000005</v>
      </c>
      <c r="F205" s="36">
        <v>1.08893</v>
      </c>
      <c r="G205" s="36">
        <v>0.98075999999999997</v>
      </c>
      <c r="H205" s="36">
        <v>1.0996300000000001</v>
      </c>
      <c r="I205" s="36">
        <v>0.71838999999999997</v>
      </c>
      <c r="J205" s="36">
        <v>0.72755999999999998</v>
      </c>
      <c r="K205" s="36">
        <v>0.83323000000000003</v>
      </c>
      <c r="L205" s="36">
        <v>1.3843399999999999</v>
      </c>
      <c r="M205" s="36">
        <v>1.0271600000000001</v>
      </c>
      <c r="N205" s="37">
        <v>0.76100000000000001</v>
      </c>
      <c r="O205" s="38">
        <v>0.92723</v>
      </c>
      <c r="P205" s="37">
        <v>1.09345</v>
      </c>
      <c r="R205" s="2" t="s">
        <v>23</v>
      </c>
      <c r="S205" s="3" t="s">
        <v>12</v>
      </c>
      <c r="T205" s="36">
        <v>0.47066000000000002</v>
      </c>
      <c r="U205" s="36">
        <v>0.52481999999999995</v>
      </c>
      <c r="V205" s="36">
        <v>0.81918999999999997</v>
      </c>
      <c r="W205" s="36">
        <v>0.85614000000000001</v>
      </c>
      <c r="X205" s="36">
        <v>0.94298000000000004</v>
      </c>
      <c r="Y205" s="36">
        <v>0.53234000000000004</v>
      </c>
      <c r="Z205" s="36">
        <v>0.63263999999999998</v>
      </c>
      <c r="AA205" s="36">
        <v>0.52342999999999995</v>
      </c>
      <c r="AB205" s="36">
        <v>1.2346900000000001</v>
      </c>
      <c r="AC205" s="36">
        <v>0.95362999999999998</v>
      </c>
      <c r="AD205" s="37">
        <v>0.56889999999999996</v>
      </c>
      <c r="AE205" s="38">
        <v>0.74904999999999999</v>
      </c>
      <c r="AF205" s="37">
        <v>0.92920999999999998</v>
      </c>
      <c r="AH205" s="2" t="s">
        <v>23</v>
      </c>
      <c r="AI205" s="3" t="s">
        <v>12</v>
      </c>
      <c r="AJ205" s="36">
        <v>0.42348999999999998</v>
      </c>
      <c r="AK205" s="36">
        <v>0.52473000000000003</v>
      </c>
      <c r="AL205" s="36">
        <v>0.60814000000000001</v>
      </c>
      <c r="AM205" s="36">
        <v>0.69787999999999994</v>
      </c>
      <c r="AN205" s="36">
        <v>0.87148999999999999</v>
      </c>
      <c r="AO205" s="36">
        <v>0.41054000000000002</v>
      </c>
      <c r="AP205" s="36">
        <v>0.47671000000000002</v>
      </c>
      <c r="AQ205" s="36">
        <v>0.45190999999999998</v>
      </c>
      <c r="AR205" s="36">
        <v>0.94184999999999997</v>
      </c>
      <c r="AS205" s="36">
        <v>0.46150000000000002</v>
      </c>
      <c r="AT205" s="37">
        <v>0.45036999999999999</v>
      </c>
      <c r="AU205" s="38">
        <v>0.58682000000000001</v>
      </c>
      <c r="AV205" s="37">
        <v>0.72328000000000003</v>
      </c>
    </row>
    <row r="206" spans="2:48" x14ac:dyDescent="0.35">
      <c r="B206" s="8"/>
      <c r="C206" s="11" t="s">
        <v>13</v>
      </c>
      <c r="D206" s="33">
        <v>0.77646999999999999</v>
      </c>
      <c r="E206" s="33">
        <v>0.66295999999999999</v>
      </c>
      <c r="F206" s="33">
        <v>0.89176999999999995</v>
      </c>
      <c r="G206" s="33">
        <v>0.91051000000000004</v>
      </c>
      <c r="H206" s="33">
        <v>1.1025499999999999</v>
      </c>
      <c r="I206" s="33">
        <v>0.82157000000000002</v>
      </c>
      <c r="J206" s="33">
        <v>0.77995000000000003</v>
      </c>
      <c r="K206" s="33">
        <v>0.83137000000000005</v>
      </c>
      <c r="L206" s="33">
        <v>1.01834</v>
      </c>
      <c r="M206" s="33">
        <v>0.90061000000000002</v>
      </c>
      <c r="N206" s="34">
        <v>0.77954000000000001</v>
      </c>
      <c r="O206" s="39">
        <v>0.86960999999999999</v>
      </c>
      <c r="P206" s="34">
        <v>0.95967999999999998</v>
      </c>
      <c r="R206" s="8"/>
      <c r="S206" s="11" t="s">
        <v>13</v>
      </c>
      <c r="T206" s="33">
        <v>0.48742000000000002</v>
      </c>
      <c r="U206" s="33">
        <v>0.57181000000000004</v>
      </c>
      <c r="V206" s="33">
        <v>0.79888000000000003</v>
      </c>
      <c r="W206" s="33">
        <v>0.85755000000000003</v>
      </c>
      <c r="X206" s="33">
        <v>1.01857</v>
      </c>
      <c r="Y206" s="33">
        <v>0.58692</v>
      </c>
      <c r="Z206" s="33">
        <v>0.69466000000000006</v>
      </c>
      <c r="AA206" s="33">
        <v>0.55435999999999996</v>
      </c>
      <c r="AB206" s="33">
        <v>0.97757000000000005</v>
      </c>
      <c r="AC206" s="33">
        <v>0.87787999999999999</v>
      </c>
      <c r="AD206" s="34">
        <v>0.60719999999999996</v>
      </c>
      <c r="AE206" s="39">
        <v>0.74256</v>
      </c>
      <c r="AF206" s="34">
        <v>0.87792999999999999</v>
      </c>
      <c r="AH206" s="8"/>
      <c r="AI206" s="11" t="s">
        <v>13</v>
      </c>
      <c r="AJ206" s="33">
        <v>0.48516999999999999</v>
      </c>
      <c r="AK206" s="33">
        <v>0.55861000000000005</v>
      </c>
      <c r="AL206" s="33">
        <v>0.69589999999999996</v>
      </c>
      <c r="AM206" s="33">
        <v>0.74075999999999997</v>
      </c>
      <c r="AN206" s="33">
        <v>0.98538000000000003</v>
      </c>
      <c r="AO206" s="33">
        <v>0.46659</v>
      </c>
      <c r="AP206" s="33">
        <v>0.52105000000000001</v>
      </c>
      <c r="AQ206" s="33">
        <v>0.51771999999999996</v>
      </c>
      <c r="AR206" s="33">
        <v>0.88253999999999999</v>
      </c>
      <c r="AS206" s="33">
        <v>0.50961999999999996</v>
      </c>
      <c r="AT206" s="34">
        <v>0.50617000000000001</v>
      </c>
      <c r="AU206" s="39">
        <v>0.63632999999999995</v>
      </c>
      <c r="AV206" s="34">
        <v>0.76649999999999996</v>
      </c>
    </row>
    <row r="207" spans="2:48" x14ac:dyDescent="0.35">
      <c r="B207" s="2" t="s">
        <v>25</v>
      </c>
      <c r="C207" s="3" t="s">
        <v>12</v>
      </c>
      <c r="D207" s="36">
        <v>1.09396</v>
      </c>
      <c r="E207" s="36">
        <v>1.17245</v>
      </c>
      <c r="F207" s="36">
        <v>1.3022499999999999</v>
      </c>
      <c r="G207" s="36">
        <v>1.4170199999999999</v>
      </c>
      <c r="H207" s="36">
        <v>1.6725300000000001</v>
      </c>
      <c r="I207" s="36">
        <v>1.4067499999999999</v>
      </c>
      <c r="J207" s="36">
        <v>1.35107</v>
      </c>
      <c r="K207" s="36">
        <v>1.27695</v>
      </c>
      <c r="L207" s="36">
        <v>1.6458600000000001</v>
      </c>
      <c r="M207" s="36">
        <v>1.23641</v>
      </c>
      <c r="N207" s="37">
        <v>1.22343</v>
      </c>
      <c r="O207" s="41">
        <v>1.3575299999999999</v>
      </c>
      <c r="P207" s="37">
        <v>1.4916199999999999</v>
      </c>
      <c r="R207" s="2" t="s">
        <v>25</v>
      </c>
      <c r="S207" s="3" t="s">
        <v>12</v>
      </c>
      <c r="T207" s="36">
        <v>0.82001999999999997</v>
      </c>
      <c r="U207" s="36">
        <v>1.0299100000000001</v>
      </c>
      <c r="V207" s="36">
        <v>1.17232</v>
      </c>
      <c r="W207" s="36">
        <v>1.3307599999999999</v>
      </c>
      <c r="X207" s="36">
        <v>1.6630799999999999</v>
      </c>
      <c r="Y207" s="36">
        <v>1.07</v>
      </c>
      <c r="Z207" s="36">
        <v>1.2939499999999999</v>
      </c>
      <c r="AA207" s="36">
        <v>0.96662000000000003</v>
      </c>
      <c r="AB207" s="36">
        <v>1.5071000000000001</v>
      </c>
      <c r="AC207" s="36">
        <v>1.19781</v>
      </c>
      <c r="AD207" s="37">
        <v>1.02359</v>
      </c>
      <c r="AE207" s="41">
        <v>1.20516</v>
      </c>
      <c r="AF207" s="37">
        <v>1.38672</v>
      </c>
      <c r="AH207" s="2" t="s">
        <v>25</v>
      </c>
      <c r="AI207" s="3" t="s">
        <v>12</v>
      </c>
      <c r="AJ207" s="36">
        <v>1.0580400000000001</v>
      </c>
      <c r="AK207" s="36">
        <v>1.02451</v>
      </c>
      <c r="AL207" s="36">
        <v>1.1402000000000001</v>
      </c>
      <c r="AM207" s="36">
        <v>1.1686399999999999</v>
      </c>
      <c r="AN207" s="36">
        <v>1.57222</v>
      </c>
      <c r="AO207" s="36">
        <v>1.0412699999999999</v>
      </c>
      <c r="AP207" s="36">
        <v>0.93320000000000003</v>
      </c>
      <c r="AQ207" s="36">
        <v>1.0169600000000001</v>
      </c>
      <c r="AR207" s="36">
        <v>1.3355699999999999</v>
      </c>
      <c r="AS207" s="36">
        <v>0.92774000000000001</v>
      </c>
      <c r="AT207" s="37">
        <v>0.97970000000000002</v>
      </c>
      <c r="AU207" s="41">
        <v>1.1218300000000001</v>
      </c>
      <c r="AV207" s="37">
        <v>1.26397</v>
      </c>
    </row>
    <row r="208" spans="2:48" x14ac:dyDescent="0.35">
      <c r="B208" s="8"/>
      <c r="C208" s="11" t="s">
        <v>13</v>
      </c>
      <c r="D208" s="33">
        <v>0.84226000000000001</v>
      </c>
      <c r="E208" s="33">
        <v>0.79869000000000001</v>
      </c>
      <c r="F208" s="33">
        <v>0.89722999999999997</v>
      </c>
      <c r="G208" s="33">
        <v>0.92008000000000001</v>
      </c>
      <c r="H208" s="33">
        <v>1.1300699999999999</v>
      </c>
      <c r="I208" s="33">
        <v>0.95333999999999997</v>
      </c>
      <c r="J208" s="33">
        <v>0.87216000000000005</v>
      </c>
      <c r="K208" s="33">
        <v>0.88807999999999998</v>
      </c>
      <c r="L208" s="33">
        <v>0.96020000000000005</v>
      </c>
      <c r="M208" s="33">
        <v>0.92971000000000004</v>
      </c>
      <c r="N208" s="34">
        <v>0.85541</v>
      </c>
      <c r="O208" s="39">
        <v>0.91918</v>
      </c>
      <c r="P208" s="34">
        <v>0.98294999999999999</v>
      </c>
      <c r="R208" s="8"/>
      <c r="S208" s="11" t="s">
        <v>13</v>
      </c>
      <c r="T208" s="33">
        <v>0.65978999999999999</v>
      </c>
      <c r="U208" s="33">
        <v>0.74177000000000004</v>
      </c>
      <c r="V208" s="33">
        <v>0.86248000000000002</v>
      </c>
      <c r="W208" s="33">
        <v>0.91391</v>
      </c>
      <c r="X208" s="33">
        <v>1.05786</v>
      </c>
      <c r="Y208" s="33">
        <v>0.76712999999999998</v>
      </c>
      <c r="Z208" s="33">
        <v>0.80645</v>
      </c>
      <c r="AA208" s="33">
        <v>0.70618999999999998</v>
      </c>
      <c r="AB208" s="33">
        <v>0.94655999999999996</v>
      </c>
      <c r="AC208" s="33">
        <v>0.92176999999999998</v>
      </c>
      <c r="AD208" s="34">
        <v>0.74983999999999995</v>
      </c>
      <c r="AE208" s="39">
        <v>0.83838999999999997</v>
      </c>
      <c r="AF208" s="34">
        <v>0.92693999999999999</v>
      </c>
      <c r="AH208" s="8"/>
      <c r="AI208" s="11" t="s">
        <v>13</v>
      </c>
      <c r="AJ208" s="33">
        <v>0.76922999999999997</v>
      </c>
      <c r="AK208" s="33">
        <v>0.71814999999999996</v>
      </c>
      <c r="AL208" s="33">
        <v>0.88031000000000004</v>
      </c>
      <c r="AM208" s="33">
        <v>0.85873999999999995</v>
      </c>
      <c r="AN208" s="33">
        <v>1.08528</v>
      </c>
      <c r="AO208" s="33">
        <v>0.75934000000000001</v>
      </c>
      <c r="AP208" s="33">
        <v>0.72204999999999997</v>
      </c>
      <c r="AQ208" s="33">
        <v>0.75697999999999999</v>
      </c>
      <c r="AR208" s="33">
        <v>0.90781999999999996</v>
      </c>
      <c r="AS208" s="33">
        <v>0.72801000000000005</v>
      </c>
      <c r="AT208" s="34">
        <v>0.73536000000000001</v>
      </c>
      <c r="AU208" s="39">
        <v>0.81859000000000004</v>
      </c>
      <c r="AV208" s="34">
        <v>0.90183000000000002</v>
      </c>
    </row>
    <row r="209" spans="2:48" x14ac:dyDescent="0.35">
      <c r="B209" s="2" t="s">
        <v>26</v>
      </c>
      <c r="C209" s="3" t="s">
        <v>12</v>
      </c>
      <c r="D209" s="36">
        <v>0.31625999999999999</v>
      </c>
      <c r="E209" s="36">
        <v>0.29154999999999998</v>
      </c>
      <c r="F209" s="36">
        <v>0.34816000000000003</v>
      </c>
      <c r="G209" s="36">
        <v>0.30520000000000003</v>
      </c>
      <c r="H209" s="36">
        <v>0.30753999999999998</v>
      </c>
      <c r="I209" s="36">
        <v>0.28588000000000002</v>
      </c>
      <c r="J209" s="36">
        <v>0.29483999999999999</v>
      </c>
      <c r="K209" s="36">
        <v>0.2994</v>
      </c>
      <c r="L209" s="36">
        <v>0.29670999999999997</v>
      </c>
      <c r="M209" s="36">
        <v>0.35719000000000001</v>
      </c>
      <c r="N209" s="37">
        <v>0.29309000000000002</v>
      </c>
      <c r="O209" s="41">
        <v>0.31026999999999999</v>
      </c>
      <c r="P209" s="37">
        <v>0.32745000000000002</v>
      </c>
      <c r="R209" s="2" t="s">
        <v>26</v>
      </c>
      <c r="S209" s="3" t="s">
        <v>12</v>
      </c>
      <c r="T209" s="36">
        <v>0.29642000000000002</v>
      </c>
      <c r="U209" s="36">
        <v>0.28810999999999998</v>
      </c>
      <c r="V209" s="36">
        <v>0.31002000000000002</v>
      </c>
      <c r="W209" s="36">
        <v>0.30234</v>
      </c>
      <c r="X209" s="36">
        <v>0.28038999999999997</v>
      </c>
      <c r="Y209" s="36">
        <v>0.29074</v>
      </c>
      <c r="Z209" s="36">
        <v>0.28665000000000002</v>
      </c>
      <c r="AA209" s="36">
        <v>0.28965000000000002</v>
      </c>
      <c r="AB209" s="36">
        <v>0.31104999999999999</v>
      </c>
      <c r="AC209" s="36">
        <v>0.34538000000000002</v>
      </c>
      <c r="AD209" s="37">
        <v>0.28659000000000001</v>
      </c>
      <c r="AE209" s="41">
        <v>0.30008000000000001</v>
      </c>
      <c r="AF209" s="37">
        <v>0.31356000000000001</v>
      </c>
      <c r="AH209" s="2" t="s">
        <v>26</v>
      </c>
      <c r="AI209" s="3" t="s">
        <v>12</v>
      </c>
      <c r="AJ209" s="36">
        <v>0.27989999999999998</v>
      </c>
      <c r="AK209" s="36">
        <v>0.29154000000000002</v>
      </c>
      <c r="AL209" s="36">
        <v>0.29366999999999999</v>
      </c>
      <c r="AM209" s="36">
        <v>0.30266999999999999</v>
      </c>
      <c r="AN209" s="36">
        <v>0.28664000000000001</v>
      </c>
      <c r="AO209" s="36">
        <v>0.28048000000000001</v>
      </c>
      <c r="AP209" s="36">
        <v>0.28893999999999997</v>
      </c>
      <c r="AQ209" s="36">
        <v>0.27738000000000002</v>
      </c>
      <c r="AR209" s="36">
        <v>0.30503000000000002</v>
      </c>
      <c r="AS209" s="36">
        <v>0.28684999999999999</v>
      </c>
      <c r="AT209" s="37">
        <v>0.28269</v>
      </c>
      <c r="AU209" s="41">
        <v>0.28931000000000001</v>
      </c>
      <c r="AV209" s="37">
        <v>0.29593000000000003</v>
      </c>
    </row>
    <row r="210" spans="2:48" x14ac:dyDescent="0.35">
      <c r="B210" s="8"/>
      <c r="C210" s="11" t="s">
        <v>13</v>
      </c>
      <c r="D210" s="33">
        <v>0.22044</v>
      </c>
      <c r="E210" s="33">
        <v>0.21396999999999999</v>
      </c>
      <c r="F210" s="33">
        <v>0.23357</v>
      </c>
      <c r="G210" s="33">
        <v>0.22539999999999999</v>
      </c>
      <c r="H210" s="33">
        <v>0.22244</v>
      </c>
      <c r="I210" s="33">
        <v>0.20793</v>
      </c>
      <c r="J210" s="33">
        <v>0.21345</v>
      </c>
      <c r="K210" s="33">
        <v>0.22806999999999999</v>
      </c>
      <c r="L210" s="33">
        <v>0.21923999999999999</v>
      </c>
      <c r="M210" s="33">
        <v>0.22695000000000001</v>
      </c>
      <c r="N210" s="34">
        <v>0.21557999999999999</v>
      </c>
      <c r="O210" s="39">
        <v>0.22115000000000001</v>
      </c>
      <c r="P210" s="34">
        <v>0.22670999999999999</v>
      </c>
      <c r="R210" s="8"/>
      <c r="S210" s="11" t="s">
        <v>13</v>
      </c>
      <c r="T210" s="33">
        <v>0.21847</v>
      </c>
      <c r="U210" s="33">
        <v>0.21621000000000001</v>
      </c>
      <c r="V210" s="33">
        <v>0.21637000000000001</v>
      </c>
      <c r="W210" s="33">
        <v>0.22216</v>
      </c>
      <c r="X210" s="33">
        <v>0.21507999999999999</v>
      </c>
      <c r="Y210" s="33">
        <v>0.21576999999999999</v>
      </c>
      <c r="Z210" s="33">
        <v>0.21504999999999999</v>
      </c>
      <c r="AA210" s="33">
        <v>0.21931999999999999</v>
      </c>
      <c r="AB210" s="33">
        <v>0.23075999999999999</v>
      </c>
      <c r="AC210" s="33">
        <v>0.23552999999999999</v>
      </c>
      <c r="AD210" s="34">
        <v>0.21537999999999999</v>
      </c>
      <c r="AE210" s="39">
        <v>0.22047</v>
      </c>
      <c r="AF210" s="34">
        <v>0.22556999999999999</v>
      </c>
      <c r="AH210" s="8"/>
      <c r="AI210" s="11" t="s">
        <v>13</v>
      </c>
      <c r="AJ210" s="33">
        <v>0.20741000000000001</v>
      </c>
      <c r="AK210" s="33">
        <v>0.21471000000000001</v>
      </c>
      <c r="AL210" s="33">
        <v>0.21512000000000001</v>
      </c>
      <c r="AM210" s="33">
        <v>0.21920999999999999</v>
      </c>
      <c r="AN210" s="33">
        <v>0.21548</v>
      </c>
      <c r="AO210" s="33">
        <v>0.21157000000000001</v>
      </c>
      <c r="AP210" s="33">
        <v>0.2185</v>
      </c>
      <c r="AQ210" s="33">
        <v>0.21156</v>
      </c>
      <c r="AR210" s="33">
        <v>0.22225</v>
      </c>
      <c r="AS210" s="33">
        <v>0.21571000000000001</v>
      </c>
      <c r="AT210" s="34">
        <v>0.21209</v>
      </c>
      <c r="AU210" s="39">
        <v>0.21515000000000001</v>
      </c>
      <c r="AV210" s="34">
        <v>0.21820999999999999</v>
      </c>
    </row>
    <row r="211" spans="2:48" x14ac:dyDescent="0.35">
      <c r="B211" s="2" t="s">
        <v>27</v>
      </c>
      <c r="C211" s="3" t="s">
        <v>12</v>
      </c>
      <c r="D211" s="36">
        <v>2.1540599999999999</v>
      </c>
      <c r="E211" s="36">
        <v>14.90367</v>
      </c>
      <c r="F211" s="36">
        <v>1.25726</v>
      </c>
      <c r="G211" s="36">
        <v>3.6007400000000001</v>
      </c>
      <c r="H211" s="36">
        <v>3.7477399999999998</v>
      </c>
      <c r="I211" s="36">
        <v>8.5676799999999993</v>
      </c>
      <c r="J211" s="36">
        <v>6.5934600000000003</v>
      </c>
      <c r="K211" s="36">
        <v>4.31351</v>
      </c>
      <c r="L211" s="36">
        <v>1.31002</v>
      </c>
      <c r="M211" s="36">
        <v>1.1281099999999999</v>
      </c>
      <c r="N211" s="37">
        <v>1.67198</v>
      </c>
      <c r="O211" s="38">
        <v>4.7576200000000002</v>
      </c>
      <c r="P211" s="37">
        <v>7.8432700000000004</v>
      </c>
      <c r="R211" s="2" t="s">
        <v>27</v>
      </c>
      <c r="S211" s="3" t="s">
        <v>12</v>
      </c>
      <c r="T211" s="36">
        <v>5.4157700000000002</v>
      </c>
      <c r="U211" s="36">
        <v>15.40241</v>
      </c>
      <c r="V211" s="36">
        <v>2.4914000000000001</v>
      </c>
      <c r="W211" s="36">
        <v>4.6094499999999998</v>
      </c>
      <c r="X211" s="36">
        <v>7.2876399999999997</v>
      </c>
      <c r="Y211" s="36">
        <v>10.98814</v>
      </c>
      <c r="Z211" s="36">
        <v>10.51491</v>
      </c>
      <c r="AA211" s="36">
        <v>8.8106200000000001</v>
      </c>
      <c r="AB211" s="36">
        <v>1.6961999999999999</v>
      </c>
      <c r="AC211" s="36">
        <v>1.40218</v>
      </c>
      <c r="AD211" s="37">
        <v>3.57484</v>
      </c>
      <c r="AE211" s="38">
        <v>6.8618699999999997</v>
      </c>
      <c r="AF211" s="37">
        <v>10.148899999999999</v>
      </c>
      <c r="AH211" s="2" t="s">
        <v>27</v>
      </c>
      <c r="AI211" s="3" t="s">
        <v>12</v>
      </c>
      <c r="AJ211" s="36">
        <v>10.97364</v>
      </c>
      <c r="AK211" s="36">
        <v>21.797149999999998</v>
      </c>
      <c r="AL211" s="36">
        <v>6.1441999999999997</v>
      </c>
      <c r="AM211" s="36">
        <v>7.3985200000000004</v>
      </c>
      <c r="AN211" s="36">
        <v>8.98935</v>
      </c>
      <c r="AO211" s="36">
        <v>15.809699999999999</v>
      </c>
      <c r="AP211" s="36">
        <v>17.835439999999998</v>
      </c>
      <c r="AQ211" s="36">
        <v>12.59511</v>
      </c>
      <c r="AR211" s="36">
        <v>3.91093</v>
      </c>
      <c r="AS211" s="36">
        <v>7.3331400000000002</v>
      </c>
      <c r="AT211" s="37">
        <v>7.2008700000000001</v>
      </c>
      <c r="AU211" s="38">
        <v>11.27872</v>
      </c>
      <c r="AV211" s="37">
        <v>15.35657</v>
      </c>
    </row>
    <row r="212" spans="2:48" x14ac:dyDescent="0.35">
      <c r="B212" s="8"/>
      <c r="C212" s="11" t="s">
        <v>13</v>
      </c>
      <c r="D212" s="33">
        <v>4.66866</v>
      </c>
      <c r="E212" s="33">
        <v>27.780460000000001</v>
      </c>
      <c r="F212" s="33">
        <v>6.1258900000000001</v>
      </c>
      <c r="G212" s="33">
        <v>16.411349999999999</v>
      </c>
      <c r="H212" s="33">
        <v>6.5848599999999999</v>
      </c>
      <c r="I212" s="33">
        <v>10.61159</v>
      </c>
      <c r="J212" s="33">
        <v>9.7840500000000006</v>
      </c>
      <c r="K212" s="33">
        <v>8.2808600000000006</v>
      </c>
      <c r="L212" s="33">
        <v>3.6700900000000001</v>
      </c>
      <c r="M212" s="33">
        <v>4.7552899999999996</v>
      </c>
      <c r="N212" s="34">
        <v>4.6265000000000001</v>
      </c>
      <c r="O212" s="39">
        <v>9.8673099999999998</v>
      </c>
      <c r="P212" s="34">
        <v>15.108129999999999</v>
      </c>
      <c r="R212" s="8"/>
      <c r="S212" s="11" t="s">
        <v>13</v>
      </c>
      <c r="T212" s="33">
        <v>12.11251</v>
      </c>
      <c r="U212" s="33">
        <v>26.219629999999999</v>
      </c>
      <c r="V212" s="33">
        <v>6.31487</v>
      </c>
      <c r="W212" s="33">
        <v>8.5966699999999996</v>
      </c>
      <c r="X212" s="33">
        <v>15.328110000000001</v>
      </c>
      <c r="Y212" s="33">
        <v>14.213089999999999</v>
      </c>
      <c r="Z212" s="33">
        <v>13.406409999999999</v>
      </c>
      <c r="AA212" s="33">
        <v>15.572240000000001</v>
      </c>
      <c r="AB212" s="33">
        <v>4.5457299999999998</v>
      </c>
      <c r="AC212" s="33">
        <v>4.3889899999999997</v>
      </c>
      <c r="AD212" s="34">
        <v>7.3594600000000003</v>
      </c>
      <c r="AE212" s="39">
        <v>12.06983</v>
      </c>
      <c r="AF212" s="34">
        <v>16.780190000000001</v>
      </c>
      <c r="AH212" s="8"/>
      <c r="AI212" s="11" t="s">
        <v>13</v>
      </c>
      <c r="AJ212" s="33">
        <v>12.86753</v>
      </c>
      <c r="AK212" s="33">
        <v>29.865960000000001</v>
      </c>
      <c r="AL212" s="33">
        <v>42.697960000000002</v>
      </c>
      <c r="AM212" s="33">
        <v>14.091670000000001</v>
      </c>
      <c r="AN212" s="33">
        <v>13.19079</v>
      </c>
      <c r="AO212" s="33">
        <v>17.05753</v>
      </c>
      <c r="AP212" s="33">
        <v>23.501190000000001</v>
      </c>
      <c r="AQ212" s="33">
        <v>18.620200000000001</v>
      </c>
      <c r="AR212" s="33">
        <v>9.2364300000000004</v>
      </c>
      <c r="AS212" s="33">
        <v>8.5716099999999997</v>
      </c>
      <c r="AT212" s="34">
        <v>11.417450000000001</v>
      </c>
      <c r="AU212" s="39">
        <v>18.970089999999999</v>
      </c>
      <c r="AV212" s="34">
        <v>26.522729999999999</v>
      </c>
    </row>
    <row r="213" spans="2:48" x14ac:dyDescent="0.35">
      <c r="B213" s="2" t="s">
        <v>7</v>
      </c>
      <c r="C213" s="3" t="s">
        <v>12</v>
      </c>
      <c r="D213" s="36">
        <v>5.7307300000000003</v>
      </c>
      <c r="E213" s="36">
        <v>23.367750000000001</v>
      </c>
      <c r="F213" s="36">
        <v>5.6231900000000001</v>
      </c>
      <c r="G213" s="36">
        <v>9.1766799999999993</v>
      </c>
      <c r="H213" s="36">
        <v>8.9292899999999999</v>
      </c>
      <c r="I213" s="36">
        <v>13.950850000000001</v>
      </c>
      <c r="J213" s="36">
        <v>11.169370000000001</v>
      </c>
      <c r="K213" s="36">
        <v>9.5030300000000008</v>
      </c>
      <c r="L213" s="36">
        <v>6.7582399999999998</v>
      </c>
      <c r="M213" s="36">
        <v>4.7400200000000003</v>
      </c>
      <c r="N213" s="37">
        <v>5.9539099999999996</v>
      </c>
      <c r="O213" s="41">
        <v>9.8949200000000008</v>
      </c>
      <c r="P213" s="37">
        <v>13.83592</v>
      </c>
      <c r="R213" s="2" t="s">
        <v>7</v>
      </c>
      <c r="S213" s="3" t="s">
        <v>12</v>
      </c>
      <c r="T213" s="36">
        <v>8.1166800000000006</v>
      </c>
      <c r="U213" s="36">
        <v>22.620809999999999</v>
      </c>
      <c r="V213" s="36">
        <v>6.0836899999999998</v>
      </c>
      <c r="W213" s="36">
        <v>9.9877699999999994</v>
      </c>
      <c r="X213" s="36">
        <v>13.993230000000001</v>
      </c>
      <c r="Y213" s="36">
        <v>15.925549999999999</v>
      </c>
      <c r="Z213" s="36">
        <v>16.016190000000002</v>
      </c>
      <c r="AA213" s="36">
        <v>13.458259999999999</v>
      </c>
      <c r="AB213" s="36">
        <v>7.4472199999999997</v>
      </c>
      <c r="AC213" s="36">
        <v>4.89506</v>
      </c>
      <c r="AD213" s="37">
        <v>7.89635</v>
      </c>
      <c r="AE213" s="41">
        <v>11.85445</v>
      </c>
      <c r="AF213" s="37">
        <v>15.81254</v>
      </c>
      <c r="AH213" s="2" t="s">
        <v>7</v>
      </c>
      <c r="AI213" s="3" t="s">
        <v>12</v>
      </c>
      <c r="AJ213" s="36">
        <v>13.456910000000001</v>
      </c>
      <c r="AK213" s="36">
        <v>31.967110000000002</v>
      </c>
      <c r="AL213" s="36">
        <v>9.7757100000000001</v>
      </c>
      <c r="AM213" s="36">
        <v>13.60976</v>
      </c>
      <c r="AN213" s="36">
        <v>16.492100000000001</v>
      </c>
      <c r="AO213" s="36">
        <v>19.06955</v>
      </c>
      <c r="AP213" s="36">
        <v>25.17201</v>
      </c>
      <c r="AQ213" s="36">
        <v>16.485379999999999</v>
      </c>
      <c r="AR213" s="36">
        <v>10.23681</v>
      </c>
      <c r="AS213" s="36">
        <v>10.08018</v>
      </c>
      <c r="AT213" s="37">
        <v>11.497780000000001</v>
      </c>
      <c r="AU213" s="41">
        <v>16.634550000000001</v>
      </c>
      <c r="AV213" s="37">
        <v>21.771329999999999</v>
      </c>
    </row>
    <row r="214" spans="2:48" x14ac:dyDescent="0.35">
      <c r="B214" s="8"/>
      <c r="C214" s="11" t="s">
        <v>13</v>
      </c>
      <c r="D214" s="33">
        <v>6.1229800000000001</v>
      </c>
      <c r="E214" s="33">
        <v>31.81606</v>
      </c>
      <c r="F214" s="33">
        <v>11.970359999999999</v>
      </c>
      <c r="G214" s="33">
        <v>25.203970000000002</v>
      </c>
      <c r="H214" s="33">
        <v>7.5526099999999996</v>
      </c>
      <c r="I214" s="33">
        <v>10.4047</v>
      </c>
      <c r="J214" s="33">
        <v>10.53819</v>
      </c>
      <c r="K214" s="33">
        <v>10.08738</v>
      </c>
      <c r="L214" s="33">
        <v>5.7155699999999996</v>
      </c>
      <c r="M214" s="33">
        <v>8.8256999999999994</v>
      </c>
      <c r="N214" s="34">
        <v>6.6406499999999999</v>
      </c>
      <c r="O214" s="39">
        <v>12.82375</v>
      </c>
      <c r="P214" s="34">
        <v>19.00685</v>
      </c>
      <c r="R214" s="8"/>
      <c r="S214" s="11" t="s">
        <v>13</v>
      </c>
      <c r="T214" s="33">
        <v>14.069750000000001</v>
      </c>
      <c r="U214" s="33">
        <v>29.092410000000001</v>
      </c>
      <c r="V214" s="33">
        <v>8.6903400000000008</v>
      </c>
      <c r="W214" s="33">
        <v>10.31578</v>
      </c>
      <c r="X214" s="33">
        <v>18.90249</v>
      </c>
      <c r="Y214" s="33">
        <v>14.63396</v>
      </c>
      <c r="Z214" s="33">
        <v>13.62556</v>
      </c>
      <c r="AA214" s="33">
        <v>17.546009999999999</v>
      </c>
      <c r="AB214" s="33">
        <v>6.9206399999999997</v>
      </c>
      <c r="AC214" s="33">
        <v>7.0817300000000003</v>
      </c>
      <c r="AD214" s="34">
        <v>9.2917799999999993</v>
      </c>
      <c r="AE214" s="39">
        <v>14.087870000000001</v>
      </c>
      <c r="AF214" s="34">
        <v>18.883949999999999</v>
      </c>
      <c r="AH214" s="8"/>
      <c r="AI214" s="11" t="s">
        <v>13</v>
      </c>
      <c r="AJ214" s="33">
        <v>13.023999999999999</v>
      </c>
      <c r="AK214" s="33">
        <v>31.35352</v>
      </c>
      <c r="AL214" s="33">
        <v>53.527209999999997</v>
      </c>
      <c r="AM214" s="33">
        <v>16.755610000000001</v>
      </c>
      <c r="AN214" s="33">
        <v>13.981529999999999</v>
      </c>
      <c r="AO214" s="33">
        <v>16.9938</v>
      </c>
      <c r="AP214" s="33">
        <v>24.388919999999999</v>
      </c>
      <c r="AQ214" s="33">
        <v>19.740020000000001</v>
      </c>
      <c r="AR214" s="33">
        <v>12.591469999999999</v>
      </c>
      <c r="AS214" s="33">
        <v>8.5618400000000001</v>
      </c>
      <c r="AT214" s="34">
        <v>11.70289</v>
      </c>
      <c r="AU214" s="39">
        <v>21.09179</v>
      </c>
      <c r="AV214" s="34">
        <v>30.480689999999999</v>
      </c>
    </row>
    <row r="215" spans="2:48" x14ac:dyDescent="0.35">
      <c r="B215" s="2" t="s">
        <v>28</v>
      </c>
      <c r="C215" s="3" t="s">
        <v>12</v>
      </c>
      <c r="D215" s="36">
        <v>99.888900000000007</v>
      </c>
      <c r="E215" s="36">
        <v>100.09524</v>
      </c>
      <c r="F215" s="36">
        <v>100.10986</v>
      </c>
      <c r="G215" s="36">
        <v>100.44739</v>
      </c>
      <c r="H215" s="36">
        <v>99.792529999999999</v>
      </c>
      <c r="I215" s="36">
        <v>101.05791000000001</v>
      </c>
      <c r="J215" s="36">
        <v>99.881420000000006</v>
      </c>
      <c r="K215" s="36">
        <v>99.168369999999996</v>
      </c>
      <c r="L215" s="36">
        <v>99.998509999999996</v>
      </c>
      <c r="M215" s="36">
        <v>100.29974</v>
      </c>
      <c r="N215" s="37">
        <v>99.725459999999998</v>
      </c>
      <c r="O215" s="38">
        <v>100.07398999999999</v>
      </c>
      <c r="P215" s="37">
        <v>100.42251</v>
      </c>
      <c r="R215" s="2" t="s">
        <v>28</v>
      </c>
      <c r="S215" s="3" t="s">
        <v>12</v>
      </c>
      <c r="T215" s="36">
        <v>99.901300000000006</v>
      </c>
      <c r="U215" s="36">
        <v>100.14407</v>
      </c>
      <c r="V215" s="36">
        <v>100.1074</v>
      </c>
      <c r="W215" s="36">
        <v>100.4331</v>
      </c>
      <c r="X215" s="36">
        <v>99.782859999999999</v>
      </c>
      <c r="Y215" s="36">
        <v>100.96401</v>
      </c>
      <c r="Z215" s="36">
        <v>99.885720000000006</v>
      </c>
      <c r="AA215" s="36">
        <v>99.182630000000003</v>
      </c>
      <c r="AB215" s="36">
        <v>99.990020000000001</v>
      </c>
      <c r="AC215" s="36">
        <v>100.30755000000001</v>
      </c>
      <c r="AD215" s="37">
        <v>99.73836</v>
      </c>
      <c r="AE215" s="38">
        <v>100.06986999999999</v>
      </c>
      <c r="AF215" s="37">
        <v>100.40138</v>
      </c>
      <c r="AH215" s="2" t="s">
        <v>28</v>
      </c>
      <c r="AI215" s="3" t="s">
        <v>12</v>
      </c>
      <c r="AJ215" s="36">
        <v>99.871560000000002</v>
      </c>
      <c r="AK215" s="36">
        <v>99.826589999999996</v>
      </c>
      <c r="AL215" s="36">
        <v>100.03324000000001</v>
      </c>
      <c r="AM215" s="36">
        <v>100.32803</v>
      </c>
      <c r="AN215" s="36">
        <v>99.745220000000003</v>
      </c>
      <c r="AO215" s="36">
        <v>100.7878</v>
      </c>
      <c r="AP215" s="36">
        <v>99.701580000000007</v>
      </c>
      <c r="AQ215" s="36">
        <v>99.032910000000001</v>
      </c>
      <c r="AR215" s="36">
        <v>99.990719999999996</v>
      </c>
      <c r="AS215" s="36">
        <v>100.27847</v>
      </c>
      <c r="AT215" s="37">
        <v>99.62867</v>
      </c>
      <c r="AU215" s="38">
        <v>99.959609999999998</v>
      </c>
      <c r="AV215" s="37">
        <v>100.29055</v>
      </c>
    </row>
    <row r="216" spans="2:48" x14ac:dyDescent="0.35">
      <c r="B216" s="8"/>
      <c r="C216" s="11" t="s">
        <v>13</v>
      </c>
      <c r="D216" s="33">
        <v>47.54927</v>
      </c>
      <c r="E216" s="33">
        <v>48.033050000000003</v>
      </c>
      <c r="F216" s="33">
        <v>48.28293</v>
      </c>
      <c r="G216" s="33">
        <v>48.808709999999998</v>
      </c>
      <c r="H216" s="33">
        <v>48.074120000000001</v>
      </c>
      <c r="I216" s="33">
        <v>47.297049999999999</v>
      </c>
      <c r="J216" s="33">
        <v>48.026670000000003</v>
      </c>
      <c r="K216" s="33">
        <v>48.43289</v>
      </c>
      <c r="L216" s="33">
        <v>47.738909999999997</v>
      </c>
      <c r="M216" s="33">
        <v>47.787489999999998</v>
      </c>
      <c r="N216" s="34">
        <v>47.688659999999999</v>
      </c>
      <c r="O216" s="39">
        <v>48.00311</v>
      </c>
      <c r="P216" s="34">
        <v>48.31756</v>
      </c>
      <c r="R216" s="8"/>
      <c r="S216" s="11" t="s">
        <v>13</v>
      </c>
      <c r="T216" s="33">
        <v>47.580010000000001</v>
      </c>
      <c r="U216" s="33">
        <v>48.121229999999997</v>
      </c>
      <c r="V216" s="33">
        <v>48.280029999999996</v>
      </c>
      <c r="W216" s="33">
        <v>48.85051</v>
      </c>
      <c r="X216" s="33">
        <v>48.062510000000003</v>
      </c>
      <c r="Y216" s="33">
        <v>47.308039999999998</v>
      </c>
      <c r="Z216" s="33">
        <v>48.096060000000001</v>
      </c>
      <c r="AA216" s="33">
        <v>48.450490000000002</v>
      </c>
      <c r="AB216" s="33">
        <v>47.739579999999997</v>
      </c>
      <c r="AC216" s="33">
        <v>47.796559999999999</v>
      </c>
      <c r="AD216" s="34">
        <v>47.709600000000002</v>
      </c>
      <c r="AE216" s="39">
        <v>48.028500000000001</v>
      </c>
      <c r="AF216" s="34">
        <v>48.3474</v>
      </c>
      <c r="AH216" s="8"/>
      <c r="AI216" s="11" t="s">
        <v>13</v>
      </c>
      <c r="AJ216" s="33">
        <v>47.543840000000003</v>
      </c>
      <c r="AK216" s="33">
        <v>47.986669999999997</v>
      </c>
      <c r="AL216" s="33">
        <v>48.268990000000002</v>
      </c>
      <c r="AM216" s="33">
        <v>48.842599999999997</v>
      </c>
      <c r="AN216" s="33">
        <v>48.07179</v>
      </c>
      <c r="AO216" s="33">
        <v>47.299129999999998</v>
      </c>
      <c r="AP216" s="33">
        <v>47.987270000000002</v>
      </c>
      <c r="AQ216" s="33">
        <v>48.474519999999998</v>
      </c>
      <c r="AR216" s="33">
        <v>47.709910000000001</v>
      </c>
      <c r="AS216" s="33">
        <v>47.819450000000003</v>
      </c>
      <c r="AT216" s="34">
        <v>47.677950000000003</v>
      </c>
      <c r="AU216" s="39">
        <v>48.000419999999998</v>
      </c>
      <c r="AV216" s="34">
        <v>48.322879999999998</v>
      </c>
    </row>
    <row r="217" spans="2:48" x14ac:dyDescent="0.35">
      <c r="B217" s="2" t="s">
        <v>8</v>
      </c>
      <c r="C217" s="3" t="s">
        <v>12</v>
      </c>
      <c r="D217" s="36">
        <v>10.43881</v>
      </c>
      <c r="E217" s="36">
        <v>-2.1387900000000002</v>
      </c>
      <c r="F217" s="36">
        <v>11.155049999999999</v>
      </c>
      <c r="G217" s="36">
        <v>8.9444999999999997</v>
      </c>
      <c r="H217" s="36">
        <v>8.6696200000000001</v>
      </c>
      <c r="I217" s="36">
        <v>4.2571899999999996</v>
      </c>
      <c r="J217" s="36">
        <v>6.0727399999999996</v>
      </c>
      <c r="K217" s="36">
        <v>8.1697299999999995</v>
      </c>
      <c r="L217" s="36">
        <v>10.87567</v>
      </c>
      <c r="M217" s="36">
        <v>11.350849999999999</v>
      </c>
      <c r="N217" s="37">
        <v>4.7938400000000003</v>
      </c>
      <c r="O217" s="38">
        <v>7.7795399999999999</v>
      </c>
      <c r="P217" s="37">
        <v>10.765230000000001</v>
      </c>
      <c r="R217" s="2" t="s">
        <v>8</v>
      </c>
      <c r="S217" s="3" t="s">
        <v>12</v>
      </c>
      <c r="T217" s="36">
        <v>7.5639099999999999</v>
      </c>
      <c r="U217" s="36">
        <v>-2.4383900000000001</v>
      </c>
      <c r="V217" s="36">
        <v>10.23171</v>
      </c>
      <c r="W217" s="36">
        <v>8.11721</v>
      </c>
      <c r="X217" s="36">
        <v>5.3101399999999996</v>
      </c>
      <c r="Y217" s="36">
        <v>2.0800299999999998</v>
      </c>
      <c r="Z217" s="36">
        <v>2.3249</v>
      </c>
      <c r="AA217" s="36">
        <v>4.0315700000000003</v>
      </c>
      <c r="AB217" s="36">
        <v>10.667310000000001</v>
      </c>
      <c r="AC217" s="36">
        <v>11.23296</v>
      </c>
      <c r="AD217" s="37">
        <v>2.72783</v>
      </c>
      <c r="AE217" s="38">
        <v>5.91214</v>
      </c>
      <c r="AF217" s="37">
        <v>9.0964399999999994</v>
      </c>
      <c r="AH217" s="2" t="s">
        <v>8</v>
      </c>
      <c r="AI217" s="3" t="s">
        <v>12</v>
      </c>
      <c r="AJ217" s="36">
        <v>2.1571400000000001</v>
      </c>
      <c r="AK217" s="36">
        <v>-8.7625299999999999</v>
      </c>
      <c r="AL217" s="36">
        <v>6.86402</v>
      </c>
      <c r="AM217" s="36">
        <v>5.5485899999999999</v>
      </c>
      <c r="AN217" s="36">
        <v>3.7701600000000002</v>
      </c>
      <c r="AO217" s="36">
        <v>-2.5413399999999999</v>
      </c>
      <c r="AP217" s="36">
        <v>-4.7839999999999998</v>
      </c>
      <c r="AQ217" s="36">
        <v>0.38619999999999999</v>
      </c>
      <c r="AR217" s="36">
        <v>8.7795799999999993</v>
      </c>
      <c r="AS217" s="36">
        <v>5.8309800000000003</v>
      </c>
      <c r="AT217" s="37">
        <v>-2.29596</v>
      </c>
      <c r="AU217" s="38">
        <v>1.72488</v>
      </c>
      <c r="AV217" s="37">
        <v>5.7457200000000004</v>
      </c>
    </row>
    <row r="218" spans="2:48" x14ac:dyDescent="0.35">
      <c r="B218" s="8"/>
      <c r="C218" s="11" t="s">
        <v>13</v>
      </c>
      <c r="D218" s="33">
        <v>5.8786500000000004</v>
      </c>
      <c r="E218" s="33">
        <v>25.478480000000001</v>
      </c>
      <c r="F218" s="33">
        <v>7.3088899999999999</v>
      </c>
      <c r="G218" s="33">
        <v>16.196539999999999</v>
      </c>
      <c r="H218" s="33">
        <v>6.3069899999999999</v>
      </c>
      <c r="I218" s="33">
        <v>8.3297399999999993</v>
      </c>
      <c r="J218" s="33">
        <v>8.0074299999999994</v>
      </c>
      <c r="K218" s="33">
        <v>7.5071599999999998</v>
      </c>
      <c r="L218" s="33">
        <v>5.9298299999999999</v>
      </c>
      <c r="M218" s="33">
        <v>6.6710000000000003</v>
      </c>
      <c r="N218" s="34">
        <v>5.2633099999999997</v>
      </c>
      <c r="O218" s="39">
        <v>9.7614699999999992</v>
      </c>
      <c r="P218" s="34">
        <v>14.259639999999999</v>
      </c>
      <c r="R218" s="8"/>
      <c r="S218" s="11" t="s">
        <v>13</v>
      </c>
      <c r="T218" s="33">
        <v>11.1731</v>
      </c>
      <c r="U218" s="33">
        <v>23.65748</v>
      </c>
      <c r="V218" s="33">
        <v>6.5970199999999997</v>
      </c>
      <c r="W218" s="33">
        <v>7.8304</v>
      </c>
      <c r="X218" s="33">
        <v>13.88489</v>
      </c>
      <c r="Y218" s="33">
        <v>11.41624</v>
      </c>
      <c r="Z218" s="33">
        <v>10.5526</v>
      </c>
      <c r="AA218" s="33">
        <v>13.54067</v>
      </c>
      <c r="AB218" s="33">
        <v>6.1824300000000001</v>
      </c>
      <c r="AC218" s="33">
        <v>6.1703400000000004</v>
      </c>
      <c r="AD218" s="34">
        <v>7.32104</v>
      </c>
      <c r="AE218" s="39">
        <v>11.100519999999999</v>
      </c>
      <c r="AF218" s="34">
        <v>14.88</v>
      </c>
      <c r="AH218" s="8"/>
      <c r="AI218" s="11" t="s">
        <v>13</v>
      </c>
      <c r="AJ218" s="33">
        <v>9.8225499999999997</v>
      </c>
      <c r="AK218" s="33">
        <v>26.564170000000001</v>
      </c>
      <c r="AL218" s="33">
        <v>41.955759999999998</v>
      </c>
      <c r="AM218" s="33">
        <v>12.491989999999999</v>
      </c>
      <c r="AN218" s="33">
        <v>10.690099999999999</v>
      </c>
      <c r="AO218" s="33">
        <v>13.30485</v>
      </c>
      <c r="AP218" s="33">
        <v>20.229559999999999</v>
      </c>
      <c r="AQ218" s="33">
        <v>15.646190000000001</v>
      </c>
      <c r="AR218" s="33">
        <v>8.9228100000000001</v>
      </c>
      <c r="AS218" s="33">
        <v>6.3209299999999997</v>
      </c>
      <c r="AT218" s="34">
        <v>8.9445800000000002</v>
      </c>
      <c r="AU218" s="39">
        <v>16.594889999999999</v>
      </c>
      <c r="AV218" s="34">
        <v>24.24521</v>
      </c>
    </row>
    <row r="219" spans="2:48" x14ac:dyDescent="0.35">
      <c r="B219" s="13" t="s">
        <v>9</v>
      </c>
      <c r="C219" s="14"/>
      <c r="D219" s="43">
        <v>36.882280000000002</v>
      </c>
      <c r="E219" s="43">
        <v>34.802860000000003</v>
      </c>
      <c r="F219" s="43">
        <v>36.702970000000001</v>
      </c>
      <c r="G219" s="43">
        <v>39.880890000000001</v>
      </c>
      <c r="H219" s="43">
        <v>36.80151</v>
      </c>
      <c r="I219" s="43">
        <v>32.208979999999997</v>
      </c>
      <c r="J219" s="43">
        <v>32.332859999999997</v>
      </c>
      <c r="K219" s="43">
        <v>38.61542</v>
      </c>
      <c r="L219" s="43">
        <v>37.760399999999997</v>
      </c>
      <c r="M219" s="43">
        <v>38.277610000000003</v>
      </c>
      <c r="N219" s="44">
        <v>34.58681</v>
      </c>
      <c r="O219" s="45">
        <v>36.426580000000001</v>
      </c>
      <c r="P219" s="44">
        <v>38.266350000000003</v>
      </c>
      <c r="R219" s="13" t="s">
        <v>9</v>
      </c>
      <c r="S219" s="14"/>
      <c r="T219" s="43">
        <v>32.559649999999998</v>
      </c>
      <c r="U219" s="43">
        <v>35.951149999999998</v>
      </c>
      <c r="V219" s="43">
        <v>35.454500000000003</v>
      </c>
      <c r="W219" s="43">
        <v>40.177579999999999</v>
      </c>
      <c r="X219" s="43">
        <v>37.180860000000003</v>
      </c>
      <c r="Y219" s="43">
        <v>33.350619999999999</v>
      </c>
      <c r="Z219" s="43">
        <v>32.253619999999998</v>
      </c>
      <c r="AA219" s="43">
        <v>40.928339999999999</v>
      </c>
      <c r="AB219" s="43">
        <v>37.7438</v>
      </c>
      <c r="AC219" s="43">
        <v>33.478160000000003</v>
      </c>
      <c r="AD219" s="44">
        <v>33.701279999999997</v>
      </c>
      <c r="AE219" s="45">
        <v>35.907829999999997</v>
      </c>
      <c r="AF219" s="44">
        <v>38.114370000000001</v>
      </c>
      <c r="AH219" s="13" t="s">
        <v>9</v>
      </c>
      <c r="AI219" s="14"/>
      <c r="AJ219" s="43">
        <v>26.73058</v>
      </c>
      <c r="AK219" s="43">
        <v>31.149940000000001</v>
      </c>
      <c r="AL219" s="43">
        <v>32.160690000000002</v>
      </c>
      <c r="AM219" s="43">
        <v>33.790219999999998</v>
      </c>
      <c r="AN219" s="43">
        <v>38.22157</v>
      </c>
      <c r="AO219" s="43">
        <v>29.310590000000001</v>
      </c>
      <c r="AP219" s="43">
        <v>34.790199999999999</v>
      </c>
      <c r="AQ219" s="43">
        <v>28.312999999999999</v>
      </c>
      <c r="AR219" s="43">
        <v>37.901870000000002</v>
      </c>
      <c r="AS219" s="43">
        <v>35.244799999999998</v>
      </c>
      <c r="AT219" s="44">
        <v>29.954229999999999</v>
      </c>
      <c r="AU219" s="45">
        <v>32.76135</v>
      </c>
      <c r="AV219" s="44">
        <v>35.568460000000002</v>
      </c>
    </row>
    <row r="220" spans="2:48" x14ac:dyDescent="0.35">
      <c r="B220" s="13" t="s">
        <v>10</v>
      </c>
      <c r="C220" s="16"/>
      <c r="D220" s="43">
        <v>-63.332450000000001</v>
      </c>
      <c r="E220" s="43">
        <v>-1413.0092500000001</v>
      </c>
      <c r="F220" s="43">
        <v>-215.06119000000001</v>
      </c>
      <c r="G220" s="43">
        <v>-1053.6034199999999</v>
      </c>
      <c r="H220" s="43">
        <v>-50.070869999999999</v>
      </c>
      <c r="I220" s="43">
        <v>-79.875829999999993</v>
      </c>
      <c r="J220" s="43">
        <v>-159.00431</v>
      </c>
      <c r="K220" s="43">
        <v>-134.69951</v>
      </c>
      <c r="L220" s="43">
        <v>-58.084249999999997</v>
      </c>
      <c r="M220" s="43">
        <v>-194.31261000000001</v>
      </c>
      <c r="N220" s="46">
        <v>-685.98406</v>
      </c>
      <c r="O220" s="45">
        <v>-342.10536999999999</v>
      </c>
      <c r="P220" s="46">
        <v>1.77332</v>
      </c>
      <c r="R220" s="13" t="s">
        <v>10</v>
      </c>
      <c r="S220" s="16"/>
      <c r="T220" s="43">
        <v>-627.22951</v>
      </c>
      <c r="U220" s="43">
        <v>-1216.7971</v>
      </c>
      <c r="V220" s="43">
        <v>-174.05141</v>
      </c>
      <c r="W220" s="43">
        <v>-201.81486000000001</v>
      </c>
      <c r="X220" s="43">
        <v>-754.50103000000001</v>
      </c>
      <c r="Y220" s="43">
        <v>-415.45177000000001</v>
      </c>
      <c r="Z220" s="43">
        <v>-141.70677000000001</v>
      </c>
      <c r="AA220" s="43">
        <v>-587.51918000000001</v>
      </c>
      <c r="AB220" s="43">
        <v>-45.099780000000003</v>
      </c>
      <c r="AC220" s="43">
        <v>-125.51879</v>
      </c>
      <c r="AD220" s="46">
        <v>-693.38678000000004</v>
      </c>
      <c r="AE220" s="45">
        <v>-428.96902</v>
      </c>
      <c r="AF220" s="46">
        <v>-164.55126000000001</v>
      </c>
      <c r="AH220" s="13" t="s">
        <v>10</v>
      </c>
      <c r="AI220" s="16"/>
      <c r="AJ220" s="43">
        <v>-304.89166999999998</v>
      </c>
      <c r="AK220" s="43">
        <v>-156.94791000000001</v>
      </c>
      <c r="AL220" s="43">
        <v>-3001.8265700000002</v>
      </c>
      <c r="AM220" s="43">
        <v>-614.66677000000004</v>
      </c>
      <c r="AN220" s="43">
        <v>-336.49155999999999</v>
      </c>
      <c r="AO220" s="43">
        <v>-394.07011999999997</v>
      </c>
      <c r="AP220" s="43">
        <v>-335.89855999999997</v>
      </c>
      <c r="AQ220" s="43">
        <v>-718.57090000000005</v>
      </c>
      <c r="AR220" s="43">
        <v>-350.53131999999999</v>
      </c>
      <c r="AS220" s="43">
        <v>-81.281360000000006</v>
      </c>
      <c r="AT220" s="46">
        <v>-1240.7049400000001</v>
      </c>
      <c r="AU220" s="45">
        <v>-629.51768000000004</v>
      </c>
      <c r="AV220" s="46">
        <v>-18.330410000000001</v>
      </c>
    </row>
    <row r="221" spans="2:48" x14ac:dyDescent="0.35">
      <c r="B221" s="7" t="s">
        <v>11</v>
      </c>
      <c r="C221" s="8"/>
      <c r="D221" s="33">
        <v>54876.833550000003</v>
      </c>
      <c r="E221" s="33">
        <v>-11331.317419999999</v>
      </c>
      <c r="F221" s="33">
        <v>59121.766479999998</v>
      </c>
      <c r="G221" s="33">
        <v>47414.794090000003</v>
      </c>
      <c r="H221" s="33">
        <v>45298.746610000002</v>
      </c>
      <c r="I221" s="33">
        <v>21988.368829999999</v>
      </c>
      <c r="J221" s="33">
        <v>32106.601770000001</v>
      </c>
      <c r="K221" s="33">
        <v>43160.669099999999</v>
      </c>
      <c r="L221" s="33">
        <v>56499.093959999998</v>
      </c>
      <c r="M221" s="33">
        <v>59807.617389999999</v>
      </c>
      <c r="N221" s="34">
        <v>25153.58481</v>
      </c>
      <c r="O221" s="35">
        <v>40894.317439999999</v>
      </c>
      <c r="P221" s="34">
        <v>56635.050060000001</v>
      </c>
      <c r="R221" s="7" t="s">
        <v>11</v>
      </c>
      <c r="S221" s="8"/>
      <c r="T221" s="33">
        <v>39574.396370000002</v>
      </c>
      <c r="U221" s="33">
        <v>-12852.7713</v>
      </c>
      <c r="V221" s="33">
        <v>54166.6823</v>
      </c>
      <c r="W221" s="33">
        <v>42915.672229999996</v>
      </c>
      <c r="X221" s="33">
        <v>27702.974600000001</v>
      </c>
      <c r="Y221" s="33">
        <v>10741.285529999999</v>
      </c>
      <c r="Z221" s="33">
        <v>12217.33354</v>
      </c>
      <c r="AA221" s="33">
        <v>21270.569049999998</v>
      </c>
      <c r="AB221" s="33">
        <v>55406.023820000002</v>
      </c>
      <c r="AC221" s="33">
        <v>59096.62717</v>
      </c>
      <c r="AD221" s="34">
        <v>14283.94282</v>
      </c>
      <c r="AE221" s="35">
        <v>31023.87933</v>
      </c>
      <c r="AF221" s="34">
        <v>47763.815840000003</v>
      </c>
      <c r="AH221" s="7" t="s">
        <v>11</v>
      </c>
      <c r="AI221" s="8"/>
      <c r="AJ221" s="33">
        <v>11186.91935</v>
      </c>
      <c r="AK221" s="33">
        <v>-45749.19483</v>
      </c>
      <c r="AL221" s="33">
        <v>36104.757290000001</v>
      </c>
      <c r="AM221" s="33">
        <v>29130.106400000001</v>
      </c>
      <c r="AN221" s="33">
        <v>19616.122090000001</v>
      </c>
      <c r="AO221" s="33">
        <v>-13067.585880000001</v>
      </c>
      <c r="AP221" s="33">
        <v>-24752.404289999999</v>
      </c>
      <c r="AQ221" s="33">
        <v>2011.3053299999999</v>
      </c>
      <c r="AR221" s="33">
        <v>45478.238899999997</v>
      </c>
      <c r="AS221" s="33">
        <v>30554.34619</v>
      </c>
      <c r="AT221" s="34">
        <v>-11905.48841</v>
      </c>
      <c r="AU221" s="35">
        <v>9051.2610499999992</v>
      </c>
      <c r="AV221" s="34">
        <v>30008.01052</v>
      </c>
    </row>
    <row r="222" spans="2:48" x14ac:dyDescent="0.35">
      <c r="B222" s="2" t="s">
        <v>29</v>
      </c>
      <c r="C222" s="3" t="s">
        <v>12</v>
      </c>
      <c r="D222" s="36">
        <v>32.393970000000003</v>
      </c>
      <c r="E222" s="36">
        <v>34.713149999999999</v>
      </c>
      <c r="F222" s="36">
        <v>30.38082</v>
      </c>
      <c r="G222" s="36">
        <v>31.175889999999999</v>
      </c>
      <c r="H222" s="36">
        <v>29.0274</v>
      </c>
      <c r="I222" s="36">
        <v>33.260550000000002</v>
      </c>
      <c r="J222" s="36">
        <v>32.979730000000004</v>
      </c>
      <c r="K222" s="36">
        <v>32.437260000000002</v>
      </c>
      <c r="L222" s="36">
        <v>27.9726</v>
      </c>
      <c r="M222" s="36">
        <v>30.854520000000001</v>
      </c>
      <c r="N222" s="37">
        <v>30.057179999999999</v>
      </c>
      <c r="O222" s="38">
        <v>31.519590000000001</v>
      </c>
      <c r="P222" s="37">
        <v>32.981999999999999</v>
      </c>
      <c r="R222" s="2" t="s">
        <v>29</v>
      </c>
      <c r="S222" s="3" t="s">
        <v>12</v>
      </c>
      <c r="T222" s="36">
        <v>31.861370000000001</v>
      </c>
      <c r="U222" s="36">
        <v>32.196159999999999</v>
      </c>
      <c r="V222" s="36">
        <v>29.964929999999999</v>
      </c>
      <c r="W222" s="36">
        <v>30.096710000000002</v>
      </c>
      <c r="X222" s="36">
        <v>28.869859999999999</v>
      </c>
      <c r="Y222" s="36">
        <v>31.72795</v>
      </c>
      <c r="Z222" s="36">
        <v>31.58493</v>
      </c>
      <c r="AA222" s="36">
        <v>32.016159999999999</v>
      </c>
      <c r="AB222" s="36">
        <v>27.495889999999999</v>
      </c>
      <c r="AC222" s="36">
        <v>29.378900000000002</v>
      </c>
      <c r="AD222" s="37">
        <v>29.373349999999999</v>
      </c>
      <c r="AE222" s="38">
        <v>30.519290000000002</v>
      </c>
      <c r="AF222" s="37">
        <v>31.665220000000001</v>
      </c>
      <c r="AH222" s="2" t="s">
        <v>29</v>
      </c>
      <c r="AI222" s="3" t="s">
        <v>12</v>
      </c>
      <c r="AJ222" s="36">
        <v>29.7926</v>
      </c>
      <c r="AK222" s="36">
        <v>29.37753</v>
      </c>
      <c r="AL222" s="36">
        <v>28.421099999999999</v>
      </c>
      <c r="AM222" s="36">
        <v>28.41479</v>
      </c>
      <c r="AN222" s="36">
        <v>26.823560000000001</v>
      </c>
      <c r="AO222" s="36">
        <v>29.826029999999999</v>
      </c>
      <c r="AP222" s="36">
        <v>29.172599999999999</v>
      </c>
      <c r="AQ222" s="36">
        <v>29.96</v>
      </c>
      <c r="AR222" s="36">
        <v>27.19068</v>
      </c>
      <c r="AS222" s="36">
        <v>29.359449999999999</v>
      </c>
      <c r="AT222" s="37">
        <v>28.044989999999999</v>
      </c>
      <c r="AU222" s="38">
        <v>28.833839999999999</v>
      </c>
      <c r="AV222" s="37">
        <v>29.622679999999999</v>
      </c>
    </row>
    <row r="223" spans="2:48" x14ac:dyDescent="0.35">
      <c r="B223" s="12"/>
      <c r="C223" s="11" t="s">
        <v>13</v>
      </c>
      <c r="D223" s="33">
        <v>5.3174200000000003</v>
      </c>
      <c r="E223" s="33">
        <v>4.3253500000000003</v>
      </c>
      <c r="F223" s="33">
        <v>6.0230800000000002</v>
      </c>
      <c r="G223" s="33">
        <v>6.18011</v>
      </c>
      <c r="H223" s="33">
        <v>8.4446200000000005</v>
      </c>
      <c r="I223" s="33">
        <v>5.6604700000000001</v>
      </c>
      <c r="J223" s="33">
        <v>5.13218</v>
      </c>
      <c r="K223" s="33">
        <v>5.4348000000000001</v>
      </c>
      <c r="L223" s="33">
        <v>7.3485699999999996</v>
      </c>
      <c r="M223" s="33">
        <v>6.19686</v>
      </c>
      <c r="N223" s="40">
        <v>5.1692900000000002</v>
      </c>
      <c r="O223" s="39">
        <v>6.0063399999999998</v>
      </c>
      <c r="P223" s="40">
        <v>6.8433999999999999</v>
      </c>
      <c r="R223" s="12"/>
      <c r="S223" s="11" t="s">
        <v>13</v>
      </c>
      <c r="T223" s="33">
        <v>3.1183900000000002</v>
      </c>
      <c r="U223" s="33">
        <v>3.1194299999999999</v>
      </c>
      <c r="V223" s="33">
        <v>4.3593200000000003</v>
      </c>
      <c r="W223" s="33">
        <v>5.1410499999999999</v>
      </c>
      <c r="X223" s="33">
        <v>6.9467100000000004</v>
      </c>
      <c r="Y223" s="33">
        <v>3.3741500000000002</v>
      </c>
      <c r="Z223" s="33">
        <v>4.1555400000000002</v>
      </c>
      <c r="AA223" s="33">
        <v>2.9180600000000001</v>
      </c>
      <c r="AB223" s="33">
        <v>6.0925799999999999</v>
      </c>
      <c r="AC223" s="33">
        <v>5.1519599999999999</v>
      </c>
      <c r="AD223" s="40">
        <v>3.4533700000000001</v>
      </c>
      <c r="AE223" s="39">
        <v>4.4377199999999997</v>
      </c>
      <c r="AF223" s="40">
        <v>5.4220699999999997</v>
      </c>
      <c r="AH223" s="12"/>
      <c r="AI223" s="11" t="s">
        <v>13</v>
      </c>
      <c r="AJ223" s="33">
        <v>3.1279599999999999</v>
      </c>
      <c r="AK223" s="33">
        <v>2.99322</v>
      </c>
      <c r="AL223" s="33">
        <v>3.7773599999999998</v>
      </c>
      <c r="AM223" s="33">
        <v>3.64147</v>
      </c>
      <c r="AN223" s="33">
        <v>5.7337400000000001</v>
      </c>
      <c r="AO223" s="33">
        <v>2.7339799999999999</v>
      </c>
      <c r="AP223" s="33">
        <v>3.2668200000000001</v>
      </c>
      <c r="AQ223" s="33">
        <v>3.0194000000000001</v>
      </c>
      <c r="AR223" s="33">
        <v>4.4161999999999999</v>
      </c>
      <c r="AS223" s="33">
        <v>2.8946100000000001</v>
      </c>
      <c r="AT223" s="40">
        <v>2.9064800000000002</v>
      </c>
      <c r="AU223" s="39">
        <v>3.56047</v>
      </c>
      <c r="AV223" s="40">
        <v>4.2144700000000004</v>
      </c>
    </row>
    <row r="224" spans="2:48" x14ac:dyDescent="0.35">
      <c r="B224" s="7" t="s">
        <v>31</v>
      </c>
      <c r="C224" s="8"/>
      <c r="D224" s="33">
        <v>47</v>
      </c>
      <c r="E224" s="33">
        <v>49</v>
      </c>
      <c r="F224" s="33">
        <v>43</v>
      </c>
      <c r="G224" s="33">
        <v>44</v>
      </c>
      <c r="H224" s="33">
        <v>43</v>
      </c>
      <c r="I224" s="33">
        <v>47</v>
      </c>
      <c r="J224" s="33">
        <v>47</v>
      </c>
      <c r="K224" s="33">
        <v>45</v>
      </c>
      <c r="L224" s="33">
        <v>43</v>
      </c>
      <c r="M224" s="33">
        <v>46</v>
      </c>
      <c r="N224" s="34">
        <v>43.884480000000003</v>
      </c>
      <c r="O224" s="39">
        <v>45.4</v>
      </c>
      <c r="P224" s="34">
        <v>46.915520000000001</v>
      </c>
      <c r="R224" s="7" t="s">
        <v>31</v>
      </c>
      <c r="S224" s="8"/>
      <c r="T224" s="33">
        <v>42</v>
      </c>
      <c r="U224" s="33">
        <v>41</v>
      </c>
      <c r="V224" s="33">
        <v>41</v>
      </c>
      <c r="W224" s="33">
        <v>43</v>
      </c>
      <c r="X224" s="33">
        <v>43</v>
      </c>
      <c r="Y224" s="33">
        <v>43</v>
      </c>
      <c r="Z224" s="33">
        <v>45</v>
      </c>
      <c r="AA224" s="33">
        <v>43</v>
      </c>
      <c r="AB224" s="33">
        <v>40</v>
      </c>
      <c r="AC224" s="33">
        <v>44</v>
      </c>
      <c r="AD224" s="34">
        <v>41.420439999999999</v>
      </c>
      <c r="AE224" s="39">
        <v>42.5</v>
      </c>
      <c r="AF224" s="34">
        <v>43.579560000000001</v>
      </c>
      <c r="AH224" s="7" t="s">
        <v>31</v>
      </c>
      <c r="AI224" s="8"/>
      <c r="AJ224" s="33">
        <v>42</v>
      </c>
      <c r="AK224" s="33">
        <v>42</v>
      </c>
      <c r="AL224" s="33">
        <v>37</v>
      </c>
      <c r="AM224" s="33">
        <v>37</v>
      </c>
      <c r="AN224" s="33">
        <v>37</v>
      </c>
      <c r="AO224" s="33">
        <v>41</v>
      </c>
      <c r="AP224" s="33">
        <v>42</v>
      </c>
      <c r="AQ224" s="33">
        <v>41</v>
      </c>
      <c r="AR224" s="33">
        <v>39</v>
      </c>
      <c r="AS224" s="33">
        <v>39</v>
      </c>
      <c r="AT224" s="34">
        <v>38.152920000000002</v>
      </c>
      <c r="AU224" s="39">
        <v>39.700000000000003</v>
      </c>
      <c r="AV224" s="34">
        <v>41.247079999999997</v>
      </c>
    </row>
    <row r="225" spans="2:48" x14ac:dyDescent="0.35">
      <c r="B225" s="13" t="s">
        <v>34</v>
      </c>
      <c r="C225" s="14"/>
      <c r="D225" s="43">
        <v>6</v>
      </c>
      <c r="E225" s="43">
        <v>14</v>
      </c>
      <c r="F225" s="43">
        <v>7</v>
      </c>
      <c r="G225" s="43">
        <v>5</v>
      </c>
      <c r="H225" s="43">
        <v>3</v>
      </c>
      <c r="I225" s="43">
        <v>10</v>
      </c>
      <c r="J225" s="43">
        <v>11</v>
      </c>
      <c r="K225" s="43">
        <v>3</v>
      </c>
      <c r="L225" s="43">
        <v>1</v>
      </c>
      <c r="M225" s="43">
        <v>2</v>
      </c>
      <c r="N225" s="44">
        <v>3.1316700000000002</v>
      </c>
      <c r="O225" s="45">
        <v>6.2</v>
      </c>
      <c r="P225" s="44">
        <v>9.2683300000000006</v>
      </c>
      <c r="R225" s="13" t="s">
        <v>34</v>
      </c>
      <c r="S225" s="14"/>
      <c r="T225" s="43">
        <v>22</v>
      </c>
      <c r="U225" s="43">
        <v>19</v>
      </c>
      <c r="V225" s="43">
        <v>7</v>
      </c>
      <c r="W225" s="43">
        <v>5</v>
      </c>
      <c r="X225" s="43">
        <v>4</v>
      </c>
      <c r="Y225" s="43">
        <v>15</v>
      </c>
      <c r="Z225" s="43">
        <v>12</v>
      </c>
      <c r="AA225" s="43">
        <v>23</v>
      </c>
      <c r="AB225" s="43">
        <v>1</v>
      </c>
      <c r="AC225" s="43">
        <v>5</v>
      </c>
      <c r="AD225" s="44">
        <v>5.54732</v>
      </c>
      <c r="AE225" s="45">
        <v>11.3</v>
      </c>
      <c r="AF225" s="44">
        <v>17.052679999999999</v>
      </c>
      <c r="AH225" s="13" t="s">
        <v>34</v>
      </c>
      <c r="AI225" s="14"/>
      <c r="AJ225" s="43">
        <v>21</v>
      </c>
      <c r="AK225" s="43">
        <v>19</v>
      </c>
      <c r="AL225" s="43">
        <v>7</v>
      </c>
      <c r="AM225" s="43">
        <v>10</v>
      </c>
      <c r="AN225" s="43">
        <v>4</v>
      </c>
      <c r="AO225" s="43">
        <v>22</v>
      </c>
      <c r="AP225" s="43">
        <v>19</v>
      </c>
      <c r="AQ225" s="43">
        <v>22</v>
      </c>
      <c r="AR225" s="43">
        <v>7</v>
      </c>
      <c r="AS225" s="43">
        <v>20</v>
      </c>
      <c r="AT225" s="44">
        <v>9.9589599999999994</v>
      </c>
      <c r="AU225" s="45">
        <v>15.1</v>
      </c>
      <c r="AV225" s="44">
        <v>20.241040000000002</v>
      </c>
    </row>
    <row r="226" spans="2:48" x14ac:dyDescent="0.35">
      <c r="B226" s="2" t="s">
        <v>30</v>
      </c>
      <c r="C226" s="3" t="s">
        <v>12</v>
      </c>
      <c r="D226" s="36">
        <v>93.687460000000002</v>
      </c>
      <c r="E226" s="36">
        <v>95.833870000000005</v>
      </c>
      <c r="F226" s="36">
        <v>90.726309999999998</v>
      </c>
      <c r="G226" s="36">
        <v>90.778450000000007</v>
      </c>
      <c r="H226" s="36">
        <v>84.458169999999996</v>
      </c>
      <c r="I226" s="36">
        <v>94.589460000000003</v>
      </c>
      <c r="J226" s="36">
        <v>95.493899999999996</v>
      </c>
      <c r="K226" s="36">
        <v>93.781779999999998</v>
      </c>
      <c r="L226" s="36">
        <v>83.160929999999993</v>
      </c>
      <c r="M226" s="36">
        <v>90.259069999999994</v>
      </c>
      <c r="N226" s="37">
        <v>88.117699999999999</v>
      </c>
      <c r="O226" s="38">
        <v>91.276939999999996</v>
      </c>
      <c r="P226" s="37">
        <v>94.436179999999993</v>
      </c>
      <c r="R226" s="2" t="s">
        <v>30</v>
      </c>
      <c r="S226" s="3" t="s">
        <v>12</v>
      </c>
      <c r="T226" s="36">
        <v>88.171629999999993</v>
      </c>
      <c r="U226" s="36">
        <v>88.60078</v>
      </c>
      <c r="V226" s="36">
        <v>86.719130000000007</v>
      </c>
      <c r="W226" s="36">
        <v>84.803799999999995</v>
      </c>
      <c r="X226" s="36">
        <v>81.384680000000003</v>
      </c>
      <c r="Y226" s="36">
        <v>88.502049999999997</v>
      </c>
      <c r="Z226" s="36">
        <v>87.291489999999996</v>
      </c>
      <c r="AA226" s="36">
        <v>87.653220000000005</v>
      </c>
      <c r="AB226" s="36">
        <v>80.863939999999999</v>
      </c>
      <c r="AC226" s="36">
        <v>84.586709999999997</v>
      </c>
      <c r="AD226" s="37">
        <v>83.81268</v>
      </c>
      <c r="AE226" s="38">
        <v>85.857740000000007</v>
      </c>
      <c r="AF226" s="37">
        <v>87.902799999999999</v>
      </c>
      <c r="AH226" s="2" t="s">
        <v>30</v>
      </c>
      <c r="AI226" s="3" t="s">
        <v>12</v>
      </c>
      <c r="AJ226" s="36">
        <v>78.904949999999999</v>
      </c>
      <c r="AK226" s="36">
        <v>79.176959999999994</v>
      </c>
      <c r="AL226" s="36">
        <v>78.830709999999996</v>
      </c>
      <c r="AM226" s="36">
        <v>78.143590000000003</v>
      </c>
      <c r="AN226" s="36">
        <v>75.066299999999998</v>
      </c>
      <c r="AO226" s="36">
        <v>80.385059999999996</v>
      </c>
      <c r="AP226" s="36">
        <v>79.853679999999997</v>
      </c>
      <c r="AQ226" s="36">
        <v>79.087959999999995</v>
      </c>
      <c r="AR226" s="36">
        <v>76.552790000000002</v>
      </c>
      <c r="AS226" s="36">
        <v>79.891319999999993</v>
      </c>
      <c r="AT226" s="37">
        <v>77.420550000000006</v>
      </c>
      <c r="AU226" s="38">
        <v>78.589330000000004</v>
      </c>
      <c r="AV226" s="37">
        <v>79.758110000000002</v>
      </c>
    </row>
    <row r="227" spans="2:48" x14ac:dyDescent="0.35">
      <c r="B227" s="8"/>
      <c r="C227" s="11" t="s">
        <v>13</v>
      </c>
      <c r="D227" s="33">
        <v>13.137370000000001</v>
      </c>
      <c r="E227" s="33">
        <v>8.8123000000000005</v>
      </c>
      <c r="F227" s="33">
        <v>17.060870000000001</v>
      </c>
      <c r="G227" s="33">
        <v>15.74572</v>
      </c>
      <c r="H227" s="33">
        <v>23.646270000000001</v>
      </c>
      <c r="I227" s="33">
        <v>12.316190000000001</v>
      </c>
      <c r="J227" s="33">
        <v>12.457549999999999</v>
      </c>
      <c r="K227" s="33">
        <v>14.20519</v>
      </c>
      <c r="L227" s="33">
        <v>20.442160000000001</v>
      </c>
      <c r="M227" s="33">
        <v>17.316369999999999</v>
      </c>
      <c r="N227" s="34">
        <v>12.423909999999999</v>
      </c>
      <c r="O227" s="39">
        <v>15.513999999999999</v>
      </c>
      <c r="P227" s="34">
        <v>18.604089999999999</v>
      </c>
      <c r="R227" s="8"/>
      <c r="S227" s="11" t="s">
        <v>13</v>
      </c>
      <c r="T227" s="33">
        <v>6.1820700000000004</v>
      </c>
      <c r="U227" s="33">
        <v>6.7072200000000004</v>
      </c>
      <c r="V227" s="33">
        <v>11.064830000000001</v>
      </c>
      <c r="W227" s="33">
        <v>11.88913</v>
      </c>
      <c r="X227" s="33">
        <v>17.568539999999999</v>
      </c>
      <c r="Y227" s="33">
        <v>6.7180900000000001</v>
      </c>
      <c r="Z227" s="33">
        <v>8.3615499999999994</v>
      </c>
      <c r="AA227" s="33">
        <v>6.6879999999999997</v>
      </c>
      <c r="AB227" s="33">
        <v>16.875800000000002</v>
      </c>
      <c r="AC227" s="33">
        <v>13.33986</v>
      </c>
      <c r="AD227" s="34">
        <v>7.4550099999999997</v>
      </c>
      <c r="AE227" s="39">
        <v>10.53951</v>
      </c>
      <c r="AF227" s="34">
        <v>13.624000000000001</v>
      </c>
      <c r="AH227" s="8"/>
      <c r="AI227" s="11" t="s">
        <v>13</v>
      </c>
      <c r="AJ227" s="33">
        <v>6.2802300000000004</v>
      </c>
      <c r="AK227" s="33">
        <v>6.2155699999999996</v>
      </c>
      <c r="AL227" s="33">
        <v>8.6371800000000007</v>
      </c>
      <c r="AM227" s="33">
        <v>7.4735199999999997</v>
      </c>
      <c r="AN227" s="33">
        <v>14.07831</v>
      </c>
      <c r="AO227" s="33">
        <v>5.9321900000000003</v>
      </c>
      <c r="AP227" s="33">
        <v>5.9701300000000002</v>
      </c>
      <c r="AQ227" s="33">
        <v>5.9041399999999999</v>
      </c>
      <c r="AR227" s="33">
        <v>10.25118</v>
      </c>
      <c r="AS227" s="33">
        <v>6.3184399999999998</v>
      </c>
      <c r="AT227" s="34">
        <v>5.8047000000000004</v>
      </c>
      <c r="AU227" s="39">
        <v>7.7060899999999997</v>
      </c>
      <c r="AV227" s="34">
        <v>9.6074800000000007</v>
      </c>
    </row>
    <row r="228" spans="2:48" x14ac:dyDescent="0.35">
      <c r="B228" s="13" t="s">
        <v>32</v>
      </c>
      <c r="C228" s="14"/>
      <c r="D228" s="43">
        <v>123.24357000000001</v>
      </c>
      <c r="E228" s="43">
        <v>121.54141</v>
      </c>
      <c r="F228" s="43">
        <v>119.72141999999999</v>
      </c>
      <c r="G228" s="43">
        <v>119.22086</v>
      </c>
      <c r="H228" s="43">
        <v>119.40546999999999</v>
      </c>
      <c r="I228" s="43">
        <v>119.18364</v>
      </c>
      <c r="J228" s="43">
        <v>125.83669999999999</v>
      </c>
      <c r="K228" s="43">
        <v>125.74184</v>
      </c>
      <c r="L228" s="43">
        <v>118.65468</v>
      </c>
      <c r="M228" s="43">
        <v>119.62130000000001</v>
      </c>
      <c r="N228" s="44">
        <v>119.23969</v>
      </c>
      <c r="O228" s="45">
        <v>121.21709</v>
      </c>
      <c r="P228" s="44">
        <v>123.19449</v>
      </c>
      <c r="R228" s="13" t="s">
        <v>32</v>
      </c>
      <c r="S228" s="14"/>
      <c r="T228" s="43">
        <v>112.98563</v>
      </c>
      <c r="U228" s="43">
        <v>107.92545</v>
      </c>
      <c r="V228" s="43">
        <v>112.32915</v>
      </c>
      <c r="W228" s="43">
        <v>109.26644</v>
      </c>
      <c r="X228" s="43">
        <v>116.25982</v>
      </c>
      <c r="Y228" s="43">
        <v>110.87625</v>
      </c>
      <c r="Z228" s="43">
        <v>112.76741</v>
      </c>
      <c r="AA228" s="43">
        <v>112.76716999999999</v>
      </c>
      <c r="AB228" s="43">
        <v>113.24457</v>
      </c>
      <c r="AC228" s="43">
        <v>114.306</v>
      </c>
      <c r="AD228" s="44">
        <v>110.55567000000001</v>
      </c>
      <c r="AE228" s="45">
        <v>112.27279</v>
      </c>
      <c r="AF228" s="44">
        <v>113.98990000000001</v>
      </c>
      <c r="AH228" s="13" t="s">
        <v>32</v>
      </c>
      <c r="AI228" s="14"/>
      <c r="AJ228" s="43">
        <v>102.79864000000001</v>
      </c>
      <c r="AK228" s="43">
        <v>103.6897</v>
      </c>
      <c r="AL228" s="43">
        <v>101.18444</v>
      </c>
      <c r="AM228" s="43">
        <v>103.24744</v>
      </c>
      <c r="AN228" s="43">
        <v>98.160529999999994</v>
      </c>
      <c r="AO228" s="43">
        <v>103.11071</v>
      </c>
      <c r="AP228" s="43">
        <v>100.30709</v>
      </c>
      <c r="AQ228" s="43">
        <v>98.037030000000001</v>
      </c>
      <c r="AR228" s="43">
        <v>98.472980000000007</v>
      </c>
      <c r="AS228" s="43">
        <v>101.33456</v>
      </c>
      <c r="AT228" s="44">
        <v>99.45599</v>
      </c>
      <c r="AU228" s="45">
        <v>101.03431</v>
      </c>
      <c r="AV228" s="44">
        <v>102.61263</v>
      </c>
    </row>
    <row r="229" spans="2:48" x14ac:dyDescent="0.35">
      <c r="B229" s="13" t="s">
        <v>33</v>
      </c>
      <c r="C229" s="16"/>
      <c r="D229" s="43">
        <v>13.74282</v>
      </c>
      <c r="E229" s="43">
        <v>39.268799999999999</v>
      </c>
      <c r="F229" s="43">
        <v>21.058869999999999</v>
      </c>
      <c r="G229" s="43">
        <v>13.10568</v>
      </c>
      <c r="H229" s="43">
        <v>8.0031999999999996</v>
      </c>
      <c r="I229" s="43">
        <v>29.081520000000001</v>
      </c>
      <c r="J229" s="43">
        <v>30.748460000000001</v>
      </c>
      <c r="K229" s="43">
        <v>11.92413</v>
      </c>
      <c r="L229" s="43">
        <v>2.94048</v>
      </c>
      <c r="M229" s="43">
        <v>3.3730000000000002</v>
      </c>
      <c r="N229" s="46">
        <v>8.5246700000000004</v>
      </c>
      <c r="O229" s="45">
        <v>17.3247</v>
      </c>
      <c r="P229" s="46">
        <v>26.12472</v>
      </c>
      <c r="R229" s="13" t="s">
        <v>33</v>
      </c>
      <c r="S229" s="16"/>
      <c r="T229" s="43">
        <v>70.44932</v>
      </c>
      <c r="U229" s="43">
        <v>68.716710000000006</v>
      </c>
      <c r="V229" s="43">
        <v>25.755710000000001</v>
      </c>
      <c r="W229" s="43">
        <v>16.667210000000001</v>
      </c>
      <c r="X229" s="43">
        <v>9.7355300000000007</v>
      </c>
      <c r="Y229" s="43">
        <v>59.086950000000002</v>
      </c>
      <c r="Z229" s="43">
        <v>39.714210000000001</v>
      </c>
      <c r="AA229" s="43">
        <v>64.617909999999995</v>
      </c>
      <c r="AB229" s="43">
        <v>3.3786499999999999</v>
      </c>
      <c r="AC229" s="43">
        <v>12.6656</v>
      </c>
      <c r="AD229" s="46">
        <v>18.021129999999999</v>
      </c>
      <c r="AE229" s="45">
        <v>37.078780000000002</v>
      </c>
      <c r="AF229" s="46">
        <v>56.136429999999997</v>
      </c>
      <c r="AH229" s="13" t="s">
        <v>33</v>
      </c>
      <c r="AI229" s="16"/>
      <c r="AJ229" s="43">
        <v>58.592109999999998</v>
      </c>
      <c r="AK229" s="43">
        <v>59.028170000000003</v>
      </c>
      <c r="AL229" s="43">
        <v>23.735099999999999</v>
      </c>
      <c r="AM229" s="43">
        <v>31.404769999999999</v>
      </c>
      <c r="AN229" s="43">
        <v>9.7355300000000007</v>
      </c>
      <c r="AO229" s="43">
        <v>61.291060000000002</v>
      </c>
      <c r="AP229" s="43">
        <v>59.979199999999999</v>
      </c>
      <c r="AQ229" s="43">
        <v>60.152940000000001</v>
      </c>
      <c r="AR229" s="43">
        <v>22.391290000000001</v>
      </c>
      <c r="AS229" s="43">
        <v>59.61889</v>
      </c>
      <c r="AT229" s="46">
        <v>30.08014</v>
      </c>
      <c r="AU229" s="45">
        <v>44.592910000000003</v>
      </c>
      <c r="AV229" s="46">
        <v>59.105670000000003</v>
      </c>
    </row>
    <row r="230" spans="2:48" x14ac:dyDescent="0.35">
      <c r="B230" s="2" t="s">
        <v>37</v>
      </c>
      <c r="C230" s="3" t="s">
        <v>12</v>
      </c>
      <c r="D230" s="36">
        <v>56.650280000000002</v>
      </c>
      <c r="E230" s="36">
        <v>58.108089999999997</v>
      </c>
      <c r="F230" s="36">
        <v>54.180289999999999</v>
      </c>
      <c r="G230" s="36">
        <v>54.744109999999999</v>
      </c>
      <c r="H230" s="36">
        <v>50.904969999999999</v>
      </c>
      <c r="I230" s="36">
        <v>56.59375</v>
      </c>
      <c r="J230" s="36">
        <v>56.755969999999998</v>
      </c>
      <c r="K230" s="36">
        <v>56.336190000000002</v>
      </c>
      <c r="L230" s="36">
        <v>50.52422</v>
      </c>
      <c r="M230" s="36">
        <v>54.713900000000002</v>
      </c>
      <c r="N230" s="37">
        <v>53.144880000000001</v>
      </c>
      <c r="O230" s="38">
        <v>54.951180000000001</v>
      </c>
      <c r="P230" s="37">
        <v>56.757469999999998</v>
      </c>
      <c r="R230" s="2" t="s">
        <v>37</v>
      </c>
      <c r="S230" s="3" t="s">
        <v>12</v>
      </c>
      <c r="T230" s="36">
        <v>53.703670000000002</v>
      </c>
      <c r="U230" s="36">
        <v>53.727980000000002</v>
      </c>
      <c r="V230" s="36">
        <v>52.10859</v>
      </c>
      <c r="W230" s="36">
        <v>51.696800000000003</v>
      </c>
      <c r="X230" s="36">
        <v>49.24362</v>
      </c>
      <c r="Y230" s="36">
        <v>53.473779999999998</v>
      </c>
      <c r="Z230" s="36">
        <v>52.864710000000002</v>
      </c>
      <c r="AA230" s="36">
        <v>53.610770000000002</v>
      </c>
      <c r="AB230" s="36">
        <v>49.198749999999997</v>
      </c>
      <c r="AC230" s="36">
        <v>51.357669999999999</v>
      </c>
      <c r="AD230" s="37">
        <v>50.853589999999997</v>
      </c>
      <c r="AE230" s="38">
        <v>52.09863</v>
      </c>
      <c r="AF230" s="37">
        <v>53.343679999999999</v>
      </c>
      <c r="AH230" s="2" t="s">
        <v>37</v>
      </c>
      <c r="AI230" s="3" t="s">
        <v>12</v>
      </c>
      <c r="AJ230" s="36">
        <v>48.801439999999999</v>
      </c>
      <c r="AK230" s="36">
        <v>48.65278</v>
      </c>
      <c r="AL230" s="36">
        <v>47.876980000000003</v>
      </c>
      <c r="AM230" s="36">
        <v>48.073189999999997</v>
      </c>
      <c r="AN230" s="36">
        <v>45.739449999999998</v>
      </c>
      <c r="AO230" s="36">
        <v>48.744700000000002</v>
      </c>
      <c r="AP230" s="36">
        <v>48.641629999999999</v>
      </c>
      <c r="AQ230" s="36">
        <v>48.70702</v>
      </c>
      <c r="AR230" s="36">
        <v>47.017690000000002</v>
      </c>
      <c r="AS230" s="36">
        <v>48.932099999999998</v>
      </c>
      <c r="AT230" s="37">
        <v>47.389299999999999</v>
      </c>
      <c r="AU230" s="38">
        <v>48.118699999999997</v>
      </c>
      <c r="AV230" s="37">
        <v>48.848089999999999</v>
      </c>
    </row>
    <row r="231" spans="2:48" x14ac:dyDescent="0.35">
      <c r="B231" s="8"/>
      <c r="C231" s="11" t="s">
        <v>13</v>
      </c>
      <c r="D231" s="33">
        <v>6.8063399999999996</v>
      </c>
      <c r="E231" s="33">
        <v>3.4794800000000001</v>
      </c>
      <c r="F231" s="33">
        <v>9.2177900000000008</v>
      </c>
      <c r="G231" s="33">
        <v>8.7040900000000008</v>
      </c>
      <c r="H231" s="33">
        <v>13.230359999999999</v>
      </c>
      <c r="I231" s="33">
        <v>6.5267900000000001</v>
      </c>
      <c r="J231" s="33">
        <v>5.9071999999999996</v>
      </c>
      <c r="K231" s="33">
        <v>7.2936100000000001</v>
      </c>
      <c r="L231" s="33">
        <v>11.72784</v>
      </c>
      <c r="M231" s="33">
        <v>9.4771400000000003</v>
      </c>
      <c r="N231" s="34">
        <v>6.1892800000000001</v>
      </c>
      <c r="O231" s="39">
        <v>8.2370599999999996</v>
      </c>
      <c r="P231" s="34">
        <v>10.28485</v>
      </c>
      <c r="R231" s="8"/>
      <c r="S231" s="11" t="s">
        <v>13</v>
      </c>
      <c r="T231" s="33">
        <v>1.1680200000000001</v>
      </c>
      <c r="U231" s="33">
        <v>1.30169</v>
      </c>
      <c r="V231" s="33">
        <v>5.5039100000000003</v>
      </c>
      <c r="W231" s="33">
        <v>6.47987</v>
      </c>
      <c r="X231" s="33">
        <v>9.6848399999999994</v>
      </c>
      <c r="Y231" s="33">
        <v>1.9552700000000001</v>
      </c>
      <c r="Z231" s="33">
        <v>3.5406499999999999</v>
      </c>
      <c r="AA231" s="33">
        <v>1.2989900000000001</v>
      </c>
      <c r="AB231" s="33">
        <v>9.4237800000000007</v>
      </c>
      <c r="AC231" s="33">
        <v>7.1002099999999997</v>
      </c>
      <c r="AD231" s="34">
        <v>2.34728</v>
      </c>
      <c r="AE231" s="39">
        <v>4.7457200000000004</v>
      </c>
      <c r="AF231" s="34">
        <v>7.1441699999999999</v>
      </c>
      <c r="AH231" s="8"/>
      <c r="AI231" s="11" t="s">
        <v>13</v>
      </c>
      <c r="AJ231" s="33">
        <v>1.08673</v>
      </c>
      <c r="AK231" s="33">
        <v>1.21973</v>
      </c>
      <c r="AL231" s="33">
        <v>3.9871599999999998</v>
      </c>
      <c r="AM231" s="33">
        <v>3.1636199999999999</v>
      </c>
      <c r="AN231" s="33">
        <v>7.6805500000000002</v>
      </c>
      <c r="AO231" s="33">
        <v>1.1258600000000001</v>
      </c>
      <c r="AP231" s="33">
        <v>1.2276899999999999</v>
      </c>
      <c r="AQ231" s="33">
        <v>1.1906000000000001</v>
      </c>
      <c r="AR231" s="33">
        <v>5.3634899999999996</v>
      </c>
      <c r="AS231" s="33">
        <v>1.0498799999999999</v>
      </c>
      <c r="AT231" s="34">
        <v>1.05396</v>
      </c>
      <c r="AU231" s="39">
        <v>2.70953</v>
      </c>
      <c r="AV231" s="34">
        <v>4.3651</v>
      </c>
    </row>
    <row r="232" spans="2:48" x14ac:dyDescent="0.35">
      <c r="B232" s="2" t="s">
        <v>35</v>
      </c>
      <c r="C232" s="3" t="s">
        <v>12</v>
      </c>
      <c r="D232" s="36">
        <v>16.072600000000001</v>
      </c>
      <c r="E232" s="36">
        <v>65.15616</v>
      </c>
      <c r="F232" s="36">
        <v>10.01014</v>
      </c>
      <c r="G232" s="36">
        <v>19.247119999999999</v>
      </c>
      <c r="H232" s="36">
        <v>20.371780000000001</v>
      </c>
      <c r="I232" s="36">
        <v>41.03781</v>
      </c>
      <c r="J232" s="36">
        <v>33.176160000000003</v>
      </c>
      <c r="K232" s="36">
        <v>23.501100000000001</v>
      </c>
      <c r="L232" s="36">
        <v>8.4761600000000001</v>
      </c>
      <c r="M232" s="36">
        <v>10.60164</v>
      </c>
      <c r="N232" s="37">
        <v>12.19895</v>
      </c>
      <c r="O232" s="38">
        <v>24.765070000000001</v>
      </c>
      <c r="P232" s="37">
        <v>37.331180000000003</v>
      </c>
      <c r="R232" s="2" t="s">
        <v>35</v>
      </c>
      <c r="S232" s="3" t="s">
        <v>12</v>
      </c>
      <c r="T232" s="36">
        <v>32.749859999999998</v>
      </c>
      <c r="U232" s="36">
        <v>70.835620000000006</v>
      </c>
      <c r="V232" s="36">
        <v>18.436710000000001</v>
      </c>
      <c r="W232" s="36">
        <v>25.88466</v>
      </c>
      <c r="X232" s="36">
        <v>35.09178</v>
      </c>
      <c r="Y232" s="36">
        <v>53.189590000000003</v>
      </c>
      <c r="Z232" s="36">
        <v>50.141100000000002</v>
      </c>
      <c r="AA232" s="36">
        <v>44.726300000000002</v>
      </c>
      <c r="AB232" s="36">
        <v>12.18877</v>
      </c>
      <c r="AC232" s="36">
        <v>14.0726</v>
      </c>
      <c r="AD232" s="37">
        <v>22.129650000000002</v>
      </c>
      <c r="AE232" s="38">
        <v>35.731699999999996</v>
      </c>
      <c r="AF232" s="37">
        <v>49.333750000000002</v>
      </c>
      <c r="AH232" s="2" t="s">
        <v>35</v>
      </c>
      <c r="AI232" s="3" t="s">
        <v>12</v>
      </c>
      <c r="AJ232" s="36">
        <v>55.469589999999997</v>
      </c>
      <c r="AK232" s="36">
        <v>98.543840000000003</v>
      </c>
      <c r="AL232" s="36">
        <v>35.083840000000002</v>
      </c>
      <c r="AM232" s="36">
        <v>39.511780000000002</v>
      </c>
      <c r="AN232" s="36">
        <v>43.702469999999998</v>
      </c>
      <c r="AO232" s="36">
        <v>74.143010000000004</v>
      </c>
      <c r="AP232" s="36">
        <v>82.409319999999994</v>
      </c>
      <c r="AQ232" s="36">
        <v>61.315069999999999</v>
      </c>
      <c r="AR232" s="36">
        <v>24.40082</v>
      </c>
      <c r="AS232" s="36">
        <v>42.618630000000003</v>
      </c>
      <c r="AT232" s="37">
        <v>39.025089999999999</v>
      </c>
      <c r="AU232" s="38">
        <v>55.719839999999998</v>
      </c>
      <c r="AV232" s="37">
        <v>72.414580000000001</v>
      </c>
    </row>
    <row r="233" spans="2:48" x14ac:dyDescent="0.35">
      <c r="B233" s="8"/>
      <c r="C233" s="11" t="s">
        <v>13</v>
      </c>
      <c r="D233" s="33">
        <v>12.37514</v>
      </c>
      <c r="E233" s="33">
        <v>48.082599999999999</v>
      </c>
      <c r="F233" s="33">
        <v>10.604189999999999</v>
      </c>
      <c r="G233" s="33">
        <v>19.636759999999999</v>
      </c>
      <c r="H233" s="33">
        <v>20.72128</v>
      </c>
      <c r="I233" s="33">
        <v>28.300989999999999</v>
      </c>
      <c r="J233" s="33">
        <v>25.262060000000002</v>
      </c>
      <c r="K233" s="33">
        <v>20.675170000000001</v>
      </c>
      <c r="L233" s="33">
        <v>12.656370000000001</v>
      </c>
      <c r="M233" s="33">
        <v>9.6461900000000007</v>
      </c>
      <c r="N233" s="34">
        <v>12.57938</v>
      </c>
      <c r="O233" s="39">
        <v>20.79608</v>
      </c>
      <c r="P233" s="34">
        <v>29.01277</v>
      </c>
      <c r="R233" s="8"/>
      <c r="S233" s="11" t="s">
        <v>13</v>
      </c>
      <c r="T233" s="33">
        <v>13.40771</v>
      </c>
      <c r="U233" s="33">
        <v>47.370699999999999</v>
      </c>
      <c r="V233" s="33">
        <v>13.021599999999999</v>
      </c>
      <c r="W233" s="33">
        <v>22.332370000000001</v>
      </c>
      <c r="X233" s="33">
        <v>28.96088</v>
      </c>
      <c r="Y233" s="33">
        <v>27.73771</v>
      </c>
      <c r="Z233" s="33">
        <v>32.950279999999999</v>
      </c>
      <c r="AA233" s="33">
        <v>28.137319999999999</v>
      </c>
      <c r="AB233" s="33">
        <v>15.23091</v>
      </c>
      <c r="AC233" s="33">
        <v>10.68572</v>
      </c>
      <c r="AD233" s="34">
        <v>15.82197</v>
      </c>
      <c r="AE233" s="39">
        <v>23.983519999999999</v>
      </c>
      <c r="AF233" s="34">
        <v>32.145069999999997</v>
      </c>
      <c r="AH233" s="8"/>
      <c r="AI233" s="11" t="s">
        <v>13</v>
      </c>
      <c r="AJ233" s="33">
        <v>18.66525</v>
      </c>
      <c r="AK233" s="33">
        <v>66.663749999999993</v>
      </c>
      <c r="AL233" s="33">
        <v>17.549530000000001</v>
      </c>
      <c r="AM233" s="33">
        <v>27.956119999999999</v>
      </c>
      <c r="AN233" s="33">
        <v>32.756079999999997</v>
      </c>
      <c r="AO233" s="33">
        <v>26.673919999999999</v>
      </c>
      <c r="AP233" s="33">
        <v>52.815660000000001</v>
      </c>
      <c r="AQ233" s="33">
        <v>22.981030000000001</v>
      </c>
      <c r="AR233" s="33">
        <v>22.415749999999999</v>
      </c>
      <c r="AS233" s="33">
        <v>16.735800000000001</v>
      </c>
      <c r="AT233" s="34">
        <v>18.716619999999999</v>
      </c>
      <c r="AU233" s="39">
        <v>30.52129</v>
      </c>
      <c r="AV233" s="34">
        <v>42.325949999999999</v>
      </c>
    </row>
    <row r="234" spans="2:48" x14ac:dyDescent="0.35">
      <c r="B234" s="13" t="s">
        <v>36</v>
      </c>
      <c r="C234" s="14"/>
      <c r="D234" s="43">
        <v>50</v>
      </c>
      <c r="E234" s="43">
        <v>154</v>
      </c>
      <c r="F234" s="43">
        <v>49</v>
      </c>
      <c r="G234" s="43">
        <v>74</v>
      </c>
      <c r="H234" s="43">
        <v>69</v>
      </c>
      <c r="I234" s="43">
        <v>110</v>
      </c>
      <c r="J234" s="43">
        <v>92</v>
      </c>
      <c r="K234" s="43">
        <v>76</v>
      </c>
      <c r="L234" s="43">
        <v>43</v>
      </c>
      <c r="M234" s="43">
        <v>35</v>
      </c>
      <c r="N234" s="44">
        <v>49.38984</v>
      </c>
      <c r="O234" s="45">
        <v>75.2</v>
      </c>
      <c r="P234" s="44">
        <v>101.01016</v>
      </c>
      <c r="R234" s="13" t="s">
        <v>36</v>
      </c>
      <c r="S234" s="14"/>
      <c r="T234" s="43">
        <v>61</v>
      </c>
      <c r="U234" s="43">
        <v>166</v>
      </c>
      <c r="V234" s="43">
        <v>49</v>
      </c>
      <c r="W234" s="43">
        <v>76</v>
      </c>
      <c r="X234" s="43">
        <v>93</v>
      </c>
      <c r="Y234" s="43">
        <v>114</v>
      </c>
      <c r="Z234" s="43">
        <v>105</v>
      </c>
      <c r="AA234" s="43">
        <v>114</v>
      </c>
      <c r="AB234" s="43">
        <v>59</v>
      </c>
      <c r="AC234" s="43">
        <v>40</v>
      </c>
      <c r="AD234" s="44">
        <v>60.214550000000003</v>
      </c>
      <c r="AE234" s="45">
        <v>87.7</v>
      </c>
      <c r="AF234" s="44">
        <v>115.18545</v>
      </c>
      <c r="AH234" s="13" t="s">
        <v>36</v>
      </c>
      <c r="AI234" s="14"/>
      <c r="AJ234" s="43">
        <v>94</v>
      </c>
      <c r="AK234" s="43">
        <v>222</v>
      </c>
      <c r="AL234" s="43">
        <v>80</v>
      </c>
      <c r="AM234" s="43">
        <v>102</v>
      </c>
      <c r="AN234" s="43">
        <v>104</v>
      </c>
      <c r="AO234" s="43">
        <v>146</v>
      </c>
      <c r="AP234" s="43">
        <v>172</v>
      </c>
      <c r="AQ234" s="43">
        <v>104</v>
      </c>
      <c r="AR234" s="43">
        <v>74</v>
      </c>
      <c r="AS234" s="43">
        <v>79</v>
      </c>
      <c r="AT234" s="44">
        <v>83.444739999999996</v>
      </c>
      <c r="AU234" s="45">
        <v>117.7</v>
      </c>
      <c r="AV234" s="44">
        <v>151.95526000000001</v>
      </c>
    </row>
    <row r="235" spans="2:48" x14ac:dyDescent="0.35">
      <c r="B235" s="13" t="s">
        <v>38</v>
      </c>
      <c r="C235" s="14"/>
      <c r="D235" s="43">
        <v>0</v>
      </c>
      <c r="E235" s="43">
        <v>0</v>
      </c>
      <c r="F235" s="43">
        <v>0</v>
      </c>
      <c r="G235" s="43">
        <v>0</v>
      </c>
      <c r="H235" s="43">
        <v>0</v>
      </c>
      <c r="I235" s="43">
        <v>0</v>
      </c>
      <c r="J235" s="43">
        <v>0</v>
      </c>
      <c r="K235" s="43">
        <v>0</v>
      </c>
      <c r="L235" s="43">
        <v>0</v>
      </c>
      <c r="M235" s="43">
        <v>0</v>
      </c>
      <c r="N235" s="44">
        <v>0</v>
      </c>
      <c r="O235" s="45">
        <v>0</v>
      </c>
      <c r="P235" s="44">
        <v>0</v>
      </c>
      <c r="R235" s="13" t="s">
        <v>38</v>
      </c>
      <c r="S235" s="14"/>
      <c r="T235" s="43">
        <v>0</v>
      </c>
      <c r="U235" s="43">
        <v>0</v>
      </c>
      <c r="V235" s="43">
        <v>0</v>
      </c>
      <c r="W235" s="43">
        <v>0</v>
      </c>
      <c r="X235" s="43">
        <v>0</v>
      </c>
      <c r="Y235" s="43">
        <v>0</v>
      </c>
      <c r="Z235" s="43">
        <v>0</v>
      </c>
      <c r="AA235" s="43">
        <v>0</v>
      </c>
      <c r="AB235" s="43">
        <v>0</v>
      </c>
      <c r="AC235" s="43">
        <v>0</v>
      </c>
      <c r="AD235" s="44">
        <v>0</v>
      </c>
      <c r="AE235" s="45">
        <v>0</v>
      </c>
      <c r="AF235" s="44">
        <v>0</v>
      </c>
      <c r="AH235" s="13" t="s">
        <v>38</v>
      </c>
      <c r="AI235" s="14"/>
      <c r="AJ235" s="43">
        <v>16</v>
      </c>
      <c r="AK235" s="43">
        <v>0</v>
      </c>
      <c r="AL235" s="43">
        <v>0</v>
      </c>
      <c r="AM235" s="43">
        <v>0</v>
      </c>
      <c r="AN235" s="43">
        <v>0</v>
      </c>
      <c r="AO235" s="43">
        <v>16</v>
      </c>
      <c r="AP235" s="43">
        <v>0</v>
      </c>
      <c r="AQ235" s="43">
        <v>8</v>
      </c>
      <c r="AR235" s="43">
        <v>0</v>
      </c>
      <c r="AS235" s="43">
        <v>0</v>
      </c>
      <c r="AT235" s="44">
        <v>-0.86314999999999997</v>
      </c>
      <c r="AU235" s="45">
        <v>4</v>
      </c>
      <c r="AV235" s="44">
        <v>8.8631499999999992</v>
      </c>
    </row>
    <row r="236" spans="2:48" x14ac:dyDescent="0.35">
      <c r="B236" s="2" t="s">
        <v>39</v>
      </c>
      <c r="C236" s="3" t="s">
        <v>12</v>
      </c>
      <c r="D236" s="36">
        <v>71.162689999999998</v>
      </c>
      <c r="E236" s="36">
        <v>287.55376000000001</v>
      </c>
      <c r="F236" s="36">
        <v>47.947809999999997</v>
      </c>
      <c r="G236" s="36">
        <v>88.421700000000001</v>
      </c>
      <c r="H236" s="36">
        <v>90.683760000000007</v>
      </c>
      <c r="I236" s="36">
        <v>182.70455999999999</v>
      </c>
      <c r="J236" s="36">
        <v>146.74637999999999</v>
      </c>
      <c r="K236" s="36">
        <v>105.13986</v>
      </c>
      <c r="L236" s="36">
        <v>38.261380000000003</v>
      </c>
      <c r="M236" s="36">
        <v>48.968600000000002</v>
      </c>
      <c r="N236" s="37">
        <v>55.738610000000001</v>
      </c>
      <c r="O236" s="38">
        <v>110.75905</v>
      </c>
      <c r="P236" s="37">
        <v>165.77949000000001</v>
      </c>
      <c r="R236" s="2" t="s">
        <v>39</v>
      </c>
      <c r="S236" s="3" t="s">
        <v>12</v>
      </c>
      <c r="T236" s="36">
        <v>144.67301</v>
      </c>
      <c r="U236" s="36">
        <v>309.90017999999998</v>
      </c>
      <c r="V236" s="36">
        <v>85.744299999999996</v>
      </c>
      <c r="W236" s="36">
        <v>116.43398000000001</v>
      </c>
      <c r="X236" s="36">
        <v>154.89159000000001</v>
      </c>
      <c r="Y236" s="36">
        <v>237.02334999999999</v>
      </c>
      <c r="Z236" s="36">
        <v>219.01009999999999</v>
      </c>
      <c r="AA236" s="36">
        <v>196.33104</v>
      </c>
      <c r="AB236" s="36">
        <v>54.803989999999999</v>
      </c>
      <c r="AC236" s="36">
        <v>64.848439999999997</v>
      </c>
      <c r="AD236" s="37">
        <v>99.490700000000004</v>
      </c>
      <c r="AE236" s="38">
        <v>158.36600000000001</v>
      </c>
      <c r="AF236" s="37">
        <v>217.2413</v>
      </c>
      <c r="AH236" s="2" t="s">
        <v>39</v>
      </c>
      <c r="AI236" s="3" t="s">
        <v>12</v>
      </c>
      <c r="AJ236" s="36">
        <v>242.38448</v>
      </c>
      <c r="AK236" s="36">
        <v>432.87056999999999</v>
      </c>
      <c r="AL236" s="36">
        <v>162.69394</v>
      </c>
      <c r="AM236" s="36">
        <v>175.54919000000001</v>
      </c>
      <c r="AN236" s="36">
        <v>193.11824999999999</v>
      </c>
      <c r="AO236" s="36">
        <v>324.98280999999997</v>
      </c>
      <c r="AP236" s="36">
        <v>354.94373000000002</v>
      </c>
      <c r="AQ236" s="36">
        <v>268.92640999999998</v>
      </c>
      <c r="AR236" s="36">
        <v>109.14574</v>
      </c>
      <c r="AS236" s="36">
        <v>186.45106999999999</v>
      </c>
      <c r="AT236" s="37">
        <v>173.36431999999999</v>
      </c>
      <c r="AU236" s="38">
        <v>245.10661999999999</v>
      </c>
      <c r="AV236" s="37">
        <v>316.84892000000002</v>
      </c>
    </row>
    <row r="237" spans="2:48" x14ac:dyDescent="0.35">
      <c r="B237" s="8"/>
      <c r="C237" s="11" t="s">
        <v>13</v>
      </c>
      <c r="D237" s="33">
        <v>52.488109999999999</v>
      </c>
      <c r="E237" s="33">
        <v>207.88292000000001</v>
      </c>
      <c r="F237" s="33">
        <v>48.924039999999998</v>
      </c>
      <c r="G237" s="33">
        <v>89.360320000000002</v>
      </c>
      <c r="H237" s="33">
        <v>89.637799999999999</v>
      </c>
      <c r="I237" s="33">
        <v>125.22110000000001</v>
      </c>
      <c r="J237" s="33">
        <v>109.87945999999999</v>
      </c>
      <c r="K237" s="33">
        <v>90.698639999999997</v>
      </c>
      <c r="L237" s="33">
        <v>55.947240000000001</v>
      </c>
      <c r="M237" s="33">
        <v>42.440249999999999</v>
      </c>
      <c r="N237" s="34">
        <v>55.855379999999997</v>
      </c>
      <c r="O237" s="39">
        <v>91.247990000000001</v>
      </c>
      <c r="P237" s="34">
        <v>126.64060000000001</v>
      </c>
      <c r="R237" s="8"/>
      <c r="S237" s="11" t="s">
        <v>13</v>
      </c>
      <c r="T237" s="33">
        <v>55.843150000000001</v>
      </c>
      <c r="U237" s="33">
        <v>201.44376</v>
      </c>
      <c r="V237" s="33">
        <v>60.02955</v>
      </c>
      <c r="W237" s="33">
        <v>98.341459999999998</v>
      </c>
      <c r="X237" s="33">
        <v>126.45883000000001</v>
      </c>
      <c r="Y237" s="33">
        <v>124.54015</v>
      </c>
      <c r="Z237" s="33">
        <v>141.19184000000001</v>
      </c>
      <c r="AA237" s="33">
        <v>120.23558</v>
      </c>
      <c r="AB237" s="33">
        <v>65.774299999999997</v>
      </c>
      <c r="AC237" s="33">
        <v>47.014130000000002</v>
      </c>
      <c r="AD237" s="34">
        <v>69.48415</v>
      </c>
      <c r="AE237" s="39">
        <v>104.08728000000001</v>
      </c>
      <c r="AF237" s="34">
        <v>138.69040000000001</v>
      </c>
      <c r="AH237" s="8"/>
      <c r="AI237" s="11" t="s">
        <v>13</v>
      </c>
      <c r="AJ237" s="33">
        <v>78.407049999999998</v>
      </c>
      <c r="AK237" s="33">
        <v>292.06301999999999</v>
      </c>
      <c r="AL237" s="33">
        <v>77.227950000000007</v>
      </c>
      <c r="AM237" s="33">
        <v>121.65021</v>
      </c>
      <c r="AN237" s="33">
        <v>142.11515</v>
      </c>
      <c r="AO237" s="33">
        <v>117.50373</v>
      </c>
      <c r="AP237" s="33">
        <v>224.72086999999999</v>
      </c>
      <c r="AQ237" s="33">
        <v>98.358800000000002</v>
      </c>
      <c r="AR237" s="33">
        <v>97.250510000000006</v>
      </c>
      <c r="AS237" s="33">
        <v>70.455550000000002</v>
      </c>
      <c r="AT237" s="34">
        <v>80.484170000000006</v>
      </c>
      <c r="AU237" s="39">
        <v>131.97528</v>
      </c>
      <c r="AV237" s="34">
        <v>183.46639999999999</v>
      </c>
    </row>
    <row r="238" spans="2:48" x14ac:dyDescent="0.35">
      <c r="B238" s="13" t="s">
        <v>40</v>
      </c>
      <c r="C238" s="14"/>
      <c r="D238" s="43">
        <v>231.65357</v>
      </c>
      <c r="E238" s="43">
        <v>668.96293000000003</v>
      </c>
      <c r="F238" s="43">
        <v>207.60917000000001</v>
      </c>
      <c r="G238" s="43">
        <v>319.63296000000003</v>
      </c>
      <c r="H238" s="43">
        <v>313.78613999999999</v>
      </c>
      <c r="I238" s="43">
        <v>479.61689000000001</v>
      </c>
      <c r="J238" s="43">
        <v>377.25474000000003</v>
      </c>
      <c r="K238" s="43">
        <v>337.38657999999998</v>
      </c>
      <c r="L238" s="43">
        <v>192.10695000000001</v>
      </c>
      <c r="M238" s="43">
        <v>162.68325999999999</v>
      </c>
      <c r="N238" s="44">
        <v>219.39114000000001</v>
      </c>
      <c r="O238" s="45">
        <v>329.06932</v>
      </c>
      <c r="P238" s="44">
        <v>438.7475</v>
      </c>
      <c r="R238" s="13" t="s">
        <v>40</v>
      </c>
      <c r="S238" s="14"/>
      <c r="T238" s="43">
        <v>258.40512000000001</v>
      </c>
      <c r="U238" s="43">
        <v>707.98670000000004</v>
      </c>
      <c r="V238" s="43">
        <v>232.60708</v>
      </c>
      <c r="W238" s="43">
        <v>340.36385000000001</v>
      </c>
      <c r="X238" s="43">
        <v>392.43878999999998</v>
      </c>
      <c r="Y238" s="43">
        <v>532.28575999999998</v>
      </c>
      <c r="Z238" s="43">
        <v>453.24619000000001</v>
      </c>
      <c r="AA238" s="43">
        <v>461.34843000000001</v>
      </c>
      <c r="AB238" s="43">
        <v>248.61493999999999</v>
      </c>
      <c r="AC238" s="43">
        <v>188.09881999999999</v>
      </c>
      <c r="AD238" s="44">
        <v>265.94152000000003</v>
      </c>
      <c r="AE238" s="45">
        <v>381.53957000000003</v>
      </c>
      <c r="AF238" s="44">
        <v>497.13761</v>
      </c>
      <c r="AH238" s="13" t="s">
        <v>40</v>
      </c>
      <c r="AI238" s="14"/>
      <c r="AJ238" s="43">
        <v>394.51359000000002</v>
      </c>
      <c r="AK238" s="43">
        <v>977.41450999999995</v>
      </c>
      <c r="AL238" s="43">
        <v>323.57146</v>
      </c>
      <c r="AM238" s="43">
        <v>414.83260999999999</v>
      </c>
      <c r="AN238" s="43">
        <v>459.51940000000002</v>
      </c>
      <c r="AO238" s="43">
        <v>659.86112000000003</v>
      </c>
      <c r="AP238" s="43">
        <v>737.39428999999996</v>
      </c>
      <c r="AQ238" s="43">
        <v>472.55982999999998</v>
      </c>
      <c r="AR238" s="43">
        <v>323.49713000000003</v>
      </c>
      <c r="AS238" s="43">
        <v>328.72046999999998</v>
      </c>
      <c r="AT238" s="44">
        <v>354.41050000000001</v>
      </c>
      <c r="AU238" s="45">
        <v>509.18844000000001</v>
      </c>
      <c r="AV238" s="44">
        <v>663.96637999999996</v>
      </c>
    </row>
    <row r="239" spans="2:48" x14ac:dyDescent="0.35">
      <c r="B239" s="7" t="s">
        <v>41</v>
      </c>
      <c r="C239" s="8"/>
      <c r="D239" s="33">
        <v>0</v>
      </c>
      <c r="E239" s="33">
        <v>0</v>
      </c>
      <c r="F239" s="33">
        <v>0</v>
      </c>
      <c r="G239" s="33">
        <v>0</v>
      </c>
      <c r="H239" s="33">
        <v>0</v>
      </c>
      <c r="I239" s="33">
        <v>0</v>
      </c>
      <c r="J239" s="33">
        <v>0</v>
      </c>
      <c r="K239" s="33">
        <v>0</v>
      </c>
      <c r="L239" s="33">
        <v>0</v>
      </c>
      <c r="M239" s="33">
        <v>0</v>
      </c>
      <c r="N239" s="34">
        <v>0</v>
      </c>
      <c r="O239" s="39">
        <v>0</v>
      </c>
      <c r="P239" s="34">
        <v>0</v>
      </c>
      <c r="R239" s="7" t="s">
        <v>41</v>
      </c>
      <c r="S239" s="8"/>
      <c r="T239" s="33">
        <v>0</v>
      </c>
      <c r="U239" s="33">
        <v>0</v>
      </c>
      <c r="V239" s="33">
        <v>0</v>
      </c>
      <c r="W239" s="33">
        <v>0</v>
      </c>
      <c r="X239" s="33">
        <v>0</v>
      </c>
      <c r="Y239" s="33">
        <v>0</v>
      </c>
      <c r="Z239" s="33">
        <v>0</v>
      </c>
      <c r="AA239" s="33">
        <v>0</v>
      </c>
      <c r="AB239" s="33">
        <v>0</v>
      </c>
      <c r="AC239" s="33">
        <v>0</v>
      </c>
      <c r="AD239" s="34">
        <v>0</v>
      </c>
      <c r="AE239" s="39">
        <v>0</v>
      </c>
      <c r="AF239" s="34">
        <v>0</v>
      </c>
      <c r="AH239" s="7" t="s">
        <v>41</v>
      </c>
      <c r="AI239" s="8"/>
      <c r="AJ239" s="33">
        <v>70.407740000000004</v>
      </c>
      <c r="AK239" s="33">
        <v>0</v>
      </c>
      <c r="AL239" s="33">
        <v>0</v>
      </c>
      <c r="AM239" s="33">
        <v>0</v>
      </c>
      <c r="AN239" s="33">
        <v>0</v>
      </c>
      <c r="AO239" s="33">
        <v>76.325019999999995</v>
      </c>
      <c r="AP239" s="33">
        <v>0</v>
      </c>
      <c r="AQ239" s="33">
        <v>39.605370000000001</v>
      </c>
      <c r="AR239" s="33">
        <v>0</v>
      </c>
      <c r="AS239" s="33">
        <v>0</v>
      </c>
      <c r="AT239" s="34">
        <v>-3.8338100000000002</v>
      </c>
      <c r="AU239" s="39">
        <v>18.63381</v>
      </c>
      <c r="AV239" s="34">
        <v>41.101439999999997</v>
      </c>
    </row>
    <row r="240" spans="2:48" x14ac:dyDescent="0.35">
      <c r="B240" s="2" t="s">
        <v>42</v>
      </c>
      <c r="C240" s="3" t="s">
        <v>12</v>
      </c>
      <c r="D240" s="36">
        <v>5.399</v>
      </c>
      <c r="E240" s="36">
        <v>5.7855299999999996</v>
      </c>
      <c r="F240" s="36">
        <v>5.0634699999999997</v>
      </c>
      <c r="G240" s="36">
        <v>5.1959799999999996</v>
      </c>
      <c r="H240" s="36">
        <v>4.8379000000000003</v>
      </c>
      <c r="I240" s="36">
        <v>5.5434200000000002</v>
      </c>
      <c r="J240" s="36">
        <v>5.4966200000000001</v>
      </c>
      <c r="K240" s="36">
        <v>5.4062099999999997</v>
      </c>
      <c r="L240" s="36">
        <v>4.6620999999999997</v>
      </c>
      <c r="M240" s="36">
        <v>5.1424200000000004</v>
      </c>
      <c r="N240" s="37">
        <v>5.0095299999999998</v>
      </c>
      <c r="O240" s="41">
        <v>5.25326</v>
      </c>
      <c r="P240" s="37">
        <v>5.4969999999999999</v>
      </c>
      <c r="R240" s="2" t="s">
        <v>42</v>
      </c>
      <c r="S240" s="3" t="s">
        <v>12</v>
      </c>
      <c r="T240" s="36">
        <v>5.3102299999999998</v>
      </c>
      <c r="U240" s="36">
        <v>5.3660300000000003</v>
      </c>
      <c r="V240" s="36">
        <v>4.9941599999999999</v>
      </c>
      <c r="W240" s="36">
        <v>5.0161199999999999</v>
      </c>
      <c r="X240" s="36">
        <v>4.8116399999999997</v>
      </c>
      <c r="Y240" s="36">
        <v>5.2879899999999997</v>
      </c>
      <c r="Z240" s="36">
        <v>5.2641600000000004</v>
      </c>
      <c r="AA240" s="36">
        <v>5.3360300000000001</v>
      </c>
      <c r="AB240" s="36">
        <v>4.5826500000000001</v>
      </c>
      <c r="AC240" s="36">
        <v>4.8964800000000004</v>
      </c>
      <c r="AD240" s="37">
        <v>4.8955599999999997</v>
      </c>
      <c r="AE240" s="41">
        <v>5.0865499999999999</v>
      </c>
      <c r="AF240" s="37">
        <v>5.2775400000000001</v>
      </c>
      <c r="AH240" s="2" t="s">
        <v>42</v>
      </c>
      <c r="AI240" s="3" t="s">
        <v>12</v>
      </c>
      <c r="AJ240" s="36">
        <v>4.9654299999999996</v>
      </c>
      <c r="AK240" s="36">
        <v>4.8962599999999998</v>
      </c>
      <c r="AL240" s="36">
        <v>4.7368499999999996</v>
      </c>
      <c r="AM240" s="36">
        <v>4.7358000000000002</v>
      </c>
      <c r="AN240" s="36">
        <v>4.4705899999999996</v>
      </c>
      <c r="AO240" s="36">
        <v>4.9710000000000001</v>
      </c>
      <c r="AP240" s="36">
        <v>4.8620999999999999</v>
      </c>
      <c r="AQ240" s="36">
        <v>4.9933300000000003</v>
      </c>
      <c r="AR240" s="36">
        <v>4.5317800000000004</v>
      </c>
      <c r="AS240" s="36">
        <v>4.8932399999999996</v>
      </c>
      <c r="AT240" s="37">
        <v>4.6741599999999996</v>
      </c>
      <c r="AU240" s="41">
        <v>4.8056400000000004</v>
      </c>
      <c r="AV240" s="37">
        <v>4.9371099999999997</v>
      </c>
    </row>
    <row r="241" spans="2:48" x14ac:dyDescent="0.35">
      <c r="B241" s="8"/>
      <c r="C241" s="11" t="s">
        <v>13</v>
      </c>
      <c r="D241" s="33">
        <v>0.88624000000000003</v>
      </c>
      <c r="E241" s="33">
        <v>0.72089000000000003</v>
      </c>
      <c r="F241" s="33">
        <v>1.0038499999999999</v>
      </c>
      <c r="G241" s="33">
        <v>1.0300199999999999</v>
      </c>
      <c r="H241" s="33">
        <v>1.40744</v>
      </c>
      <c r="I241" s="33">
        <v>0.94340999999999997</v>
      </c>
      <c r="J241" s="33">
        <v>0.85536000000000001</v>
      </c>
      <c r="K241" s="33">
        <v>0.90580000000000005</v>
      </c>
      <c r="L241" s="33">
        <v>1.2247600000000001</v>
      </c>
      <c r="M241" s="33">
        <v>1.03281</v>
      </c>
      <c r="N241" s="34">
        <v>0.86155000000000004</v>
      </c>
      <c r="O241" s="39">
        <v>1.0010600000000001</v>
      </c>
      <c r="P241" s="34">
        <v>1.1405700000000001</v>
      </c>
      <c r="R241" s="8"/>
      <c r="S241" s="11" t="s">
        <v>13</v>
      </c>
      <c r="T241" s="33">
        <v>0.51973000000000003</v>
      </c>
      <c r="U241" s="33">
        <v>0.51990000000000003</v>
      </c>
      <c r="V241" s="33">
        <v>0.72655000000000003</v>
      </c>
      <c r="W241" s="33">
        <v>0.85684000000000005</v>
      </c>
      <c r="X241" s="33">
        <v>1.15778</v>
      </c>
      <c r="Y241" s="33">
        <v>0.56235999999999997</v>
      </c>
      <c r="Z241" s="33">
        <v>0.69259000000000004</v>
      </c>
      <c r="AA241" s="33">
        <v>0.48633999999999999</v>
      </c>
      <c r="AB241" s="33">
        <v>1.0154300000000001</v>
      </c>
      <c r="AC241" s="33">
        <v>0.85865999999999998</v>
      </c>
      <c r="AD241" s="34">
        <v>0.57555999999999996</v>
      </c>
      <c r="AE241" s="39">
        <v>0.73962000000000006</v>
      </c>
      <c r="AF241" s="34">
        <v>0.90368000000000004</v>
      </c>
      <c r="AH241" s="8"/>
      <c r="AI241" s="11" t="s">
        <v>13</v>
      </c>
      <c r="AJ241" s="33">
        <v>0.52132999999999996</v>
      </c>
      <c r="AK241" s="33">
        <v>0.49886999999999998</v>
      </c>
      <c r="AL241" s="33">
        <v>0.62956000000000001</v>
      </c>
      <c r="AM241" s="33">
        <v>0.60690999999999995</v>
      </c>
      <c r="AN241" s="33">
        <v>0.95562000000000002</v>
      </c>
      <c r="AO241" s="33">
        <v>0.45566000000000001</v>
      </c>
      <c r="AP241" s="33">
        <v>0.54447000000000001</v>
      </c>
      <c r="AQ241" s="33">
        <v>0.50322999999999996</v>
      </c>
      <c r="AR241" s="33">
        <v>0.73602999999999996</v>
      </c>
      <c r="AS241" s="33">
        <v>0.48243000000000003</v>
      </c>
      <c r="AT241" s="34">
        <v>0.48441000000000001</v>
      </c>
      <c r="AU241" s="39">
        <v>0.59340999999999999</v>
      </c>
      <c r="AV241" s="34">
        <v>0.70240999999999998</v>
      </c>
    </row>
    <row r="242" spans="2:48" x14ac:dyDescent="0.35">
      <c r="B242" s="2" t="s">
        <v>43</v>
      </c>
      <c r="C242" s="3" t="s">
        <v>12</v>
      </c>
      <c r="D242" s="36">
        <v>5.8428000000000004</v>
      </c>
      <c r="E242" s="36">
        <v>5.9908099999999997</v>
      </c>
      <c r="F242" s="36">
        <v>5.5199600000000002</v>
      </c>
      <c r="G242" s="36">
        <v>5.6510699999999998</v>
      </c>
      <c r="H242" s="36">
        <v>5.2539400000000001</v>
      </c>
      <c r="I242" s="36">
        <v>5.7545799999999998</v>
      </c>
      <c r="J242" s="36">
        <v>5.7415399999999996</v>
      </c>
      <c r="K242" s="36">
        <v>5.7765700000000004</v>
      </c>
      <c r="L242" s="36">
        <v>5.2394600000000002</v>
      </c>
      <c r="M242" s="36">
        <v>5.6421900000000003</v>
      </c>
      <c r="N242" s="37">
        <v>5.4676600000000004</v>
      </c>
      <c r="O242" s="41">
        <v>5.6412899999999997</v>
      </c>
      <c r="P242" s="37">
        <v>5.8149199999999999</v>
      </c>
      <c r="R242" s="2" t="s">
        <v>43</v>
      </c>
      <c r="S242" s="3" t="s">
        <v>12</v>
      </c>
      <c r="T242" s="36">
        <v>5.5783899999999997</v>
      </c>
      <c r="U242" s="36">
        <v>5.5091000000000001</v>
      </c>
      <c r="V242" s="36">
        <v>5.3245300000000002</v>
      </c>
      <c r="W242" s="36">
        <v>5.3905700000000003</v>
      </c>
      <c r="X242" s="36">
        <v>5.1053100000000002</v>
      </c>
      <c r="Y242" s="36">
        <v>5.4998300000000002</v>
      </c>
      <c r="Z242" s="36">
        <v>5.4760799999999996</v>
      </c>
      <c r="AA242" s="36">
        <v>5.5779500000000004</v>
      </c>
      <c r="AB242" s="36">
        <v>5.1020200000000004</v>
      </c>
      <c r="AC242" s="36">
        <v>5.3119199999999998</v>
      </c>
      <c r="AD242" s="37">
        <v>5.2616800000000001</v>
      </c>
      <c r="AE242" s="41">
        <v>5.3875700000000002</v>
      </c>
      <c r="AF242" s="37">
        <v>5.5134600000000002</v>
      </c>
      <c r="AH242" s="2" t="s">
        <v>43</v>
      </c>
      <c r="AI242" s="3" t="s">
        <v>12</v>
      </c>
      <c r="AJ242" s="36">
        <v>5.1607099999999999</v>
      </c>
      <c r="AK242" s="36">
        <v>5.0865299999999998</v>
      </c>
      <c r="AL242" s="36">
        <v>4.9670699999999997</v>
      </c>
      <c r="AM242" s="36">
        <v>5.0669300000000002</v>
      </c>
      <c r="AN242" s="36">
        <v>4.7559699999999996</v>
      </c>
      <c r="AO242" s="36">
        <v>5.0439800000000004</v>
      </c>
      <c r="AP242" s="36">
        <v>5.0567200000000003</v>
      </c>
      <c r="AQ242" s="36">
        <v>5.1040799999999997</v>
      </c>
      <c r="AR242" s="36">
        <v>4.9396899999999997</v>
      </c>
      <c r="AS242" s="36">
        <v>5.1063900000000002</v>
      </c>
      <c r="AT242" s="37">
        <v>4.9458399999999996</v>
      </c>
      <c r="AU242" s="41">
        <v>5.0288000000000004</v>
      </c>
      <c r="AV242" s="37">
        <v>5.1117699999999999</v>
      </c>
    </row>
    <row r="243" spans="2:48" x14ac:dyDescent="0.35">
      <c r="B243" s="8"/>
      <c r="C243" s="11" t="s">
        <v>13</v>
      </c>
      <c r="D243" s="33">
        <v>0.85507999999999995</v>
      </c>
      <c r="E243" s="33">
        <v>0.63719999999999999</v>
      </c>
      <c r="F243" s="33">
        <v>1.0376300000000001</v>
      </c>
      <c r="G243" s="33">
        <v>1.0226900000000001</v>
      </c>
      <c r="H243" s="33">
        <v>1.37001</v>
      </c>
      <c r="I243" s="33">
        <v>0.82332000000000005</v>
      </c>
      <c r="J243" s="33">
        <v>0.75100999999999996</v>
      </c>
      <c r="K243" s="33">
        <v>0.86299999999999999</v>
      </c>
      <c r="L243" s="33">
        <v>1.2378199999999999</v>
      </c>
      <c r="M243" s="33">
        <v>1.0591200000000001</v>
      </c>
      <c r="N243" s="34">
        <v>0.80542999999999998</v>
      </c>
      <c r="O243" s="39">
        <v>0.96569000000000005</v>
      </c>
      <c r="P243" s="34">
        <v>1.1259399999999999</v>
      </c>
      <c r="R243" s="8"/>
      <c r="S243" s="11" t="s">
        <v>13</v>
      </c>
      <c r="T243" s="33">
        <v>0.48620000000000002</v>
      </c>
      <c r="U243" s="33">
        <v>0.50570999999999999</v>
      </c>
      <c r="V243" s="33">
        <v>0.74587999999999999</v>
      </c>
      <c r="W243" s="33">
        <v>0.82969000000000004</v>
      </c>
      <c r="X243" s="33">
        <v>1.0508500000000001</v>
      </c>
      <c r="Y243" s="33">
        <v>0.53056999999999999</v>
      </c>
      <c r="Z243" s="33">
        <v>0.59413000000000005</v>
      </c>
      <c r="AA243" s="33">
        <v>0.52822000000000002</v>
      </c>
      <c r="AB243" s="33">
        <v>1.0135700000000001</v>
      </c>
      <c r="AC243" s="33">
        <v>0.87243999999999999</v>
      </c>
      <c r="AD243" s="34">
        <v>0.56111</v>
      </c>
      <c r="AE243" s="39">
        <v>0.71572999999999998</v>
      </c>
      <c r="AF243" s="34">
        <v>0.87034</v>
      </c>
      <c r="AH243" s="8"/>
      <c r="AI243" s="11" t="s">
        <v>13</v>
      </c>
      <c r="AJ243" s="33">
        <v>0.47782999999999998</v>
      </c>
      <c r="AK243" s="33">
        <v>0.46084999999999998</v>
      </c>
      <c r="AL243" s="33">
        <v>0.61889000000000005</v>
      </c>
      <c r="AM243" s="33">
        <v>0.59077999999999997</v>
      </c>
      <c r="AN243" s="33">
        <v>0.87244999999999995</v>
      </c>
      <c r="AO243" s="33">
        <v>0.46059</v>
      </c>
      <c r="AP243" s="33">
        <v>0.4652</v>
      </c>
      <c r="AQ243" s="33">
        <v>0.47674</v>
      </c>
      <c r="AR243" s="33">
        <v>0.70077999999999996</v>
      </c>
      <c r="AS243" s="33">
        <v>0.46690999999999999</v>
      </c>
      <c r="AT243" s="34">
        <v>0.45995999999999998</v>
      </c>
      <c r="AU243" s="39">
        <v>0.55910000000000004</v>
      </c>
      <c r="AV243" s="34">
        <v>0.65825</v>
      </c>
    </row>
    <row r="244" spans="2:48" x14ac:dyDescent="0.35">
      <c r="B244" s="2" t="s">
        <v>44</v>
      </c>
      <c r="D244" s="36">
        <v>88.352620000000002</v>
      </c>
      <c r="E244" s="36">
        <v>89.205309999999997</v>
      </c>
      <c r="F244" s="36">
        <v>91.348140000000001</v>
      </c>
      <c r="G244" s="36">
        <v>88.797640000000001</v>
      </c>
      <c r="H244" s="36">
        <v>89.817580000000007</v>
      </c>
      <c r="I244" s="36">
        <v>91.528210000000001</v>
      </c>
      <c r="J244" s="36">
        <v>90.944450000000003</v>
      </c>
      <c r="K244" s="36">
        <v>90.924379999999999</v>
      </c>
      <c r="L244" s="36">
        <v>86.143770000000004</v>
      </c>
      <c r="M244" s="36">
        <v>89.671639999999996</v>
      </c>
      <c r="N244" s="37">
        <v>88.489930000000001</v>
      </c>
      <c r="O244" s="47">
        <v>89.673370000000006</v>
      </c>
      <c r="P244" s="37">
        <v>90.856819999999999</v>
      </c>
      <c r="R244" s="2" t="s">
        <v>44</v>
      </c>
      <c r="T244" s="36">
        <v>87.953249999999997</v>
      </c>
      <c r="U244" s="36">
        <v>88.991640000000004</v>
      </c>
      <c r="V244" s="36">
        <v>91.292289999999994</v>
      </c>
      <c r="W244" s="36">
        <v>88.457840000000004</v>
      </c>
      <c r="X244" s="36">
        <v>89.800269999999998</v>
      </c>
      <c r="Y244" s="36">
        <v>91.495869999999996</v>
      </c>
      <c r="Z244" s="36">
        <v>90.635369999999995</v>
      </c>
      <c r="AA244" s="36">
        <v>91.117090000000005</v>
      </c>
      <c r="AB244" s="36">
        <v>86.09554</v>
      </c>
      <c r="AC244" s="36">
        <v>89.399879999999996</v>
      </c>
      <c r="AD244" s="37">
        <v>88.29598</v>
      </c>
      <c r="AE244" s="47">
        <v>89.523910000000001</v>
      </c>
      <c r="AF244" s="37">
        <v>90.751829999999998</v>
      </c>
      <c r="AH244" s="2" t="s">
        <v>44</v>
      </c>
      <c r="AJ244" s="36">
        <v>87.358040000000003</v>
      </c>
      <c r="AK244" s="36">
        <v>87.819149999999993</v>
      </c>
      <c r="AL244" s="36">
        <v>90.477069999999998</v>
      </c>
      <c r="AM244" s="36">
        <v>87.742230000000006</v>
      </c>
      <c r="AN244" s="36">
        <v>89.431510000000003</v>
      </c>
      <c r="AO244" s="36">
        <v>90.730680000000007</v>
      </c>
      <c r="AP244" s="36">
        <v>89.144300000000001</v>
      </c>
      <c r="AQ244" s="36">
        <v>90.053830000000005</v>
      </c>
      <c r="AR244" s="36">
        <v>86.291089999999997</v>
      </c>
      <c r="AS244" s="36">
        <v>88.967590000000001</v>
      </c>
      <c r="AT244" s="37">
        <v>87.759159999999994</v>
      </c>
      <c r="AU244" s="47">
        <v>88.801550000000006</v>
      </c>
      <c r="AV244" s="37">
        <v>89.843940000000003</v>
      </c>
    </row>
    <row r="245" spans="2:48" x14ac:dyDescent="0.35">
      <c r="B245" s="2" t="s">
        <v>45</v>
      </c>
      <c r="D245" s="36">
        <v>89.409300000000002</v>
      </c>
      <c r="E245" s="36">
        <v>92.640810000000002</v>
      </c>
      <c r="F245" s="36">
        <v>88.769369999999995</v>
      </c>
      <c r="G245" s="36">
        <v>88.74297</v>
      </c>
      <c r="H245" s="36">
        <v>88.215789999999998</v>
      </c>
      <c r="I245" s="36">
        <v>92.631720000000001</v>
      </c>
      <c r="J245" s="36">
        <v>90.273349999999994</v>
      </c>
      <c r="K245" s="36">
        <v>88.736559999999997</v>
      </c>
      <c r="L245" s="36">
        <v>87.884929999999997</v>
      </c>
      <c r="M245" s="36">
        <v>86.463040000000007</v>
      </c>
      <c r="N245" s="37">
        <v>87.9602</v>
      </c>
      <c r="O245" s="47">
        <v>89.376779999999997</v>
      </c>
      <c r="P245" s="37">
        <v>90.793369999999996</v>
      </c>
      <c r="R245" s="2" t="s">
        <v>45</v>
      </c>
      <c r="T245" s="36">
        <v>88.963340000000002</v>
      </c>
      <c r="U245" s="36">
        <v>92.135080000000002</v>
      </c>
      <c r="V245" s="36">
        <v>88.668530000000004</v>
      </c>
      <c r="W245" s="36">
        <v>88.501329999999996</v>
      </c>
      <c r="X245" s="36">
        <v>88.135189999999994</v>
      </c>
      <c r="Y245" s="36">
        <v>92.534639999999996</v>
      </c>
      <c r="Z245" s="36">
        <v>89.725759999999994</v>
      </c>
      <c r="AA245" s="36">
        <v>88.818910000000002</v>
      </c>
      <c r="AB245" s="36">
        <v>87.632279999999994</v>
      </c>
      <c r="AC245" s="36">
        <v>86.261499999999998</v>
      </c>
      <c r="AD245" s="37">
        <v>87.764420000000001</v>
      </c>
      <c r="AE245" s="47">
        <v>89.137659999999997</v>
      </c>
      <c r="AF245" s="37">
        <v>90.510900000000007</v>
      </c>
      <c r="AH245" s="2" t="s">
        <v>45</v>
      </c>
      <c r="AJ245" s="36">
        <v>88.214370000000002</v>
      </c>
      <c r="AK245" s="36">
        <v>90.985510000000005</v>
      </c>
      <c r="AL245" s="36">
        <v>87.918360000000007</v>
      </c>
      <c r="AM245" s="36">
        <v>87.786140000000003</v>
      </c>
      <c r="AN245" s="36">
        <v>87.961250000000007</v>
      </c>
      <c r="AO245" s="36">
        <v>92.165959999999998</v>
      </c>
      <c r="AP245" s="36">
        <v>88.632540000000006</v>
      </c>
      <c r="AQ245" s="36">
        <v>87.416939999999997</v>
      </c>
      <c r="AR245" s="36">
        <v>87.843580000000003</v>
      </c>
      <c r="AS245" s="36">
        <v>85.791529999999995</v>
      </c>
      <c r="AT245" s="37">
        <v>87.170320000000004</v>
      </c>
      <c r="AU245" s="47">
        <v>88.471620000000001</v>
      </c>
      <c r="AV245" s="37">
        <v>89.772919999999999</v>
      </c>
    </row>
    <row r="246" spans="2:48" x14ac:dyDescent="0.35">
      <c r="B246" s="2" t="s">
        <v>46</v>
      </c>
      <c r="D246" s="36">
        <v>89.363690000000005</v>
      </c>
      <c r="E246" s="36">
        <v>89.777789999999996</v>
      </c>
      <c r="F246" s="36">
        <v>89.986590000000007</v>
      </c>
      <c r="G246" s="36">
        <v>90.709710000000001</v>
      </c>
      <c r="H246" s="36">
        <v>87.436700000000002</v>
      </c>
      <c r="I246" s="36">
        <v>89.951040000000006</v>
      </c>
      <c r="J246" s="36">
        <v>89.355279999999993</v>
      </c>
      <c r="K246" s="36">
        <v>89.945040000000006</v>
      </c>
      <c r="L246" s="36">
        <v>89.068899999999999</v>
      </c>
      <c r="M246" s="36">
        <v>89.487039999999993</v>
      </c>
      <c r="N246" s="37">
        <v>88.892809999999997</v>
      </c>
      <c r="O246" s="47">
        <v>89.508179999999996</v>
      </c>
      <c r="P246" s="37">
        <v>90.123549999999994</v>
      </c>
      <c r="R246" s="2" t="s">
        <v>46</v>
      </c>
      <c r="T246" s="36">
        <v>88.730069999999998</v>
      </c>
      <c r="U246" s="36">
        <v>89.476200000000006</v>
      </c>
      <c r="V246" s="36">
        <v>89.969080000000005</v>
      </c>
      <c r="W246" s="36">
        <v>90.262200000000007</v>
      </c>
      <c r="X246" s="36">
        <v>87.282730000000001</v>
      </c>
      <c r="Y246" s="36">
        <v>89.666039999999995</v>
      </c>
      <c r="Z246" s="36">
        <v>88.638739999999999</v>
      </c>
      <c r="AA246" s="36">
        <v>89.934219999999996</v>
      </c>
      <c r="AB246" s="36">
        <v>88.988560000000007</v>
      </c>
      <c r="AC246" s="36">
        <v>89.316329999999994</v>
      </c>
      <c r="AD246" s="37">
        <v>88.603949999999998</v>
      </c>
      <c r="AE246" s="47">
        <v>89.226420000000005</v>
      </c>
      <c r="AF246" s="37">
        <v>89.848889999999997</v>
      </c>
      <c r="AH246" s="2" t="s">
        <v>46</v>
      </c>
      <c r="AJ246" s="36">
        <v>88.081490000000002</v>
      </c>
      <c r="AK246" s="36">
        <v>88.434060000000002</v>
      </c>
      <c r="AL246" s="36">
        <v>89.349540000000005</v>
      </c>
      <c r="AM246" s="36">
        <v>89.677310000000006</v>
      </c>
      <c r="AN246" s="36">
        <v>86.974710000000002</v>
      </c>
      <c r="AO246" s="36">
        <v>89.298810000000003</v>
      </c>
      <c r="AP246" s="36">
        <v>87.578180000000003</v>
      </c>
      <c r="AQ246" s="36">
        <v>88.675820000000002</v>
      </c>
      <c r="AR246" s="36">
        <v>89.0471</v>
      </c>
      <c r="AS246" s="36">
        <v>88.997349999999997</v>
      </c>
      <c r="AT246" s="37">
        <v>88.000969999999995</v>
      </c>
      <c r="AU246" s="47">
        <v>88.611440000000002</v>
      </c>
      <c r="AV246" s="37">
        <v>89.221900000000005</v>
      </c>
    </row>
    <row r="247" spans="2:48" x14ac:dyDescent="0.35">
      <c r="B247" s="2" t="s">
        <v>47</v>
      </c>
      <c r="D247" s="36">
        <v>87.195350000000005</v>
      </c>
      <c r="E247" s="36">
        <v>89.204070000000002</v>
      </c>
      <c r="F247" s="36">
        <v>88.026949999999999</v>
      </c>
      <c r="G247" s="36">
        <v>90.158869999999993</v>
      </c>
      <c r="H247" s="36">
        <v>85.741659999999996</v>
      </c>
      <c r="I247" s="36">
        <v>86.837969999999999</v>
      </c>
      <c r="J247" s="36">
        <v>88.887619999999998</v>
      </c>
      <c r="K247" s="36">
        <v>87.048649999999995</v>
      </c>
      <c r="L247" s="36">
        <v>87.579580000000007</v>
      </c>
      <c r="M247" s="36">
        <v>89.305840000000003</v>
      </c>
      <c r="N247" s="37">
        <v>87.021829999999994</v>
      </c>
      <c r="O247" s="47">
        <v>87.998660000000001</v>
      </c>
      <c r="P247" s="37">
        <v>88.975480000000005</v>
      </c>
      <c r="R247" s="2" t="s">
        <v>47</v>
      </c>
      <c r="T247" s="36">
        <v>86.880369999999999</v>
      </c>
      <c r="U247" s="36">
        <v>89.038489999999996</v>
      </c>
      <c r="V247" s="36">
        <v>87.92662</v>
      </c>
      <c r="W247" s="36">
        <v>89.701149999999998</v>
      </c>
      <c r="X247" s="36">
        <v>85.563850000000002</v>
      </c>
      <c r="Y247" s="36">
        <v>86.619960000000006</v>
      </c>
      <c r="Z247" s="36">
        <v>88.329700000000003</v>
      </c>
      <c r="AA247" s="36">
        <v>87.082160000000002</v>
      </c>
      <c r="AB247" s="36">
        <v>87.552509999999998</v>
      </c>
      <c r="AC247" s="36">
        <v>89.087209999999999</v>
      </c>
      <c r="AD247" s="37">
        <v>86.85745</v>
      </c>
      <c r="AE247" s="47">
        <v>87.778199999999998</v>
      </c>
      <c r="AF247" s="37">
        <v>88.698949999999996</v>
      </c>
      <c r="AH247" s="2" t="s">
        <v>47</v>
      </c>
      <c r="AJ247" s="36">
        <v>86.113020000000006</v>
      </c>
      <c r="AK247" s="36">
        <v>87.811909999999997</v>
      </c>
      <c r="AL247" s="36">
        <v>87.472890000000007</v>
      </c>
      <c r="AM247" s="36">
        <v>89.050799999999995</v>
      </c>
      <c r="AN247" s="36">
        <v>85.337569999999999</v>
      </c>
      <c r="AO247" s="36">
        <v>86.019049999999993</v>
      </c>
      <c r="AP247" s="36">
        <v>86.904859999999999</v>
      </c>
      <c r="AQ247" s="36">
        <v>86.136650000000003</v>
      </c>
      <c r="AR247" s="36">
        <v>87.709230000000005</v>
      </c>
      <c r="AS247" s="36">
        <v>88.718969999999999</v>
      </c>
      <c r="AT247" s="37">
        <v>86.246539999999996</v>
      </c>
      <c r="AU247" s="47">
        <v>87.127499999999998</v>
      </c>
      <c r="AV247" s="37">
        <v>88.008449999999996</v>
      </c>
    </row>
    <row r="248" spans="2:48" x14ac:dyDescent="0.35">
      <c r="B248" s="2" t="s">
        <v>48</v>
      </c>
      <c r="D248" s="36">
        <v>91.339730000000003</v>
      </c>
      <c r="E248" s="36">
        <v>89.482399999999998</v>
      </c>
      <c r="F248" s="36">
        <v>87.841790000000003</v>
      </c>
      <c r="G248" s="36">
        <v>88.801019999999994</v>
      </c>
      <c r="H248" s="36">
        <v>87.635660000000001</v>
      </c>
      <c r="I248" s="36">
        <v>87.973799999999997</v>
      </c>
      <c r="J248" s="36">
        <v>87.776489999999995</v>
      </c>
      <c r="K248" s="36">
        <v>87.1584</v>
      </c>
      <c r="L248" s="36">
        <v>89.432500000000005</v>
      </c>
      <c r="M248" s="36">
        <v>92.618160000000003</v>
      </c>
      <c r="N248" s="37">
        <v>87.74051</v>
      </c>
      <c r="O248" s="47">
        <v>89.005989999999997</v>
      </c>
      <c r="P248" s="37">
        <v>90.271469999999994</v>
      </c>
      <c r="R248" s="2" t="s">
        <v>48</v>
      </c>
      <c r="T248" s="36">
        <v>90.743989999999997</v>
      </c>
      <c r="U248" s="36">
        <v>89.050449999999998</v>
      </c>
      <c r="V248" s="36">
        <v>87.802269999999993</v>
      </c>
      <c r="W248" s="36">
        <v>88.391080000000002</v>
      </c>
      <c r="X248" s="36">
        <v>87.584479999999999</v>
      </c>
      <c r="Y248" s="36">
        <v>87.794889999999995</v>
      </c>
      <c r="Z248" s="36">
        <v>87.489750000000001</v>
      </c>
      <c r="AA248" s="36">
        <v>87.40907</v>
      </c>
      <c r="AB248" s="36">
        <v>89.265050000000002</v>
      </c>
      <c r="AC248" s="36">
        <v>92.430120000000002</v>
      </c>
      <c r="AD248" s="37">
        <v>87.615009999999998</v>
      </c>
      <c r="AE248" s="47">
        <v>88.796109999999999</v>
      </c>
      <c r="AF248" s="37">
        <v>89.977220000000003</v>
      </c>
      <c r="AH248" s="2" t="s">
        <v>48</v>
      </c>
      <c r="AJ248" s="36">
        <v>90.104370000000003</v>
      </c>
      <c r="AK248" s="36">
        <v>87.891819999999996</v>
      </c>
      <c r="AL248" s="36">
        <v>86.962540000000004</v>
      </c>
      <c r="AM248" s="36">
        <v>87.77825</v>
      </c>
      <c r="AN248" s="36">
        <v>87.412199999999999</v>
      </c>
      <c r="AO248" s="36">
        <v>87.256270000000001</v>
      </c>
      <c r="AP248" s="36">
        <v>86.534099999999995</v>
      </c>
      <c r="AQ248" s="36">
        <v>86.095770000000002</v>
      </c>
      <c r="AR248" s="36">
        <v>89.28246</v>
      </c>
      <c r="AS248" s="36">
        <v>92.127179999999996</v>
      </c>
      <c r="AT248" s="37">
        <v>86.823189999999997</v>
      </c>
      <c r="AU248" s="47">
        <v>88.144490000000005</v>
      </c>
      <c r="AV248" s="37">
        <v>89.465800000000002</v>
      </c>
    </row>
    <row r="249" spans="2:48" x14ac:dyDescent="0.35">
      <c r="B249" s="7" t="s">
        <v>49</v>
      </c>
      <c r="C249" s="8"/>
      <c r="D249" s="33">
        <v>89.655010000000004</v>
      </c>
      <c r="E249" s="33">
        <v>87.715549999999993</v>
      </c>
      <c r="F249" s="33">
        <v>90.223640000000003</v>
      </c>
      <c r="G249" s="33">
        <v>91.049700000000001</v>
      </c>
      <c r="H249" s="33">
        <v>87.546840000000003</v>
      </c>
      <c r="I249" s="33">
        <v>88.198689999999999</v>
      </c>
      <c r="J249" s="33">
        <v>88.272310000000004</v>
      </c>
      <c r="K249" s="33">
        <v>90.393270000000001</v>
      </c>
      <c r="L249" s="33">
        <v>88.139759999999995</v>
      </c>
      <c r="M249" s="33">
        <v>88.942959999999999</v>
      </c>
      <c r="N249" s="34">
        <v>88.129850000000005</v>
      </c>
      <c r="O249" s="48">
        <v>89.013769999999994</v>
      </c>
      <c r="P249" s="34">
        <v>89.8977</v>
      </c>
      <c r="R249" s="7" t="s">
        <v>49</v>
      </c>
      <c r="S249" s="8"/>
      <c r="T249" s="33">
        <v>89.189019999999999</v>
      </c>
      <c r="U249" s="33">
        <v>87.381029999999996</v>
      </c>
      <c r="V249" s="33">
        <v>90.100359999999995</v>
      </c>
      <c r="W249" s="33">
        <v>90.775630000000007</v>
      </c>
      <c r="X249" s="33">
        <v>87.487309999999994</v>
      </c>
      <c r="Y249" s="33">
        <v>87.941320000000005</v>
      </c>
      <c r="Z249" s="33">
        <v>87.652330000000006</v>
      </c>
      <c r="AA249" s="33">
        <v>90.389259999999993</v>
      </c>
      <c r="AB249" s="33">
        <v>88.194540000000003</v>
      </c>
      <c r="AC249" s="33">
        <v>88.757149999999996</v>
      </c>
      <c r="AD249" s="34">
        <v>87.88109</v>
      </c>
      <c r="AE249" s="48">
        <v>88.786789999999996</v>
      </c>
      <c r="AF249" s="34">
        <v>89.692499999999995</v>
      </c>
      <c r="AH249" s="7" t="s">
        <v>49</v>
      </c>
      <c r="AI249" s="8"/>
      <c r="AJ249" s="33">
        <v>88.344719999999995</v>
      </c>
      <c r="AK249" s="33">
        <v>86.388959999999997</v>
      </c>
      <c r="AL249" s="33">
        <v>89.388069999999999</v>
      </c>
      <c r="AM249" s="33">
        <v>90.014309999999995</v>
      </c>
      <c r="AN249" s="33">
        <v>87.279269999999997</v>
      </c>
      <c r="AO249" s="33">
        <v>87.504159999999999</v>
      </c>
      <c r="AP249" s="33">
        <v>86.389949999999999</v>
      </c>
      <c r="AQ249" s="33">
        <v>88.949160000000006</v>
      </c>
      <c r="AR249" s="33">
        <v>88.253209999999996</v>
      </c>
      <c r="AS249" s="33">
        <v>88.213970000000003</v>
      </c>
      <c r="AT249" s="34">
        <v>87.212419999999995</v>
      </c>
      <c r="AU249" s="48">
        <v>88.072580000000002</v>
      </c>
      <c r="AV249" s="34">
        <v>88.932739999999995</v>
      </c>
    </row>
    <row r="250" spans="2:48" x14ac:dyDescent="0.35">
      <c r="B250" s="2" t="s">
        <v>52</v>
      </c>
      <c r="C250" s="3" t="s">
        <v>12</v>
      </c>
      <c r="D250" s="36">
        <v>4.4382599999999996</v>
      </c>
      <c r="E250" s="36">
        <v>17.046589999999998</v>
      </c>
      <c r="F250" s="36">
        <v>3.7549299999999999</v>
      </c>
      <c r="G250" s="36">
        <v>6.0157499999999997</v>
      </c>
      <c r="H250" s="36">
        <v>6.1931000000000003</v>
      </c>
      <c r="I250" s="36">
        <v>10.793990000000001</v>
      </c>
      <c r="J250" s="36">
        <v>8.80321</v>
      </c>
      <c r="K250" s="36">
        <v>6.6000300000000003</v>
      </c>
      <c r="L250" s="36">
        <v>4.0177300000000002</v>
      </c>
      <c r="M250" s="36">
        <v>3.5874100000000002</v>
      </c>
      <c r="N250" s="37">
        <v>4.1295700000000002</v>
      </c>
      <c r="O250" s="38">
        <v>7.1250999999999998</v>
      </c>
      <c r="P250" s="37">
        <v>10.12064</v>
      </c>
      <c r="R250" s="2" t="s">
        <v>52</v>
      </c>
      <c r="S250" s="3" t="s">
        <v>12</v>
      </c>
      <c r="T250" s="36">
        <v>7.3150000000000004</v>
      </c>
      <c r="U250" s="36">
        <v>17.353470000000002</v>
      </c>
      <c r="V250" s="36">
        <v>4.6779000000000002</v>
      </c>
      <c r="W250" s="36">
        <v>6.84091</v>
      </c>
      <c r="X250" s="36">
        <v>9.5511400000000002</v>
      </c>
      <c r="Y250" s="36">
        <v>12.95716</v>
      </c>
      <c r="Z250" s="36">
        <v>12.5517</v>
      </c>
      <c r="AA250" s="36">
        <v>10.740309999999999</v>
      </c>
      <c r="AB250" s="36">
        <v>4.2248200000000002</v>
      </c>
      <c r="AC250" s="36">
        <v>3.7064599999999999</v>
      </c>
      <c r="AD250" s="37">
        <v>5.8072600000000003</v>
      </c>
      <c r="AE250" s="38">
        <v>8.9918899999999997</v>
      </c>
      <c r="AF250" s="37">
        <v>12.17651</v>
      </c>
      <c r="AH250" s="2" t="s">
        <v>52</v>
      </c>
      <c r="AI250" s="3" t="s">
        <v>12</v>
      </c>
      <c r="AJ250" s="36">
        <v>12.71735</v>
      </c>
      <c r="AK250" s="36">
        <v>23.630320000000001</v>
      </c>
      <c r="AL250" s="36">
        <v>8.0345399999999998</v>
      </c>
      <c r="AM250" s="36">
        <v>9.3938799999999993</v>
      </c>
      <c r="AN250" s="36">
        <v>11.085520000000001</v>
      </c>
      <c r="AO250" s="36">
        <v>17.552289999999999</v>
      </c>
      <c r="AP250" s="36">
        <v>19.63317</v>
      </c>
      <c r="AQ250" s="36">
        <v>14.363390000000001</v>
      </c>
      <c r="AR250" s="36">
        <v>6.1126500000000004</v>
      </c>
      <c r="AS250" s="36">
        <v>9.1041100000000004</v>
      </c>
      <c r="AT250" s="37">
        <v>9.1492100000000001</v>
      </c>
      <c r="AU250" s="38">
        <v>13.16272</v>
      </c>
      <c r="AV250" s="37">
        <v>17.17623</v>
      </c>
    </row>
    <row r="251" spans="2:48" x14ac:dyDescent="0.35">
      <c r="B251" s="8"/>
      <c r="C251" s="11" t="s">
        <v>13</v>
      </c>
      <c r="D251" s="33">
        <v>4.98034</v>
      </c>
      <c r="E251" s="33">
        <v>27.8005</v>
      </c>
      <c r="F251" s="33">
        <v>6.3181200000000004</v>
      </c>
      <c r="G251" s="33">
        <v>16.471769999999999</v>
      </c>
      <c r="H251" s="33">
        <v>6.72295</v>
      </c>
      <c r="I251" s="33">
        <v>10.768269999999999</v>
      </c>
      <c r="J251" s="33">
        <v>9.9649199999999993</v>
      </c>
      <c r="K251" s="33">
        <v>8.5014800000000008</v>
      </c>
      <c r="L251" s="33">
        <v>3.9006400000000001</v>
      </c>
      <c r="M251" s="33">
        <v>4.98203</v>
      </c>
      <c r="N251" s="34">
        <v>4.8530800000000003</v>
      </c>
      <c r="O251" s="48">
        <v>10.0411</v>
      </c>
      <c r="P251" s="34">
        <v>15.22913</v>
      </c>
      <c r="R251" s="8"/>
      <c r="S251" s="11" t="s">
        <v>13</v>
      </c>
      <c r="T251" s="33">
        <v>12.3491</v>
      </c>
      <c r="U251" s="33">
        <v>26.256049999999998</v>
      </c>
      <c r="V251" s="33">
        <v>6.5303399999999998</v>
      </c>
      <c r="W251" s="33">
        <v>8.7122600000000006</v>
      </c>
      <c r="X251" s="33">
        <v>15.31142</v>
      </c>
      <c r="Y251" s="33">
        <v>14.38907</v>
      </c>
      <c r="Z251" s="33">
        <v>13.50628</v>
      </c>
      <c r="AA251" s="33">
        <v>15.7683</v>
      </c>
      <c r="AB251" s="33">
        <v>4.6780099999999996</v>
      </c>
      <c r="AC251" s="33">
        <v>4.6065300000000002</v>
      </c>
      <c r="AD251" s="34">
        <v>7.5319500000000001</v>
      </c>
      <c r="AE251" s="48">
        <v>12.210739999999999</v>
      </c>
      <c r="AF251" s="34">
        <v>16.889520000000001</v>
      </c>
      <c r="AH251" s="8"/>
      <c r="AI251" s="11" t="s">
        <v>13</v>
      </c>
      <c r="AJ251" s="33">
        <v>13.09478</v>
      </c>
      <c r="AK251" s="33">
        <v>29.762640000000001</v>
      </c>
      <c r="AL251" s="33">
        <v>42.777250000000002</v>
      </c>
      <c r="AM251" s="33">
        <v>14.14255</v>
      </c>
      <c r="AN251" s="33">
        <v>13.113860000000001</v>
      </c>
      <c r="AO251" s="33">
        <v>17.20553</v>
      </c>
      <c r="AP251" s="33">
        <v>23.507390000000001</v>
      </c>
      <c r="AQ251" s="33">
        <v>18.794540000000001</v>
      </c>
      <c r="AR251" s="33">
        <v>9.2637800000000006</v>
      </c>
      <c r="AS251" s="33">
        <v>8.85764</v>
      </c>
      <c r="AT251" s="34">
        <v>11.52891</v>
      </c>
      <c r="AU251" s="48">
        <v>19.052</v>
      </c>
      <c r="AV251" s="34">
        <v>26.57508</v>
      </c>
    </row>
  </sheetData>
  <mergeCells count="18">
    <mergeCell ref="AZ1:BA1"/>
    <mergeCell ref="BP1:BQ1"/>
    <mergeCell ref="T3:AF3"/>
    <mergeCell ref="D3:P3"/>
    <mergeCell ref="AJ3:AV3"/>
    <mergeCell ref="AZ3:BL3"/>
    <mergeCell ref="BP3:CB3"/>
    <mergeCell ref="D1:E1"/>
    <mergeCell ref="T1:U1"/>
    <mergeCell ref="AJ1:AK1"/>
    <mergeCell ref="AZ87:BL87"/>
    <mergeCell ref="BP87:CB87"/>
    <mergeCell ref="D171:P171"/>
    <mergeCell ref="T171:AF171"/>
    <mergeCell ref="AJ171:AV171"/>
    <mergeCell ref="D87:P87"/>
    <mergeCell ref="T87:AF87"/>
    <mergeCell ref="AJ87:AV87"/>
  </mergeCells>
  <conditionalFormatting sqref="AU9">
    <cfRule type="cellIs" dxfId="137" priority="61" operator="lessThan">
      <formula>0.45</formula>
    </cfRule>
  </conditionalFormatting>
  <conditionalFormatting sqref="CA9">
    <cfRule type="cellIs" dxfId="136" priority="58" operator="lessThan">
      <formula>0.45</formula>
    </cfRule>
  </conditionalFormatting>
  <conditionalFormatting sqref="O9">
    <cfRule type="cellIs" dxfId="135" priority="55" operator="lessThan">
      <formula>0.45</formula>
    </cfRule>
  </conditionalFormatting>
  <conditionalFormatting sqref="AE9">
    <cfRule type="cellIs" dxfId="134" priority="52" operator="lessThan">
      <formula>0.45</formula>
    </cfRule>
  </conditionalFormatting>
  <conditionalFormatting sqref="BK9">
    <cfRule type="cellIs" dxfId="133" priority="49" operator="lessThan">
      <formula>0.45</formula>
    </cfRule>
  </conditionalFormatting>
  <conditionalFormatting sqref="O93">
    <cfRule type="cellIs" dxfId="132" priority="46" operator="lessThan">
      <formula>0.45</formula>
    </cfRule>
  </conditionalFormatting>
  <conditionalFormatting sqref="AU93">
    <cfRule type="cellIs" dxfId="131" priority="37" operator="lessThan">
      <formula>0.45</formula>
    </cfRule>
  </conditionalFormatting>
  <conditionalFormatting sqref="BK93">
    <cfRule type="cellIs" dxfId="130" priority="25" operator="lessThan">
      <formula>0.45</formula>
    </cfRule>
  </conditionalFormatting>
  <conditionalFormatting sqref="CA93">
    <cfRule type="cellIs" dxfId="129" priority="22" operator="lessThan">
      <formula>0.45</formula>
    </cfRule>
  </conditionalFormatting>
  <conditionalFormatting sqref="O177">
    <cfRule type="cellIs" dxfId="128" priority="19" operator="lessThan">
      <formula>0.45</formula>
    </cfRule>
  </conditionalFormatting>
  <conditionalFormatting sqref="AU177">
    <cfRule type="cellIs" dxfId="127" priority="13" operator="lessThan">
      <formula>0.45</formula>
    </cfRule>
  </conditionalFormatting>
  <conditionalFormatting sqref="AE93">
    <cfRule type="cellIs" dxfId="126" priority="4" operator="lessThan">
      <formula>0.45</formula>
    </cfRule>
  </conditionalFormatting>
  <conditionalFormatting sqref="AE177">
    <cfRule type="cellIs" dxfId="125" priority="1" operator="lessThan">
      <formula>0.45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stopIfTrue="1" id="{CF3CEB83-5F31-4503-B5C2-600437B85F01}">
            <xm:f>AV6&lt;'Push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3" id="{0CB8D788-B85C-486D-A174-F6E2F8749278}">
            <xm:f>AV6&gt;='Push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AV6</xm:sqref>
        </x14:conditionalFormatting>
        <x14:conditionalFormatting xmlns:xm="http://schemas.microsoft.com/office/excel/2006/main">
          <x14:cfRule type="expression" priority="59" stopIfTrue="1" id="{E0BDE8FA-5D78-49BA-8E8F-2DA12EC44085}">
            <xm:f>CB6&lt;'Push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0" id="{6026A3DC-9651-4938-838C-29F3E480551E}">
            <xm:f>CB6&gt;='Push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CB6</xm:sqref>
        </x14:conditionalFormatting>
        <x14:conditionalFormatting xmlns:xm="http://schemas.microsoft.com/office/excel/2006/main">
          <x14:cfRule type="expression" priority="56" stopIfTrue="1" id="{2CE956C4-BA4B-4C49-8E3B-8D5D6674E98C}">
            <xm:f>P6&lt;'Push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7" id="{E7FC4816-A4E9-4769-87F0-0F3D71AC5ADF}">
            <xm:f>P6&gt;='Push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expression" priority="53" stopIfTrue="1" id="{604A0EE3-2FD8-49CD-AB8F-EFE4CB986BE4}">
            <xm:f>AF6&lt;'Push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4" id="{A9FAAD76-3751-4B6A-BB56-C34EBD3491B3}">
            <xm:f>AF6&gt;='Push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AF6</xm:sqref>
        </x14:conditionalFormatting>
        <x14:conditionalFormatting xmlns:xm="http://schemas.microsoft.com/office/excel/2006/main">
          <x14:cfRule type="expression" priority="50" stopIfTrue="1" id="{AEF1B59F-9F32-45FD-A9AA-1CF0546B55E2}">
            <xm:f>BL6&lt;'Push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1" id="{B9DE4E76-971B-4F99-8234-1EB8DF84F0C5}">
            <xm:f>BL6&gt;='Push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BL6</xm:sqref>
        </x14:conditionalFormatting>
        <x14:conditionalFormatting xmlns:xm="http://schemas.microsoft.com/office/excel/2006/main">
          <x14:cfRule type="expression" priority="47" stopIfTrue="1" id="{0633CB7C-D7A7-4D45-AF84-28352FEAF818}">
            <xm:f>P90&lt;'Push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8" id="{499D44AB-46DC-44CB-B5F5-E3D73ADA5B56}">
            <xm:f>P90&gt;='Push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P90</xm:sqref>
        </x14:conditionalFormatting>
        <x14:conditionalFormatting xmlns:xm="http://schemas.microsoft.com/office/excel/2006/main">
          <x14:cfRule type="expression" priority="38" stopIfTrue="1" id="{C798741F-6792-4E41-93E3-8D9EAF7DCD81}">
            <xm:f>AV90&lt;'Push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9" id="{90D93360-C586-4CB9-8388-626F465333E3}">
            <xm:f>AV90&gt;='Push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AV90</xm:sqref>
        </x14:conditionalFormatting>
        <x14:conditionalFormatting xmlns:xm="http://schemas.microsoft.com/office/excel/2006/main">
          <x14:cfRule type="expression" priority="26" stopIfTrue="1" id="{3DD926A4-DAB5-4FBE-A028-AD86DCB20E58}">
            <xm:f>BL90&lt;'Push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7" id="{33FB9B31-7B83-4524-9061-81CA6C1F3C75}">
            <xm:f>BL90&gt;='Push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BL90</xm:sqref>
        </x14:conditionalFormatting>
        <x14:conditionalFormatting xmlns:xm="http://schemas.microsoft.com/office/excel/2006/main">
          <x14:cfRule type="expression" priority="23" stopIfTrue="1" id="{1B646469-3BA8-40EF-B668-3156FAD4B797}">
            <xm:f>CB90&lt;'Push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4" id="{B15B14D0-C66D-4633-BECA-CCB72C95B830}">
            <xm:f>CB90&gt;='Push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CB90</xm:sqref>
        </x14:conditionalFormatting>
        <x14:conditionalFormatting xmlns:xm="http://schemas.microsoft.com/office/excel/2006/main">
          <x14:cfRule type="expression" priority="20" stopIfTrue="1" id="{D8F17516-3E3F-43F2-9F6A-EDEE9AD85668}">
            <xm:f>P174&lt;'Push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1" id="{D69DB322-BB4E-4A31-8AB6-8472E400CD26}">
            <xm:f>P174&gt;='Push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P174</xm:sqref>
        </x14:conditionalFormatting>
        <x14:conditionalFormatting xmlns:xm="http://schemas.microsoft.com/office/excel/2006/main">
          <x14:cfRule type="expression" priority="14" stopIfTrue="1" id="{AA2B0D76-155A-4A00-9ECF-6EE9400A8395}">
            <xm:f>AV174&lt;'Push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5" id="{CA27448B-3AA9-40C5-A399-8EF764723B7D}">
            <xm:f>AV174&gt;='Push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AV174</xm:sqref>
        </x14:conditionalFormatting>
        <x14:conditionalFormatting xmlns:xm="http://schemas.microsoft.com/office/excel/2006/main">
          <x14:cfRule type="expression" priority="5" stopIfTrue="1" id="{80DC9B33-EC8E-41D9-9335-4212334918A3}">
            <xm:f>AF90&lt;'Push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" id="{174C8434-C94A-45BD-8A75-E80B84D6E8D8}">
            <xm:f>AF90&gt;='Push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AF90</xm:sqref>
        </x14:conditionalFormatting>
        <x14:conditionalFormatting xmlns:xm="http://schemas.microsoft.com/office/excel/2006/main">
          <x14:cfRule type="expression" priority="2" stopIfTrue="1" id="{9721BF6E-915A-478C-97D8-8EBB234EEC87}">
            <xm:f>AF174&lt;'Push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" id="{101CF0C3-4642-406F-93DD-8F1B838F52C2}">
            <xm:f>AF174&gt;='Push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AF174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C612-1FDE-43E1-BB0D-560E8F299237}">
  <dimension ref="B1:CB251"/>
  <sheetViews>
    <sheetView zoomScaleNormal="100" workbookViewId="0">
      <selection activeCell="T90" sqref="T90"/>
    </sheetView>
  </sheetViews>
  <sheetFormatPr defaultRowHeight="14.5" x14ac:dyDescent="0.35"/>
  <cols>
    <col min="2" max="2" width="34.81640625" customWidth="1"/>
    <col min="3" max="3" width="18" customWidth="1"/>
    <col min="4" max="13" width="9" bestFit="1" customWidth="1"/>
    <col min="14" max="16" width="10.54296875" bestFit="1" customWidth="1"/>
    <col min="18" max="18" width="34.81640625" customWidth="1"/>
    <col min="19" max="19" width="18" customWidth="1"/>
    <col min="20" max="29" width="9" bestFit="1" customWidth="1"/>
    <col min="30" max="32" width="10.54296875" bestFit="1" customWidth="1"/>
    <col min="34" max="34" width="34.81640625" customWidth="1"/>
    <col min="35" max="35" width="18" customWidth="1"/>
    <col min="36" max="45" width="9" bestFit="1" customWidth="1"/>
    <col min="46" max="48" width="10.54296875" bestFit="1" customWidth="1"/>
    <col min="50" max="50" width="34.81640625" customWidth="1"/>
    <col min="51" max="51" width="18" customWidth="1"/>
    <col min="52" max="61" width="9" bestFit="1" customWidth="1"/>
    <col min="62" max="64" width="10.54296875" bestFit="1" customWidth="1"/>
    <col min="66" max="66" width="34.81640625" customWidth="1"/>
    <col min="67" max="67" width="18" customWidth="1"/>
    <col min="68" max="77" width="9" bestFit="1" customWidth="1"/>
    <col min="78" max="80" width="10.54296875" bestFit="1" customWidth="1"/>
  </cols>
  <sheetData>
    <row r="1" spans="2:80" x14ac:dyDescent="0.35">
      <c r="B1" s="30" t="s">
        <v>84</v>
      </c>
      <c r="C1" s="49" t="s">
        <v>66</v>
      </c>
      <c r="D1" s="86" t="s">
        <v>67</v>
      </c>
      <c r="E1" s="86"/>
      <c r="F1" s="50">
        <v>10</v>
      </c>
      <c r="R1" s="30"/>
      <c r="S1" s="51"/>
      <c r="T1" s="87"/>
      <c r="U1" s="87"/>
      <c r="V1" s="52"/>
      <c r="AH1" s="30"/>
      <c r="AI1" s="51"/>
      <c r="AJ1" s="87"/>
      <c r="AK1" s="87"/>
      <c r="AL1" s="52"/>
      <c r="AX1" s="30"/>
      <c r="AY1" s="51"/>
      <c r="AZ1" s="87"/>
      <c r="BA1" s="87"/>
      <c r="BB1" s="52"/>
      <c r="BN1" s="30"/>
      <c r="BO1" s="51"/>
      <c r="BP1" s="87"/>
      <c r="BQ1" s="87"/>
      <c r="BR1" s="52"/>
    </row>
    <row r="3" spans="2:80" ht="14.5" customHeight="1" x14ac:dyDescent="0.35">
      <c r="B3" s="54">
        <v>40</v>
      </c>
      <c r="C3" s="26"/>
      <c r="D3" s="85" t="s">
        <v>63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R3" s="54">
        <v>36</v>
      </c>
      <c r="S3" s="26"/>
      <c r="T3" s="85" t="s">
        <v>63</v>
      </c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H3" s="54">
        <v>34</v>
      </c>
      <c r="AI3" s="26"/>
      <c r="AJ3" s="85" t="s">
        <v>63</v>
      </c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X3" s="54">
        <v>32</v>
      </c>
      <c r="AY3" s="26"/>
      <c r="AZ3" s="85" t="s">
        <v>63</v>
      </c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N3" s="54">
        <v>30</v>
      </c>
      <c r="BO3" s="26"/>
      <c r="BP3" s="85" t="s">
        <v>63</v>
      </c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</row>
    <row r="4" spans="2:80" x14ac:dyDescent="0.35">
      <c r="O4" s="17"/>
      <c r="AE4" s="17"/>
      <c r="AU4" s="17"/>
      <c r="BK4" s="17"/>
      <c r="CA4" s="17"/>
    </row>
    <row r="5" spans="2:80" x14ac:dyDescent="0.35">
      <c r="B5" s="14"/>
      <c r="C5" s="14"/>
      <c r="D5" s="27" t="s">
        <v>50</v>
      </c>
      <c r="E5" s="27" t="s">
        <v>53</v>
      </c>
      <c r="F5" s="27" t="s">
        <v>54</v>
      </c>
      <c r="G5" s="27" t="s">
        <v>55</v>
      </c>
      <c r="H5" s="27" t="s">
        <v>56</v>
      </c>
      <c r="I5" s="27" t="s">
        <v>57</v>
      </c>
      <c r="J5" s="27" t="s">
        <v>58</v>
      </c>
      <c r="K5" s="27" t="s">
        <v>59</v>
      </c>
      <c r="L5" s="27" t="s">
        <v>60</v>
      </c>
      <c r="M5" s="27" t="s">
        <v>61</v>
      </c>
      <c r="N5" s="28">
        <v>-0.95</v>
      </c>
      <c r="O5" s="24" t="s">
        <v>51</v>
      </c>
      <c r="P5" s="28">
        <v>0.95</v>
      </c>
      <c r="R5" s="14"/>
      <c r="S5" s="14"/>
      <c r="T5" s="27" t="s">
        <v>50</v>
      </c>
      <c r="U5" s="27" t="s">
        <v>53</v>
      </c>
      <c r="V5" s="27" t="s">
        <v>54</v>
      </c>
      <c r="W5" s="27" t="s">
        <v>55</v>
      </c>
      <c r="X5" s="27" t="s">
        <v>56</v>
      </c>
      <c r="Y5" s="27" t="s">
        <v>57</v>
      </c>
      <c r="Z5" s="27" t="s">
        <v>58</v>
      </c>
      <c r="AA5" s="27" t="s">
        <v>59</v>
      </c>
      <c r="AB5" s="27" t="s">
        <v>60</v>
      </c>
      <c r="AC5" s="27" t="s">
        <v>61</v>
      </c>
      <c r="AD5" s="28">
        <v>-0.95</v>
      </c>
      <c r="AE5" s="24" t="s">
        <v>51</v>
      </c>
      <c r="AF5" s="28">
        <v>0.95</v>
      </c>
      <c r="AH5" s="14"/>
      <c r="AI5" s="14"/>
      <c r="AJ5" s="27" t="s">
        <v>50</v>
      </c>
      <c r="AK5" s="27" t="s">
        <v>53</v>
      </c>
      <c r="AL5" s="27" t="s">
        <v>54</v>
      </c>
      <c r="AM5" s="27" t="s">
        <v>55</v>
      </c>
      <c r="AN5" s="27" t="s">
        <v>56</v>
      </c>
      <c r="AO5" s="27" t="s">
        <v>57</v>
      </c>
      <c r="AP5" s="27" t="s">
        <v>58</v>
      </c>
      <c r="AQ5" s="27" t="s">
        <v>59</v>
      </c>
      <c r="AR5" s="27" t="s">
        <v>60</v>
      </c>
      <c r="AS5" s="27" t="s">
        <v>61</v>
      </c>
      <c r="AT5" s="28">
        <v>-0.95</v>
      </c>
      <c r="AU5" s="24" t="s">
        <v>51</v>
      </c>
      <c r="AV5" s="28">
        <v>0.95</v>
      </c>
      <c r="AX5" s="14"/>
      <c r="AY5" s="14"/>
      <c r="AZ5" s="27" t="s">
        <v>50</v>
      </c>
      <c r="BA5" s="27" t="s">
        <v>53</v>
      </c>
      <c r="BB5" s="27" t="s">
        <v>54</v>
      </c>
      <c r="BC5" s="27" t="s">
        <v>55</v>
      </c>
      <c r="BD5" s="27" t="s">
        <v>56</v>
      </c>
      <c r="BE5" s="27" t="s">
        <v>57</v>
      </c>
      <c r="BF5" s="27" t="s">
        <v>58</v>
      </c>
      <c r="BG5" s="27" t="s">
        <v>59</v>
      </c>
      <c r="BH5" s="27" t="s">
        <v>60</v>
      </c>
      <c r="BI5" s="27" t="s">
        <v>61</v>
      </c>
      <c r="BJ5" s="28">
        <v>-0.95</v>
      </c>
      <c r="BK5" s="24" t="s">
        <v>51</v>
      </c>
      <c r="BL5" s="28">
        <v>0.95</v>
      </c>
      <c r="BN5" s="14"/>
      <c r="BO5" s="14"/>
      <c r="BP5" s="27" t="s">
        <v>50</v>
      </c>
      <c r="BQ5" s="27" t="s">
        <v>53</v>
      </c>
      <c r="BR5" s="27" t="s">
        <v>54</v>
      </c>
      <c r="BS5" s="27" t="s">
        <v>55</v>
      </c>
      <c r="BT5" s="27" t="s">
        <v>56</v>
      </c>
      <c r="BU5" s="27" t="s">
        <v>57</v>
      </c>
      <c r="BV5" s="27" t="s">
        <v>58</v>
      </c>
      <c r="BW5" s="27" t="s">
        <v>59</v>
      </c>
      <c r="BX5" s="27" t="s">
        <v>60</v>
      </c>
      <c r="BY5" s="27" t="s">
        <v>61</v>
      </c>
      <c r="BZ5" s="28">
        <v>-0.95</v>
      </c>
      <c r="CA5" s="24" t="s">
        <v>51</v>
      </c>
      <c r="CB5" s="28">
        <v>0.95</v>
      </c>
    </row>
    <row r="6" spans="2:80" x14ac:dyDescent="0.35">
      <c r="B6" s="7" t="s">
        <v>0</v>
      </c>
      <c r="C6" s="7"/>
      <c r="D6" s="33">
        <v>5274</v>
      </c>
      <c r="E6" s="33">
        <v>5412</v>
      </c>
      <c r="F6" s="33">
        <v>5300</v>
      </c>
      <c r="G6" s="33">
        <v>5303</v>
      </c>
      <c r="H6" s="33">
        <v>5222</v>
      </c>
      <c r="I6" s="33">
        <v>5233</v>
      </c>
      <c r="J6" s="33">
        <v>5337</v>
      </c>
      <c r="K6" s="33">
        <v>5288</v>
      </c>
      <c r="L6" s="33">
        <v>5199</v>
      </c>
      <c r="M6" s="33">
        <v>5279</v>
      </c>
      <c r="N6" s="34">
        <v>5240.9835400000002</v>
      </c>
      <c r="O6" s="35">
        <v>5284.7</v>
      </c>
      <c r="P6" s="34">
        <v>5328.4164600000004</v>
      </c>
      <c r="R6" s="7" t="s">
        <v>0</v>
      </c>
      <c r="S6" s="7"/>
      <c r="T6" s="33">
        <v>5274</v>
      </c>
      <c r="U6" s="33">
        <v>5412</v>
      </c>
      <c r="V6" s="33">
        <v>5301</v>
      </c>
      <c r="W6" s="33">
        <v>5303</v>
      </c>
      <c r="X6" s="33">
        <v>5222</v>
      </c>
      <c r="Y6" s="33">
        <v>5234</v>
      </c>
      <c r="Z6" s="33">
        <v>5338</v>
      </c>
      <c r="AA6" s="33">
        <v>5288</v>
      </c>
      <c r="AB6" s="33">
        <v>5198</v>
      </c>
      <c r="AC6" s="33">
        <v>5277</v>
      </c>
      <c r="AD6" s="34">
        <v>5240.8316500000001</v>
      </c>
      <c r="AE6" s="35">
        <v>5284.7</v>
      </c>
      <c r="AF6" s="34">
        <v>5328.5683499999996</v>
      </c>
      <c r="AH6" s="7" t="s">
        <v>0</v>
      </c>
      <c r="AI6" s="7"/>
      <c r="AJ6" s="33">
        <v>5274</v>
      </c>
      <c r="AK6" s="33">
        <v>5411</v>
      </c>
      <c r="AL6" s="33">
        <v>5300</v>
      </c>
      <c r="AM6" s="33">
        <v>5303</v>
      </c>
      <c r="AN6" s="33">
        <v>5222</v>
      </c>
      <c r="AO6" s="33">
        <v>5235</v>
      </c>
      <c r="AP6" s="33">
        <v>5336</v>
      </c>
      <c r="AQ6" s="33">
        <v>5288</v>
      </c>
      <c r="AR6" s="33">
        <v>5200</v>
      </c>
      <c r="AS6" s="33">
        <v>5278</v>
      </c>
      <c r="AT6" s="34">
        <v>5241.4529199999997</v>
      </c>
      <c r="AU6" s="35">
        <v>5284.7</v>
      </c>
      <c r="AV6" s="34">
        <v>5327.9470799999999</v>
      </c>
      <c r="AX6" s="7" t="s">
        <v>0</v>
      </c>
      <c r="AY6" s="7"/>
      <c r="AZ6" s="33">
        <v>5275</v>
      </c>
      <c r="BA6" s="33">
        <v>5411</v>
      </c>
      <c r="BB6" s="33">
        <v>5300</v>
      </c>
      <c r="BC6" s="33">
        <v>5303</v>
      </c>
      <c r="BD6" s="33">
        <v>5222</v>
      </c>
      <c r="BE6" s="33">
        <v>5231</v>
      </c>
      <c r="BF6" s="33">
        <v>5340</v>
      </c>
      <c r="BG6" s="33">
        <v>5289</v>
      </c>
      <c r="BH6" s="33">
        <v>5198</v>
      </c>
      <c r="BI6" s="33">
        <v>5277</v>
      </c>
      <c r="BJ6" s="34">
        <v>5240.5813799999996</v>
      </c>
      <c r="BK6" s="35">
        <v>5284.6</v>
      </c>
      <c r="BL6" s="34">
        <v>5328.6186200000002</v>
      </c>
      <c r="BN6" s="7" t="s">
        <v>0</v>
      </c>
      <c r="BO6" s="7"/>
      <c r="BP6" s="33">
        <v>5272</v>
      </c>
      <c r="BQ6" s="33">
        <v>5411</v>
      </c>
      <c r="BR6" s="33">
        <v>5300</v>
      </c>
      <c r="BS6" s="33">
        <v>5303</v>
      </c>
      <c r="BT6" s="33">
        <v>5222</v>
      </c>
      <c r="BU6" s="33">
        <v>5231</v>
      </c>
      <c r="BV6" s="33">
        <v>5336</v>
      </c>
      <c r="BW6" s="33">
        <v>5288</v>
      </c>
      <c r="BX6" s="33">
        <v>5200</v>
      </c>
      <c r="BY6" s="33">
        <v>5276</v>
      </c>
      <c r="BZ6" s="34">
        <v>5240.3354399999998</v>
      </c>
      <c r="CA6" s="35">
        <v>5283.9</v>
      </c>
      <c r="CB6" s="34">
        <v>5327.4645600000003</v>
      </c>
    </row>
    <row r="7" spans="2:80" x14ac:dyDescent="0.35">
      <c r="B7" s="2" t="s">
        <v>15</v>
      </c>
      <c r="C7" s="3" t="s">
        <v>12</v>
      </c>
      <c r="D7" s="36">
        <v>24.52852</v>
      </c>
      <c r="E7" s="36">
        <v>29.345759999999999</v>
      </c>
      <c r="F7" s="36">
        <v>22.966180000000001</v>
      </c>
      <c r="G7" s="36">
        <v>24.01024</v>
      </c>
      <c r="H7" s="36">
        <v>22.15016</v>
      </c>
      <c r="I7" s="36">
        <v>26.018899999999999</v>
      </c>
      <c r="J7" s="36">
        <v>26.58811</v>
      </c>
      <c r="K7" s="36">
        <v>22.37923</v>
      </c>
      <c r="L7" s="36">
        <v>19.82084</v>
      </c>
      <c r="M7" s="36">
        <v>23.901109999999999</v>
      </c>
      <c r="N7" s="37">
        <v>22.26444</v>
      </c>
      <c r="O7" s="38">
        <v>24.1709</v>
      </c>
      <c r="P7" s="37">
        <v>26.077369999999998</v>
      </c>
      <c r="R7" s="2" t="s">
        <v>15</v>
      </c>
      <c r="S7" s="3" t="s">
        <v>12</v>
      </c>
      <c r="T7" s="36">
        <v>24.671990000000001</v>
      </c>
      <c r="U7" s="36">
        <v>29.553290000000001</v>
      </c>
      <c r="V7" s="36">
        <v>23.321729999999999</v>
      </c>
      <c r="W7" s="36">
        <v>24.235669999999999</v>
      </c>
      <c r="X7" s="36">
        <v>22.043759999999999</v>
      </c>
      <c r="Y7" s="36">
        <v>25.951309999999999</v>
      </c>
      <c r="Z7" s="36">
        <v>26.934059999999999</v>
      </c>
      <c r="AA7" s="36">
        <v>22.503350000000001</v>
      </c>
      <c r="AB7" s="36">
        <v>19.762280000000001</v>
      </c>
      <c r="AC7" s="36">
        <v>24.181809999999999</v>
      </c>
      <c r="AD7" s="37">
        <v>22.360130000000002</v>
      </c>
      <c r="AE7" s="38">
        <v>24.315930000000002</v>
      </c>
      <c r="AF7" s="37">
        <v>26.271719999999998</v>
      </c>
      <c r="AH7" s="2" t="s">
        <v>15</v>
      </c>
      <c r="AI7" s="3" t="s">
        <v>12</v>
      </c>
      <c r="AJ7" s="36">
        <v>24.706769999999999</v>
      </c>
      <c r="AK7" s="36">
        <v>29.115490000000001</v>
      </c>
      <c r="AL7" s="36">
        <v>23.126290000000001</v>
      </c>
      <c r="AM7" s="36">
        <v>24.219819999999999</v>
      </c>
      <c r="AN7" s="36">
        <v>22.538869999999999</v>
      </c>
      <c r="AO7" s="36">
        <v>26.339369999999999</v>
      </c>
      <c r="AP7" s="36">
        <v>26.972770000000001</v>
      </c>
      <c r="AQ7" s="36">
        <v>22.485790000000001</v>
      </c>
      <c r="AR7" s="36">
        <v>19.764569999999999</v>
      </c>
      <c r="AS7" s="36">
        <v>24.217759999999998</v>
      </c>
      <c r="AT7" s="37">
        <v>22.456420000000001</v>
      </c>
      <c r="AU7" s="38">
        <v>24.348749999999999</v>
      </c>
      <c r="AV7" s="37">
        <v>26.24108</v>
      </c>
      <c r="AX7" s="2" t="s">
        <v>15</v>
      </c>
      <c r="AY7" s="3" t="s">
        <v>12</v>
      </c>
      <c r="AZ7" s="36">
        <v>24.455919999999999</v>
      </c>
      <c r="BA7" s="36">
        <v>29.518809999999998</v>
      </c>
      <c r="BB7" s="36">
        <v>23.351230000000001</v>
      </c>
      <c r="BC7" s="36">
        <v>24.470500000000001</v>
      </c>
      <c r="BD7" s="36">
        <v>22.493760000000002</v>
      </c>
      <c r="BE7" s="36">
        <v>26.163550000000001</v>
      </c>
      <c r="BF7" s="36">
        <v>26.7483</v>
      </c>
      <c r="BG7" s="36">
        <v>22.928699999999999</v>
      </c>
      <c r="BH7" s="36">
        <v>19.92191</v>
      </c>
      <c r="BI7" s="36">
        <v>24.428049999999999</v>
      </c>
      <c r="BJ7" s="37">
        <v>22.574200000000001</v>
      </c>
      <c r="BK7" s="38">
        <v>24.448070000000001</v>
      </c>
      <c r="BL7" s="37">
        <v>26.321950000000001</v>
      </c>
      <c r="BN7" s="2" t="s">
        <v>15</v>
      </c>
      <c r="BO7" s="3" t="s">
        <v>12</v>
      </c>
      <c r="BP7" s="36">
        <v>24.757239999999999</v>
      </c>
      <c r="BQ7" s="36">
        <v>30.35867</v>
      </c>
      <c r="BR7" s="36">
        <v>23.182210000000001</v>
      </c>
      <c r="BS7" s="36">
        <v>24.08888</v>
      </c>
      <c r="BT7" s="36">
        <v>22.54429</v>
      </c>
      <c r="BU7" s="36">
        <v>26.93647</v>
      </c>
      <c r="BV7" s="36">
        <v>27.206600000000002</v>
      </c>
      <c r="BW7" s="36">
        <v>23.433019999999999</v>
      </c>
      <c r="BX7" s="36">
        <v>19.717040000000001</v>
      </c>
      <c r="BY7" s="36">
        <v>24.485669999999999</v>
      </c>
      <c r="BZ7" s="37">
        <v>22.577310000000001</v>
      </c>
      <c r="CA7" s="38">
        <v>24.671009999999999</v>
      </c>
      <c r="CB7" s="37">
        <v>26.764710000000001</v>
      </c>
    </row>
    <row r="8" spans="2:80" x14ac:dyDescent="0.35">
      <c r="B8" s="8"/>
      <c r="C8" s="11" t="s">
        <v>13</v>
      </c>
      <c r="D8" s="33">
        <v>15.25713</v>
      </c>
      <c r="E8" s="33">
        <v>16.095310000000001</v>
      </c>
      <c r="F8" s="33">
        <v>14.17685</v>
      </c>
      <c r="G8" s="33">
        <v>14.38411</v>
      </c>
      <c r="H8" s="33">
        <v>14.66517</v>
      </c>
      <c r="I8" s="33">
        <v>17.812280000000001</v>
      </c>
      <c r="J8" s="33">
        <v>15.68735</v>
      </c>
      <c r="K8" s="33">
        <v>13.605639999999999</v>
      </c>
      <c r="L8" s="33">
        <v>12.35431</v>
      </c>
      <c r="M8" s="33">
        <v>14.10425</v>
      </c>
      <c r="N8" s="34">
        <v>13.742139999999999</v>
      </c>
      <c r="O8" s="39">
        <v>14.81424</v>
      </c>
      <c r="P8" s="34">
        <v>15.886340000000001</v>
      </c>
      <c r="R8" s="8"/>
      <c r="S8" s="11" t="s">
        <v>13</v>
      </c>
      <c r="T8" s="33">
        <v>15.199310000000001</v>
      </c>
      <c r="U8" s="33">
        <v>16.091840000000001</v>
      </c>
      <c r="V8" s="33">
        <v>14.294549999999999</v>
      </c>
      <c r="W8" s="33">
        <v>14.603</v>
      </c>
      <c r="X8" s="33">
        <v>14.64832</v>
      </c>
      <c r="Y8" s="33">
        <v>18.0319</v>
      </c>
      <c r="Z8" s="33">
        <v>15.790150000000001</v>
      </c>
      <c r="AA8" s="33">
        <v>13.68993</v>
      </c>
      <c r="AB8" s="33">
        <v>12.33029</v>
      </c>
      <c r="AC8" s="33">
        <v>14.18805</v>
      </c>
      <c r="AD8" s="34">
        <v>13.78884</v>
      </c>
      <c r="AE8" s="39">
        <v>14.88673</v>
      </c>
      <c r="AF8" s="34">
        <v>15.984629999999999</v>
      </c>
      <c r="AH8" s="8"/>
      <c r="AI8" s="11" t="s">
        <v>13</v>
      </c>
      <c r="AJ8" s="33">
        <v>15.35632</v>
      </c>
      <c r="AK8" s="33">
        <v>15.86652</v>
      </c>
      <c r="AL8" s="33">
        <v>14.28313</v>
      </c>
      <c r="AM8" s="33">
        <v>14.671860000000001</v>
      </c>
      <c r="AN8" s="33">
        <v>15.01675</v>
      </c>
      <c r="AO8" s="33">
        <v>17.776879999999998</v>
      </c>
      <c r="AP8" s="33">
        <v>15.812670000000001</v>
      </c>
      <c r="AQ8" s="33">
        <v>13.70509</v>
      </c>
      <c r="AR8" s="33">
        <v>12.323650000000001</v>
      </c>
      <c r="AS8" s="33">
        <v>14.149459999999999</v>
      </c>
      <c r="AT8" s="34">
        <v>13.84802</v>
      </c>
      <c r="AU8" s="39">
        <v>14.896229999999999</v>
      </c>
      <c r="AV8" s="34">
        <v>15.94444</v>
      </c>
      <c r="AX8" s="8"/>
      <c r="AY8" s="11" t="s">
        <v>13</v>
      </c>
      <c r="AZ8" s="33">
        <v>15.350860000000001</v>
      </c>
      <c r="BA8" s="33">
        <v>16.700880000000002</v>
      </c>
      <c r="BB8" s="33">
        <v>14.222300000000001</v>
      </c>
      <c r="BC8" s="33">
        <v>14.79604</v>
      </c>
      <c r="BD8" s="33">
        <v>15.325469999999999</v>
      </c>
      <c r="BE8" s="33">
        <v>18.073779999999999</v>
      </c>
      <c r="BF8" s="33">
        <v>15.59761</v>
      </c>
      <c r="BG8" s="33">
        <v>14.03524</v>
      </c>
      <c r="BH8" s="33">
        <v>12.39232</v>
      </c>
      <c r="BI8" s="33">
        <v>14.232799999999999</v>
      </c>
      <c r="BJ8" s="34">
        <v>13.95844</v>
      </c>
      <c r="BK8" s="39">
        <v>15.07273</v>
      </c>
      <c r="BL8" s="34">
        <v>16.18702</v>
      </c>
      <c r="BN8" s="8"/>
      <c r="BO8" s="11" t="s">
        <v>13</v>
      </c>
      <c r="BP8" s="33">
        <v>15.22125</v>
      </c>
      <c r="BQ8" s="33">
        <v>16.741160000000001</v>
      </c>
      <c r="BR8" s="33">
        <v>14.429040000000001</v>
      </c>
      <c r="BS8" s="33">
        <v>14.67517</v>
      </c>
      <c r="BT8" s="33">
        <v>14.93328</v>
      </c>
      <c r="BU8" s="33">
        <v>18.390779999999999</v>
      </c>
      <c r="BV8" s="33">
        <v>15.987310000000001</v>
      </c>
      <c r="BW8" s="33">
        <v>14.44054</v>
      </c>
      <c r="BX8" s="33">
        <v>12.262269999999999</v>
      </c>
      <c r="BY8" s="33">
        <v>14.25583</v>
      </c>
      <c r="BZ8" s="34">
        <v>13.96139</v>
      </c>
      <c r="CA8" s="39">
        <v>15.133660000000001</v>
      </c>
      <c r="CB8" s="34">
        <v>16.30593</v>
      </c>
    </row>
    <row r="9" spans="2:80" x14ac:dyDescent="0.35">
      <c r="B9" s="2" t="s">
        <v>14</v>
      </c>
      <c r="C9" s="3" t="s">
        <v>12</v>
      </c>
      <c r="D9" s="36">
        <v>0.67342000000000002</v>
      </c>
      <c r="E9" s="36">
        <v>0.78542999999999996</v>
      </c>
      <c r="F9" s="36">
        <v>0.22505</v>
      </c>
      <c r="G9" s="36">
        <v>0.26179999999999998</v>
      </c>
      <c r="H9" s="36">
        <v>0.24989</v>
      </c>
      <c r="I9" s="36">
        <v>1.4604600000000001</v>
      </c>
      <c r="J9" s="36">
        <v>0.57879999999999998</v>
      </c>
      <c r="K9" s="36">
        <v>7.4469999999999995E-2</v>
      </c>
      <c r="L9" s="36">
        <v>1.5869999999999999E-2</v>
      </c>
      <c r="M9" s="36">
        <v>0.16971</v>
      </c>
      <c r="N9" s="37">
        <v>0.13550000000000001</v>
      </c>
      <c r="O9" s="38">
        <v>0.44949</v>
      </c>
      <c r="P9" s="37">
        <v>0.76348000000000005</v>
      </c>
      <c r="R9" s="2" t="s">
        <v>14</v>
      </c>
      <c r="S9" s="3" t="s">
        <v>12</v>
      </c>
      <c r="T9" s="36">
        <v>0.98624000000000001</v>
      </c>
      <c r="U9" s="36">
        <v>1.56874</v>
      </c>
      <c r="V9" s="36">
        <v>0.59982999999999997</v>
      </c>
      <c r="W9" s="36">
        <v>0.61402999999999996</v>
      </c>
      <c r="X9" s="36">
        <v>0.58243</v>
      </c>
      <c r="Y9" s="36">
        <v>2.05545</v>
      </c>
      <c r="Z9" s="36">
        <v>1.196</v>
      </c>
      <c r="AA9" s="36">
        <v>0.25217000000000001</v>
      </c>
      <c r="AB9" s="36">
        <v>8.4269999999999998E-2</v>
      </c>
      <c r="AC9" s="36">
        <v>0.49931999999999999</v>
      </c>
      <c r="AD9" s="37">
        <v>0.40651999999999999</v>
      </c>
      <c r="AE9" s="38">
        <v>0.84384999999999999</v>
      </c>
      <c r="AF9" s="37">
        <v>1.28118</v>
      </c>
      <c r="AH9" s="2" t="s">
        <v>14</v>
      </c>
      <c r="AI9" s="3" t="s">
        <v>12</v>
      </c>
      <c r="AJ9" s="36">
        <v>1.2561800000000001</v>
      </c>
      <c r="AK9" s="36">
        <v>1.8149200000000001</v>
      </c>
      <c r="AL9" s="36">
        <v>0.81620999999999999</v>
      </c>
      <c r="AM9" s="36">
        <v>0.88222</v>
      </c>
      <c r="AN9" s="36">
        <v>0.90780000000000005</v>
      </c>
      <c r="AO9" s="36">
        <v>2.4623300000000001</v>
      </c>
      <c r="AP9" s="36">
        <v>1.5818300000000001</v>
      </c>
      <c r="AQ9" s="36">
        <v>0.41793999999999998</v>
      </c>
      <c r="AR9" s="36">
        <v>0.1343</v>
      </c>
      <c r="AS9" s="36">
        <v>0.77132999999999996</v>
      </c>
      <c r="AT9" s="37">
        <v>0.61041000000000001</v>
      </c>
      <c r="AU9" s="38">
        <v>1.1045100000000001</v>
      </c>
      <c r="AV9" s="37">
        <v>1.5986</v>
      </c>
      <c r="AX9" s="2" t="s">
        <v>14</v>
      </c>
      <c r="AY9" s="3" t="s">
        <v>12</v>
      </c>
      <c r="AZ9" s="36">
        <v>1.49733</v>
      </c>
      <c r="BA9" s="36">
        <v>2.5604900000000002</v>
      </c>
      <c r="BB9" s="36">
        <v>1.03651</v>
      </c>
      <c r="BC9" s="36">
        <v>1.37788</v>
      </c>
      <c r="BD9" s="36">
        <v>1.2159500000000001</v>
      </c>
      <c r="BE9" s="36">
        <v>2.9317600000000001</v>
      </c>
      <c r="BF9" s="36">
        <v>1.97834</v>
      </c>
      <c r="BG9" s="36">
        <v>0.74758999999999998</v>
      </c>
      <c r="BH9" s="36">
        <v>0.24506</v>
      </c>
      <c r="BI9" s="36">
        <v>1.1143400000000001</v>
      </c>
      <c r="BJ9" s="37">
        <v>0.88673000000000002</v>
      </c>
      <c r="BK9" s="38">
        <v>1.4705299999999999</v>
      </c>
      <c r="BL9" s="37">
        <v>2.0543200000000001</v>
      </c>
      <c r="BN9" s="2" t="s">
        <v>14</v>
      </c>
      <c r="BO9" s="3" t="s">
        <v>12</v>
      </c>
      <c r="BP9" s="36">
        <v>1.8680099999999999</v>
      </c>
      <c r="BQ9" s="36">
        <v>3.87704</v>
      </c>
      <c r="BR9" s="36">
        <v>1.4714</v>
      </c>
      <c r="BS9" s="36">
        <v>1.7005999999999999</v>
      </c>
      <c r="BT9" s="36">
        <v>1.5155700000000001</v>
      </c>
      <c r="BU9" s="36">
        <v>3.6179100000000002</v>
      </c>
      <c r="BV9" s="36">
        <v>2.7034799999999999</v>
      </c>
      <c r="BW9" s="36">
        <v>1.3424199999999999</v>
      </c>
      <c r="BX9" s="36">
        <v>0.38258999999999999</v>
      </c>
      <c r="BY9" s="36">
        <v>1.5871</v>
      </c>
      <c r="BZ9" s="37">
        <v>1.2349000000000001</v>
      </c>
      <c r="CA9" s="38">
        <v>2.0066099999999998</v>
      </c>
      <c r="CB9" s="37">
        <v>2.77833</v>
      </c>
    </row>
    <row r="10" spans="2:80" x14ac:dyDescent="0.35">
      <c r="B10" s="8"/>
      <c r="C10" s="11" t="s">
        <v>13</v>
      </c>
      <c r="D10" s="33">
        <v>3.6995</v>
      </c>
      <c r="E10" s="33">
        <v>3.8852699999999998</v>
      </c>
      <c r="F10" s="33">
        <v>1.58951</v>
      </c>
      <c r="G10" s="33">
        <v>1.7747900000000001</v>
      </c>
      <c r="H10" s="33">
        <v>2.6324200000000002</v>
      </c>
      <c r="I10" s="33">
        <v>7.2370799999999997</v>
      </c>
      <c r="J10" s="33">
        <v>3.0726100000000001</v>
      </c>
      <c r="K10" s="33">
        <v>0.78315999999999997</v>
      </c>
      <c r="L10" s="33">
        <v>0.24523</v>
      </c>
      <c r="M10" s="33">
        <v>1.2051499999999999</v>
      </c>
      <c r="N10" s="34">
        <v>1.16056</v>
      </c>
      <c r="O10" s="39">
        <v>2.6124700000000001</v>
      </c>
      <c r="P10" s="34">
        <v>4.0643799999999999</v>
      </c>
      <c r="R10" s="8"/>
      <c r="S10" s="11" t="s">
        <v>13</v>
      </c>
      <c r="T10" s="33">
        <v>5.0501300000000002</v>
      </c>
      <c r="U10" s="33">
        <v>5.3862699999999997</v>
      </c>
      <c r="V10" s="33">
        <v>3.23176</v>
      </c>
      <c r="W10" s="33">
        <v>3.2508699999999999</v>
      </c>
      <c r="X10" s="33">
        <v>3.68614</v>
      </c>
      <c r="Y10" s="33">
        <v>9.2082099999999993</v>
      </c>
      <c r="Z10" s="33">
        <v>4.9030899999999997</v>
      </c>
      <c r="AA10" s="33">
        <v>1.8641700000000001</v>
      </c>
      <c r="AB10" s="33">
        <v>0.83572999999999997</v>
      </c>
      <c r="AC10" s="33">
        <v>2.7444700000000002</v>
      </c>
      <c r="AD10" s="34">
        <v>2.35791</v>
      </c>
      <c r="AE10" s="39">
        <v>4.0160799999999997</v>
      </c>
      <c r="AF10" s="34">
        <v>5.6742600000000003</v>
      </c>
      <c r="AH10" s="8"/>
      <c r="AI10" s="11" t="s">
        <v>13</v>
      </c>
      <c r="AJ10" s="33">
        <v>5.8197000000000001</v>
      </c>
      <c r="AK10" s="33">
        <v>6.2680300000000004</v>
      </c>
      <c r="AL10" s="33">
        <v>4.0383399999999998</v>
      </c>
      <c r="AM10" s="33">
        <v>4.1900000000000004</v>
      </c>
      <c r="AN10" s="33">
        <v>4.5139800000000001</v>
      </c>
      <c r="AO10" s="33">
        <v>9.30884</v>
      </c>
      <c r="AP10" s="33">
        <v>5.7924899999999999</v>
      </c>
      <c r="AQ10" s="33">
        <v>2.5880200000000002</v>
      </c>
      <c r="AR10" s="33">
        <v>1.2721800000000001</v>
      </c>
      <c r="AS10" s="33">
        <v>3.2564700000000002</v>
      </c>
      <c r="AT10" s="34">
        <v>3.1022400000000001</v>
      </c>
      <c r="AU10" s="39">
        <v>4.7048100000000002</v>
      </c>
      <c r="AV10" s="34">
        <v>6.3073699999999997</v>
      </c>
      <c r="AX10" s="8"/>
      <c r="AY10" s="11" t="s">
        <v>13</v>
      </c>
      <c r="AZ10" s="33">
        <v>6.6600299999999999</v>
      </c>
      <c r="BA10" s="33">
        <v>8.9282699999999995</v>
      </c>
      <c r="BB10" s="33">
        <v>4.5531899999999998</v>
      </c>
      <c r="BC10" s="33">
        <v>5.3879599999999996</v>
      </c>
      <c r="BD10" s="33">
        <v>6.2658899999999997</v>
      </c>
      <c r="BE10" s="33">
        <v>10.17911</v>
      </c>
      <c r="BF10" s="33">
        <v>6.3062199999999997</v>
      </c>
      <c r="BG10" s="33">
        <v>3.5541299999999998</v>
      </c>
      <c r="BH10" s="33">
        <v>1.72638</v>
      </c>
      <c r="BI10" s="33">
        <v>4.1455399999999996</v>
      </c>
      <c r="BJ10" s="34">
        <v>3.9821399999999998</v>
      </c>
      <c r="BK10" s="39">
        <v>5.77067</v>
      </c>
      <c r="BL10" s="34">
        <v>7.5592100000000002</v>
      </c>
      <c r="BN10" s="8"/>
      <c r="BO10" s="11" t="s">
        <v>13</v>
      </c>
      <c r="BP10" s="33">
        <v>7.4207599999999996</v>
      </c>
      <c r="BQ10" s="33">
        <v>9.4802800000000005</v>
      </c>
      <c r="BR10" s="33">
        <v>5.5580299999999996</v>
      </c>
      <c r="BS10" s="33">
        <v>6.1159699999999999</v>
      </c>
      <c r="BT10" s="33">
        <v>5.7109300000000003</v>
      </c>
      <c r="BU10" s="33">
        <v>11.715479999999999</v>
      </c>
      <c r="BV10" s="33">
        <v>8.0567700000000002</v>
      </c>
      <c r="BW10" s="33">
        <v>4.8776099999999998</v>
      </c>
      <c r="BX10" s="33">
        <v>2.3250000000000002</v>
      </c>
      <c r="BY10" s="33">
        <v>5.0873699999999999</v>
      </c>
      <c r="BZ10" s="34">
        <v>4.74397</v>
      </c>
      <c r="CA10" s="39">
        <v>6.6348200000000004</v>
      </c>
      <c r="CB10" s="34">
        <v>8.5256699999999999</v>
      </c>
    </row>
    <row r="11" spans="2:80" x14ac:dyDescent="0.35">
      <c r="B11" s="2" t="s">
        <v>16</v>
      </c>
      <c r="C11" s="3" t="s">
        <v>12</v>
      </c>
      <c r="D11" s="36">
        <v>23.8551</v>
      </c>
      <c r="E11" s="36">
        <v>28.560320000000001</v>
      </c>
      <c r="F11" s="36">
        <v>22.741129999999998</v>
      </c>
      <c r="G11" s="36">
        <v>23.748439999999999</v>
      </c>
      <c r="H11" s="36">
        <v>21.900269999999999</v>
      </c>
      <c r="I11" s="36">
        <v>24.558450000000001</v>
      </c>
      <c r="J11" s="36">
        <v>26.0093</v>
      </c>
      <c r="K11" s="36">
        <v>22.304770000000001</v>
      </c>
      <c r="L11" s="36">
        <v>19.804970000000001</v>
      </c>
      <c r="M11" s="36">
        <v>23.731400000000001</v>
      </c>
      <c r="N11" s="37">
        <v>22.01878</v>
      </c>
      <c r="O11" s="38">
        <v>23.721409999999999</v>
      </c>
      <c r="P11" s="37">
        <v>25.424050000000001</v>
      </c>
      <c r="R11" s="2" t="s">
        <v>16</v>
      </c>
      <c r="S11" s="3" t="s">
        <v>12</v>
      </c>
      <c r="T11" s="36">
        <v>23.685749999999999</v>
      </c>
      <c r="U11" s="36">
        <v>27.984549999999999</v>
      </c>
      <c r="V11" s="36">
        <v>22.721900000000002</v>
      </c>
      <c r="W11" s="36">
        <v>23.621639999999999</v>
      </c>
      <c r="X11" s="36">
        <v>21.46133</v>
      </c>
      <c r="Y11" s="36">
        <v>23.895859999999999</v>
      </c>
      <c r="Z11" s="36">
        <v>25.738060000000001</v>
      </c>
      <c r="AA11" s="36">
        <v>22.251180000000002</v>
      </c>
      <c r="AB11" s="36">
        <v>19.67801</v>
      </c>
      <c r="AC11" s="36">
        <v>23.682490000000001</v>
      </c>
      <c r="AD11" s="37">
        <v>21.850010000000001</v>
      </c>
      <c r="AE11" s="38">
        <v>23.472079999999998</v>
      </c>
      <c r="AF11" s="37">
        <v>25.094149999999999</v>
      </c>
      <c r="AH11" s="2" t="s">
        <v>16</v>
      </c>
      <c r="AI11" s="3" t="s">
        <v>12</v>
      </c>
      <c r="AJ11" s="36">
        <v>23.450589999999998</v>
      </c>
      <c r="AK11" s="36">
        <v>27.30057</v>
      </c>
      <c r="AL11" s="36">
        <v>22.310089999999999</v>
      </c>
      <c r="AM11" s="36">
        <v>23.337599999999998</v>
      </c>
      <c r="AN11" s="36">
        <v>21.631070000000001</v>
      </c>
      <c r="AO11" s="36">
        <v>23.877040000000001</v>
      </c>
      <c r="AP11" s="36">
        <v>25.390930000000001</v>
      </c>
      <c r="AQ11" s="36">
        <v>22.06785</v>
      </c>
      <c r="AR11" s="36">
        <v>19.630269999999999</v>
      </c>
      <c r="AS11" s="36">
        <v>23.44642</v>
      </c>
      <c r="AT11" s="37">
        <v>21.746179999999999</v>
      </c>
      <c r="AU11" s="38">
        <v>23.244240000000001</v>
      </c>
      <c r="AV11" s="37">
        <v>24.7423</v>
      </c>
      <c r="AX11" s="2" t="s">
        <v>16</v>
      </c>
      <c r="AY11" s="3" t="s">
        <v>12</v>
      </c>
      <c r="AZ11" s="36">
        <v>22.958590000000001</v>
      </c>
      <c r="BA11" s="36">
        <v>26.958320000000001</v>
      </c>
      <c r="BB11" s="36">
        <v>22.314730000000001</v>
      </c>
      <c r="BC11" s="36">
        <v>23.09262</v>
      </c>
      <c r="BD11" s="36">
        <v>21.277809999999999</v>
      </c>
      <c r="BE11" s="36">
        <v>23.23179</v>
      </c>
      <c r="BF11" s="36">
        <v>24.769950000000001</v>
      </c>
      <c r="BG11" s="36">
        <v>22.18111</v>
      </c>
      <c r="BH11" s="36">
        <v>19.676850000000002</v>
      </c>
      <c r="BI11" s="36">
        <v>23.313700000000001</v>
      </c>
      <c r="BJ11" s="37">
        <v>21.585039999999999</v>
      </c>
      <c r="BK11" s="38">
        <v>22.977550000000001</v>
      </c>
      <c r="BL11" s="37">
        <v>24.370059999999999</v>
      </c>
      <c r="BN11" s="2" t="s">
        <v>16</v>
      </c>
      <c r="BO11" s="3" t="s">
        <v>12</v>
      </c>
      <c r="BP11" s="36">
        <v>22.889220000000002</v>
      </c>
      <c r="BQ11" s="36">
        <v>26.481639999999999</v>
      </c>
      <c r="BR11" s="36">
        <v>21.710809999999999</v>
      </c>
      <c r="BS11" s="36">
        <v>22.388280000000002</v>
      </c>
      <c r="BT11" s="36">
        <v>21.02872</v>
      </c>
      <c r="BU11" s="36">
        <v>23.318560000000002</v>
      </c>
      <c r="BV11" s="36">
        <v>24.50311</v>
      </c>
      <c r="BW11" s="36">
        <v>22.090599999999998</v>
      </c>
      <c r="BX11" s="36">
        <v>19.334440000000001</v>
      </c>
      <c r="BY11" s="36">
        <v>22.898569999999999</v>
      </c>
      <c r="BZ11" s="37">
        <v>21.28302</v>
      </c>
      <c r="CA11" s="38">
        <v>22.664400000000001</v>
      </c>
      <c r="CB11" s="37">
        <v>24.045770000000001</v>
      </c>
    </row>
    <row r="12" spans="2:80" x14ac:dyDescent="0.35">
      <c r="B12" s="12"/>
      <c r="C12" s="11" t="s">
        <v>13</v>
      </c>
      <c r="D12" s="33">
        <v>14.144209999999999</v>
      </c>
      <c r="E12" s="33">
        <v>15.10214</v>
      </c>
      <c r="F12" s="33">
        <v>13.807600000000001</v>
      </c>
      <c r="G12" s="33">
        <v>13.99263</v>
      </c>
      <c r="H12" s="33">
        <v>14.162750000000001</v>
      </c>
      <c r="I12" s="33">
        <v>15.09216</v>
      </c>
      <c r="J12" s="33">
        <v>14.87059</v>
      </c>
      <c r="K12" s="33">
        <v>13.50076</v>
      </c>
      <c r="L12" s="33">
        <v>12.324920000000001</v>
      </c>
      <c r="M12" s="33">
        <v>13.85899</v>
      </c>
      <c r="N12" s="40">
        <v>13.489520000000001</v>
      </c>
      <c r="O12" s="39">
        <v>14.08568</v>
      </c>
      <c r="P12" s="40">
        <v>14.68183</v>
      </c>
      <c r="R12" s="12"/>
      <c r="S12" s="11" t="s">
        <v>13</v>
      </c>
      <c r="T12" s="33">
        <v>13.707369999999999</v>
      </c>
      <c r="U12" s="33">
        <v>14.42572</v>
      </c>
      <c r="V12" s="33">
        <v>13.36702</v>
      </c>
      <c r="W12" s="33">
        <v>13.811199999999999</v>
      </c>
      <c r="X12" s="33">
        <v>13.625310000000001</v>
      </c>
      <c r="Y12" s="33">
        <v>14.44994</v>
      </c>
      <c r="Z12" s="33">
        <v>14.319940000000001</v>
      </c>
      <c r="AA12" s="33">
        <v>13.34512</v>
      </c>
      <c r="AB12" s="33">
        <v>12.19173</v>
      </c>
      <c r="AC12" s="33">
        <v>13.5419</v>
      </c>
      <c r="AD12" s="40">
        <v>13.20026</v>
      </c>
      <c r="AE12" s="39">
        <v>13.678520000000001</v>
      </c>
      <c r="AF12" s="40">
        <v>14.156790000000001</v>
      </c>
      <c r="AH12" s="12"/>
      <c r="AI12" s="11" t="s">
        <v>13</v>
      </c>
      <c r="AJ12" s="33">
        <v>13.59079</v>
      </c>
      <c r="AK12" s="33">
        <v>13.93304</v>
      </c>
      <c r="AL12" s="33">
        <v>13.1555</v>
      </c>
      <c r="AM12" s="33">
        <v>13.54139</v>
      </c>
      <c r="AN12" s="33">
        <v>13.622</v>
      </c>
      <c r="AO12" s="33">
        <v>14.30682</v>
      </c>
      <c r="AP12" s="33">
        <v>13.96152</v>
      </c>
      <c r="AQ12" s="33">
        <v>13.14744</v>
      </c>
      <c r="AR12" s="33">
        <v>12.12701</v>
      </c>
      <c r="AS12" s="33">
        <v>13.24235</v>
      </c>
      <c r="AT12" s="40">
        <v>13.03248</v>
      </c>
      <c r="AU12" s="39">
        <v>13.46279</v>
      </c>
      <c r="AV12" s="40">
        <v>13.893090000000001</v>
      </c>
      <c r="AX12" s="12"/>
      <c r="AY12" s="11" t="s">
        <v>13</v>
      </c>
      <c r="AZ12" s="33">
        <v>13.23639</v>
      </c>
      <c r="BA12" s="33">
        <v>13.63734</v>
      </c>
      <c r="BB12" s="33">
        <v>12.800269999999999</v>
      </c>
      <c r="BC12" s="33">
        <v>13.1655</v>
      </c>
      <c r="BD12" s="33">
        <v>13.307230000000001</v>
      </c>
      <c r="BE12" s="33">
        <v>14.316050000000001</v>
      </c>
      <c r="BF12" s="33">
        <v>13.494579999999999</v>
      </c>
      <c r="BG12" s="33">
        <v>13.12546</v>
      </c>
      <c r="BH12" s="33">
        <v>12.06091</v>
      </c>
      <c r="BI12" s="33">
        <v>12.96963</v>
      </c>
      <c r="BJ12" s="40">
        <v>12.79477</v>
      </c>
      <c r="BK12" s="39">
        <v>13.21134</v>
      </c>
      <c r="BL12" s="40">
        <v>13.6279</v>
      </c>
      <c r="BN12" s="12"/>
      <c r="BO12" s="11" t="s">
        <v>13</v>
      </c>
      <c r="BP12" s="33">
        <v>12.86483</v>
      </c>
      <c r="BQ12" s="33">
        <v>13.57971</v>
      </c>
      <c r="BR12" s="33">
        <v>12.62838</v>
      </c>
      <c r="BS12" s="33">
        <v>12.62214</v>
      </c>
      <c r="BT12" s="33">
        <v>12.91878</v>
      </c>
      <c r="BU12" s="33">
        <v>14.15366</v>
      </c>
      <c r="BV12" s="33">
        <v>13.285299999999999</v>
      </c>
      <c r="BW12" s="33">
        <v>12.98274</v>
      </c>
      <c r="BX12" s="33">
        <v>11.753780000000001</v>
      </c>
      <c r="BY12" s="33">
        <v>12.6225</v>
      </c>
      <c r="BZ12" s="40">
        <v>12.481590000000001</v>
      </c>
      <c r="CA12" s="39">
        <v>12.941179999999999</v>
      </c>
      <c r="CB12" s="40">
        <v>13.400779999999999</v>
      </c>
    </row>
    <row r="13" spans="2:80" x14ac:dyDescent="0.35">
      <c r="B13" s="2" t="s">
        <v>1</v>
      </c>
      <c r="C13" s="3" t="s">
        <v>12</v>
      </c>
      <c r="D13" s="36">
        <v>3.6703199999999998</v>
      </c>
      <c r="E13" s="36">
        <v>3.6860300000000001</v>
      </c>
      <c r="F13" s="36">
        <v>3.6764199999999998</v>
      </c>
      <c r="G13" s="36">
        <v>3.68899</v>
      </c>
      <c r="H13" s="36">
        <v>3.6583700000000001</v>
      </c>
      <c r="I13" s="36">
        <v>3.7212000000000001</v>
      </c>
      <c r="J13" s="36">
        <v>3.6611099999999999</v>
      </c>
      <c r="K13" s="36">
        <v>3.6259100000000002</v>
      </c>
      <c r="L13" s="36">
        <v>3.66608</v>
      </c>
      <c r="M13" s="36">
        <v>3.6865399999999999</v>
      </c>
      <c r="N13" s="37">
        <v>3.65632</v>
      </c>
      <c r="O13" s="41">
        <v>3.6741000000000001</v>
      </c>
      <c r="P13" s="37">
        <v>3.6918799999999998</v>
      </c>
      <c r="R13" s="2" t="s">
        <v>1</v>
      </c>
      <c r="S13" s="3" t="s">
        <v>12</v>
      </c>
      <c r="T13" s="36">
        <v>3.6695899999999999</v>
      </c>
      <c r="U13" s="36">
        <v>3.6851500000000001</v>
      </c>
      <c r="V13" s="36">
        <v>3.6765099999999999</v>
      </c>
      <c r="W13" s="36">
        <v>3.68899</v>
      </c>
      <c r="X13" s="36">
        <v>3.6583700000000001</v>
      </c>
      <c r="Y13" s="36">
        <v>3.7196199999999999</v>
      </c>
      <c r="Z13" s="36">
        <v>3.6596099999999998</v>
      </c>
      <c r="AA13" s="36">
        <v>3.6259100000000002</v>
      </c>
      <c r="AB13" s="36">
        <v>3.66628</v>
      </c>
      <c r="AC13" s="36">
        <v>3.68675</v>
      </c>
      <c r="AD13" s="37">
        <v>3.6560899999999998</v>
      </c>
      <c r="AE13" s="41">
        <v>3.6736800000000001</v>
      </c>
      <c r="AF13" s="37">
        <v>3.6912699999999998</v>
      </c>
      <c r="AH13" s="2" t="s">
        <v>1</v>
      </c>
      <c r="AI13" s="3" t="s">
        <v>12</v>
      </c>
      <c r="AJ13" s="36">
        <v>3.6690700000000001</v>
      </c>
      <c r="AK13" s="36">
        <v>3.6857000000000002</v>
      </c>
      <c r="AL13" s="36">
        <v>3.6764199999999998</v>
      </c>
      <c r="AM13" s="36">
        <v>3.6886000000000001</v>
      </c>
      <c r="AN13" s="36">
        <v>3.6583700000000001</v>
      </c>
      <c r="AO13" s="36">
        <v>3.72113</v>
      </c>
      <c r="AP13" s="36">
        <v>3.6596500000000001</v>
      </c>
      <c r="AQ13" s="36">
        <v>3.6259100000000002</v>
      </c>
      <c r="AR13" s="36">
        <v>3.66553</v>
      </c>
      <c r="AS13" s="36">
        <v>3.6867999999999999</v>
      </c>
      <c r="AT13" s="37">
        <v>3.6558799999999998</v>
      </c>
      <c r="AU13" s="41">
        <v>3.6737199999999999</v>
      </c>
      <c r="AV13" s="37">
        <v>3.69156</v>
      </c>
      <c r="AX13" s="2" t="s">
        <v>1</v>
      </c>
      <c r="AY13" s="3" t="s">
        <v>12</v>
      </c>
      <c r="AZ13" s="36">
        <v>3.6700499999999998</v>
      </c>
      <c r="BA13" s="36">
        <v>3.68547</v>
      </c>
      <c r="BB13" s="36">
        <v>3.6770900000000002</v>
      </c>
      <c r="BC13" s="36">
        <v>3.68899</v>
      </c>
      <c r="BD13" s="36">
        <v>3.6583700000000001</v>
      </c>
      <c r="BE13" s="36">
        <v>3.7187899999999998</v>
      </c>
      <c r="BF13" s="36">
        <v>3.6594600000000002</v>
      </c>
      <c r="BG13" s="36">
        <v>3.62595</v>
      </c>
      <c r="BH13" s="36">
        <v>3.66628</v>
      </c>
      <c r="BI13" s="36">
        <v>3.6865899999999998</v>
      </c>
      <c r="BJ13" s="37">
        <v>3.6562299999999999</v>
      </c>
      <c r="BK13" s="41">
        <v>3.6737000000000002</v>
      </c>
      <c r="BL13" s="37">
        <v>3.6911800000000001</v>
      </c>
      <c r="BN13" s="2" t="s">
        <v>1</v>
      </c>
      <c r="BO13" s="3" t="s">
        <v>12</v>
      </c>
      <c r="BP13" s="36">
        <v>3.66926</v>
      </c>
      <c r="BQ13" s="36">
        <v>3.68547</v>
      </c>
      <c r="BR13" s="36">
        <v>3.6755499999999999</v>
      </c>
      <c r="BS13" s="36">
        <v>3.68899</v>
      </c>
      <c r="BT13" s="36">
        <v>3.6583700000000001</v>
      </c>
      <c r="BU13" s="36">
        <v>3.7196899999999999</v>
      </c>
      <c r="BV13" s="36">
        <v>3.6581999999999999</v>
      </c>
      <c r="BW13" s="36">
        <v>3.6259100000000002</v>
      </c>
      <c r="BX13" s="36">
        <v>3.66553</v>
      </c>
      <c r="BY13" s="36">
        <v>3.68655</v>
      </c>
      <c r="BZ13" s="37">
        <v>3.6556700000000002</v>
      </c>
      <c r="CA13" s="41">
        <v>3.6733500000000001</v>
      </c>
      <c r="CB13" s="37">
        <v>3.6910400000000001</v>
      </c>
    </row>
    <row r="14" spans="2:80" x14ac:dyDescent="0.35">
      <c r="B14" s="12"/>
      <c r="C14" s="11" t="s">
        <v>13</v>
      </c>
      <c r="D14" s="33">
        <v>2.2594599999999998</v>
      </c>
      <c r="E14" s="33">
        <v>2.2784599999999999</v>
      </c>
      <c r="F14" s="33">
        <v>2.28755</v>
      </c>
      <c r="G14" s="33">
        <v>2.3181799999999999</v>
      </c>
      <c r="H14" s="33">
        <v>2.28484</v>
      </c>
      <c r="I14" s="33">
        <v>2.25257</v>
      </c>
      <c r="J14" s="33">
        <v>2.2772800000000002</v>
      </c>
      <c r="K14" s="33">
        <v>2.3008600000000001</v>
      </c>
      <c r="L14" s="33">
        <v>2.2643399999999998</v>
      </c>
      <c r="M14" s="33">
        <v>2.2658900000000002</v>
      </c>
      <c r="N14" s="40">
        <v>2.2646500000000001</v>
      </c>
      <c r="O14" s="39">
        <v>2.27894</v>
      </c>
      <c r="P14" s="40">
        <v>2.2932299999999999</v>
      </c>
      <c r="R14" s="12"/>
      <c r="S14" s="11" t="s">
        <v>13</v>
      </c>
      <c r="T14" s="33">
        <v>2.2584200000000001</v>
      </c>
      <c r="U14" s="33">
        <v>2.2782200000000001</v>
      </c>
      <c r="V14" s="33">
        <v>2.28735</v>
      </c>
      <c r="W14" s="33">
        <v>2.3181799999999999</v>
      </c>
      <c r="X14" s="33">
        <v>2.28484</v>
      </c>
      <c r="Y14" s="33">
        <v>2.2530800000000002</v>
      </c>
      <c r="Z14" s="33">
        <v>2.2770700000000001</v>
      </c>
      <c r="AA14" s="33">
        <v>2.3008600000000001</v>
      </c>
      <c r="AB14" s="33">
        <v>2.26451</v>
      </c>
      <c r="AC14" s="33">
        <v>2.2660800000000001</v>
      </c>
      <c r="AD14" s="40">
        <v>2.26457</v>
      </c>
      <c r="AE14" s="39">
        <v>2.2788599999999999</v>
      </c>
      <c r="AF14" s="40">
        <v>2.2931499999999998</v>
      </c>
      <c r="AH14" s="12"/>
      <c r="AI14" s="11" t="s">
        <v>13</v>
      </c>
      <c r="AJ14" s="33">
        <v>2.2584200000000001</v>
      </c>
      <c r="AK14" s="33">
        <v>2.27807</v>
      </c>
      <c r="AL14" s="33">
        <v>2.28755</v>
      </c>
      <c r="AM14" s="33">
        <v>2.3182200000000002</v>
      </c>
      <c r="AN14" s="33">
        <v>2.28484</v>
      </c>
      <c r="AO14" s="33">
        <v>2.2524199999999999</v>
      </c>
      <c r="AP14" s="33">
        <v>2.2769400000000002</v>
      </c>
      <c r="AQ14" s="33">
        <v>2.3008600000000001</v>
      </c>
      <c r="AR14" s="33">
        <v>2.2644600000000001</v>
      </c>
      <c r="AS14" s="33">
        <v>2.2661500000000001</v>
      </c>
      <c r="AT14" s="40">
        <v>2.2644199999999999</v>
      </c>
      <c r="AU14" s="39">
        <v>2.2787899999999999</v>
      </c>
      <c r="AV14" s="40">
        <v>2.2931699999999999</v>
      </c>
      <c r="AX14" s="12"/>
      <c r="AY14" s="11" t="s">
        <v>13</v>
      </c>
      <c r="AZ14" s="33">
        <v>2.2593299999999998</v>
      </c>
      <c r="BA14" s="33">
        <v>2.2783099999999998</v>
      </c>
      <c r="BB14" s="33">
        <v>2.28817</v>
      </c>
      <c r="BC14" s="33">
        <v>2.3181799999999999</v>
      </c>
      <c r="BD14" s="33">
        <v>2.28484</v>
      </c>
      <c r="BE14" s="33">
        <v>2.2527400000000002</v>
      </c>
      <c r="BF14" s="33">
        <v>2.2769400000000002</v>
      </c>
      <c r="BG14" s="33">
        <v>2.30064</v>
      </c>
      <c r="BH14" s="33">
        <v>2.26451</v>
      </c>
      <c r="BI14" s="33">
        <v>2.2663099999999998</v>
      </c>
      <c r="BJ14" s="40">
        <v>2.2647400000000002</v>
      </c>
      <c r="BK14" s="39">
        <v>2.2789999999999999</v>
      </c>
      <c r="BL14" s="40">
        <v>2.29325</v>
      </c>
      <c r="BN14" s="12"/>
      <c r="BO14" s="11" t="s">
        <v>13</v>
      </c>
      <c r="BP14" s="33">
        <v>2.2587600000000001</v>
      </c>
      <c r="BQ14" s="33">
        <v>2.2783099999999998</v>
      </c>
      <c r="BR14" s="33">
        <v>2.2875999999999999</v>
      </c>
      <c r="BS14" s="33">
        <v>2.3181799999999999</v>
      </c>
      <c r="BT14" s="33">
        <v>2.28484</v>
      </c>
      <c r="BU14" s="33">
        <v>2.2526299999999999</v>
      </c>
      <c r="BV14" s="33">
        <v>2.2769200000000001</v>
      </c>
      <c r="BW14" s="33">
        <v>2.3008600000000001</v>
      </c>
      <c r="BX14" s="33">
        <v>2.2644600000000001</v>
      </c>
      <c r="BY14" s="33">
        <v>2.2665199999999999</v>
      </c>
      <c r="BZ14" s="40">
        <v>2.2646099999999998</v>
      </c>
      <c r="CA14" s="39">
        <v>2.2789100000000002</v>
      </c>
      <c r="CB14" s="40">
        <v>2.2932100000000002</v>
      </c>
    </row>
    <row r="15" spans="2:80" x14ac:dyDescent="0.35">
      <c r="B15" s="2" t="s">
        <v>17</v>
      </c>
      <c r="C15" s="3" t="s">
        <v>12</v>
      </c>
      <c r="D15" s="36">
        <v>20.18478</v>
      </c>
      <c r="E15" s="36">
        <v>24.874300000000002</v>
      </c>
      <c r="F15" s="36">
        <v>19.064710000000002</v>
      </c>
      <c r="G15" s="36">
        <v>20.059449999999998</v>
      </c>
      <c r="H15" s="36">
        <v>18.241900000000001</v>
      </c>
      <c r="I15" s="36">
        <v>20.837250000000001</v>
      </c>
      <c r="J15" s="36">
        <v>22.348189999999999</v>
      </c>
      <c r="K15" s="36">
        <v>18.678850000000001</v>
      </c>
      <c r="L15" s="36">
        <v>16.13889</v>
      </c>
      <c r="M15" s="36">
        <v>20.04485</v>
      </c>
      <c r="N15" s="37">
        <v>18.35106</v>
      </c>
      <c r="O15" s="38">
        <v>20.047319999999999</v>
      </c>
      <c r="P15" s="37">
        <v>21.743569999999998</v>
      </c>
      <c r="R15" s="2" t="s">
        <v>17</v>
      </c>
      <c r="S15" s="3" t="s">
        <v>12</v>
      </c>
      <c r="T15" s="36">
        <v>20.016159999999999</v>
      </c>
      <c r="U15" s="36">
        <v>24.299410000000002</v>
      </c>
      <c r="V15" s="36">
        <v>19.045390000000001</v>
      </c>
      <c r="W15" s="36">
        <v>19.932649999999999</v>
      </c>
      <c r="X15" s="36">
        <v>17.802959999999999</v>
      </c>
      <c r="Y15" s="36">
        <v>20.17624</v>
      </c>
      <c r="Z15" s="36">
        <v>22.07845</v>
      </c>
      <c r="AA15" s="36">
        <v>18.625260000000001</v>
      </c>
      <c r="AB15" s="36">
        <v>16.01173</v>
      </c>
      <c r="AC15" s="36">
        <v>19.995740000000001</v>
      </c>
      <c r="AD15" s="37">
        <v>18.181799999999999</v>
      </c>
      <c r="AE15" s="38">
        <v>19.798400000000001</v>
      </c>
      <c r="AF15" s="37">
        <v>21.414999999999999</v>
      </c>
      <c r="AH15" s="2" t="s">
        <v>17</v>
      </c>
      <c r="AI15" s="3" t="s">
        <v>12</v>
      </c>
      <c r="AJ15" s="36">
        <v>19.78152</v>
      </c>
      <c r="AK15" s="36">
        <v>23.61487</v>
      </c>
      <c r="AL15" s="36">
        <v>18.633669999999999</v>
      </c>
      <c r="AM15" s="36">
        <v>19.649000000000001</v>
      </c>
      <c r="AN15" s="36">
        <v>17.9727</v>
      </c>
      <c r="AO15" s="36">
        <v>20.155909999999999</v>
      </c>
      <c r="AP15" s="36">
        <v>21.731280000000002</v>
      </c>
      <c r="AQ15" s="36">
        <v>18.441939999999999</v>
      </c>
      <c r="AR15" s="36">
        <v>15.964740000000001</v>
      </c>
      <c r="AS15" s="36">
        <v>19.759620000000002</v>
      </c>
      <c r="AT15" s="37">
        <v>18.078430000000001</v>
      </c>
      <c r="AU15" s="38">
        <v>19.570519999999998</v>
      </c>
      <c r="AV15" s="37">
        <v>21.062619999999999</v>
      </c>
      <c r="AX15" s="2" t="s">
        <v>17</v>
      </c>
      <c r="AY15" s="3" t="s">
        <v>12</v>
      </c>
      <c r="AZ15" s="36">
        <v>19.288540000000001</v>
      </c>
      <c r="BA15" s="36">
        <v>23.272849999999998</v>
      </c>
      <c r="BB15" s="36">
        <v>18.637640000000001</v>
      </c>
      <c r="BC15" s="36">
        <v>19.40363</v>
      </c>
      <c r="BD15" s="36">
        <v>17.619440000000001</v>
      </c>
      <c r="BE15" s="36">
        <v>19.512989999999999</v>
      </c>
      <c r="BF15" s="36">
        <v>21.110499999999998</v>
      </c>
      <c r="BG15" s="36">
        <v>18.555160000000001</v>
      </c>
      <c r="BH15" s="36">
        <v>16.010570000000001</v>
      </c>
      <c r="BI15" s="36">
        <v>19.627120000000001</v>
      </c>
      <c r="BJ15" s="37">
        <v>17.916350000000001</v>
      </c>
      <c r="BK15" s="38">
        <v>19.303840000000001</v>
      </c>
      <c r="BL15" s="37">
        <v>20.69134</v>
      </c>
      <c r="BN15" s="2" t="s">
        <v>17</v>
      </c>
      <c r="BO15" s="3" t="s">
        <v>12</v>
      </c>
      <c r="BP15" s="36">
        <v>19.21997</v>
      </c>
      <c r="BQ15" s="36">
        <v>22.79616</v>
      </c>
      <c r="BR15" s="36">
        <v>18.035250000000001</v>
      </c>
      <c r="BS15" s="36">
        <v>18.699290000000001</v>
      </c>
      <c r="BT15" s="36">
        <v>17.370349999999998</v>
      </c>
      <c r="BU15" s="36">
        <v>19.598870000000002</v>
      </c>
      <c r="BV15" s="36">
        <v>20.844909999999999</v>
      </c>
      <c r="BW15" s="36">
        <v>18.464680000000001</v>
      </c>
      <c r="BX15" s="36">
        <v>15.66891</v>
      </c>
      <c r="BY15" s="36">
        <v>19.212019999999999</v>
      </c>
      <c r="BZ15" s="37">
        <v>17.614599999999999</v>
      </c>
      <c r="CA15" s="38">
        <v>18.991040000000002</v>
      </c>
      <c r="CB15" s="37">
        <v>20.36749</v>
      </c>
    </row>
    <row r="16" spans="2:80" x14ac:dyDescent="0.35">
      <c r="B16" s="12"/>
      <c r="C16" s="11" t="s">
        <v>13</v>
      </c>
      <c r="D16" s="33">
        <v>13.38006</v>
      </c>
      <c r="E16" s="33">
        <v>14.25198</v>
      </c>
      <c r="F16" s="33">
        <v>12.982860000000001</v>
      </c>
      <c r="G16" s="33">
        <v>13.19665</v>
      </c>
      <c r="H16" s="33">
        <v>13.42525</v>
      </c>
      <c r="I16" s="33">
        <v>14.373989999999999</v>
      </c>
      <c r="J16" s="33">
        <v>14.080579999999999</v>
      </c>
      <c r="K16" s="33">
        <v>12.68857</v>
      </c>
      <c r="L16" s="33">
        <v>11.47143</v>
      </c>
      <c r="M16" s="33">
        <v>13.06602</v>
      </c>
      <c r="N16" s="40">
        <v>12.680400000000001</v>
      </c>
      <c r="O16" s="39">
        <v>13.291740000000001</v>
      </c>
      <c r="P16" s="40">
        <v>13.903079999999999</v>
      </c>
      <c r="R16" s="12"/>
      <c r="S16" s="11" t="s">
        <v>13</v>
      </c>
      <c r="T16" s="33">
        <v>12.951610000000001</v>
      </c>
      <c r="U16" s="33">
        <v>13.606109999999999</v>
      </c>
      <c r="V16" s="33">
        <v>12.549250000000001</v>
      </c>
      <c r="W16" s="33">
        <v>13.04787</v>
      </c>
      <c r="X16" s="33">
        <v>12.90832</v>
      </c>
      <c r="Y16" s="33">
        <v>13.72983</v>
      </c>
      <c r="Z16" s="33">
        <v>13.548299999999999</v>
      </c>
      <c r="AA16" s="33">
        <v>12.54538</v>
      </c>
      <c r="AB16" s="33">
        <v>11.33662</v>
      </c>
      <c r="AC16" s="33">
        <v>12.76154</v>
      </c>
      <c r="AD16" s="40">
        <v>12.40152</v>
      </c>
      <c r="AE16" s="39">
        <v>12.898479999999999</v>
      </c>
      <c r="AF16" s="40">
        <v>13.39545</v>
      </c>
      <c r="AH16" s="12"/>
      <c r="AI16" s="11" t="s">
        <v>13</v>
      </c>
      <c r="AJ16" s="33">
        <v>12.84775</v>
      </c>
      <c r="AK16" s="33">
        <v>13.141970000000001</v>
      </c>
      <c r="AL16" s="33">
        <v>12.343730000000001</v>
      </c>
      <c r="AM16" s="33">
        <v>12.78026</v>
      </c>
      <c r="AN16" s="33">
        <v>12.923360000000001</v>
      </c>
      <c r="AO16" s="33">
        <v>13.62701</v>
      </c>
      <c r="AP16" s="33">
        <v>13.21341</v>
      </c>
      <c r="AQ16" s="33">
        <v>12.35608</v>
      </c>
      <c r="AR16" s="33">
        <v>11.27398</v>
      </c>
      <c r="AS16" s="33">
        <v>12.477220000000001</v>
      </c>
      <c r="AT16" s="40">
        <v>12.238300000000001</v>
      </c>
      <c r="AU16" s="39">
        <v>12.69848</v>
      </c>
      <c r="AV16" s="40">
        <v>13.15865</v>
      </c>
      <c r="AX16" s="12"/>
      <c r="AY16" s="11" t="s">
        <v>13</v>
      </c>
      <c r="AZ16" s="33">
        <v>12.511990000000001</v>
      </c>
      <c r="BA16" s="33">
        <v>12.889799999999999</v>
      </c>
      <c r="BB16" s="33">
        <v>12.00432</v>
      </c>
      <c r="BC16" s="33">
        <v>12.44881</v>
      </c>
      <c r="BD16" s="33">
        <v>12.61782</v>
      </c>
      <c r="BE16" s="33">
        <v>13.67384</v>
      </c>
      <c r="BF16" s="33">
        <v>12.761039999999999</v>
      </c>
      <c r="BG16" s="33">
        <v>12.341939999999999</v>
      </c>
      <c r="BH16" s="33">
        <v>11.208690000000001</v>
      </c>
      <c r="BI16" s="33">
        <v>12.21486</v>
      </c>
      <c r="BJ16" s="40">
        <v>12.013439999999999</v>
      </c>
      <c r="BK16" s="39">
        <v>12.467309999999999</v>
      </c>
      <c r="BL16" s="40">
        <v>12.92118</v>
      </c>
      <c r="BN16" s="12"/>
      <c r="BO16" s="11" t="s">
        <v>13</v>
      </c>
      <c r="BP16" s="33">
        <v>12.163690000000001</v>
      </c>
      <c r="BQ16" s="33">
        <v>12.9216</v>
      </c>
      <c r="BR16" s="33">
        <v>11.86088</v>
      </c>
      <c r="BS16" s="33">
        <v>11.9102</v>
      </c>
      <c r="BT16" s="33">
        <v>12.23334</v>
      </c>
      <c r="BU16" s="33">
        <v>13.56312</v>
      </c>
      <c r="BV16" s="33">
        <v>12.57413</v>
      </c>
      <c r="BW16" s="33">
        <v>12.247249999999999</v>
      </c>
      <c r="BX16" s="33">
        <v>10.916079999999999</v>
      </c>
      <c r="BY16" s="33">
        <v>11.88735</v>
      </c>
      <c r="BZ16" s="40">
        <v>11.724170000000001</v>
      </c>
      <c r="CA16" s="39">
        <v>12.22776</v>
      </c>
      <c r="CB16" s="40">
        <v>12.73136</v>
      </c>
    </row>
    <row r="17" spans="2:80" x14ac:dyDescent="0.35">
      <c r="B17" s="7" t="s">
        <v>18</v>
      </c>
      <c r="C17" s="11"/>
      <c r="D17" s="33">
        <v>0.85228999999999999</v>
      </c>
      <c r="E17" s="33">
        <v>0.72560999999999998</v>
      </c>
      <c r="F17" s="33">
        <v>0.87773999999999996</v>
      </c>
      <c r="G17" s="33">
        <v>0.85782000000000003</v>
      </c>
      <c r="H17" s="33">
        <v>0.86326999999999998</v>
      </c>
      <c r="I17" s="33">
        <v>0.81330000000000002</v>
      </c>
      <c r="J17" s="33">
        <v>0.78583000000000003</v>
      </c>
      <c r="K17" s="33">
        <v>0.90922999999999998</v>
      </c>
      <c r="L17" s="33">
        <v>0.95538000000000001</v>
      </c>
      <c r="M17" s="33">
        <v>0.86890999999999996</v>
      </c>
      <c r="N17" s="40">
        <v>0.80513000000000001</v>
      </c>
      <c r="O17" s="42">
        <v>0.85094000000000003</v>
      </c>
      <c r="P17" s="40">
        <v>0.89675000000000005</v>
      </c>
      <c r="R17" s="7" t="s">
        <v>18</v>
      </c>
      <c r="S17" s="11"/>
      <c r="T17" s="33">
        <v>0.85419</v>
      </c>
      <c r="U17" s="33">
        <v>0.72062000000000004</v>
      </c>
      <c r="V17" s="33">
        <v>0.86814000000000002</v>
      </c>
      <c r="W17" s="33">
        <v>0.84726000000000001</v>
      </c>
      <c r="X17" s="33">
        <v>0.86709999999999998</v>
      </c>
      <c r="Y17" s="33">
        <v>0.81428999999999996</v>
      </c>
      <c r="Z17" s="33">
        <v>0.77988000000000002</v>
      </c>
      <c r="AA17" s="33">
        <v>0.90715000000000001</v>
      </c>
      <c r="AB17" s="33">
        <v>0.95748</v>
      </c>
      <c r="AC17" s="33">
        <v>0.86639999999999995</v>
      </c>
      <c r="AD17" s="40">
        <v>0.80137999999999998</v>
      </c>
      <c r="AE17" s="42">
        <v>0.84824999999999995</v>
      </c>
      <c r="AF17" s="40">
        <v>0.89512000000000003</v>
      </c>
      <c r="AH17" s="7" t="s">
        <v>18</v>
      </c>
      <c r="AI17" s="11"/>
      <c r="AJ17" s="33">
        <v>0.85380999999999996</v>
      </c>
      <c r="AK17" s="33">
        <v>0.74514999999999998</v>
      </c>
      <c r="AL17" s="33">
        <v>0.87282999999999999</v>
      </c>
      <c r="AM17" s="33">
        <v>0.85272000000000003</v>
      </c>
      <c r="AN17" s="33">
        <v>0.85063</v>
      </c>
      <c r="AO17" s="33">
        <v>0.80820999999999998</v>
      </c>
      <c r="AP17" s="33">
        <v>0.77510999999999997</v>
      </c>
      <c r="AQ17" s="33">
        <v>0.90544999999999998</v>
      </c>
      <c r="AR17" s="33">
        <v>0.95635000000000003</v>
      </c>
      <c r="AS17" s="33">
        <v>0.86490999999999996</v>
      </c>
      <c r="AT17" s="40">
        <v>0.80488999999999999</v>
      </c>
      <c r="AU17" s="42">
        <v>0.84852000000000005</v>
      </c>
      <c r="AV17" s="40">
        <v>0.89214000000000004</v>
      </c>
      <c r="AX17" s="7" t="s">
        <v>18</v>
      </c>
      <c r="AY17" s="11"/>
      <c r="AZ17" s="33">
        <v>0.86577999999999999</v>
      </c>
      <c r="BA17" s="33">
        <v>0.73018000000000005</v>
      </c>
      <c r="BB17" s="33">
        <v>0.87585000000000002</v>
      </c>
      <c r="BC17" s="33">
        <v>0.84952000000000005</v>
      </c>
      <c r="BD17" s="33">
        <v>0.85906000000000005</v>
      </c>
      <c r="BE17" s="33">
        <v>0.80959999999999999</v>
      </c>
      <c r="BF17" s="33">
        <v>0.78988999999999998</v>
      </c>
      <c r="BG17" s="33">
        <v>0.89185000000000003</v>
      </c>
      <c r="BH17" s="33">
        <v>0.95709999999999995</v>
      </c>
      <c r="BI17" s="33">
        <v>0.86602000000000001</v>
      </c>
      <c r="BJ17" s="40">
        <v>0.80547000000000002</v>
      </c>
      <c r="BK17" s="42">
        <v>0.84948000000000001</v>
      </c>
      <c r="BL17" s="40">
        <v>0.89349999999999996</v>
      </c>
      <c r="BN17" s="7" t="s">
        <v>18</v>
      </c>
      <c r="BO17" s="11"/>
      <c r="BP17" s="33">
        <v>0.86114999999999997</v>
      </c>
      <c r="BQ17" s="33">
        <v>0.71982999999999997</v>
      </c>
      <c r="BR17" s="33">
        <v>0.87189000000000005</v>
      </c>
      <c r="BS17" s="33">
        <v>0.86063999999999996</v>
      </c>
      <c r="BT17" s="33">
        <v>0.86192999999999997</v>
      </c>
      <c r="BU17" s="33">
        <v>0.78837999999999997</v>
      </c>
      <c r="BV17" s="33">
        <v>0.77361000000000002</v>
      </c>
      <c r="BW17" s="33">
        <v>0.86668000000000001</v>
      </c>
      <c r="BX17" s="33">
        <v>0.96192</v>
      </c>
      <c r="BY17" s="33">
        <v>0.86087999999999998</v>
      </c>
      <c r="BZ17" s="40">
        <v>0.79510999999999998</v>
      </c>
      <c r="CA17" s="42">
        <v>0.84269000000000005</v>
      </c>
      <c r="CB17" s="40">
        <v>0.89027000000000001</v>
      </c>
    </row>
    <row r="18" spans="2:80" x14ac:dyDescent="0.35">
      <c r="B18" s="2" t="s">
        <v>2</v>
      </c>
      <c r="C18" s="3" t="s">
        <v>12</v>
      </c>
      <c r="D18" s="36">
        <v>11.64955</v>
      </c>
      <c r="E18" s="36">
        <v>10.60943</v>
      </c>
      <c r="F18" s="36">
        <v>9.7222200000000001</v>
      </c>
      <c r="G18" s="36">
        <v>8.2824899999999992</v>
      </c>
      <c r="H18" s="36">
        <v>9.0476200000000002</v>
      </c>
      <c r="I18" s="36">
        <v>16.402249999999999</v>
      </c>
      <c r="J18" s="36">
        <v>10.258089999999999</v>
      </c>
      <c r="K18" s="36">
        <v>8.375</v>
      </c>
      <c r="L18" s="36">
        <v>6.3793100000000003</v>
      </c>
      <c r="M18" s="36">
        <v>7.2109800000000002</v>
      </c>
      <c r="N18" s="37">
        <v>7.7819900000000004</v>
      </c>
      <c r="O18" s="38">
        <v>9.7936999999999994</v>
      </c>
      <c r="P18" s="37">
        <v>11.805400000000001</v>
      </c>
      <c r="R18" s="2" t="s">
        <v>2</v>
      </c>
      <c r="S18" s="3" t="s">
        <v>12</v>
      </c>
      <c r="T18" s="36">
        <v>11.124840000000001</v>
      </c>
      <c r="U18" s="36">
        <v>10.70767</v>
      </c>
      <c r="V18" s="36">
        <v>9.5636600000000005</v>
      </c>
      <c r="W18" s="36">
        <v>8.3703699999999994</v>
      </c>
      <c r="X18" s="36">
        <v>9.1426499999999997</v>
      </c>
      <c r="Y18" s="36">
        <v>16.404319999999998</v>
      </c>
      <c r="Z18" s="36">
        <v>10.553190000000001</v>
      </c>
      <c r="AA18" s="36">
        <v>8.3706700000000005</v>
      </c>
      <c r="AB18" s="36">
        <v>6.4253400000000003</v>
      </c>
      <c r="AC18" s="36">
        <v>7.3687899999999997</v>
      </c>
      <c r="AD18" s="37">
        <v>7.8277700000000001</v>
      </c>
      <c r="AE18" s="38">
        <v>9.8031500000000005</v>
      </c>
      <c r="AF18" s="37">
        <v>11.77853</v>
      </c>
      <c r="AH18" s="2" t="s">
        <v>2</v>
      </c>
      <c r="AI18" s="3" t="s">
        <v>12</v>
      </c>
      <c r="AJ18" s="36">
        <v>11.530480000000001</v>
      </c>
      <c r="AK18" s="36">
        <v>10.35533</v>
      </c>
      <c r="AL18" s="36">
        <v>9.6142400000000006</v>
      </c>
      <c r="AM18" s="36">
        <v>8.7131900000000009</v>
      </c>
      <c r="AN18" s="36">
        <v>9.4038500000000003</v>
      </c>
      <c r="AO18" s="36">
        <v>16.379480000000001</v>
      </c>
      <c r="AP18" s="36">
        <v>10.04583</v>
      </c>
      <c r="AQ18" s="36">
        <v>8.52</v>
      </c>
      <c r="AR18" s="36">
        <v>6.1673999999999998</v>
      </c>
      <c r="AS18" s="36">
        <v>7.32118</v>
      </c>
      <c r="AT18" s="37">
        <v>7.8244400000000001</v>
      </c>
      <c r="AU18" s="38">
        <v>9.8050999999999995</v>
      </c>
      <c r="AV18" s="37">
        <v>11.78575</v>
      </c>
      <c r="AX18" s="2" t="s">
        <v>2</v>
      </c>
      <c r="AY18" s="3" t="s">
        <v>12</v>
      </c>
      <c r="AZ18" s="36">
        <v>11.588979999999999</v>
      </c>
      <c r="BA18" s="36">
        <v>10.380140000000001</v>
      </c>
      <c r="BB18" s="36">
        <v>9.5364699999999996</v>
      </c>
      <c r="BC18" s="36">
        <v>8.96617</v>
      </c>
      <c r="BD18" s="36">
        <v>9.8165800000000001</v>
      </c>
      <c r="BE18" s="36">
        <v>17.198799999999999</v>
      </c>
      <c r="BF18" s="36">
        <v>10.16488</v>
      </c>
      <c r="BG18" s="36">
        <v>8.7237799999999996</v>
      </c>
      <c r="BH18" s="36">
        <v>6.4573999999999998</v>
      </c>
      <c r="BI18" s="36">
        <v>7.4469599999999998</v>
      </c>
      <c r="BJ18" s="37">
        <v>7.9422100000000002</v>
      </c>
      <c r="BK18" s="38">
        <v>10.02801</v>
      </c>
      <c r="BL18" s="37">
        <v>12.11382</v>
      </c>
      <c r="BN18" s="2" t="s">
        <v>2</v>
      </c>
      <c r="BO18" s="3" t="s">
        <v>12</v>
      </c>
      <c r="BP18" s="36">
        <v>11.05874</v>
      </c>
      <c r="BQ18" s="36">
        <v>12.427440000000001</v>
      </c>
      <c r="BR18" s="36">
        <v>10.02209</v>
      </c>
      <c r="BS18" s="36">
        <v>8.8362700000000007</v>
      </c>
      <c r="BT18" s="36">
        <v>9.9445200000000007</v>
      </c>
      <c r="BU18" s="36">
        <v>16.196929999999998</v>
      </c>
      <c r="BV18" s="36">
        <v>10.240069999999999</v>
      </c>
      <c r="BW18" s="36">
        <v>8.9077999999999999</v>
      </c>
      <c r="BX18" s="36">
        <v>6.6919199999999996</v>
      </c>
      <c r="BY18" s="36">
        <v>7.4523200000000003</v>
      </c>
      <c r="BZ18" s="37">
        <v>8.2533899999999996</v>
      </c>
      <c r="CA18" s="38">
        <v>10.177809999999999</v>
      </c>
      <c r="CB18" s="37">
        <v>12.10223</v>
      </c>
    </row>
    <row r="19" spans="2:80" x14ac:dyDescent="0.35">
      <c r="B19" s="12"/>
      <c r="C19" s="11" t="s">
        <v>13</v>
      </c>
      <c r="D19" s="33">
        <v>7.1393000000000004</v>
      </c>
      <c r="E19" s="33">
        <v>6.4156500000000003</v>
      </c>
      <c r="F19" s="33">
        <v>4.4962299999999997</v>
      </c>
      <c r="G19" s="33">
        <v>4.1842199999999998</v>
      </c>
      <c r="H19" s="33">
        <v>6.4389399999999997</v>
      </c>
      <c r="I19" s="33">
        <v>13.54242</v>
      </c>
      <c r="J19" s="33">
        <v>5.7239500000000003</v>
      </c>
      <c r="K19" s="33">
        <v>4.2037899999999997</v>
      </c>
      <c r="L19" s="33">
        <v>2.5919500000000002</v>
      </c>
      <c r="M19" s="33">
        <v>3.3177599999999998</v>
      </c>
      <c r="N19" s="40">
        <v>3.5962800000000001</v>
      </c>
      <c r="O19" s="39">
        <v>5.8054199999999998</v>
      </c>
      <c r="P19" s="40">
        <v>8.0145599999999995</v>
      </c>
      <c r="R19" s="12"/>
      <c r="S19" s="11" t="s">
        <v>13</v>
      </c>
      <c r="T19" s="33">
        <v>8.0353600000000007</v>
      </c>
      <c r="U19" s="33">
        <v>6.4263599999999999</v>
      </c>
      <c r="V19" s="33">
        <v>5.3479700000000001</v>
      </c>
      <c r="W19" s="33">
        <v>4.5336699999999999</v>
      </c>
      <c r="X19" s="33">
        <v>6.5764100000000001</v>
      </c>
      <c r="Y19" s="33">
        <v>15.26036</v>
      </c>
      <c r="Z19" s="33">
        <v>6.6165799999999999</v>
      </c>
      <c r="AA19" s="33">
        <v>4.1598699999999997</v>
      </c>
      <c r="AB19" s="33">
        <v>2.5401899999999999</v>
      </c>
      <c r="AC19" s="33">
        <v>4.1160699999999997</v>
      </c>
      <c r="AD19" s="40">
        <v>3.84958</v>
      </c>
      <c r="AE19" s="39">
        <v>6.3612799999999998</v>
      </c>
      <c r="AF19" s="40">
        <v>8.8729800000000001</v>
      </c>
      <c r="AH19" s="12"/>
      <c r="AI19" s="11" t="s">
        <v>13</v>
      </c>
      <c r="AJ19" s="33">
        <v>8.9958899999999993</v>
      </c>
      <c r="AK19" s="33">
        <v>7.2220500000000003</v>
      </c>
      <c r="AL19" s="33">
        <v>5.61496</v>
      </c>
      <c r="AM19" s="33">
        <v>5.5239799999999999</v>
      </c>
      <c r="AN19" s="33">
        <v>6.7745600000000001</v>
      </c>
      <c r="AO19" s="33">
        <v>12.718780000000001</v>
      </c>
      <c r="AP19" s="33">
        <v>7.3213400000000002</v>
      </c>
      <c r="AQ19" s="33">
        <v>4.5836199999999998</v>
      </c>
      <c r="AR19" s="33">
        <v>2.3612500000000001</v>
      </c>
      <c r="AS19" s="33">
        <v>3.3566500000000001</v>
      </c>
      <c r="AT19" s="40">
        <v>4.3338900000000002</v>
      </c>
      <c r="AU19" s="39">
        <v>6.4473099999999999</v>
      </c>
      <c r="AV19" s="40">
        <v>8.5607199999999999</v>
      </c>
      <c r="AX19" s="12"/>
      <c r="AY19" s="11" t="s">
        <v>13</v>
      </c>
      <c r="AZ19" s="33">
        <v>10.76111</v>
      </c>
      <c r="BA19" s="33">
        <v>11.5869</v>
      </c>
      <c r="BB19" s="33">
        <v>5.9421799999999996</v>
      </c>
      <c r="BC19" s="33">
        <v>6.6953100000000001</v>
      </c>
      <c r="BD19" s="33">
        <v>10.974909999999999</v>
      </c>
      <c r="BE19" s="33">
        <v>12.864549999999999</v>
      </c>
      <c r="BF19" s="33">
        <v>6.4924499999999998</v>
      </c>
      <c r="BG19" s="33">
        <v>5.0898199999999996</v>
      </c>
      <c r="BH19" s="33">
        <v>2.5947</v>
      </c>
      <c r="BI19" s="33">
        <v>4.3481399999999999</v>
      </c>
      <c r="BJ19" s="40">
        <v>5.2168999999999999</v>
      </c>
      <c r="BK19" s="39">
        <v>7.7350099999999999</v>
      </c>
      <c r="BL19" s="40">
        <v>10.25311</v>
      </c>
      <c r="BN19" s="12"/>
      <c r="BO19" s="11" t="s">
        <v>13</v>
      </c>
      <c r="BP19" s="33">
        <v>10.77619</v>
      </c>
      <c r="BQ19" s="33">
        <v>8.1992399999999996</v>
      </c>
      <c r="BR19" s="33">
        <v>6.1790500000000002</v>
      </c>
      <c r="BS19" s="33">
        <v>7.9109699999999998</v>
      </c>
      <c r="BT19" s="33">
        <v>6.5357000000000003</v>
      </c>
      <c r="BU19" s="33">
        <v>14.792730000000001</v>
      </c>
      <c r="BV19" s="33">
        <v>8.3055500000000002</v>
      </c>
      <c r="BW19" s="33">
        <v>4.79495</v>
      </c>
      <c r="BX19" s="33">
        <v>3.41432</v>
      </c>
      <c r="BY19" s="33">
        <v>3.8422299999999998</v>
      </c>
      <c r="BZ19" s="40">
        <v>5.0285700000000002</v>
      </c>
      <c r="CA19" s="39">
        <v>7.4750899999999998</v>
      </c>
      <c r="CB19" s="40">
        <v>9.9216099999999994</v>
      </c>
    </row>
    <row r="20" spans="2:80" x14ac:dyDescent="0.35">
      <c r="B20" s="2" t="s">
        <v>3</v>
      </c>
      <c r="C20" s="3" t="s">
        <v>12</v>
      </c>
      <c r="D20" s="36">
        <v>1.72071</v>
      </c>
      <c r="E20" s="36">
        <v>2.9111199999999999</v>
      </c>
      <c r="F20" s="36">
        <v>1.18868</v>
      </c>
      <c r="G20" s="36">
        <v>1.17764</v>
      </c>
      <c r="H20" s="36">
        <v>1.2370699999999999</v>
      </c>
      <c r="I20" s="36">
        <v>3.0623</v>
      </c>
      <c r="J20" s="36">
        <v>2.19693</v>
      </c>
      <c r="K20" s="36">
        <v>0.76021000000000005</v>
      </c>
      <c r="L20" s="36">
        <v>0.28466999999999998</v>
      </c>
      <c r="M20" s="36">
        <v>0.94525000000000003</v>
      </c>
      <c r="N20" s="37">
        <v>0.89351999999999998</v>
      </c>
      <c r="O20" s="38">
        <v>1.5484599999999999</v>
      </c>
      <c r="P20" s="37">
        <v>2.2033999999999998</v>
      </c>
      <c r="R20" s="2" t="s">
        <v>3</v>
      </c>
      <c r="S20" s="3" t="s">
        <v>12</v>
      </c>
      <c r="T20" s="36">
        <v>1.6221099999999999</v>
      </c>
      <c r="U20" s="36">
        <v>2.9914999999999998</v>
      </c>
      <c r="V20" s="36">
        <v>1.26108</v>
      </c>
      <c r="W20" s="36">
        <v>1.2785200000000001</v>
      </c>
      <c r="X20" s="36">
        <v>1.21505</v>
      </c>
      <c r="Y20" s="36">
        <v>3.04643</v>
      </c>
      <c r="Z20" s="36">
        <v>2.3229700000000002</v>
      </c>
      <c r="AA20" s="36">
        <v>0.77722999999999998</v>
      </c>
      <c r="AB20" s="36">
        <v>0.27317999999999998</v>
      </c>
      <c r="AC20" s="36">
        <v>0.98446</v>
      </c>
      <c r="AD20" s="37">
        <v>0.91437000000000002</v>
      </c>
      <c r="AE20" s="38">
        <v>1.57725</v>
      </c>
      <c r="AF20" s="37">
        <v>2.2401300000000002</v>
      </c>
      <c r="AH20" s="2" t="s">
        <v>3</v>
      </c>
      <c r="AI20" s="3" t="s">
        <v>12</v>
      </c>
      <c r="AJ20" s="36">
        <v>1.68563</v>
      </c>
      <c r="AK20" s="36">
        <v>2.6390699999999998</v>
      </c>
      <c r="AL20" s="36">
        <v>1.2226399999999999</v>
      </c>
      <c r="AM20" s="36">
        <v>1.2832399999999999</v>
      </c>
      <c r="AN20" s="36">
        <v>1.40463</v>
      </c>
      <c r="AO20" s="36">
        <v>3.1413600000000002</v>
      </c>
      <c r="AP20" s="36">
        <v>2.2591800000000002</v>
      </c>
      <c r="AQ20" s="36">
        <v>0.80559999999999998</v>
      </c>
      <c r="AR20" s="36">
        <v>0.26923000000000002</v>
      </c>
      <c r="AS20" s="36">
        <v>0.98900999999999994</v>
      </c>
      <c r="AT20" s="37">
        <v>0.94162000000000001</v>
      </c>
      <c r="AU20" s="38">
        <v>1.56996</v>
      </c>
      <c r="AV20" s="37">
        <v>2.1982900000000001</v>
      </c>
      <c r="AX20" s="2" t="s">
        <v>3</v>
      </c>
      <c r="AY20" s="3" t="s">
        <v>12</v>
      </c>
      <c r="AZ20" s="36">
        <v>1.55545</v>
      </c>
      <c r="BA20" s="36">
        <v>2.80078</v>
      </c>
      <c r="BB20" s="36">
        <v>1.1839599999999999</v>
      </c>
      <c r="BC20" s="36">
        <v>1.34924</v>
      </c>
      <c r="BD20" s="36">
        <v>1.38357</v>
      </c>
      <c r="BE20" s="36">
        <v>3.2747099999999998</v>
      </c>
      <c r="BF20" s="36">
        <v>2.1357699999999999</v>
      </c>
      <c r="BG20" s="36">
        <v>0.94347000000000003</v>
      </c>
      <c r="BH20" s="36">
        <v>0.27703</v>
      </c>
      <c r="BI20" s="36">
        <v>0.99773000000000001</v>
      </c>
      <c r="BJ20" s="37">
        <v>0.94325000000000003</v>
      </c>
      <c r="BK20" s="38">
        <v>1.5901700000000001</v>
      </c>
      <c r="BL20" s="37">
        <v>2.2370899999999998</v>
      </c>
      <c r="BN20" s="2" t="s">
        <v>3</v>
      </c>
      <c r="BO20" s="3" t="s">
        <v>12</v>
      </c>
      <c r="BP20" s="36">
        <v>1.5354699999999999</v>
      </c>
      <c r="BQ20" s="36">
        <v>3.4817999999999998</v>
      </c>
      <c r="BR20" s="36">
        <v>1.28396</v>
      </c>
      <c r="BS20" s="36">
        <v>1.2313799999999999</v>
      </c>
      <c r="BT20" s="36">
        <v>1.37304</v>
      </c>
      <c r="BU20" s="36">
        <v>3.4276399999999998</v>
      </c>
      <c r="BV20" s="36">
        <v>2.3182200000000002</v>
      </c>
      <c r="BW20" s="36">
        <v>1.1875899999999999</v>
      </c>
      <c r="BX20" s="36">
        <v>0.25480999999999998</v>
      </c>
      <c r="BY20" s="36">
        <v>1.03677</v>
      </c>
      <c r="BZ20" s="37">
        <v>0.96445000000000003</v>
      </c>
      <c r="CA20" s="38">
        <v>1.7130700000000001</v>
      </c>
      <c r="CB20" s="37">
        <v>2.4616799999999999</v>
      </c>
    </row>
    <row r="21" spans="2:80" x14ac:dyDescent="0.35">
      <c r="B21" s="12"/>
      <c r="C21" s="11" t="s">
        <v>13</v>
      </c>
      <c r="D21" s="33">
        <v>4.9611599999999996</v>
      </c>
      <c r="E21" s="33">
        <v>5.80558</v>
      </c>
      <c r="F21" s="33">
        <v>3.5518100000000001</v>
      </c>
      <c r="G21" s="33">
        <v>3.29488</v>
      </c>
      <c r="H21" s="33">
        <v>3.9154800000000001</v>
      </c>
      <c r="I21" s="33">
        <v>8.6655099999999994</v>
      </c>
      <c r="J21" s="33">
        <v>4.9725900000000003</v>
      </c>
      <c r="K21" s="33">
        <v>2.7189999999999999</v>
      </c>
      <c r="L21" s="33">
        <v>1.42645</v>
      </c>
      <c r="M21" s="33">
        <v>2.7139700000000002</v>
      </c>
      <c r="N21" s="40">
        <v>2.7501500000000001</v>
      </c>
      <c r="O21" s="39">
        <v>4.2026399999999997</v>
      </c>
      <c r="P21" s="40">
        <v>5.6551299999999998</v>
      </c>
      <c r="R21" s="12"/>
      <c r="S21" s="11" t="s">
        <v>13</v>
      </c>
      <c r="T21" s="33">
        <v>4.9828700000000001</v>
      </c>
      <c r="U21" s="33">
        <v>5.8839399999999999</v>
      </c>
      <c r="V21" s="33">
        <v>3.7738</v>
      </c>
      <c r="W21" s="33">
        <v>3.4937999999999998</v>
      </c>
      <c r="X21" s="33">
        <v>3.9217599999999999</v>
      </c>
      <c r="Y21" s="33">
        <v>9.1619600000000005</v>
      </c>
      <c r="Z21" s="33">
        <v>5.3623900000000004</v>
      </c>
      <c r="AA21" s="33">
        <v>2.7401900000000001</v>
      </c>
      <c r="AB21" s="33">
        <v>1.39821</v>
      </c>
      <c r="AC21" s="33">
        <v>2.9237899999999999</v>
      </c>
      <c r="AD21" s="40">
        <v>2.8279100000000001</v>
      </c>
      <c r="AE21" s="39">
        <v>4.3642700000000003</v>
      </c>
      <c r="AF21" s="40">
        <v>5.9006299999999996</v>
      </c>
      <c r="AH21" s="12"/>
      <c r="AI21" s="11" t="s">
        <v>13</v>
      </c>
      <c r="AJ21" s="33">
        <v>5.3315299999999999</v>
      </c>
      <c r="AK21" s="33">
        <v>5.8014000000000001</v>
      </c>
      <c r="AL21" s="33">
        <v>3.7774700000000001</v>
      </c>
      <c r="AM21" s="33">
        <v>3.7454499999999999</v>
      </c>
      <c r="AN21" s="33">
        <v>4.2533700000000003</v>
      </c>
      <c r="AO21" s="33">
        <v>8.5211699999999997</v>
      </c>
      <c r="AP21" s="33">
        <v>5.4448100000000004</v>
      </c>
      <c r="AQ21" s="33">
        <v>2.8637800000000002</v>
      </c>
      <c r="AR21" s="33">
        <v>1.35328</v>
      </c>
      <c r="AS21" s="33">
        <v>2.7900999999999998</v>
      </c>
      <c r="AT21" s="40">
        <v>2.9580600000000001</v>
      </c>
      <c r="AU21" s="39">
        <v>4.3882399999999997</v>
      </c>
      <c r="AV21" s="40">
        <v>5.8184100000000001</v>
      </c>
      <c r="AX21" s="12"/>
      <c r="AY21" s="11" t="s">
        <v>13</v>
      </c>
      <c r="AZ21" s="33">
        <v>5.5811599999999997</v>
      </c>
      <c r="BA21" s="33">
        <v>7.57979</v>
      </c>
      <c r="BB21" s="33">
        <v>3.77793</v>
      </c>
      <c r="BC21" s="33">
        <v>4.1258499999999998</v>
      </c>
      <c r="BD21" s="33">
        <v>5.3520000000000003</v>
      </c>
      <c r="BE21" s="33">
        <v>8.7811400000000006</v>
      </c>
      <c r="BF21" s="33">
        <v>5.0995100000000004</v>
      </c>
      <c r="BG21" s="33">
        <v>3.1846800000000002</v>
      </c>
      <c r="BH21" s="33">
        <v>1.41456</v>
      </c>
      <c r="BI21" s="33">
        <v>2.9945900000000001</v>
      </c>
      <c r="BJ21" s="40">
        <v>3.2181700000000002</v>
      </c>
      <c r="BK21" s="39">
        <v>4.7891199999999996</v>
      </c>
      <c r="BL21" s="40">
        <v>6.3600700000000003</v>
      </c>
      <c r="BN21" s="12"/>
      <c r="BO21" s="11" t="s">
        <v>13</v>
      </c>
      <c r="BP21" s="33">
        <v>5.54495</v>
      </c>
      <c r="BQ21" s="33">
        <v>7.0697999999999999</v>
      </c>
      <c r="BR21" s="33">
        <v>4.0138400000000001</v>
      </c>
      <c r="BS21" s="33">
        <v>4.2527400000000002</v>
      </c>
      <c r="BT21" s="33">
        <v>4.2031700000000001</v>
      </c>
      <c r="BU21" s="33">
        <v>9.4908900000000003</v>
      </c>
      <c r="BV21" s="33">
        <v>5.8293400000000002</v>
      </c>
      <c r="BW21" s="33">
        <v>3.4976699999999998</v>
      </c>
      <c r="BX21" s="33">
        <v>1.4436500000000001</v>
      </c>
      <c r="BY21" s="33">
        <v>2.9504700000000001</v>
      </c>
      <c r="BZ21" s="40">
        <v>3.2051699999999999</v>
      </c>
      <c r="CA21" s="39">
        <v>4.82965</v>
      </c>
      <c r="CB21" s="40">
        <v>6.4541300000000001</v>
      </c>
    </row>
    <row r="22" spans="2:80" x14ac:dyDescent="0.35">
      <c r="B22" s="7" t="s">
        <v>19</v>
      </c>
      <c r="C22" s="11"/>
      <c r="D22" s="33">
        <v>40</v>
      </c>
      <c r="E22" s="33">
        <v>70</v>
      </c>
      <c r="F22" s="33">
        <v>25</v>
      </c>
      <c r="G22" s="33">
        <v>25</v>
      </c>
      <c r="H22" s="33">
        <v>125</v>
      </c>
      <c r="I22" s="33">
        <v>280</v>
      </c>
      <c r="J22" s="33">
        <v>50</v>
      </c>
      <c r="K22" s="33">
        <v>25</v>
      </c>
      <c r="L22" s="33">
        <v>20</v>
      </c>
      <c r="M22" s="33">
        <v>25</v>
      </c>
      <c r="N22" s="40">
        <v>10.582929999999999</v>
      </c>
      <c r="O22" s="39">
        <v>68.5</v>
      </c>
      <c r="P22" s="40">
        <v>126.41707</v>
      </c>
      <c r="R22" s="7" t="s">
        <v>19</v>
      </c>
      <c r="S22" s="11"/>
      <c r="T22" s="33">
        <v>105</v>
      </c>
      <c r="U22" s="33">
        <v>50</v>
      </c>
      <c r="V22" s="33">
        <v>65</v>
      </c>
      <c r="W22" s="33">
        <v>45</v>
      </c>
      <c r="X22" s="33">
        <v>135</v>
      </c>
      <c r="Y22" s="33">
        <v>370</v>
      </c>
      <c r="Z22" s="33">
        <v>110</v>
      </c>
      <c r="AA22" s="33">
        <v>30</v>
      </c>
      <c r="AB22" s="33">
        <v>15</v>
      </c>
      <c r="AC22" s="33">
        <v>55</v>
      </c>
      <c r="AD22" s="40">
        <v>24.466640000000002</v>
      </c>
      <c r="AE22" s="39">
        <v>98</v>
      </c>
      <c r="AF22" s="40">
        <v>171.53335999999999</v>
      </c>
      <c r="AH22" s="7" t="s">
        <v>19</v>
      </c>
      <c r="AI22" s="11"/>
      <c r="AJ22" s="33">
        <v>110</v>
      </c>
      <c r="AK22" s="33">
        <v>170</v>
      </c>
      <c r="AL22" s="33">
        <v>70</v>
      </c>
      <c r="AM22" s="33">
        <v>100</v>
      </c>
      <c r="AN22" s="33">
        <v>140</v>
      </c>
      <c r="AO22" s="33">
        <v>225</v>
      </c>
      <c r="AP22" s="33">
        <v>150</v>
      </c>
      <c r="AQ22" s="33">
        <v>40</v>
      </c>
      <c r="AR22" s="33">
        <v>15</v>
      </c>
      <c r="AS22" s="33">
        <v>30</v>
      </c>
      <c r="AT22" s="40">
        <v>56.6616</v>
      </c>
      <c r="AU22" s="39">
        <v>105</v>
      </c>
      <c r="AV22" s="40">
        <v>153.33840000000001</v>
      </c>
      <c r="AX22" s="7" t="s">
        <v>19</v>
      </c>
      <c r="AY22" s="11"/>
      <c r="AZ22" s="33">
        <v>160</v>
      </c>
      <c r="BA22" s="33">
        <v>390</v>
      </c>
      <c r="BB22" s="33">
        <v>75</v>
      </c>
      <c r="BC22" s="33">
        <v>110</v>
      </c>
      <c r="BD22" s="33">
        <v>260</v>
      </c>
      <c r="BE22" s="33">
        <v>235</v>
      </c>
      <c r="BF22" s="33">
        <v>95</v>
      </c>
      <c r="BG22" s="33">
        <v>65</v>
      </c>
      <c r="BH22" s="33">
        <v>15</v>
      </c>
      <c r="BI22" s="33">
        <v>70</v>
      </c>
      <c r="BJ22" s="40">
        <v>65.226709999999997</v>
      </c>
      <c r="BK22" s="39">
        <v>147.5</v>
      </c>
      <c r="BL22" s="40">
        <v>229.77329</v>
      </c>
      <c r="BN22" s="7" t="s">
        <v>19</v>
      </c>
      <c r="BO22" s="11"/>
      <c r="BP22" s="33">
        <v>205</v>
      </c>
      <c r="BQ22" s="33">
        <v>80</v>
      </c>
      <c r="BR22" s="33">
        <v>80</v>
      </c>
      <c r="BS22" s="33">
        <v>160</v>
      </c>
      <c r="BT22" s="33">
        <v>85</v>
      </c>
      <c r="BU22" s="33">
        <v>370</v>
      </c>
      <c r="BV22" s="33">
        <v>155</v>
      </c>
      <c r="BW22" s="33">
        <v>60</v>
      </c>
      <c r="BX22" s="33">
        <v>25</v>
      </c>
      <c r="BY22" s="33">
        <v>50</v>
      </c>
      <c r="BZ22" s="40">
        <v>53.893099999999997</v>
      </c>
      <c r="CA22" s="39">
        <v>127</v>
      </c>
      <c r="CB22" s="40">
        <v>200.1069</v>
      </c>
    </row>
    <row r="23" spans="2:80" x14ac:dyDescent="0.35">
      <c r="B23" s="2" t="s">
        <v>4</v>
      </c>
      <c r="C23" s="3" t="s">
        <v>12</v>
      </c>
      <c r="D23" s="36">
        <v>18.02056</v>
      </c>
      <c r="E23" s="36">
        <v>16.142980000000001</v>
      </c>
      <c r="F23" s="36">
        <v>18.42614</v>
      </c>
      <c r="G23" s="36">
        <v>17.72841</v>
      </c>
      <c r="H23" s="36">
        <v>20.028949999999998</v>
      </c>
      <c r="I23" s="36">
        <v>18.45495</v>
      </c>
      <c r="J23" s="36">
        <v>17.154599999999999</v>
      </c>
      <c r="K23" s="36">
        <v>18.298909999999999</v>
      </c>
      <c r="L23" s="36">
        <v>19.324010000000001</v>
      </c>
      <c r="M23" s="36">
        <v>17.47138</v>
      </c>
      <c r="N23" s="37">
        <v>17.323180000000001</v>
      </c>
      <c r="O23" s="38">
        <v>18.105090000000001</v>
      </c>
      <c r="P23" s="37">
        <v>18.887</v>
      </c>
      <c r="R23" s="2" t="s">
        <v>4</v>
      </c>
      <c r="S23" s="3" t="s">
        <v>12</v>
      </c>
      <c r="T23" s="36">
        <v>17.700230000000001</v>
      </c>
      <c r="U23" s="36">
        <v>16.045339999999999</v>
      </c>
      <c r="V23" s="36">
        <v>18.258489999999998</v>
      </c>
      <c r="W23" s="36">
        <v>17.749770000000002</v>
      </c>
      <c r="X23" s="36">
        <v>20.057289999999998</v>
      </c>
      <c r="Y23" s="36">
        <v>18.486270000000001</v>
      </c>
      <c r="Z23" s="36">
        <v>16.95063</v>
      </c>
      <c r="AA23" s="36">
        <v>18.215389999999999</v>
      </c>
      <c r="AB23" s="36">
        <v>19.340699999999998</v>
      </c>
      <c r="AC23" s="36">
        <v>17.23987</v>
      </c>
      <c r="AD23" s="37">
        <v>17.177350000000001</v>
      </c>
      <c r="AE23" s="38">
        <v>18.0044</v>
      </c>
      <c r="AF23" s="37">
        <v>18.83145</v>
      </c>
      <c r="AH23" s="2" t="s">
        <v>4</v>
      </c>
      <c r="AI23" s="3" t="s">
        <v>12</v>
      </c>
      <c r="AJ23" s="36">
        <v>17.739570000000001</v>
      </c>
      <c r="AK23" s="36">
        <v>15.71101</v>
      </c>
      <c r="AL23" s="36">
        <v>18.371649999999999</v>
      </c>
      <c r="AM23" s="36">
        <v>17.683330000000002</v>
      </c>
      <c r="AN23" s="36">
        <v>20.035430000000002</v>
      </c>
      <c r="AO23" s="36">
        <v>18.254349999999999</v>
      </c>
      <c r="AP23" s="36">
        <v>16.92877</v>
      </c>
      <c r="AQ23" s="36">
        <v>18.295649999999998</v>
      </c>
      <c r="AR23" s="36">
        <v>19.349930000000001</v>
      </c>
      <c r="AS23" s="36">
        <v>17.229410000000001</v>
      </c>
      <c r="AT23" s="37">
        <v>17.08747</v>
      </c>
      <c r="AU23" s="38">
        <v>17.959910000000001</v>
      </c>
      <c r="AV23" s="37">
        <v>18.832350000000002</v>
      </c>
      <c r="AX23" s="2" t="s">
        <v>4</v>
      </c>
      <c r="AY23" s="3" t="s">
        <v>12</v>
      </c>
      <c r="AZ23" s="36">
        <v>17.671810000000001</v>
      </c>
      <c r="BA23" s="36">
        <v>15.67146</v>
      </c>
      <c r="BB23" s="36">
        <v>18.024149999999999</v>
      </c>
      <c r="BC23" s="36">
        <v>17.524100000000001</v>
      </c>
      <c r="BD23" s="36">
        <v>19.891909999999999</v>
      </c>
      <c r="BE23" s="36">
        <v>18.583469999999998</v>
      </c>
      <c r="BF23" s="36">
        <v>16.788309999999999</v>
      </c>
      <c r="BG23" s="36">
        <v>18.188770000000002</v>
      </c>
      <c r="BH23" s="36">
        <v>19.1892</v>
      </c>
      <c r="BI23" s="36">
        <v>16.99194</v>
      </c>
      <c r="BJ23" s="37">
        <v>16.97991</v>
      </c>
      <c r="BK23" s="38">
        <v>17.852509999999999</v>
      </c>
      <c r="BL23" s="37">
        <v>18.725110000000001</v>
      </c>
      <c r="BN23" s="2" t="s">
        <v>4</v>
      </c>
      <c r="BO23" s="3" t="s">
        <v>12</v>
      </c>
      <c r="BP23" s="36">
        <v>17.374890000000001</v>
      </c>
      <c r="BQ23" s="36">
        <v>15.615930000000001</v>
      </c>
      <c r="BR23" s="36">
        <v>18.3932</v>
      </c>
      <c r="BS23" s="36">
        <v>17.62528</v>
      </c>
      <c r="BT23" s="36">
        <v>19.774339999999999</v>
      </c>
      <c r="BU23" s="36">
        <v>18.24194</v>
      </c>
      <c r="BV23" s="36">
        <v>16.720510000000001</v>
      </c>
      <c r="BW23" s="36">
        <v>18.338509999999999</v>
      </c>
      <c r="BX23" s="36">
        <v>19.287379999999999</v>
      </c>
      <c r="BY23" s="36">
        <v>17.05106</v>
      </c>
      <c r="BZ23" s="37">
        <v>16.961790000000001</v>
      </c>
      <c r="CA23" s="38">
        <v>17.842300000000002</v>
      </c>
      <c r="CB23" s="37">
        <v>18.722809999999999</v>
      </c>
    </row>
    <row r="24" spans="2:80" x14ac:dyDescent="0.35">
      <c r="B24" s="8"/>
      <c r="C24" s="11" t="s">
        <v>13</v>
      </c>
      <c r="D24" s="33">
        <v>10.659879999999999</v>
      </c>
      <c r="E24" s="33">
        <v>11.28767</v>
      </c>
      <c r="F24" s="33">
        <v>10.421340000000001</v>
      </c>
      <c r="G24" s="33">
        <v>11.008929999999999</v>
      </c>
      <c r="H24" s="33">
        <v>10.969709999999999</v>
      </c>
      <c r="I24" s="33">
        <v>10.82845</v>
      </c>
      <c r="J24" s="33">
        <v>11.09592</v>
      </c>
      <c r="K24" s="33">
        <v>11.096109999999999</v>
      </c>
      <c r="L24" s="33">
        <v>10.77308</v>
      </c>
      <c r="M24" s="33">
        <v>11.20261</v>
      </c>
      <c r="N24" s="34">
        <v>10.744870000000001</v>
      </c>
      <c r="O24" s="39">
        <v>10.934369999999999</v>
      </c>
      <c r="P24" s="34">
        <v>11.123860000000001</v>
      </c>
      <c r="R24" s="8"/>
      <c r="S24" s="11" t="s">
        <v>13</v>
      </c>
      <c r="T24" s="33">
        <v>10.77834</v>
      </c>
      <c r="U24" s="33">
        <v>11.193250000000001</v>
      </c>
      <c r="V24" s="33">
        <v>10.419919999999999</v>
      </c>
      <c r="W24" s="33">
        <v>11.118930000000001</v>
      </c>
      <c r="X24" s="33">
        <v>10.954890000000001</v>
      </c>
      <c r="Y24" s="33">
        <v>10.90227</v>
      </c>
      <c r="Z24" s="33">
        <v>11.126150000000001</v>
      </c>
      <c r="AA24" s="33">
        <v>11.14954</v>
      </c>
      <c r="AB24" s="33">
        <v>10.774660000000001</v>
      </c>
      <c r="AC24" s="33">
        <v>11.1633</v>
      </c>
      <c r="AD24" s="34">
        <v>10.7818</v>
      </c>
      <c r="AE24" s="39">
        <v>10.958119999999999</v>
      </c>
      <c r="AF24" s="34">
        <v>11.134449999999999</v>
      </c>
      <c r="AH24" s="8"/>
      <c r="AI24" s="11" t="s">
        <v>13</v>
      </c>
      <c r="AJ24" s="33">
        <v>10.794359999999999</v>
      </c>
      <c r="AK24" s="33">
        <v>11.198740000000001</v>
      </c>
      <c r="AL24" s="33">
        <v>10.485279999999999</v>
      </c>
      <c r="AM24" s="33">
        <v>11.151859999999999</v>
      </c>
      <c r="AN24" s="33">
        <v>10.98455</v>
      </c>
      <c r="AO24" s="33">
        <v>10.8367</v>
      </c>
      <c r="AP24" s="33">
        <v>11.15762</v>
      </c>
      <c r="AQ24" s="33">
        <v>11.08676</v>
      </c>
      <c r="AR24" s="33">
        <v>10.75605</v>
      </c>
      <c r="AS24" s="33">
        <v>11.225720000000001</v>
      </c>
      <c r="AT24" s="34">
        <v>10.794320000000001</v>
      </c>
      <c r="AU24" s="39">
        <v>10.96776</v>
      </c>
      <c r="AV24" s="34">
        <v>11.1412</v>
      </c>
      <c r="AX24" s="8"/>
      <c r="AY24" s="11" t="s">
        <v>13</v>
      </c>
      <c r="AZ24" s="33">
        <v>10.83353</v>
      </c>
      <c r="BA24" s="33">
        <v>11.25024</v>
      </c>
      <c r="BB24" s="33">
        <v>10.488009999999999</v>
      </c>
      <c r="BC24" s="33">
        <v>11.141859999999999</v>
      </c>
      <c r="BD24" s="33">
        <v>11.11191</v>
      </c>
      <c r="BE24" s="33">
        <v>10.98828</v>
      </c>
      <c r="BF24" s="33">
        <v>11.13359</v>
      </c>
      <c r="BG24" s="33">
        <v>11.267770000000001</v>
      </c>
      <c r="BH24" s="33">
        <v>10.858409999999999</v>
      </c>
      <c r="BI24" s="33">
        <v>11.21777</v>
      </c>
      <c r="BJ24" s="34">
        <v>10.85493</v>
      </c>
      <c r="BK24" s="39">
        <v>11.02914</v>
      </c>
      <c r="BL24" s="34">
        <v>11.203340000000001</v>
      </c>
      <c r="BN24" s="8"/>
      <c r="BO24" s="11" t="s">
        <v>13</v>
      </c>
      <c r="BP24" s="33">
        <v>10.724640000000001</v>
      </c>
      <c r="BQ24" s="33">
        <v>11.18474</v>
      </c>
      <c r="BR24" s="33">
        <v>10.442360000000001</v>
      </c>
      <c r="BS24" s="33">
        <v>11.0876</v>
      </c>
      <c r="BT24" s="33">
        <v>11.033060000000001</v>
      </c>
      <c r="BU24" s="33">
        <v>10.964549999999999</v>
      </c>
      <c r="BV24" s="33">
        <v>11.20478</v>
      </c>
      <c r="BW24" s="33">
        <v>11.32361</v>
      </c>
      <c r="BX24" s="33">
        <v>10.771380000000001</v>
      </c>
      <c r="BY24" s="33">
        <v>11.15</v>
      </c>
      <c r="BZ24" s="34">
        <v>10.796279999999999</v>
      </c>
      <c r="CA24" s="39">
        <v>10.988670000000001</v>
      </c>
      <c r="CB24" s="34">
        <v>11.18107</v>
      </c>
    </row>
    <row r="25" spans="2:80" x14ac:dyDescent="0.35">
      <c r="B25" s="2" t="s">
        <v>24</v>
      </c>
      <c r="C25" s="3" t="s">
        <v>12</v>
      </c>
      <c r="D25" s="36">
        <v>15.75189</v>
      </c>
      <c r="E25" s="36">
        <v>12.449719999999999</v>
      </c>
      <c r="F25" s="36">
        <v>16.502549999999999</v>
      </c>
      <c r="G25" s="36">
        <v>15.583399999999999</v>
      </c>
      <c r="H25" s="36">
        <v>17.666879999999999</v>
      </c>
      <c r="I25" s="36">
        <v>15.48868</v>
      </c>
      <c r="J25" s="36">
        <v>14.05245</v>
      </c>
      <c r="K25" s="36">
        <v>16.886980000000001</v>
      </c>
      <c r="L25" s="36">
        <v>18.595199999999998</v>
      </c>
      <c r="M25" s="36">
        <v>15.55672</v>
      </c>
      <c r="N25" s="37">
        <v>14.604699999999999</v>
      </c>
      <c r="O25" s="38">
        <v>15.85345</v>
      </c>
      <c r="P25" s="37">
        <v>17.10219</v>
      </c>
      <c r="R25" s="2" t="s">
        <v>24</v>
      </c>
      <c r="S25" s="3" t="s">
        <v>12</v>
      </c>
      <c r="T25" s="36">
        <v>15.51038</v>
      </c>
      <c r="U25" s="36">
        <v>12.32104</v>
      </c>
      <c r="V25" s="36">
        <v>16.218769999999999</v>
      </c>
      <c r="W25" s="36">
        <v>15.45886</v>
      </c>
      <c r="X25" s="36">
        <v>17.751249999999999</v>
      </c>
      <c r="Y25" s="36">
        <v>15.54138</v>
      </c>
      <c r="Z25" s="36">
        <v>13.82774</v>
      </c>
      <c r="AA25" s="36">
        <v>16.779879999999999</v>
      </c>
      <c r="AB25" s="36">
        <v>18.644760000000002</v>
      </c>
      <c r="AC25" s="36">
        <v>15.31545</v>
      </c>
      <c r="AD25" s="37">
        <v>14.442119999999999</v>
      </c>
      <c r="AE25" s="38">
        <v>15.73695</v>
      </c>
      <c r="AF25" s="37">
        <v>17.031790000000001</v>
      </c>
      <c r="AH25" s="2" t="s">
        <v>24</v>
      </c>
      <c r="AI25" s="3" t="s">
        <v>12</v>
      </c>
      <c r="AJ25" s="36">
        <v>15.53983</v>
      </c>
      <c r="AK25" s="36">
        <v>12.405290000000001</v>
      </c>
      <c r="AL25" s="36">
        <v>16.3764</v>
      </c>
      <c r="AM25" s="36">
        <v>15.47871</v>
      </c>
      <c r="AN25" s="36">
        <v>17.445730000000001</v>
      </c>
      <c r="AO25" s="36">
        <v>15.24174</v>
      </c>
      <c r="AP25" s="36">
        <v>13.72711</v>
      </c>
      <c r="AQ25" s="36">
        <v>16.825810000000001</v>
      </c>
      <c r="AR25" s="36">
        <v>18.633990000000001</v>
      </c>
      <c r="AS25" s="36">
        <v>15.28654</v>
      </c>
      <c r="AT25" s="37">
        <v>14.42135</v>
      </c>
      <c r="AU25" s="38">
        <v>15.696109999999999</v>
      </c>
      <c r="AV25" s="37">
        <v>16.970880000000001</v>
      </c>
      <c r="AX25" s="2" t="s">
        <v>24</v>
      </c>
      <c r="AY25" s="3" t="s">
        <v>12</v>
      </c>
      <c r="AZ25" s="36">
        <v>15.66084</v>
      </c>
      <c r="BA25" s="36">
        <v>12.16511</v>
      </c>
      <c r="BB25" s="36">
        <v>16.114709999999999</v>
      </c>
      <c r="BC25" s="36">
        <v>15.294750000000001</v>
      </c>
      <c r="BD25" s="36">
        <v>17.46977</v>
      </c>
      <c r="BE25" s="36">
        <v>15.55096</v>
      </c>
      <c r="BF25" s="36">
        <v>13.8249</v>
      </c>
      <c r="BG25" s="36">
        <v>16.521470000000001</v>
      </c>
      <c r="BH25" s="36">
        <v>18.488969999999998</v>
      </c>
      <c r="BI25" s="36">
        <v>15.0871</v>
      </c>
      <c r="BJ25" s="37">
        <v>14.35022</v>
      </c>
      <c r="BK25" s="38">
        <v>15.61786</v>
      </c>
      <c r="BL25" s="37">
        <v>16.885490000000001</v>
      </c>
      <c r="BN25" s="2" t="s">
        <v>24</v>
      </c>
      <c r="BO25" s="3" t="s">
        <v>12</v>
      </c>
      <c r="BP25" s="36">
        <v>15.33724</v>
      </c>
      <c r="BQ25" s="36">
        <v>12.006270000000001</v>
      </c>
      <c r="BR25" s="36">
        <v>16.384319999999999</v>
      </c>
      <c r="BS25" s="36">
        <v>15.5585</v>
      </c>
      <c r="BT25" s="36">
        <v>17.4087</v>
      </c>
      <c r="BU25" s="36">
        <v>14.931990000000001</v>
      </c>
      <c r="BV25" s="36">
        <v>13.547739999999999</v>
      </c>
      <c r="BW25" s="36">
        <v>16.260570000000001</v>
      </c>
      <c r="BX25" s="36">
        <v>18.667100000000001</v>
      </c>
      <c r="BY25" s="36">
        <v>15.067399999999999</v>
      </c>
      <c r="BZ25" s="37">
        <v>14.17689</v>
      </c>
      <c r="CA25" s="38">
        <v>15.51698</v>
      </c>
      <c r="CB25" s="37">
        <v>16.85708</v>
      </c>
    </row>
    <row r="26" spans="2:80" x14ac:dyDescent="0.35">
      <c r="B26" s="8"/>
      <c r="C26" s="11" t="s">
        <v>13</v>
      </c>
      <c r="D26" s="33">
        <v>11.263249999999999</v>
      </c>
      <c r="E26" s="33">
        <v>11.36126</v>
      </c>
      <c r="F26" s="33">
        <v>11.051360000000001</v>
      </c>
      <c r="G26" s="33">
        <v>11.48935</v>
      </c>
      <c r="H26" s="33">
        <v>11.806419999999999</v>
      </c>
      <c r="I26" s="33">
        <v>11.5791</v>
      </c>
      <c r="J26" s="33">
        <v>11.51169</v>
      </c>
      <c r="K26" s="33">
        <v>11.494009999999999</v>
      </c>
      <c r="L26" s="33">
        <v>11.06062</v>
      </c>
      <c r="M26" s="33">
        <v>11.558870000000001</v>
      </c>
      <c r="N26" s="34">
        <v>11.248049999999999</v>
      </c>
      <c r="O26" s="39">
        <v>11.417590000000001</v>
      </c>
      <c r="P26" s="34">
        <v>11.58714</v>
      </c>
      <c r="R26" s="8"/>
      <c r="S26" s="11" t="s">
        <v>13</v>
      </c>
      <c r="T26" s="33">
        <v>11.297269999999999</v>
      </c>
      <c r="U26" s="33">
        <v>11.25296</v>
      </c>
      <c r="V26" s="33">
        <v>11.041499999999999</v>
      </c>
      <c r="W26" s="33">
        <v>11.58297</v>
      </c>
      <c r="X26" s="33">
        <v>11.7912</v>
      </c>
      <c r="Y26" s="33">
        <v>11.62806</v>
      </c>
      <c r="Z26" s="33">
        <v>11.469099999999999</v>
      </c>
      <c r="AA26" s="33">
        <v>11.53631</v>
      </c>
      <c r="AB26" s="33">
        <v>11.051589999999999</v>
      </c>
      <c r="AC26" s="33">
        <v>11.500870000000001</v>
      </c>
      <c r="AD26" s="34">
        <v>11.238060000000001</v>
      </c>
      <c r="AE26" s="39">
        <v>11.415179999999999</v>
      </c>
      <c r="AF26" s="34">
        <v>11.592309999999999</v>
      </c>
      <c r="AH26" s="8"/>
      <c r="AI26" s="11" t="s">
        <v>13</v>
      </c>
      <c r="AJ26" s="33">
        <v>11.3157</v>
      </c>
      <c r="AK26" s="33">
        <v>11.22147</v>
      </c>
      <c r="AL26" s="33">
        <v>11.11524</v>
      </c>
      <c r="AM26" s="33">
        <v>11.59671</v>
      </c>
      <c r="AN26" s="33">
        <v>11.879849999999999</v>
      </c>
      <c r="AO26" s="33">
        <v>11.55627</v>
      </c>
      <c r="AP26" s="33">
        <v>11.50104</v>
      </c>
      <c r="AQ26" s="33">
        <v>11.497159999999999</v>
      </c>
      <c r="AR26" s="33">
        <v>11.04349</v>
      </c>
      <c r="AS26" s="33">
        <v>11.552020000000001</v>
      </c>
      <c r="AT26" s="34">
        <v>11.24701</v>
      </c>
      <c r="AU26" s="39">
        <v>11.42789</v>
      </c>
      <c r="AV26" s="34">
        <v>11.608779999999999</v>
      </c>
      <c r="AX26" s="8"/>
      <c r="AY26" s="11" t="s">
        <v>13</v>
      </c>
      <c r="AZ26" s="33">
        <v>11.31263</v>
      </c>
      <c r="BA26" s="33">
        <v>11.235569999999999</v>
      </c>
      <c r="BB26" s="33">
        <v>11.05997</v>
      </c>
      <c r="BC26" s="33">
        <v>11.567769999999999</v>
      </c>
      <c r="BD26" s="33">
        <v>11.92126</v>
      </c>
      <c r="BE26" s="33">
        <v>11.71466</v>
      </c>
      <c r="BF26" s="33">
        <v>11.461259999999999</v>
      </c>
      <c r="BG26" s="33">
        <v>11.677910000000001</v>
      </c>
      <c r="BH26" s="33">
        <v>11.129479999999999</v>
      </c>
      <c r="BI26" s="33">
        <v>11.519270000000001</v>
      </c>
      <c r="BJ26" s="34">
        <v>11.26313</v>
      </c>
      <c r="BK26" s="39">
        <v>11.45998</v>
      </c>
      <c r="BL26" s="34">
        <v>11.65682</v>
      </c>
      <c r="BN26" s="8"/>
      <c r="BO26" s="11" t="s">
        <v>13</v>
      </c>
      <c r="BP26" s="33">
        <v>11.18449</v>
      </c>
      <c r="BQ26" s="33">
        <v>11.13987</v>
      </c>
      <c r="BR26" s="33">
        <v>11.08051</v>
      </c>
      <c r="BS26" s="33">
        <v>11.50887</v>
      </c>
      <c r="BT26" s="33">
        <v>11.837870000000001</v>
      </c>
      <c r="BU26" s="33">
        <v>11.663639999999999</v>
      </c>
      <c r="BV26" s="33">
        <v>11.488619999999999</v>
      </c>
      <c r="BW26" s="33">
        <v>11.81015</v>
      </c>
      <c r="BX26" s="33">
        <v>11.01741</v>
      </c>
      <c r="BY26" s="33">
        <v>11.474309999999999</v>
      </c>
      <c r="BZ26" s="34">
        <v>11.205579999999999</v>
      </c>
      <c r="CA26" s="39">
        <v>11.420579999999999</v>
      </c>
      <c r="CB26" s="34">
        <v>11.63557</v>
      </c>
    </row>
    <row r="27" spans="2:80" x14ac:dyDescent="0.35">
      <c r="B27" s="2" t="s">
        <v>20</v>
      </c>
      <c r="C27" s="3" t="s">
        <v>12</v>
      </c>
      <c r="D27" s="36">
        <v>18.02056</v>
      </c>
      <c r="E27" s="36">
        <v>16.142980000000001</v>
      </c>
      <c r="F27" s="36">
        <v>18.42614</v>
      </c>
      <c r="G27" s="36">
        <v>17.72841</v>
      </c>
      <c r="H27" s="36">
        <v>20.028949999999998</v>
      </c>
      <c r="I27" s="36">
        <v>18.45495</v>
      </c>
      <c r="J27" s="36">
        <v>17.154599999999999</v>
      </c>
      <c r="K27" s="36">
        <v>18.298909999999999</v>
      </c>
      <c r="L27" s="36">
        <v>19.324010000000001</v>
      </c>
      <c r="M27" s="36">
        <v>17.47138</v>
      </c>
      <c r="N27" s="37">
        <v>17.323180000000001</v>
      </c>
      <c r="O27" s="41">
        <v>18.105090000000001</v>
      </c>
      <c r="P27" s="37">
        <v>18.887</v>
      </c>
      <c r="R27" s="2" t="s">
        <v>20</v>
      </c>
      <c r="S27" s="3" t="s">
        <v>12</v>
      </c>
      <c r="T27" s="36">
        <v>17.700230000000001</v>
      </c>
      <c r="U27" s="36">
        <v>16.045339999999999</v>
      </c>
      <c r="V27" s="36">
        <v>18.258489999999998</v>
      </c>
      <c r="W27" s="36">
        <v>17.749770000000002</v>
      </c>
      <c r="X27" s="36">
        <v>20.057289999999998</v>
      </c>
      <c r="Y27" s="36">
        <v>18.486270000000001</v>
      </c>
      <c r="Z27" s="36">
        <v>16.95063</v>
      </c>
      <c r="AA27" s="36">
        <v>18.215389999999999</v>
      </c>
      <c r="AB27" s="36">
        <v>19.340699999999998</v>
      </c>
      <c r="AC27" s="36">
        <v>17.23987</v>
      </c>
      <c r="AD27" s="37">
        <v>17.177350000000001</v>
      </c>
      <c r="AE27" s="41">
        <v>18.0044</v>
      </c>
      <c r="AF27" s="37">
        <v>18.83145</v>
      </c>
      <c r="AH27" s="2" t="s">
        <v>20</v>
      </c>
      <c r="AI27" s="3" t="s">
        <v>12</v>
      </c>
      <c r="AJ27" s="36">
        <v>17.739570000000001</v>
      </c>
      <c r="AK27" s="36">
        <v>15.71101</v>
      </c>
      <c r="AL27" s="36">
        <v>18.371649999999999</v>
      </c>
      <c r="AM27" s="36">
        <v>17.683330000000002</v>
      </c>
      <c r="AN27" s="36">
        <v>20.035430000000002</v>
      </c>
      <c r="AO27" s="36">
        <v>18.254349999999999</v>
      </c>
      <c r="AP27" s="36">
        <v>16.92877</v>
      </c>
      <c r="AQ27" s="36">
        <v>18.295649999999998</v>
      </c>
      <c r="AR27" s="36">
        <v>19.349930000000001</v>
      </c>
      <c r="AS27" s="36">
        <v>17.229410000000001</v>
      </c>
      <c r="AT27" s="37">
        <v>17.08747</v>
      </c>
      <c r="AU27" s="41">
        <v>17.959910000000001</v>
      </c>
      <c r="AV27" s="37">
        <v>18.832350000000002</v>
      </c>
      <c r="AX27" s="2" t="s">
        <v>20</v>
      </c>
      <c r="AY27" s="3" t="s">
        <v>12</v>
      </c>
      <c r="AZ27" s="36">
        <v>17.671810000000001</v>
      </c>
      <c r="BA27" s="36">
        <v>15.67146</v>
      </c>
      <c r="BB27" s="36">
        <v>18.024149999999999</v>
      </c>
      <c r="BC27" s="36">
        <v>17.524100000000001</v>
      </c>
      <c r="BD27" s="36">
        <v>19.891909999999999</v>
      </c>
      <c r="BE27" s="36">
        <v>18.583469999999998</v>
      </c>
      <c r="BF27" s="36">
        <v>16.788309999999999</v>
      </c>
      <c r="BG27" s="36">
        <v>18.188770000000002</v>
      </c>
      <c r="BH27" s="36">
        <v>19.1892</v>
      </c>
      <c r="BI27" s="36">
        <v>16.99194</v>
      </c>
      <c r="BJ27" s="37">
        <v>16.97991</v>
      </c>
      <c r="BK27" s="41">
        <v>17.852509999999999</v>
      </c>
      <c r="BL27" s="37">
        <v>18.725110000000001</v>
      </c>
      <c r="BN27" s="2" t="s">
        <v>20</v>
      </c>
      <c r="BO27" s="3" t="s">
        <v>12</v>
      </c>
      <c r="BP27" s="36">
        <v>17.374890000000001</v>
      </c>
      <c r="BQ27" s="36">
        <v>15.615930000000001</v>
      </c>
      <c r="BR27" s="36">
        <v>18.3932</v>
      </c>
      <c r="BS27" s="36">
        <v>17.62528</v>
      </c>
      <c r="BT27" s="36">
        <v>19.774339999999999</v>
      </c>
      <c r="BU27" s="36">
        <v>18.24194</v>
      </c>
      <c r="BV27" s="36">
        <v>16.720510000000001</v>
      </c>
      <c r="BW27" s="36">
        <v>18.338509999999999</v>
      </c>
      <c r="BX27" s="36">
        <v>19.287379999999999</v>
      </c>
      <c r="BY27" s="36">
        <v>17.05106</v>
      </c>
      <c r="BZ27" s="37">
        <v>16.961790000000001</v>
      </c>
      <c r="CA27" s="41">
        <v>17.842300000000002</v>
      </c>
      <c r="CB27" s="37">
        <v>18.722809999999999</v>
      </c>
    </row>
    <row r="28" spans="2:80" x14ac:dyDescent="0.35">
      <c r="B28" s="8"/>
      <c r="C28" s="11" t="s">
        <v>13</v>
      </c>
      <c r="D28" s="33">
        <v>10.659879999999999</v>
      </c>
      <c r="E28" s="33">
        <v>11.28767</v>
      </c>
      <c r="F28" s="33">
        <v>10.421340000000001</v>
      </c>
      <c r="G28" s="33">
        <v>11.008929999999999</v>
      </c>
      <c r="H28" s="33">
        <v>10.969709999999999</v>
      </c>
      <c r="I28" s="33">
        <v>10.82845</v>
      </c>
      <c r="J28" s="33">
        <v>11.09592</v>
      </c>
      <c r="K28" s="33">
        <v>11.096109999999999</v>
      </c>
      <c r="L28" s="33">
        <v>10.77308</v>
      </c>
      <c r="M28" s="33">
        <v>11.20261</v>
      </c>
      <c r="N28" s="34">
        <v>10.744870000000001</v>
      </c>
      <c r="O28" s="39">
        <v>10.934369999999999</v>
      </c>
      <c r="P28" s="34">
        <v>11.123860000000001</v>
      </c>
      <c r="R28" s="8"/>
      <c r="S28" s="11" t="s">
        <v>13</v>
      </c>
      <c r="T28" s="33">
        <v>10.77834</v>
      </c>
      <c r="U28" s="33">
        <v>11.193250000000001</v>
      </c>
      <c r="V28" s="33">
        <v>10.419919999999999</v>
      </c>
      <c r="W28" s="33">
        <v>11.118930000000001</v>
      </c>
      <c r="X28" s="33">
        <v>10.954890000000001</v>
      </c>
      <c r="Y28" s="33">
        <v>10.90227</v>
      </c>
      <c r="Z28" s="33">
        <v>11.126150000000001</v>
      </c>
      <c r="AA28" s="33">
        <v>11.14954</v>
      </c>
      <c r="AB28" s="33">
        <v>10.774660000000001</v>
      </c>
      <c r="AC28" s="33">
        <v>11.1633</v>
      </c>
      <c r="AD28" s="34">
        <v>10.7818</v>
      </c>
      <c r="AE28" s="39">
        <v>10.958119999999999</v>
      </c>
      <c r="AF28" s="34">
        <v>11.134449999999999</v>
      </c>
      <c r="AH28" s="8"/>
      <c r="AI28" s="11" t="s">
        <v>13</v>
      </c>
      <c r="AJ28" s="33">
        <v>10.794359999999999</v>
      </c>
      <c r="AK28" s="33">
        <v>11.198740000000001</v>
      </c>
      <c r="AL28" s="33">
        <v>10.485279999999999</v>
      </c>
      <c r="AM28" s="33">
        <v>11.151859999999999</v>
      </c>
      <c r="AN28" s="33">
        <v>10.98455</v>
      </c>
      <c r="AO28" s="33">
        <v>10.8367</v>
      </c>
      <c r="AP28" s="33">
        <v>11.15762</v>
      </c>
      <c r="AQ28" s="33">
        <v>11.08676</v>
      </c>
      <c r="AR28" s="33">
        <v>10.75605</v>
      </c>
      <c r="AS28" s="33">
        <v>11.225720000000001</v>
      </c>
      <c r="AT28" s="34">
        <v>10.794320000000001</v>
      </c>
      <c r="AU28" s="39">
        <v>10.96776</v>
      </c>
      <c r="AV28" s="34">
        <v>11.1412</v>
      </c>
      <c r="AX28" s="8"/>
      <c r="AY28" s="11" t="s">
        <v>13</v>
      </c>
      <c r="AZ28" s="33">
        <v>10.83353</v>
      </c>
      <c r="BA28" s="33">
        <v>11.25024</v>
      </c>
      <c r="BB28" s="33">
        <v>10.488009999999999</v>
      </c>
      <c r="BC28" s="33">
        <v>11.141859999999999</v>
      </c>
      <c r="BD28" s="33">
        <v>11.11191</v>
      </c>
      <c r="BE28" s="33">
        <v>10.98828</v>
      </c>
      <c r="BF28" s="33">
        <v>11.13359</v>
      </c>
      <c r="BG28" s="33">
        <v>11.267770000000001</v>
      </c>
      <c r="BH28" s="33">
        <v>10.858409999999999</v>
      </c>
      <c r="BI28" s="33">
        <v>11.21777</v>
      </c>
      <c r="BJ28" s="34">
        <v>10.85493</v>
      </c>
      <c r="BK28" s="39">
        <v>11.02914</v>
      </c>
      <c r="BL28" s="34">
        <v>11.203340000000001</v>
      </c>
      <c r="BN28" s="8"/>
      <c r="BO28" s="11" t="s">
        <v>13</v>
      </c>
      <c r="BP28" s="33">
        <v>10.724640000000001</v>
      </c>
      <c r="BQ28" s="33">
        <v>11.18474</v>
      </c>
      <c r="BR28" s="33">
        <v>10.442360000000001</v>
      </c>
      <c r="BS28" s="33">
        <v>11.0876</v>
      </c>
      <c r="BT28" s="33">
        <v>11.033060000000001</v>
      </c>
      <c r="BU28" s="33">
        <v>10.964549999999999</v>
      </c>
      <c r="BV28" s="33">
        <v>11.20478</v>
      </c>
      <c r="BW28" s="33">
        <v>11.32361</v>
      </c>
      <c r="BX28" s="33">
        <v>10.771380000000001</v>
      </c>
      <c r="BY28" s="33">
        <v>11.15</v>
      </c>
      <c r="BZ28" s="34">
        <v>10.796279999999999</v>
      </c>
      <c r="CA28" s="39">
        <v>10.988670000000001</v>
      </c>
      <c r="CB28" s="34">
        <v>11.18107</v>
      </c>
    </row>
    <row r="29" spans="2:80" x14ac:dyDescent="0.35">
      <c r="B29" s="2" t="s">
        <v>21</v>
      </c>
      <c r="C29" s="3" t="s">
        <v>12</v>
      </c>
      <c r="D29" s="36">
        <v>2.6611899999999999</v>
      </c>
      <c r="E29" s="36">
        <v>2.68309</v>
      </c>
      <c r="F29" s="36">
        <v>2.6930800000000001</v>
      </c>
      <c r="G29" s="36">
        <v>2.6422099999999999</v>
      </c>
      <c r="H29" s="36">
        <v>2.7533799999999999</v>
      </c>
      <c r="I29" s="36">
        <v>2.5670099999999998</v>
      </c>
      <c r="J29" s="36">
        <v>2.6697600000000001</v>
      </c>
      <c r="K29" s="36">
        <v>2.74417</v>
      </c>
      <c r="L29" s="36">
        <v>2.99159</v>
      </c>
      <c r="M29" s="36">
        <v>2.8652199999999999</v>
      </c>
      <c r="N29" s="37">
        <v>2.6399300000000001</v>
      </c>
      <c r="O29" s="41">
        <v>2.7270699999999999</v>
      </c>
      <c r="P29" s="37">
        <v>2.8142100000000001</v>
      </c>
      <c r="R29" s="2" t="s">
        <v>21</v>
      </c>
      <c r="S29" s="3" t="s">
        <v>12</v>
      </c>
      <c r="T29" s="36">
        <v>2.6816800000000001</v>
      </c>
      <c r="U29" s="36">
        <v>2.7147100000000002</v>
      </c>
      <c r="V29" s="36">
        <v>2.7898499999999999</v>
      </c>
      <c r="W29" s="36">
        <v>2.7513899999999998</v>
      </c>
      <c r="X29" s="36">
        <v>2.70547</v>
      </c>
      <c r="Y29" s="36">
        <v>2.62873</v>
      </c>
      <c r="Z29" s="36">
        <v>2.7634099999999999</v>
      </c>
      <c r="AA29" s="36">
        <v>2.7551999999999999</v>
      </c>
      <c r="AB29" s="36">
        <v>2.9719500000000001</v>
      </c>
      <c r="AC29" s="36">
        <v>2.8353600000000001</v>
      </c>
      <c r="AD29" s="37">
        <v>2.6923400000000002</v>
      </c>
      <c r="AE29" s="41">
        <v>2.7597700000000001</v>
      </c>
      <c r="AF29" s="37">
        <v>2.82721</v>
      </c>
      <c r="AH29" s="2" t="s">
        <v>21</v>
      </c>
      <c r="AI29" s="3" t="s">
        <v>12</v>
      </c>
      <c r="AJ29" s="36">
        <v>2.69232</v>
      </c>
      <c r="AK29" s="36">
        <v>2.73983</v>
      </c>
      <c r="AL29" s="36">
        <v>2.6820200000000001</v>
      </c>
      <c r="AM29" s="36">
        <v>2.71393</v>
      </c>
      <c r="AN29" s="36">
        <v>2.69767</v>
      </c>
      <c r="AO29" s="36">
        <v>2.54616</v>
      </c>
      <c r="AP29" s="36">
        <v>2.6920700000000002</v>
      </c>
      <c r="AQ29" s="36">
        <v>2.7505999999999999</v>
      </c>
      <c r="AR29" s="36">
        <v>2.9494199999999999</v>
      </c>
      <c r="AS29" s="36">
        <v>2.8472499999999998</v>
      </c>
      <c r="AT29" s="37">
        <v>2.6547299999999998</v>
      </c>
      <c r="AU29" s="41">
        <v>2.7311299999999998</v>
      </c>
      <c r="AV29" s="37">
        <v>2.8075299999999999</v>
      </c>
      <c r="AX29" s="2" t="s">
        <v>21</v>
      </c>
      <c r="AY29" s="3" t="s">
        <v>12</v>
      </c>
      <c r="AZ29" s="36">
        <v>2.6889599999999998</v>
      </c>
      <c r="BA29" s="36">
        <v>2.6763499999999998</v>
      </c>
      <c r="BB29" s="36">
        <v>2.6441400000000002</v>
      </c>
      <c r="BC29" s="36">
        <v>2.7092499999999999</v>
      </c>
      <c r="BD29" s="36">
        <v>2.7065600000000001</v>
      </c>
      <c r="BE29" s="36">
        <v>2.6567099999999999</v>
      </c>
      <c r="BF29" s="36">
        <v>2.6843699999999999</v>
      </c>
      <c r="BG29" s="36">
        <v>2.7720199999999999</v>
      </c>
      <c r="BH29" s="36">
        <v>2.8673099999999998</v>
      </c>
      <c r="BI29" s="36">
        <v>2.77434</v>
      </c>
      <c r="BJ29" s="37">
        <v>2.6694200000000001</v>
      </c>
      <c r="BK29" s="41">
        <v>2.718</v>
      </c>
      <c r="BL29" s="37">
        <v>2.7665799999999998</v>
      </c>
      <c r="BN29" s="2" t="s">
        <v>21</v>
      </c>
      <c r="BO29" s="3" t="s">
        <v>12</v>
      </c>
      <c r="BP29" s="36">
        <v>2.6993499999999999</v>
      </c>
      <c r="BQ29" s="36">
        <v>2.73211</v>
      </c>
      <c r="BR29" s="36">
        <v>2.7126700000000001</v>
      </c>
      <c r="BS29" s="36">
        <v>2.7942900000000002</v>
      </c>
      <c r="BT29" s="36">
        <v>2.6406700000000001</v>
      </c>
      <c r="BU29" s="36">
        <v>2.6011899999999999</v>
      </c>
      <c r="BV29" s="36">
        <v>2.7056900000000002</v>
      </c>
      <c r="BW29" s="36">
        <v>2.7525200000000001</v>
      </c>
      <c r="BX29" s="36">
        <v>2.9972400000000001</v>
      </c>
      <c r="BY29" s="36">
        <v>2.79251</v>
      </c>
      <c r="BZ29" s="37">
        <v>2.6656599999999999</v>
      </c>
      <c r="CA29" s="41">
        <v>2.74282</v>
      </c>
      <c r="CB29" s="37">
        <v>2.8199800000000002</v>
      </c>
    </row>
    <row r="30" spans="2:80" x14ac:dyDescent="0.35">
      <c r="B30" s="8"/>
      <c r="C30" s="11" t="s">
        <v>13</v>
      </c>
      <c r="D30" s="33">
        <v>1.4569700000000001</v>
      </c>
      <c r="E30" s="33">
        <v>1.4241999999999999</v>
      </c>
      <c r="F30" s="33">
        <v>1.40994</v>
      </c>
      <c r="G30" s="33">
        <v>1.40795</v>
      </c>
      <c r="H30" s="33">
        <v>1.43963</v>
      </c>
      <c r="I30" s="33">
        <v>1.4312800000000001</v>
      </c>
      <c r="J30" s="33">
        <v>1.4603600000000001</v>
      </c>
      <c r="K30" s="33">
        <v>1.4694799999999999</v>
      </c>
      <c r="L30" s="33">
        <v>1.3795200000000001</v>
      </c>
      <c r="M30" s="33">
        <v>1.4088000000000001</v>
      </c>
      <c r="N30" s="34">
        <v>1.4085700000000001</v>
      </c>
      <c r="O30" s="39">
        <v>1.4288099999999999</v>
      </c>
      <c r="P30" s="34">
        <v>1.44906</v>
      </c>
      <c r="R30" s="8"/>
      <c r="S30" s="11" t="s">
        <v>13</v>
      </c>
      <c r="T30" s="33">
        <v>1.4387300000000001</v>
      </c>
      <c r="U30" s="33">
        <v>1.42398</v>
      </c>
      <c r="V30" s="33">
        <v>1.41923</v>
      </c>
      <c r="W30" s="33">
        <v>1.41713</v>
      </c>
      <c r="X30" s="33">
        <v>1.4404600000000001</v>
      </c>
      <c r="Y30" s="33">
        <v>1.46637</v>
      </c>
      <c r="Z30" s="33">
        <v>1.42242</v>
      </c>
      <c r="AA30" s="33">
        <v>1.4090800000000001</v>
      </c>
      <c r="AB30" s="33">
        <v>1.3099499999999999</v>
      </c>
      <c r="AC30" s="33">
        <v>1.4549700000000001</v>
      </c>
      <c r="AD30" s="34">
        <v>1.3896900000000001</v>
      </c>
      <c r="AE30" s="39">
        <v>1.4202300000000001</v>
      </c>
      <c r="AF30" s="34">
        <v>1.4507699999999999</v>
      </c>
      <c r="AH30" s="8"/>
      <c r="AI30" s="11" t="s">
        <v>13</v>
      </c>
      <c r="AJ30" s="33">
        <v>1.4306099999999999</v>
      </c>
      <c r="AK30" s="33">
        <v>1.4280600000000001</v>
      </c>
      <c r="AL30" s="33">
        <v>1.4434100000000001</v>
      </c>
      <c r="AM30" s="33">
        <v>1.4126700000000001</v>
      </c>
      <c r="AN30" s="33">
        <v>1.4177299999999999</v>
      </c>
      <c r="AO30" s="33">
        <v>1.4235199999999999</v>
      </c>
      <c r="AP30" s="33">
        <v>1.4111400000000001</v>
      </c>
      <c r="AQ30" s="33">
        <v>1.4625600000000001</v>
      </c>
      <c r="AR30" s="33">
        <v>1.4132499999999999</v>
      </c>
      <c r="AS30" s="33">
        <v>1.45997</v>
      </c>
      <c r="AT30" s="34">
        <v>1.41666</v>
      </c>
      <c r="AU30" s="39">
        <v>1.4302900000000001</v>
      </c>
      <c r="AV30" s="34">
        <v>1.4439299999999999</v>
      </c>
      <c r="AX30" s="8"/>
      <c r="AY30" s="11" t="s">
        <v>13</v>
      </c>
      <c r="AZ30" s="33">
        <v>1.43544</v>
      </c>
      <c r="BA30" s="33">
        <v>1.4275100000000001</v>
      </c>
      <c r="BB30" s="33">
        <v>1.4467399999999999</v>
      </c>
      <c r="BC30" s="33">
        <v>1.4019200000000001</v>
      </c>
      <c r="BD30" s="33">
        <v>1.42475</v>
      </c>
      <c r="BE30" s="33">
        <v>1.41049</v>
      </c>
      <c r="BF30" s="33">
        <v>1.4380299999999999</v>
      </c>
      <c r="BG30" s="33">
        <v>1.4172899999999999</v>
      </c>
      <c r="BH30" s="33">
        <v>1.36337</v>
      </c>
      <c r="BI30" s="33">
        <v>1.3954200000000001</v>
      </c>
      <c r="BJ30" s="34">
        <v>1.3985099999999999</v>
      </c>
      <c r="BK30" s="39">
        <v>1.4160999999999999</v>
      </c>
      <c r="BL30" s="34">
        <v>1.4336800000000001</v>
      </c>
      <c r="BN30" s="8"/>
      <c r="BO30" s="11" t="s">
        <v>13</v>
      </c>
      <c r="BP30" s="33">
        <v>1.4532799999999999</v>
      </c>
      <c r="BQ30" s="33">
        <v>1.4270400000000001</v>
      </c>
      <c r="BR30" s="33">
        <v>1.3681000000000001</v>
      </c>
      <c r="BS30" s="33">
        <v>1.39201</v>
      </c>
      <c r="BT30" s="33">
        <v>1.4190100000000001</v>
      </c>
      <c r="BU30" s="33">
        <v>1.45255</v>
      </c>
      <c r="BV30" s="33">
        <v>1.4318</v>
      </c>
      <c r="BW30" s="33">
        <v>1.45343</v>
      </c>
      <c r="BX30" s="33">
        <v>1.24281</v>
      </c>
      <c r="BY30" s="33">
        <v>1.4288799999999999</v>
      </c>
      <c r="BZ30" s="34">
        <v>1.36121</v>
      </c>
      <c r="CA30" s="39">
        <v>1.40689</v>
      </c>
      <c r="CB30" s="34">
        <v>1.4525699999999999</v>
      </c>
    </row>
    <row r="31" spans="2:80" x14ac:dyDescent="0.35">
      <c r="B31" s="2" t="s">
        <v>5</v>
      </c>
      <c r="C31" s="3" t="s">
        <v>12</v>
      </c>
      <c r="D31" s="36">
        <v>88.815939999999998</v>
      </c>
      <c r="E31" s="36">
        <v>89.699219999999997</v>
      </c>
      <c r="F31" s="36">
        <v>88.780349999999999</v>
      </c>
      <c r="G31" s="36">
        <v>89.028869999999998</v>
      </c>
      <c r="H31" s="36">
        <v>88.597170000000006</v>
      </c>
      <c r="I31" s="36">
        <v>90.591049999999996</v>
      </c>
      <c r="J31" s="36">
        <v>89.059179999999998</v>
      </c>
      <c r="K31" s="36">
        <v>87.769329999999997</v>
      </c>
      <c r="L31" s="36">
        <v>88.249390000000005</v>
      </c>
      <c r="M31" s="36">
        <v>88.783429999999996</v>
      </c>
      <c r="N31" s="37">
        <v>88.385649999999998</v>
      </c>
      <c r="O31" s="38">
        <v>88.937399999999997</v>
      </c>
      <c r="P31" s="37">
        <v>89.489140000000006</v>
      </c>
      <c r="R31" s="2" t="s">
        <v>5</v>
      </c>
      <c r="S31" s="3" t="s">
        <v>12</v>
      </c>
      <c r="T31" s="36">
        <v>88.731979999999993</v>
      </c>
      <c r="U31" s="36">
        <v>89.659130000000005</v>
      </c>
      <c r="V31" s="36">
        <v>88.786900000000003</v>
      </c>
      <c r="W31" s="36">
        <v>89.051630000000003</v>
      </c>
      <c r="X31" s="36">
        <v>88.565550000000002</v>
      </c>
      <c r="Y31" s="36">
        <v>90.519170000000003</v>
      </c>
      <c r="Z31" s="36">
        <v>89.043949999999995</v>
      </c>
      <c r="AA31" s="36">
        <v>87.762259999999998</v>
      </c>
      <c r="AB31" s="36">
        <v>88.246729999999999</v>
      </c>
      <c r="AC31" s="36">
        <v>88.776300000000006</v>
      </c>
      <c r="AD31" s="37">
        <v>88.374369999999999</v>
      </c>
      <c r="AE31" s="38">
        <v>88.914360000000002</v>
      </c>
      <c r="AF31" s="37">
        <v>89.454350000000005</v>
      </c>
      <c r="AH31" s="2" t="s">
        <v>5</v>
      </c>
      <c r="AI31" s="3" t="s">
        <v>12</v>
      </c>
      <c r="AJ31" s="36">
        <v>88.744219999999999</v>
      </c>
      <c r="AK31" s="36">
        <v>89.48348</v>
      </c>
      <c r="AL31" s="36">
        <v>88.758309999999994</v>
      </c>
      <c r="AM31" s="36">
        <v>89.028450000000007</v>
      </c>
      <c r="AN31" s="36">
        <v>88.629440000000002</v>
      </c>
      <c r="AO31" s="36">
        <v>90.539050000000003</v>
      </c>
      <c r="AP31" s="36">
        <v>88.989000000000004</v>
      </c>
      <c r="AQ31" s="36">
        <v>87.765469999999993</v>
      </c>
      <c r="AR31" s="36">
        <v>88.227490000000003</v>
      </c>
      <c r="AS31" s="36">
        <v>88.755489999999995</v>
      </c>
      <c r="AT31" s="37">
        <v>88.362700000000004</v>
      </c>
      <c r="AU31" s="38">
        <v>88.892039999999994</v>
      </c>
      <c r="AV31" s="37">
        <v>89.421379999999999</v>
      </c>
      <c r="AX31" s="2" t="s">
        <v>5</v>
      </c>
      <c r="AY31" s="3" t="s">
        <v>12</v>
      </c>
      <c r="AZ31" s="36">
        <v>88.696269999999998</v>
      </c>
      <c r="BA31" s="36">
        <v>89.558790000000002</v>
      </c>
      <c r="BB31" s="36">
        <v>88.7303</v>
      </c>
      <c r="BC31" s="36">
        <v>89.036270000000002</v>
      </c>
      <c r="BD31" s="36">
        <v>88.596149999999994</v>
      </c>
      <c r="BE31" s="36">
        <v>90.539360000000002</v>
      </c>
      <c r="BF31" s="36">
        <v>88.89228</v>
      </c>
      <c r="BG31" s="36">
        <v>87.814109999999999</v>
      </c>
      <c r="BH31" s="36">
        <v>88.233270000000005</v>
      </c>
      <c r="BI31" s="36">
        <v>88.730009999999993</v>
      </c>
      <c r="BJ31" s="37">
        <v>88.352069999999998</v>
      </c>
      <c r="BK31" s="38">
        <v>88.882679999999993</v>
      </c>
      <c r="BL31" s="37">
        <v>89.413290000000003</v>
      </c>
      <c r="BN31" s="2" t="s">
        <v>5</v>
      </c>
      <c r="BO31" s="3" t="s">
        <v>12</v>
      </c>
      <c r="BP31" s="36">
        <v>88.635639999999995</v>
      </c>
      <c r="BQ31" s="36">
        <v>89.761859999999999</v>
      </c>
      <c r="BR31" s="36">
        <v>88.722949999999997</v>
      </c>
      <c r="BS31" s="36">
        <v>88.954350000000005</v>
      </c>
      <c r="BT31" s="36">
        <v>88.559340000000006</v>
      </c>
      <c r="BU31" s="36">
        <v>90.566649999999996</v>
      </c>
      <c r="BV31" s="36">
        <v>88.915469999999999</v>
      </c>
      <c r="BW31" s="36">
        <v>87.883229999999998</v>
      </c>
      <c r="BX31" s="36">
        <v>88.206530000000001</v>
      </c>
      <c r="BY31" s="36">
        <v>88.715170000000001</v>
      </c>
      <c r="BZ31" s="37">
        <v>88.34375</v>
      </c>
      <c r="CA31" s="38">
        <v>88.892120000000006</v>
      </c>
      <c r="CB31" s="37">
        <v>89.440479999999994</v>
      </c>
    </row>
    <row r="32" spans="2:80" x14ac:dyDescent="0.35">
      <c r="B32" s="8"/>
      <c r="C32" s="11" t="s">
        <v>13</v>
      </c>
      <c r="D32" s="33">
        <v>42.424399999999999</v>
      </c>
      <c r="E32" s="33">
        <v>43.479579999999999</v>
      </c>
      <c r="F32" s="33">
        <v>42.975059999999999</v>
      </c>
      <c r="G32" s="33">
        <v>43.39049</v>
      </c>
      <c r="H32" s="33">
        <v>42.841149999999999</v>
      </c>
      <c r="I32" s="33">
        <v>43.049770000000002</v>
      </c>
      <c r="J32" s="33">
        <v>43.190620000000003</v>
      </c>
      <c r="K32" s="33">
        <v>42.854990000000001</v>
      </c>
      <c r="L32" s="33">
        <v>41.982280000000003</v>
      </c>
      <c r="M32" s="33">
        <v>42.327330000000003</v>
      </c>
      <c r="N32" s="34">
        <v>42.50873</v>
      </c>
      <c r="O32" s="39">
        <v>42.851570000000002</v>
      </c>
      <c r="P32" s="34">
        <v>43.194400000000002</v>
      </c>
      <c r="R32" s="8"/>
      <c r="S32" s="11" t="s">
        <v>13</v>
      </c>
      <c r="T32" s="33">
        <v>42.420520000000003</v>
      </c>
      <c r="U32" s="33">
        <v>43.443170000000002</v>
      </c>
      <c r="V32" s="33">
        <v>43.00714</v>
      </c>
      <c r="W32" s="33">
        <v>43.430399999999999</v>
      </c>
      <c r="X32" s="33">
        <v>42.822240000000001</v>
      </c>
      <c r="Y32" s="33">
        <v>43.159170000000003</v>
      </c>
      <c r="Z32" s="33">
        <v>43.239060000000002</v>
      </c>
      <c r="AA32" s="33">
        <v>42.854500000000002</v>
      </c>
      <c r="AB32" s="33">
        <v>41.98265</v>
      </c>
      <c r="AC32" s="33">
        <v>42.335320000000003</v>
      </c>
      <c r="AD32" s="34">
        <v>42.519069999999999</v>
      </c>
      <c r="AE32" s="39">
        <v>42.869419999999998</v>
      </c>
      <c r="AF32" s="34">
        <v>43.219769999999997</v>
      </c>
      <c r="AH32" s="8"/>
      <c r="AI32" s="11" t="s">
        <v>13</v>
      </c>
      <c r="AJ32" s="33">
        <v>42.483420000000002</v>
      </c>
      <c r="AK32" s="33">
        <v>43.340249999999997</v>
      </c>
      <c r="AL32" s="33">
        <v>42.994030000000002</v>
      </c>
      <c r="AM32" s="33">
        <v>43.428199999999997</v>
      </c>
      <c r="AN32" s="33">
        <v>42.886749999999999</v>
      </c>
      <c r="AO32" s="33">
        <v>42.953830000000004</v>
      </c>
      <c r="AP32" s="33">
        <v>43.241250000000001</v>
      </c>
      <c r="AQ32" s="33">
        <v>42.860639999999997</v>
      </c>
      <c r="AR32" s="33">
        <v>41.975279999999998</v>
      </c>
      <c r="AS32" s="33">
        <v>42.306870000000004</v>
      </c>
      <c r="AT32" s="34">
        <v>42.513660000000002</v>
      </c>
      <c r="AU32" s="39">
        <v>42.847050000000003</v>
      </c>
      <c r="AV32" s="34">
        <v>43.18045</v>
      </c>
      <c r="AX32" s="8"/>
      <c r="AY32" s="11" t="s">
        <v>13</v>
      </c>
      <c r="AZ32" s="33">
        <v>42.52167</v>
      </c>
      <c r="BA32" s="33">
        <v>44.053829999999998</v>
      </c>
      <c r="BB32" s="33">
        <v>42.994399999999999</v>
      </c>
      <c r="BC32" s="33">
        <v>43.495890000000003</v>
      </c>
      <c r="BD32" s="33">
        <v>42.865540000000003</v>
      </c>
      <c r="BE32" s="33">
        <v>43.000439999999998</v>
      </c>
      <c r="BF32" s="33">
        <v>43.147669999999998</v>
      </c>
      <c r="BG32" s="33">
        <v>42.941479999999999</v>
      </c>
      <c r="BH32" s="33">
        <v>41.98601</v>
      </c>
      <c r="BI32" s="33">
        <v>42.324930000000002</v>
      </c>
      <c r="BJ32" s="34">
        <v>42.515560000000001</v>
      </c>
      <c r="BK32" s="39">
        <v>42.933190000000003</v>
      </c>
      <c r="BL32" s="34">
        <v>43.350810000000003</v>
      </c>
      <c r="BN32" s="8"/>
      <c r="BO32" s="11" t="s">
        <v>13</v>
      </c>
      <c r="BP32" s="33">
        <v>42.498489999999997</v>
      </c>
      <c r="BQ32" s="33">
        <v>43.687130000000003</v>
      </c>
      <c r="BR32" s="33">
        <v>42.97334</v>
      </c>
      <c r="BS32" s="33">
        <v>43.363950000000003</v>
      </c>
      <c r="BT32" s="33">
        <v>42.785960000000003</v>
      </c>
      <c r="BU32" s="33">
        <v>43.176859999999998</v>
      </c>
      <c r="BV32" s="33">
        <v>43.306040000000003</v>
      </c>
      <c r="BW32" s="33">
        <v>43.015410000000003</v>
      </c>
      <c r="BX32" s="33">
        <v>41.97242</v>
      </c>
      <c r="BY32" s="33">
        <v>42.330930000000002</v>
      </c>
      <c r="BZ32" s="34">
        <v>42.537669999999999</v>
      </c>
      <c r="CA32" s="39">
        <v>42.911050000000003</v>
      </c>
      <c r="CB32" s="34">
        <v>43.284439999999996</v>
      </c>
    </row>
    <row r="33" spans="2:80" x14ac:dyDescent="0.35">
      <c r="B33" s="2" t="s">
        <v>6</v>
      </c>
      <c r="C33" s="3" t="s">
        <v>12</v>
      </c>
      <c r="D33" s="36">
        <v>85.041790000000006</v>
      </c>
      <c r="E33" s="36">
        <v>85.375320000000002</v>
      </c>
      <c r="F33" s="36">
        <v>85.195639999999997</v>
      </c>
      <c r="G33" s="36">
        <v>85.484979999999993</v>
      </c>
      <c r="H33" s="36">
        <v>84.936760000000007</v>
      </c>
      <c r="I33" s="36">
        <v>86.123580000000004</v>
      </c>
      <c r="J33" s="36">
        <v>85.066559999999996</v>
      </c>
      <c r="K33" s="36">
        <v>84.416399999999996</v>
      </c>
      <c r="L33" s="36">
        <v>85.087220000000002</v>
      </c>
      <c r="M33" s="36">
        <v>85.349410000000006</v>
      </c>
      <c r="N33" s="37">
        <v>84.894549999999995</v>
      </c>
      <c r="O33" s="41">
        <v>85.207769999999996</v>
      </c>
      <c r="P33" s="37">
        <v>85.520979999999994</v>
      </c>
      <c r="R33" s="2" t="s">
        <v>6</v>
      </c>
      <c r="S33" s="3" t="s">
        <v>12</v>
      </c>
      <c r="T33" s="36">
        <v>85.029039999999995</v>
      </c>
      <c r="U33" s="36">
        <v>85.360969999999995</v>
      </c>
      <c r="V33" s="36">
        <v>85.19556</v>
      </c>
      <c r="W33" s="36">
        <v>85.484979999999993</v>
      </c>
      <c r="X33" s="36">
        <v>84.936760000000007</v>
      </c>
      <c r="Y33" s="36">
        <v>86.095820000000003</v>
      </c>
      <c r="Z33" s="36">
        <v>85.035470000000004</v>
      </c>
      <c r="AA33" s="36">
        <v>84.416399999999996</v>
      </c>
      <c r="AB33" s="36">
        <v>85.091340000000002</v>
      </c>
      <c r="AC33" s="36">
        <v>85.353279999999998</v>
      </c>
      <c r="AD33" s="37">
        <v>84.89049</v>
      </c>
      <c r="AE33" s="41">
        <v>85.199960000000004</v>
      </c>
      <c r="AF33" s="37">
        <v>85.509429999999995</v>
      </c>
      <c r="AH33" s="2" t="s">
        <v>6</v>
      </c>
      <c r="AI33" s="3" t="s">
        <v>12</v>
      </c>
      <c r="AJ33" s="36">
        <v>85.016639999999995</v>
      </c>
      <c r="AK33" s="36">
        <v>85.370149999999995</v>
      </c>
      <c r="AL33" s="36">
        <v>85.195639999999997</v>
      </c>
      <c r="AM33" s="36">
        <v>85.481059999999999</v>
      </c>
      <c r="AN33" s="36">
        <v>84.936760000000007</v>
      </c>
      <c r="AO33" s="36">
        <v>86.120199999999997</v>
      </c>
      <c r="AP33" s="36">
        <v>85.036289999999994</v>
      </c>
      <c r="AQ33" s="36">
        <v>84.416399999999996</v>
      </c>
      <c r="AR33" s="36">
        <v>85.078639999999993</v>
      </c>
      <c r="AS33" s="36">
        <v>85.352779999999996</v>
      </c>
      <c r="AT33" s="37">
        <v>84.886250000000004</v>
      </c>
      <c r="AU33" s="41">
        <v>85.200460000000007</v>
      </c>
      <c r="AV33" s="37">
        <v>85.514660000000006</v>
      </c>
      <c r="AX33" s="2" t="s">
        <v>6</v>
      </c>
      <c r="AY33" s="3" t="s">
        <v>12</v>
      </c>
      <c r="AZ33" s="36">
        <v>85.035740000000004</v>
      </c>
      <c r="BA33" s="36">
        <v>85.366240000000005</v>
      </c>
      <c r="BB33" s="36">
        <v>85.209050000000005</v>
      </c>
      <c r="BC33" s="36">
        <v>85.484979999999993</v>
      </c>
      <c r="BD33" s="36">
        <v>84.936760000000007</v>
      </c>
      <c r="BE33" s="36">
        <v>86.081659999999999</v>
      </c>
      <c r="BF33" s="36">
        <v>85.033749999999998</v>
      </c>
      <c r="BG33" s="36">
        <v>84.418670000000006</v>
      </c>
      <c r="BH33" s="36">
        <v>85.091340000000002</v>
      </c>
      <c r="BI33" s="36">
        <v>85.35033</v>
      </c>
      <c r="BJ33" s="37">
        <v>84.894109999999998</v>
      </c>
      <c r="BK33" s="41">
        <v>85.200850000000003</v>
      </c>
      <c r="BL33" s="37">
        <v>85.507599999999996</v>
      </c>
      <c r="BN33" s="2" t="s">
        <v>6</v>
      </c>
      <c r="BO33" s="3" t="s">
        <v>12</v>
      </c>
      <c r="BP33" s="36">
        <v>85.021469999999994</v>
      </c>
      <c r="BQ33" s="36">
        <v>85.366240000000005</v>
      </c>
      <c r="BR33" s="36">
        <v>85.180189999999996</v>
      </c>
      <c r="BS33" s="36">
        <v>85.484979999999993</v>
      </c>
      <c r="BT33" s="36">
        <v>84.936760000000007</v>
      </c>
      <c r="BU33" s="36">
        <v>86.093680000000006</v>
      </c>
      <c r="BV33" s="36">
        <v>85.010850000000005</v>
      </c>
      <c r="BW33" s="36">
        <v>84.416399999999996</v>
      </c>
      <c r="BX33" s="36">
        <v>85.078639999999993</v>
      </c>
      <c r="BY33" s="36">
        <v>85.348470000000006</v>
      </c>
      <c r="BZ33" s="37">
        <v>84.883319999999998</v>
      </c>
      <c r="CA33" s="41">
        <v>85.193770000000001</v>
      </c>
      <c r="CB33" s="37">
        <v>85.504220000000004</v>
      </c>
    </row>
    <row r="34" spans="2:80" x14ac:dyDescent="0.35">
      <c r="B34" s="8"/>
      <c r="C34" s="11" t="s">
        <v>13</v>
      </c>
      <c r="D34" s="33">
        <v>40.504150000000003</v>
      </c>
      <c r="E34" s="33">
        <v>40.92821</v>
      </c>
      <c r="F34" s="33">
        <v>41.093060000000001</v>
      </c>
      <c r="G34" s="33">
        <v>41.568840000000002</v>
      </c>
      <c r="H34" s="33">
        <v>40.918489999999998</v>
      </c>
      <c r="I34" s="33">
        <v>40.292209999999997</v>
      </c>
      <c r="J34" s="33">
        <v>40.92503</v>
      </c>
      <c r="K34" s="33">
        <v>41.228380000000001</v>
      </c>
      <c r="L34" s="33">
        <v>40.62256</v>
      </c>
      <c r="M34" s="33">
        <v>40.663989999999998</v>
      </c>
      <c r="N34" s="34">
        <v>40.608289999999997</v>
      </c>
      <c r="O34" s="39">
        <v>40.874490000000002</v>
      </c>
      <c r="P34" s="34">
        <v>41.140700000000002</v>
      </c>
      <c r="R34" s="8"/>
      <c r="S34" s="11" t="s">
        <v>13</v>
      </c>
      <c r="T34" s="33">
        <v>40.483020000000003</v>
      </c>
      <c r="U34" s="33">
        <v>40.924590000000002</v>
      </c>
      <c r="V34" s="33">
        <v>41.089179999999999</v>
      </c>
      <c r="W34" s="33">
        <v>41.568840000000002</v>
      </c>
      <c r="X34" s="33">
        <v>40.918489999999998</v>
      </c>
      <c r="Y34" s="33">
        <v>40.302570000000003</v>
      </c>
      <c r="Z34" s="33">
        <v>40.922939999999997</v>
      </c>
      <c r="AA34" s="33">
        <v>41.228380000000001</v>
      </c>
      <c r="AB34" s="33">
        <v>40.62538</v>
      </c>
      <c r="AC34" s="33">
        <v>40.666469999999997</v>
      </c>
      <c r="AD34" s="34">
        <v>40.606850000000001</v>
      </c>
      <c r="AE34" s="39">
        <v>40.872990000000001</v>
      </c>
      <c r="AF34" s="34">
        <v>41.139130000000002</v>
      </c>
      <c r="AH34" s="8"/>
      <c r="AI34" s="11" t="s">
        <v>13</v>
      </c>
      <c r="AJ34" s="33">
        <v>40.482779999999998</v>
      </c>
      <c r="AK34" s="33">
        <v>40.922800000000002</v>
      </c>
      <c r="AL34" s="33">
        <v>41.093060000000001</v>
      </c>
      <c r="AM34" s="33">
        <v>41.56917</v>
      </c>
      <c r="AN34" s="33">
        <v>40.918489999999998</v>
      </c>
      <c r="AO34" s="33">
        <v>40.293660000000003</v>
      </c>
      <c r="AP34" s="33">
        <v>40.91778</v>
      </c>
      <c r="AQ34" s="33">
        <v>41.228380000000001</v>
      </c>
      <c r="AR34" s="33">
        <v>40.623359999999998</v>
      </c>
      <c r="AS34" s="33">
        <v>40.667400000000001</v>
      </c>
      <c r="AT34" s="34">
        <v>40.604210000000002</v>
      </c>
      <c r="AU34" s="39">
        <v>40.871690000000001</v>
      </c>
      <c r="AV34" s="34">
        <v>41.139159999999997</v>
      </c>
      <c r="AX34" s="8"/>
      <c r="AY34" s="11" t="s">
        <v>13</v>
      </c>
      <c r="AZ34" s="33">
        <v>40.502690000000001</v>
      </c>
      <c r="BA34" s="33">
        <v>40.92653</v>
      </c>
      <c r="BB34" s="33">
        <v>41.107089999999999</v>
      </c>
      <c r="BC34" s="33">
        <v>41.568840000000002</v>
      </c>
      <c r="BD34" s="33">
        <v>40.918489999999998</v>
      </c>
      <c r="BE34" s="33">
        <v>40.295819999999999</v>
      </c>
      <c r="BF34" s="33">
        <v>40.921999999999997</v>
      </c>
      <c r="BG34" s="33">
        <v>41.224820000000001</v>
      </c>
      <c r="BH34" s="33">
        <v>40.62538</v>
      </c>
      <c r="BI34" s="33">
        <v>40.670859999999998</v>
      </c>
      <c r="BJ34" s="34">
        <v>40.610480000000003</v>
      </c>
      <c r="BK34" s="39">
        <v>40.876249999999999</v>
      </c>
      <c r="BL34" s="34">
        <v>41.142020000000002</v>
      </c>
      <c r="BN34" s="8"/>
      <c r="BO34" s="11" t="s">
        <v>13</v>
      </c>
      <c r="BP34" s="33">
        <v>40.48798</v>
      </c>
      <c r="BQ34" s="33">
        <v>40.92653</v>
      </c>
      <c r="BR34" s="33">
        <v>41.095739999999999</v>
      </c>
      <c r="BS34" s="33">
        <v>41.568840000000002</v>
      </c>
      <c r="BT34" s="33">
        <v>40.918489999999998</v>
      </c>
      <c r="BU34" s="33">
        <v>40.294440000000002</v>
      </c>
      <c r="BV34" s="33">
        <v>40.922910000000002</v>
      </c>
      <c r="BW34" s="33">
        <v>41.228380000000001</v>
      </c>
      <c r="BX34" s="33">
        <v>40.623359999999998</v>
      </c>
      <c r="BY34" s="33">
        <v>40.674500000000002</v>
      </c>
      <c r="BZ34" s="34">
        <v>40.607300000000002</v>
      </c>
      <c r="CA34" s="39">
        <v>40.874119999999998</v>
      </c>
      <c r="CB34" s="34">
        <v>41.140929999999997</v>
      </c>
    </row>
    <row r="35" spans="2:80" x14ac:dyDescent="0.35">
      <c r="B35" s="2" t="s">
        <v>22</v>
      </c>
      <c r="C35" s="3" t="s">
        <v>12</v>
      </c>
      <c r="D35" s="36">
        <v>1.63981</v>
      </c>
      <c r="E35" s="36">
        <v>1.96509</v>
      </c>
      <c r="F35" s="36">
        <v>1.5785400000000001</v>
      </c>
      <c r="G35" s="36">
        <v>1.64916</v>
      </c>
      <c r="H35" s="36">
        <v>1.5153799999999999</v>
      </c>
      <c r="I35" s="36">
        <v>1.7052099999999999</v>
      </c>
      <c r="J35" s="36">
        <v>1.7917700000000001</v>
      </c>
      <c r="K35" s="36">
        <v>1.5372699999999999</v>
      </c>
      <c r="L35" s="36">
        <v>1.3837900000000001</v>
      </c>
      <c r="M35" s="36">
        <v>1.63988</v>
      </c>
      <c r="N35" s="37">
        <v>1.5266</v>
      </c>
      <c r="O35" s="38">
        <v>1.64059</v>
      </c>
      <c r="P35" s="37">
        <v>1.75458</v>
      </c>
      <c r="R35" s="2" t="s">
        <v>22</v>
      </c>
      <c r="S35" s="3" t="s">
        <v>12</v>
      </c>
      <c r="T35" s="36">
        <v>1.62416</v>
      </c>
      <c r="U35" s="36">
        <v>1.9176500000000001</v>
      </c>
      <c r="V35" s="36">
        <v>1.57328</v>
      </c>
      <c r="W35" s="36">
        <v>1.6346000000000001</v>
      </c>
      <c r="X35" s="36">
        <v>1.48064</v>
      </c>
      <c r="Y35" s="36">
        <v>1.65706</v>
      </c>
      <c r="Z35" s="36">
        <v>1.7670699999999999</v>
      </c>
      <c r="AA35" s="36">
        <v>1.5307599999999999</v>
      </c>
      <c r="AB35" s="36">
        <v>1.3750199999999999</v>
      </c>
      <c r="AC35" s="36">
        <v>1.6317999999999999</v>
      </c>
      <c r="AD35" s="37">
        <v>1.5121599999999999</v>
      </c>
      <c r="AE35" s="38">
        <v>1.6192</v>
      </c>
      <c r="AF35" s="37">
        <v>1.7262500000000001</v>
      </c>
      <c r="AH35" s="2" t="s">
        <v>22</v>
      </c>
      <c r="AI35" s="3" t="s">
        <v>12</v>
      </c>
      <c r="AJ35" s="36">
        <v>1.6074299999999999</v>
      </c>
      <c r="AK35" s="36">
        <v>1.86635</v>
      </c>
      <c r="AL35" s="36">
        <v>1.5448299999999999</v>
      </c>
      <c r="AM35" s="36">
        <v>1.6136900000000001</v>
      </c>
      <c r="AN35" s="36">
        <v>1.4887600000000001</v>
      </c>
      <c r="AO35" s="36">
        <v>1.65025</v>
      </c>
      <c r="AP35" s="36">
        <v>1.738</v>
      </c>
      <c r="AQ35" s="36">
        <v>1.51623</v>
      </c>
      <c r="AR35" s="36">
        <v>1.3710599999999999</v>
      </c>
      <c r="AS35" s="36">
        <v>1.6124700000000001</v>
      </c>
      <c r="AT35" s="37">
        <v>1.50325</v>
      </c>
      <c r="AU35" s="38">
        <v>1.6009100000000001</v>
      </c>
      <c r="AV35" s="37">
        <v>1.6985600000000001</v>
      </c>
      <c r="AX35" s="2" t="s">
        <v>22</v>
      </c>
      <c r="AY35" s="3" t="s">
        <v>12</v>
      </c>
      <c r="AZ35" s="36">
        <v>1.57195</v>
      </c>
      <c r="BA35" s="36">
        <v>1.8363799999999999</v>
      </c>
      <c r="BB35" s="36">
        <v>1.5397700000000001</v>
      </c>
      <c r="BC35" s="36">
        <v>1.5890599999999999</v>
      </c>
      <c r="BD35" s="36">
        <v>1.4632099999999999</v>
      </c>
      <c r="BE35" s="36">
        <v>1.6010899999999999</v>
      </c>
      <c r="BF35" s="36">
        <v>1.69293</v>
      </c>
      <c r="BG35" s="36">
        <v>1.5225200000000001</v>
      </c>
      <c r="BH35" s="36">
        <v>1.37307</v>
      </c>
      <c r="BI35" s="36">
        <v>1.6011500000000001</v>
      </c>
      <c r="BJ35" s="37">
        <v>1.4896100000000001</v>
      </c>
      <c r="BK35" s="38">
        <v>1.57911</v>
      </c>
      <c r="BL35" s="37">
        <v>1.6686099999999999</v>
      </c>
      <c r="BN35" s="2" t="s">
        <v>22</v>
      </c>
      <c r="BO35" s="3" t="s">
        <v>12</v>
      </c>
      <c r="BP35" s="36">
        <v>1.56071</v>
      </c>
      <c r="BQ35" s="36">
        <v>1.7939499999999999</v>
      </c>
      <c r="BR35" s="36">
        <v>1.4961899999999999</v>
      </c>
      <c r="BS35" s="36">
        <v>1.5401899999999999</v>
      </c>
      <c r="BT35" s="36">
        <v>1.4440299999999999</v>
      </c>
      <c r="BU35" s="36">
        <v>1.59897</v>
      </c>
      <c r="BV35" s="36">
        <v>1.6717200000000001</v>
      </c>
      <c r="BW35" s="36">
        <v>1.50858</v>
      </c>
      <c r="BX35" s="36">
        <v>1.3466100000000001</v>
      </c>
      <c r="BY35" s="36">
        <v>1.5697300000000001</v>
      </c>
      <c r="BZ35" s="37">
        <v>1.4656400000000001</v>
      </c>
      <c r="CA35" s="38">
        <v>1.55307</v>
      </c>
      <c r="CB35" s="37">
        <v>1.64049</v>
      </c>
    </row>
    <row r="36" spans="2:80" x14ac:dyDescent="0.35">
      <c r="B36" s="8"/>
      <c r="C36" s="11" t="s">
        <v>13</v>
      </c>
      <c r="D36" s="33">
        <v>1.28173</v>
      </c>
      <c r="E36" s="33">
        <v>1.43292</v>
      </c>
      <c r="F36" s="33">
        <v>1.29003</v>
      </c>
      <c r="G36" s="33">
        <v>1.3180499999999999</v>
      </c>
      <c r="H36" s="33">
        <v>1.2686900000000001</v>
      </c>
      <c r="I36" s="33">
        <v>1.35869</v>
      </c>
      <c r="J36" s="33">
        <v>1.3765400000000001</v>
      </c>
      <c r="K36" s="33">
        <v>1.26048</v>
      </c>
      <c r="L36" s="33">
        <v>1.1504799999999999</v>
      </c>
      <c r="M36" s="33">
        <v>1.27369</v>
      </c>
      <c r="N36" s="34">
        <v>1.2460800000000001</v>
      </c>
      <c r="O36" s="39">
        <v>1.3011299999999999</v>
      </c>
      <c r="P36" s="34">
        <v>1.3561799999999999</v>
      </c>
      <c r="R36" s="8"/>
      <c r="S36" s="11" t="s">
        <v>13</v>
      </c>
      <c r="T36" s="33">
        <v>1.24177</v>
      </c>
      <c r="U36" s="33">
        <v>1.3725099999999999</v>
      </c>
      <c r="V36" s="33">
        <v>1.25329</v>
      </c>
      <c r="W36" s="33">
        <v>1.28596</v>
      </c>
      <c r="X36" s="33">
        <v>1.21669</v>
      </c>
      <c r="Y36" s="33">
        <v>1.3010699999999999</v>
      </c>
      <c r="Z36" s="33">
        <v>1.32975</v>
      </c>
      <c r="AA36" s="33">
        <v>1.2432399999999999</v>
      </c>
      <c r="AB36" s="33">
        <v>1.13883</v>
      </c>
      <c r="AC36" s="33">
        <v>1.2440899999999999</v>
      </c>
      <c r="AD36" s="34">
        <v>1.21668</v>
      </c>
      <c r="AE36" s="39">
        <v>1.2627200000000001</v>
      </c>
      <c r="AF36" s="34">
        <v>1.3087599999999999</v>
      </c>
      <c r="AH36" s="8"/>
      <c r="AI36" s="11" t="s">
        <v>13</v>
      </c>
      <c r="AJ36" s="33">
        <v>1.2368300000000001</v>
      </c>
      <c r="AK36" s="33">
        <v>1.32298</v>
      </c>
      <c r="AL36" s="33">
        <v>1.2306999999999999</v>
      </c>
      <c r="AM36" s="33">
        <v>1.26373</v>
      </c>
      <c r="AN36" s="33">
        <v>1.2127300000000001</v>
      </c>
      <c r="AO36" s="33">
        <v>1.27721</v>
      </c>
      <c r="AP36" s="33">
        <v>1.2877700000000001</v>
      </c>
      <c r="AQ36" s="33">
        <v>1.2210300000000001</v>
      </c>
      <c r="AR36" s="33">
        <v>1.13286</v>
      </c>
      <c r="AS36" s="33">
        <v>1.2159800000000001</v>
      </c>
      <c r="AT36" s="34">
        <v>1.20296</v>
      </c>
      <c r="AU36" s="39">
        <v>1.2401800000000001</v>
      </c>
      <c r="AV36" s="34">
        <v>1.2774099999999999</v>
      </c>
      <c r="AX36" s="8"/>
      <c r="AY36" s="11" t="s">
        <v>13</v>
      </c>
      <c r="AZ36" s="33">
        <v>1.2029799999999999</v>
      </c>
      <c r="BA36" s="33">
        <v>1.28756</v>
      </c>
      <c r="BB36" s="33">
        <v>1.1972499999999999</v>
      </c>
      <c r="BC36" s="33">
        <v>1.22275</v>
      </c>
      <c r="BD36" s="33">
        <v>1.1809000000000001</v>
      </c>
      <c r="BE36" s="33">
        <v>1.2531000000000001</v>
      </c>
      <c r="BF36" s="33">
        <v>1.2427299999999999</v>
      </c>
      <c r="BG36" s="33">
        <v>1.2129300000000001</v>
      </c>
      <c r="BH36" s="33">
        <v>1.12615</v>
      </c>
      <c r="BI36" s="33">
        <v>1.19282</v>
      </c>
      <c r="BJ36" s="34">
        <v>1.18041</v>
      </c>
      <c r="BK36" s="39">
        <v>1.2119200000000001</v>
      </c>
      <c r="BL36" s="34">
        <v>1.24343</v>
      </c>
      <c r="BN36" s="8"/>
      <c r="BO36" s="11" t="s">
        <v>13</v>
      </c>
      <c r="BP36" s="33">
        <v>1.1700600000000001</v>
      </c>
      <c r="BQ36" s="33">
        <v>1.2524200000000001</v>
      </c>
      <c r="BR36" s="33">
        <v>1.1694100000000001</v>
      </c>
      <c r="BS36" s="33">
        <v>1.1745300000000001</v>
      </c>
      <c r="BT36" s="33">
        <v>1.1514500000000001</v>
      </c>
      <c r="BU36" s="33">
        <v>1.22706</v>
      </c>
      <c r="BV36" s="33">
        <v>1.2256400000000001</v>
      </c>
      <c r="BW36" s="33">
        <v>1.1846000000000001</v>
      </c>
      <c r="BX36" s="33">
        <v>1.0943400000000001</v>
      </c>
      <c r="BY36" s="33">
        <v>1.15706</v>
      </c>
      <c r="BZ36" s="34">
        <v>1.1482399999999999</v>
      </c>
      <c r="CA36" s="39">
        <v>1.18066</v>
      </c>
      <c r="CB36" s="34">
        <v>1.2130700000000001</v>
      </c>
    </row>
    <row r="37" spans="2:80" x14ac:dyDescent="0.35">
      <c r="B37" s="2" t="s">
        <v>23</v>
      </c>
      <c r="C37" s="3" t="s">
        <v>12</v>
      </c>
      <c r="D37" s="36">
        <v>1.35629</v>
      </c>
      <c r="E37" s="36">
        <v>1.0097400000000001</v>
      </c>
      <c r="F37" s="36">
        <v>1.4342900000000001</v>
      </c>
      <c r="G37" s="36">
        <v>1.33172</v>
      </c>
      <c r="H37" s="36">
        <v>1.55589</v>
      </c>
      <c r="I37" s="36">
        <v>1.3551599999999999</v>
      </c>
      <c r="J37" s="36">
        <v>1.1786399999999999</v>
      </c>
      <c r="K37" s="36">
        <v>1.4480200000000001</v>
      </c>
      <c r="L37" s="36">
        <v>1.63924</v>
      </c>
      <c r="M37" s="36">
        <v>1.3413900000000001</v>
      </c>
      <c r="N37" s="37">
        <v>1.2375</v>
      </c>
      <c r="O37" s="38">
        <v>1.36504</v>
      </c>
      <c r="P37" s="37">
        <v>1.49258</v>
      </c>
      <c r="R37" s="2" t="s">
        <v>23</v>
      </c>
      <c r="S37" s="3" t="s">
        <v>12</v>
      </c>
      <c r="T37" s="36">
        <v>1.3282099999999999</v>
      </c>
      <c r="U37" s="36">
        <v>1.0004999999999999</v>
      </c>
      <c r="V37" s="36">
        <v>1.40463</v>
      </c>
      <c r="W37" s="36">
        <v>1.31856</v>
      </c>
      <c r="X37" s="36">
        <v>1.56697</v>
      </c>
      <c r="Y37" s="36">
        <v>1.3559699999999999</v>
      </c>
      <c r="Z37" s="36">
        <v>1.15726</v>
      </c>
      <c r="AA37" s="36">
        <v>1.4375199999999999</v>
      </c>
      <c r="AB37" s="36">
        <v>1.64371</v>
      </c>
      <c r="AC37" s="36">
        <v>1.3174999999999999</v>
      </c>
      <c r="AD37" s="37">
        <v>1.2212400000000001</v>
      </c>
      <c r="AE37" s="38">
        <v>1.3530800000000001</v>
      </c>
      <c r="AF37" s="37">
        <v>1.48492</v>
      </c>
      <c r="AH37" s="2" t="s">
        <v>23</v>
      </c>
      <c r="AI37" s="3" t="s">
        <v>12</v>
      </c>
      <c r="AJ37" s="36">
        <v>1.3344199999999999</v>
      </c>
      <c r="AK37" s="36">
        <v>1.0109399999999999</v>
      </c>
      <c r="AL37" s="36">
        <v>1.4204600000000001</v>
      </c>
      <c r="AM37" s="36">
        <v>1.31959</v>
      </c>
      <c r="AN37" s="36">
        <v>1.5376300000000001</v>
      </c>
      <c r="AO37" s="36">
        <v>1.3279000000000001</v>
      </c>
      <c r="AP37" s="36">
        <v>1.1472</v>
      </c>
      <c r="AQ37" s="36">
        <v>1.4428099999999999</v>
      </c>
      <c r="AR37" s="36">
        <v>1.64222</v>
      </c>
      <c r="AS37" s="36">
        <v>1.3160700000000001</v>
      </c>
      <c r="AT37" s="37">
        <v>1.2208399999999999</v>
      </c>
      <c r="AU37" s="38">
        <v>1.34992</v>
      </c>
      <c r="AV37" s="37">
        <v>1.4790000000000001</v>
      </c>
      <c r="AX37" s="2" t="s">
        <v>23</v>
      </c>
      <c r="AY37" s="3" t="s">
        <v>12</v>
      </c>
      <c r="AZ37" s="36">
        <v>1.34924</v>
      </c>
      <c r="BA37" s="36">
        <v>0.98924000000000001</v>
      </c>
      <c r="BB37" s="36">
        <v>1.39429</v>
      </c>
      <c r="BC37" s="36">
        <v>1.3064199999999999</v>
      </c>
      <c r="BD37" s="36">
        <v>1.5384</v>
      </c>
      <c r="BE37" s="36">
        <v>1.35815</v>
      </c>
      <c r="BF37" s="36">
        <v>1.1555</v>
      </c>
      <c r="BG37" s="36">
        <v>1.4098200000000001</v>
      </c>
      <c r="BH37" s="36">
        <v>1.6263399999999999</v>
      </c>
      <c r="BI37" s="36">
        <v>1.2932999999999999</v>
      </c>
      <c r="BJ37" s="37">
        <v>1.2136800000000001</v>
      </c>
      <c r="BK37" s="38">
        <v>1.3420700000000001</v>
      </c>
      <c r="BL37" s="37">
        <v>1.4704600000000001</v>
      </c>
      <c r="BN37" s="2" t="s">
        <v>23</v>
      </c>
      <c r="BO37" s="3" t="s">
        <v>12</v>
      </c>
      <c r="BP37" s="36">
        <v>1.31758</v>
      </c>
      <c r="BQ37" s="36">
        <v>0.97507999999999995</v>
      </c>
      <c r="BR37" s="36">
        <v>1.4207099999999999</v>
      </c>
      <c r="BS37" s="36">
        <v>1.33107</v>
      </c>
      <c r="BT37" s="36">
        <v>1.5326299999999999</v>
      </c>
      <c r="BU37" s="36">
        <v>1.2969999999999999</v>
      </c>
      <c r="BV37" s="36">
        <v>1.1258600000000001</v>
      </c>
      <c r="BW37" s="36">
        <v>1.38642</v>
      </c>
      <c r="BX37" s="36">
        <v>1.64724</v>
      </c>
      <c r="BY37" s="36">
        <v>1.2922</v>
      </c>
      <c r="BZ37" s="37">
        <v>1.19699</v>
      </c>
      <c r="CA37" s="38">
        <v>1.3325800000000001</v>
      </c>
      <c r="CB37" s="37">
        <v>1.4681599999999999</v>
      </c>
    </row>
    <row r="38" spans="2:80" x14ac:dyDescent="0.35">
      <c r="B38" s="8"/>
      <c r="C38" s="11" t="s">
        <v>13</v>
      </c>
      <c r="D38" s="33">
        <v>0.97631000000000001</v>
      </c>
      <c r="E38" s="33">
        <v>0.85672999999999999</v>
      </c>
      <c r="F38" s="33">
        <v>0.97729999999999995</v>
      </c>
      <c r="G38" s="33">
        <v>0.99283999999999994</v>
      </c>
      <c r="H38" s="33">
        <v>1.1037399999999999</v>
      </c>
      <c r="I38" s="33">
        <v>1.0168999999999999</v>
      </c>
      <c r="J38" s="33">
        <v>0.94069999999999998</v>
      </c>
      <c r="K38" s="33">
        <v>1.01325</v>
      </c>
      <c r="L38" s="33">
        <v>1.01423</v>
      </c>
      <c r="M38" s="33">
        <v>1.02169</v>
      </c>
      <c r="N38" s="34">
        <v>0.94591999999999998</v>
      </c>
      <c r="O38" s="39">
        <v>0.99136999999999997</v>
      </c>
      <c r="P38" s="34">
        <v>1.03681</v>
      </c>
      <c r="R38" s="8"/>
      <c r="S38" s="11" t="s">
        <v>13</v>
      </c>
      <c r="T38" s="33">
        <v>0.96099999999999997</v>
      </c>
      <c r="U38" s="33">
        <v>0.85207999999999995</v>
      </c>
      <c r="V38" s="33">
        <v>0.96270999999999995</v>
      </c>
      <c r="W38" s="33">
        <v>0.99711000000000005</v>
      </c>
      <c r="X38" s="33">
        <v>1.1128800000000001</v>
      </c>
      <c r="Y38" s="33">
        <v>1.0149600000000001</v>
      </c>
      <c r="Z38" s="33">
        <v>0.93408999999999998</v>
      </c>
      <c r="AA38" s="33">
        <v>1.01858</v>
      </c>
      <c r="AB38" s="33">
        <v>1.0141</v>
      </c>
      <c r="AC38" s="33">
        <v>1.0101599999999999</v>
      </c>
      <c r="AD38" s="34">
        <v>0.93933</v>
      </c>
      <c r="AE38" s="39">
        <v>0.98777000000000004</v>
      </c>
      <c r="AF38" s="34">
        <v>1.0362</v>
      </c>
      <c r="AH38" s="8"/>
      <c r="AI38" s="11" t="s">
        <v>13</v>
      </c>
      <c r="AJ38" s="33">
        <v>0.97392000000000001</v>
      </c>
      <c r="AK38" s="33">
        <v>0.85887999999999998</v>
      </c>
      <c r="AL38" s="33">
        <v>0.97524</v>
      </c>
      <c r="AM38" s="33">
        <v>1.00196</v>
      </c>
      <c r="AN38" s="33">
        <v>1.1197299999999999</v>
      </c>
      <c r="AO38" s="33">
        <v>1.0017100000000001</v>
      </c>
      <c r="AP38" s="33">
        <v>0.92734000000000005</v>
      </c>
      <c r="AQ38" s="33">
        <v>1.0158</v>
      </c>
      <c r="AR38" s="33">
        <v>1.0149600000000001</v>
      </c>
      <c r="AS38" s="33">
        <v>1.02214</v>
      </c>
      <c r="AT38" s="34">
        <v>0.94288000000000005</v>
      </c>
      <c r="AU38" s="39">
        <v>0.99117</v>
      </c>
      <c r="AV38" s="34">
        <v>1.0394600000000001</v>
      </c>
      <c r="AX38" s="8"/>
      <c r="AY38" s="11" t="s">
        <v>13</v>
      </c>
      <c r="AZ38" s="33">
        <v>0.98150000000000004</v>
      </c>
      <c r="BA38" s="33">
        <v>0.85519999999999996</v>
      </c>
      <c r="BB38" s="33">
        <v>0.97053</v>
      </c>
      <c r="BC38" s="33">
        <v>1.0005900000000001</v>
      </c>
      <c r="BD38" s="33">
        <v>1.11927</v>
      </c>
      <c r="BE38" s="33">
        <v>1.02813</v>
      </c>
      <c r="BF38" s="33">
        <v>0.92503999999999997</v>
      </c>
      <c r="BG38" s="33">
        <v>1.02017</v>
      </c>
      <c r="BH38" s="33">
        <v>1.01698</v>
      </c>
      <c r="BI38" s="33">
        <v>1.0055400000000001</v>
      </c>
      <c r="BJ38" s="34">
        <v>0.94288000000000005</v>
      </c>
      <c r="BK38" s="39">
        <v>0.99229000000000001</v>
      </c>
      <c r="BL38" s="34">
        <v>1.0417099999999999</v>
      </c>
      <c r="BN38" s="8"/>
      <c r="BO38" s="11" t="s">
        <v>13</v>
      </c>
      <c r="BP38" s="33">
        <v>0.95931</v>
      </c>
      <c r="BQ38" s="33">
        <v>0.84103000000000006</v>
      </c>
      <c r="BR38" s="33">
        <v>0.97880999999999996</v>
      </c>
      <c r="BS38" s="33">
        <v>0.99678</v>
      </c>
      <c r="BT38" s="33">
        <v>1.1049500000000001</v>
      </c>
      <c r="BU38" s="33">
        <v>1.00935</v>
      </c>
      <c r="BV38" s="33">
        <v>0.91405999999999998</v>
      </c>
      <c r="BW38" s="33">
        <v>1.0333600000000001</v>
      </c>
      <c r="BX38" s="33">
        <v>1.0120400000000001</v>
      </c>
      <c r="BY38" s="33">
        <v>1.002</v>
      </c>
      <c r="BZ38" s="34">
        <v>0.93462000000000001</v>
      </c>
      <c r="CA38" s="39">
        <v>0.98516999999999999</v>
      </c>
      <c r="CB38" s="34">
        <v>1.0357099999999999</v>
      </c>
    </row>
    <row r="39" spans="2:80" x14ac:dyDescent="0.35">
      <c r="B39" s="2" t="s">
        <v>25</v>
      </c>
      <c r="C39" s="3" t="s">
        <v>12</v>
      </c>
      <c r="D39" s="36">
        <v>1.5340400000000001</v>
      </c>
      <c r="E39" s="36">
        <v>1.2624599999999999</v>
      </c>
      <c r="F39" s="36">
        <v>1.5855900000000001</v>
      </c>
      <c r="G39" s="36">
        <v>1.4942899999999999</v>
      </c>
      <c r="H39" s="36">
        <v>1.74604</v>
      </c>
      <c r="I39" s="36">
        <v>1.59249</v>
      </c>
      <c r="J39" s="36">
        <v>1.4074</v>
      </c>
      <c r="K39" s="36">
        <v>1.5559499999999999</v>
      </c>
      <c r="L39" s="36">
        <v>1.6966600000000001</v>
      </c>
      <c r="M39" s="36">
        <v>1.4862599999999999</v>
      </c>
      <c r="N39" s="37">
        <v>1.43736</v>
      </c>
      <c r="O39" s="41">
        <v>1.5361199999999999</v>
      </c>
      <c r="P39" s="37">
        <v>1.6348800000000001</v>
      </c>
      <c r="R39" s="2" t="s">
        <v>25</v>
      </c>
      <c r="S39" s="3" t="s">
        <v>12</v>
      </c>
      <c r="T39" s="36">
        <v>1.49773</v>
      </c>
      <c r="U39" s="36">
        <v>1.2544</v>
      </c>
      <c r="V39" s="36">
        <v>1.5622</v>
      </c>
      <c r="W39" s="36">
        <v>1.4918199999999999</v>
      </c>
      <c r="X39" s="36">
        <v>1.7540800000000001</v>
      </c>
      <c r="Y39" s="36">
        <v>1.59005</v>
      </c>
      <c r="Z39" s="36">
        <v>1.38483</v>
      </c>
      <c r="AA39" s="36">
        <v>1.5469200000000001</v>
      </c>
      <c r="AB39" s="36">
        <v>1.6980599999999999</v>
      </c>
      <c r="AC39" s="36">
        <v>1.4637199999999999</v>
      </c>
      <c r="AD39" s="37">
        <v>1.4212800000000001</v>
      </c>
      <c r="AE39" s="41">
        <v>1.5243800000000001</v>
      </c>
      <c r="AF39" s="37">
        <v>1.6274900000000001</v>
      </c>
      <c r="AH39" s="2" t="s">
        <v>25</v>
      </c>
      <c r="AI39" s="3" t="s">
        <v>12</v>
      </c>
      <c r="AJ39" s="36">
        <v>1.50465</v>
      </c>
      <c r="AK39" s="36">
        <v>1.2371399999999999</v>
      </c>
      <c r="AL39" s="36">
        <v>1.5756300000000001</v>
      </c>
      <c r="AM39" s="36">
        <v>1.4868699999999999</v>
      </c>
      <c r="AN39" s="36">
        <v>1.7480500000000001</v>
      </c>
      <c r="AO39" s="36">
        <v>1.5662700000000001</v>
      </c>
      <c r="AP39" s="36">
        <v>1.38045</v>
      </c>
      <c r="AQ39" s="36">
        <v>1.5551600000000001</v>
      </c>
      <c r="AR39" s="36">
        <v>1.6981900000000001</v>
      </c>
      <c r="AS39" s="36">
        <v>1.46326</v>
      </c>
      <c r="AT39" s="37">
        <v>1.41648</v>
      </c>
      <c r="AU39" s="41">
        <v>1.5215700000000001</v>
      </c>
      <c r="AV39" s="37">
        <v>1.6266499999999999</v>
      </c>
      <c r="AX39" s="2" t="s">
        <v>25</v>
      </c>
      <c r="AY39" s="3" t="s">
        <v>12</v>
      </c>
      <c r="AZ39" s="36">
        <v>1.5037499999999999</v>
      </c>
      <c r="BA39" s="36">
        <v>1.22665</v>
      </c>
      <c r="BB39" s="36">
        <v>1.54308</v>
      </c>
      <c r="BC39" s="36">
        <v>1.47444</v>
      </c>
      <c r="BD39" s="36">
        <v>1.73369</v>
      </c>
      <c r="BE39" s="36">
        <v>1.59781</v>
      </c>
      <c r="BF39" s="36">
        <v>1.37096</v>
      </c>
      <c r="BG39" s="36">
        <v>1.5353699999999999</v>
      </c>
      <c r="BH39" s="36">
        <v>1.6807000000000001</v>
      </c>
      <c r="BI39" s="36">
        <v>1.43703</v>
      </c>
      <c r="BJ39" s="37">
        <v>1.40509</v>
      </c>
      <c r="BK39" s="41">
        <v>1.5103500000000001</v>
      </c>
      <c r="BL39" s="37">
        <v>1.6155999999999999</v>
      </c>
      <c r="BN39" s="2" t="s">
        <v>25</v>
      </c>
      <c r="BO39" s="3" t="s">
        <v>12</v>
      </c>
      <c r="BP39" s="36">
        <v>1.4745699999999999</v>
      </c>
      <c r="BQ39" s="36">
        <v>1.2199500000000001</v>
      </c>
      <c r="BR39" s="36">
        <v>1.5777000000000001</v>
      </c>
      <c r="BS39" s="36">
        <v>1.4868300000000001</v>
      </c>
      <c r="BT39" s="36">
        <v>1.7238800000000001</v>
      </c>
      <c r="BU39" s="36">
        <v>1.5581799999999999</v>
      </c>
      <c r="BV39" s="36">
        <v>1.3540399999999999</v>
      </c>
      <c r="BW39" s="36">
        <v>1.54409</v>
      </c>
      <c r="BX39" s="36">
        <v>1.69526</v>
      </c>
      <c r="BY39" s="36">
        <v>1.4418599999999999</v>
      </c>
      <c r="BZ39" s="37">
        <v>1.40022</v>
      </c>
      <c r="CA39" s="41">
        <v>1.5076400000000001</v>
      </c>
      <c r="CB39" s="37">
        <v>1.6150599999999999</v>
      </c>
    </row>
    <row r="40" spans="2:80" x14ac:dyDescent="0.35">
      <c r="B40" s="8"/>
      <c r="C40" s="11" t="s">
        <v>13</v>
      </c>
      <c r="D40" s="33">
        <v>0.94626999999999994</v>
      </c>
      <c r="E40" s="33">
        <v>0.87090000000000001</v>
      </c>
      <c r="F40" s="33">
        <v>0.94516</v>
      </c>
      <c r="G40" s="33">
        <v>0.97646999999999995</v>
      </c>
      <c r="H40" s="33">
        <v>1.0666500000000001</v>
      </c>
      <c r="I40" s="33">
        <v>0.97890999999999995</v>
      </c>
      <c r="J40" s="33">
        <v>0.93095000000000006</v>
      </c>
      <c r="K40" s="33">
        <v>0.99722</v>
      </c>
      <c r="L40" s="33">
        <v>0.99995999999999996</v>
      </c>
      <c r="M40" s="33">
        <v>1.01613</v>
      </c>
      <c r="N40" s="34">
        <v>0.93466000000000005</v>
      </c>
      <c r="O40" s="39">
        <v>0.97285999999999995</v>
      </c>
      <c r="P40" s="34">
        <v>1.0110699999999999</v>
      </c>
      <c r="R40" s="8"/>
      <c r="S40" s="11" t="s">
        <v>13</v>
      </c>
      <c r="T40" s="33">
        <v>0.93552999999999997</v>
      </c>
      <c r="U40" s="33">
        <v>0.86929000000000001</v>
      </c>
      <c r="V40" s="33">
        <v>0.93283000000000005</v>
      </c>
      <c r="W40" s="33">
        <v>0.98331000000000002</v>
      </c>
      <c r="X40" s="33">
        <v>1.07535</v>
      </c>
      <c r="Y40" s="33">
        <v>0.97862000000000005</v>
      </c>
      <c r="Z40" s="33">
        <v>0.93183000000000005</v>
      </c>
      <c r="AA40" s="33">
        <v>1.0043299999999999</v>
      </c>
      <c r="AB40" s="33">
        <v>1.0009699999999999</v>
      </c>
      <c r="AC40" s="33">
        <v>1.00461</v>
      </c>
      <c r="AD40" s="34">
        <v>0.93118000000000001</v>
      </c>
      <c r="AE40" s="39">
        <v>0.97167000000000003</v>
      </c>
      <c r="AF40" s="34">
        <v>1.0121500000000001</v>
      </c>
      <c r="AH40" s="8"/>
      <c r="AI40" s="11" t="s">
        <v>13</v>
      </c>
      <c r="AJ40" s="33">
        <v>0.9506</v>
      </c>
      <c r="AK40" s="33">
        <v>0.87773000000000001</v>
      </c>
      <c r="AL40" s="33">
        <v>0.94411</v>
      </c>
      <c r="AM40" s="33">
        <v>0.98895</v>
      </c>
      <c r="AN40" s="33">
        <v>1.08091</v>
      </c>
      <c r="AO40" s="33">
        <v>0.96594000000000002</v>
      </c>
      <c r="AP40" s="33">
        <v>0.92303999999999997</v>
      </c>
      <c r="AQ40" s="33">
        <v>0.99973999999999996</v>
      </c>
      <c r="AR40" s="33">
        <v>1.0012099999999999</v>
      </c>
      <c r="AS40" s="33">
        <v>1.01929</v>
      </c>
      <c r="AT40" s="34">
        <v>0.93491999999999997</v>
      </c>
      <c r="AU40" s="39">
        <v>0.97514999999999996</v>
      </c>
      <c r="AV40" s="34">
        <v>1.0153799999999999</v>
      </c>
      <c r="AX40" s="8"/>
      <c r="AY40" s="11" t="s">
        <v>13</v>
      </c>
      <c r="AZ40" s="33">
        <v>0.96192999999999995</v>
      </c>
      <c r="BA40" s="33">
        <v>0.87897000000000003</v>
      </c>
      <c r="BB40" s="33">
        <v>0.94291999999999998</v>
      </c>
      <c r="BC40" s="33">
        <v>0.99046000000000001</v>
      </c>
      <c r="BD40" s="33">
        <v>1.0858000000000001</v>
      </c>
      <c r="BE40" s="33">
        <v>0.99563999999999997</v>
      </c>
      <c r="BF40" s="33">
        <v>0.92074999999999996</v>
      </c>
      <c r="BG40" s="33">
        <v>1.00661</v>
      </c>
      <c r="BH40" s="33">
        <v>1.0044200000000001</v>
      </c>
      <c r="BI40" s="33">
        <v>1.00258</v>
      </c>
      <c r="BJ40" s="34">
        <v>0.93855999999999995</v>
      </c>
      <c r="BK40" s="39">
        <v>0.97901000000000005</v>
      </c>
      <c r="BL40" s="34">
        <v>1.01945</v>
      </c>
      <c r="BN40" s="8"/>
      <c r="BO40" s="11" t="s">
        <v>13</v>
      </c>
      <c r="BP40" s="33">
        <v>0.93937000000000004</v>
      </c>
      <c r="BQ40" s="33">
        <v>0.8649</v>
      </c>
      <c r="BR40" s="33">
        <v>0.94808999999999999</v>
      </c>
      <c r="BS40" s="33">
        <v>0.98560999999999999</v>
      </c>
      <c r="BT40" s="33">
        <v>1.0691600000000001</v>
      </c>
      <c r="BU40" s="33">
        <v>0.97760000000000002</v>
      </c>
      <c r="BV40" s="33">
        <v>0.91283999999999998</v>
      </c>
      <c r="BW40" s="33">
        <v>1.0179400000000001</v>
      </c>
      <c r="BX40" s="33">
        <v>1.00099</v>
      </c>
      <c r="BY40" s="33">
        <v>0.99819999999999998</v>
      </c>
      <c r="BZ40" s="34">
        <v>0.93023999999999996</v>
      </c>
      <c r="CA40" s="39">
        <v>0.97146999999999994</v>
      </c>
      <c r="CB40" s="34">
        <v>1.0126999999999999</v>
      </c>
    </row>
    <row r="41" spans="2:80" x14ac:dyDescent="0.35">
      <c r="B41" s="2" t="s">
        <v>26</v>
      </c>
      <c r="C41" s="3" t="s">
        <v>12</v>
      </c>
      <c r="D41" s="36">
        <v>0.33065</v>
      </c>
      <c r="E41" s="36">
        <v>0.34140999999999999</v>
      </c>
      <c r="F41" s="36">
        <v>0.34808</v>
      </c>
      <c r="G41" s="36">
        <v>0.35093999999999997</v>
      </c>
      <c r="H41" s="36">
        <v>0.35533999999999999</v>
      </c>
      <c r="I41" s="36">
        <v>0.32131999999999999</v>
      </c>
      <c r="J41" s="36">
        <v>0.33922000000000002</v>
      </c>
      <c r="K41" s="36">
        <v>0.36688999999999999</v>
      </c>
      <c r="L41" s="36">
        <v>0.40997</v>
      </c>
      <c r="M41" s="36">
        <v>0.38106000000000001</v>
      </c>
      <c r="N41" s="37">
        <v>0.33592</v>
      </c>
      <c r="O41" s="41">
        <v>0.35449000000000003</v>
      </c>
      <c r="P41" s="37">
        <v>0.37306</v>
      </c>
      <c r="R41" s="2" t="s">
        <v>26</v>
      </c>
      <c r="S41" s="3" t="s">
        <v>12</v>
      </c>
      <c r="T41" s="36">
        <v>0.33515</v>
      </c>
      <c r="U41" s="36">
        <v>0.34560000000000002</v>
      </c>
      <c r="V41" s="36">
        <v>0.36718000000000001</v>
      </c>
      <c r="W41" s="36">
        <v>0.35748000000000002</v>
      </c>
      <c r="X41" s="36">
        <v>0.34616999999999998</v>
      </c>
      <c r="Y41" s="36">
        <v>0.32962000000000002</v>
      </c>
      <c r="Z41" s="36">
        <v>0.35099000000000002</v>
      </c>
      <c r="AA41" s="36">
        <v>0.36862</v>
      </c>
      <c r="AB41" s="36">
        <v>0.41981000000000002</v>
      </c>
      <c r="AC41" s="36">
        <v>0.36928</v>
      </c>
      <c r="AD41" s="37">
        <v>0.34082000000000001</v>
      </c>
      <c r="AE41" s="41">
        <v>0.35898999999999998</v>
      </c>
      <c r="AF41" s="37">
        <v>0.37716</v>
      </c>
      <c r="AH41" s="2" t="s">
        <v>26</v>
      </c>
      <c r="AI41" s="3" t="s">
        <v>12</v>
      </c>
      <c r="AJ41" s="36">
        <v>0.34016000000000002</v>
      </c>
      <c r="AK41" s="36">
        <v>0.34955000000000003</v>
      </c>
      <c r="AL41" s="36">
        <v>0.35543000000000002</v>
      </c>
      <c r="AM41" s="36">
        <v>0.35103000000000001</v>
      </c>
      <c r="AN41" s="36">
        <v>0.33929999999999999</v>
      </c>
      <c r="AO41" s="36">
        <v>0.32335999999999998</v>
      </c>
      <c r="AP41" s="36">
        <v>0.34327000000000002</v>
      </c>
      <c r="AQ41" s="36">
        <v>0.36698999999999998</v>
      </c>
      <c r="AR41" s="36">
        <v>0.41602</v>
      </c>
      <c r="AS41" s="36">
        <v>0.37372</v>
      </c>
      <c r="AT41" s="37">
        <v>0.33762999999999999</v>
      </c>
      <c r="AU41" s="41">
        <v>0.35587999999999997</v>
      </c>
      <c r="AV41" s="37">
        <v>0.37413999999999997</v>
      </c>
      <c r="AX41" s="2" t="s">
        <v>26</v>
      </c>
      <c r="AY41" s="3" t="s">
        <v>12</v>
      </c>
      <c r="AZ41" s="36">
        <v>0.35256999999999999</v>
      </c>
      <c r="BA41" s="36">
        <v>0.34676000000000001</v>
      </c>
      <c r="BB41" s="36">
        <v>0.34456999999999999</v>
      </c>
      <c r="BC41" s="36">
        <v>0.35787999999999998</v>
      </c>
      <c r="BD41" s="36">
        <v>0.34810000000000002</v>
      </c>
      <c r="BE41" s="36">
        <v>0.33911999999999998</v>
      </c>
      <c r="BF41" s="36">
        <v>0.34547</v>
      </c>
      <c r="BG41" s="36">
        <v>0.37441999999999998</v>
      </c>
      <c r="BH41" s="36">
        <v>0.41371999999999998</v>
      </c>
      <c r="BI41" s="36">
        <v>0.36419000000000001</v>
      </c>
      <c r="BJ41" s="37">
        <v>0.34294000000000002</v>
      </c>
      <c r="BK41" s="41">
        <v>0.35868</v>
      </c>
      <c r="BL41" s="37">
        <v>0.37441999999999998</v>
      </c>
      <c r="BN41" s="2" t="s">
        <v>26</v>
      </c>
      <c r="BO41" s="3" t="s">
        <v>12</v>
      </c>
      <c r="BP41" s="36">
        <v>0.34384999999999999</v>
      </c>
      <c r="BQ41" s="36">
        <v>0.34593000000000002</v>
      </c>
      <c r="BR41" s="36">
        <v>0.35227000000000003</v>
      </c>
      <c r="BS41" s="36">
        <v>0.36913000000000001</v>
      </c>
      <c r="BT41" s="36">
        <v>0.33867999999999998</v>
      </c>
      <c r="BU41" s="36">
        <v>0.32402999999999998</v>
      </c>
      <c r="BV41" s="36">
        <v>0.34610999999999997</v>
      </c>
      <c r="BW41" s="36">
        <v>0.36148000000000002</v>
      </c>
      <c r="BX41" s="36">
        <v>0.43403999999999998</v>
      </c>
      <c r="BY41" s="36">
        <v>0.36613000000000001</v>
      </c>
      <c r="BZ41" s="37">
        <v>0.33679999999999999</v>
      </c>
      <c r="CA41" s="41">
        <v>0.35815999999999998</v>
      </c>
      <c r="CB41" s="37">
        <v>0.37952999999999998</v>
      </c>
    </row>
    <row r="42" spans="2:80" x14ac:dyDescent="0.35">
      <c r="B42" s="8"/>
      <c r="C42" s="11" t="s">
        <v>13</v>
      </c>
      <c r="D42" s="33">
        <v>0.22828999999999999</v>
      </c>
      <c r="E42" s="33">
        <v>0.23166</v>
      </c>
      <c r="F42" s="33">
        <v>0.23319999999999999</v>
      </c>
      <c r="G42" s="33">
        <v>0.24248</v>
      </c>
      <c r="H42" s="33">
        <v>0.23855999999999999</v>
      </c>
      <c r="I42" s="33">
        <v>0.22389999999999999</v>
      </c>
      <c r="J42" s="33">
        <v>0.2349</v>
      </c>
      <c r="K42" s="33">
        <v>0.25280000000000002</v>
      </c>
      <c r="L42" s="33">
        <v>0.24915000000000001</v>
      </c>
      <c r="M42" s="33">
        <v>0.24010000000000001</v>
      </c>
      <c r="N42" s="34">
        <v>0.23105000000000001</v>
      </c>
      <c r="O42" s="39">
        <v>0.23749999999999999</v>
      </c>
      <c r="P42" s="34">
        <v>0.24395</v>
      </c>
      <c r="R42" s="8"/>
      <c r="S42" s="11" t="s">
        <v>13</v>
      </c>
      <c r="T42" s="33">
        <v>0.22805</v>
      </c>
      <c r="U42" s="33">
        <v>0.23333999999999999</v>
      </c>
      <c r="V42" s="33">
        <v>0.24475</v>
      </c>
      <c r="W42" s="33">
        <v>0.23583999999999999</v>
      </c>
      <c r="X42" s="33">
        <v>0.23580000000000001</v>
      </c>
      <c r="Y42" s="33">
        <v>0.23272999999999999</v>
      </c>
      <c r="Z42" s="33">
        <v>0.23227999999999999</v>
      </c>
      <c r="AA42" s="33">
        <v>0.24440000000000001</v>
      </c>
      <c r="AB42" s="33">
        <v>0.24409</v>
      </c>
      <c r="AC42" s="33">
        <v>0.2349</v>
      </c>
      <c r="AD42" s="34">
        <v>0.23244999999999999</v>
      </c>
      <c r="AE42" s="39">
        <v>0.23662</v>
      </c>
      <c r="AF42" s="34">
        <v>0.24077999999999999</v>
      </c>
      <c r="AH42" s="8"/>
      <c r="AI42" s="11" t="s">
        <v>13</v>
      </c>
      <c r="AJ42" s="33">
        <v>0.22978999999999999</v>
      </c>
      <c r="AK42" s="33">
        <v>0.23427000000000001</v>
      </c>
      <c r="AL42" s="33">
        <v>0.24828</v>
      </c>
      <c r="AM42" s="33">
        <v>0.23193</v>
      </c>
      <c r="AN42" s="33">
        <v>0.22811000000000001</v>
      </c>
      <c r="AO42" s="33">
        <v>0.22692999999999999</v>
      </c>
      <c r="AP42" s="33">
        <v>0.23136000000000001</v>
      </c>
      <c r="AQ42" s="33">
        <v>0.25245000000000001</v>
      </c>
      <c r="AR42" s="33">
        <v>0.25570999999999999</v>
      </c>
      <c r="AS42" s="33">
        <v>0.23526</v>
      </c>
      <c r="AT42" s="34">
        <v>0.22980999999999999</v>
      </c>
      <c r="AU42" s="39">
        <v>0.23741000000000001</v>
      </c>
      <c r="AV42" s="34">
        <v>0.24501000000000001</v>
      </c>
      <c r="AX42" s="8"/>
      <c r="AY42" s="11" t="s">
        <v>13</v>
      </c>
      <c r="AZ42" s="33">
        <v>0.24773999999999999</v>
      </c>
      <c r="BA42" s="33">
        <v>0.23349</v>
      </c>
      <c r="BB42" s="33">
        <v>0.23774000000000001</v>
      </c>
      <c r="BC42" s="33">
        <v>0.23651</v>
      </c>
      <c r="BD42" s="33">
        <v>0.23091</v>
      </c>
      <c r="BE42" s="33">
        <v>0.23244000000000001</v>
      </c>
      <c r="BF42" s="33">
        <v>0.23413999999999999</v>
      </c>
      <c r="BG42" s="33">
        <v>0.25531999999999999</v>
      </c>
      <c r="BH42" s="33">
        <v>0.2535</v>
      </c>
      <c r="BI42" s="33">
        <v>0.22942000000000001</v>
      </c>
      <c r="BJ42" s="34">
        <v>0.23232</v>
      </c>
      <c r="BK42" s="39">
        <v>0.23912</v>
      </c>
      <c r="BL42" s="34">
        <v>0.24593000000000001</v>
      </c>
      <c r="BN42" s="8"/>
      <c r="BO42" s="11" t="s">
        <v>13</v>
      </c>
      <c r="BP42" s="33">
        <v>0.23250000000000001</v>
      </c>
      <c r="BQ42" s="33">
        <v>0.22975000000000001</v>
      </c>
      <c r="BR42" s="33">
        <v>0.22731999999999999</v>
      </c>
      <c r="BS42" s="33">
        <v>0.23480999999999999</v>
      </c>
      <c r="BT42" s="33">
        <v>0.22999</v>
      </c>
      <c r="BU42" s="33">
        <v>0.23013</v>
      </c>
      <c r="BV42" s="33">
        <v>0.23916000000000001</v>
      </c>
      <c r="BW42" s="33">
        <v>0.24772</v>
      </c>
      <c r="BX42" s="33">
        <v>0.23713000000000001</v>
      </c>
      <c r="BY42" s="33">
        <v>0.23405999999999999</v>
      </c>
      <c r="BZ42" s="34">
        <v>0.22999</v>
      </c>
      <c r="CA42" s="39">
        <v>0.23426</v>
      </c>
      <c r="CB42" s="34">
        <v>0.23852999999999999</v>
      </c>
    </row>
    <row r="43" spans="2:80" x14ac:dyDescent="0.35">
      <c r="B43" s="2" t="s">
        <v>27</v>
      </c>
      <c r="C43" s="3" t="s">
        <v>12</v>
      </c>
      <c r="D43" s="36">
        <v>0.77805999999999997</v>
      </c>
      <c r="E43" s="36">
        <v>1.34907</v>
      </c>
      <c r="F43" s="36">
        <v>0.57188000000000005</v>
      </c>
      <c r="G43" s="36">
        <v>0.56301000000000001</v>
      </c>
      <c r="H43" s="36">
        <v>0.58913000000000004</v>
      </c>
      <c r="I43" s="36">
        <v>1.4071</v>
      </c>
      <c r="J43" s="36">
        <v>1.0222199999999999</v>
      </c>
      <c r="K43" s="36">
        <v>0.36764999999999998</v>
      </c>
      <c r="L43" s="36">
        <v>0.13913</v>
      </c>
      <c r="M43" s="36">
        <v>0.45276</v>
      </c>
      <c r="N43" s="37">
        <v>0.42627999999999999</v>
      </c>
      <c r="O43" s="38">
        <v>0.72399999999999998</v>
      </c>
      <c r="P43" s="37">
        <v>1.02172</v>
      </c>
      <c r="R43" s="2" t="s">
        <v>27</v>
      </c>
      <c r="S43" s="3" t="s">
        <v>12</v>
      </c>
      <c r="T43" s="36">
        <v>0.75056999999999996</v>
      </c>
      <c r="U43" s="36">
        <v>1.38002</v>
      </c>
      <c r="V43" s="36">
        <v>0.61343000000000003</v>
      </c>
      <c r="W43" s="36">
        <v>0.61350000000000005</v>
      </c>
      <c r="X43" s="36">
        <v>0.58118000000000003</v>
      </c>
      <c r="Y43" s="36">
        <v>1.41032</v>
      </c>
      <c r="Z43" s="36">
        <v>1.08416</v>
      </c>
      <c r="AA43" s="36">
        <v>0.37758999999999998</v>
      </c>
      <c r="AB43" s="36">
        <v>0.13666</v>
      </c>
      <c r="AC43" s="36">
        <v>0.47371999999999997</v>
      </c>
      <c r="AD43" s="37">
        <v>0.44041999999999998</v>
      </c>
      <c r="AE43" s="38">
        <v>0.74211000000000005</v>
      </c>
      <c r="AF43" s="37">
        <v>1.0438000000000001</v>
      </c>
      <c r="AH43" s="2" t="s">
        <v>27</v>
      </c>
      <c r="AI43" s="3" t="s">
        <v>12</v>
      </c>
      <c r="AJ43" s="36">
        <v>0.78573000000000004</v>
      </c>
      <c r="AK43" s="36">
        <v>1.23604</v>
      </c>
      <c r="AL43" s="36">
        <v>0.59738000000000002</v>
      </c>
      <c r="AM43" s="36">
        <v>0.61411000000000004</v>
      </c>
      <c r="AN43" s="36">
        <v>0.6663</v>
      </c>
      <c r="AO43" s="36">
        <v>1.44069</v>
      </c>
      <c r="AP43" s="36">
        <v>1.06752</v>
      </c>
      <c r="AQ43" s="36">
        <v>0.39002999999999999</v>
      </c>
      <c r="AR43" s="36">
        <v>0.13557</v>
      </c>
      <c r="AS43" s="36">
        <v>0.47416999999999998</v>
      </c>
      <c r="AT43" s="37">
        <v>0.45399</v>
      </c>
      <c r="AU43" s="38">
        <v>0.74075999999999997</v>
      </c>
      <c r="AV43" s="37">
        <v>1.02752</v>
      </c>
      <c r="AX43" s="2" t="s">
        <v>27</v>
      </c>
      <c r="AY43" s="3" t="s">
        <v>12</v>
      </c>
      <c r="AZ43" s="36">
        <v>0.73934</v>
      </c>
      <c r="BA43" s="36">
        <v>1.3669199999999999</v>
      </c>
      <c r="BB43" s="36">
        <v>0.58718999999999999</v>
      </c>
      <c r="BC43" s="36">
        <v>0.65581</v>
      </c>
      <c r="BD43" s="36">
        <v>0.65778000000000003</v>
      </c>
      <c r="BE43" s="36">
        <v>1.4984599999999999</v>
      </c>
      <c r="BF43" s="36">
        <v>1.0101100000000001</v>
      </c>
      <c r="BG43" s="36">
        <v>0.46311000000000002</v>
      </c>
      <c r="BH43" s="36">
        <v>0.14251</v>
      </c>
      <c r="BI43" s="36">
        <v>0.48524</v>
      </c>
      <c r="BJ43" s="37">
        <v>0.46162999999999998</v>
      </c>
      <c r="BK43" s="38">
        <v>0.76065000000000005</v>
      </c>
      <c r="BL43" s="37">
        <v>1.0596699999999999</v>
      </c>
      <c r="BN43" s="2" t="s">
        <v>27</v>
      </c>
      <c r="BO43" s="3" t="s">
        <v>12</v>
      </c>
      <c r="BP43" s="36">
        <v>0.73589000000000004</v>
      </c>
      <c r="BQ43" s="36">
        <v>1.62659</v>
      </c>
      <c r="BR43" s="36">
        <v>0.62587000000000004</v>
      </c>
      <c r="BS43" s="36">
        <v>0.59811999999999999</v>
      </c>
      <c r="BT43" s="36">
        <v>0.64593</v>
      </c>
      <c r="BU43" s="36">
        <v>1.577</v>
      </c>
      <c r="BV43" s="36">
        <v>1.10704</v>
      </c>
      <c r="BW43" s="36">
        <v>0.57182999999999995</v>
      </c>
      <c r="BX43" s="36">
        <v>0.13403999999999999</v>
      </c>
      <c r="BY43" s="36">
        <v>0.50475999999999999</v>
      </c>
      <c r="BZ43" s="37">
        <v>0.47038000000000002</v>
      </c>
      <c r="CA43" s="38">
        <v>0.81269999999999998</v>
      </c>
      <c r="CB43" s="37">
        <v>1.15503</v>
      </c>
    </row>
    <row r="44" spans="2:80" x14ac:dyDescent="0.35">
      <c r="B44" s="8"/>
      <c r="C44" s="11" t="s">
        <v>13</v>
      </c>
      <c r="D44" s="33">
        <v>2.44198</v>
      </c>
      <c r="E44" s="33">
        <v>3.03302</v>
      </c>
      <c r="F44" s="33">
        <v>1.9238500000000001</v>
      </c>
      <c r="G44" s="33">
        <v>1.7555700000000001</v>
      </c>
      <c r="H44" s="33">
        <v>2.2806299999999999</v>
      </c>
      <c r="I44" s="33">
        <v>5.0369900000000003</v>
      </c>
      <c r="J44" s="33">
        <v>2.59335</v>
      </c>
      <c r="K44" s="33">
        <v>1.4416800000000001</v>
      </c>
      <c r="L44" s="33">
        <v>0.74429999999999996</v>
      </c>
      <c r="M44" s="33">
        <v>1.4368399999999999</v>
      </c>
      <c r="N44" s="34">
        <v>1.427</v>
      </c>
      <c r="O44" s="39">
        <v>2.2688199999999998</v>
      </c>
      <c r="P44" s="34">
        <v>3.1106400000000001</v>
      </c>
      <c r="R44" s="8"/>
      <c r="S44" s="11" t="s">
        <v>13</v>
      </c>
      <c r="T44" s="33">
        <v>2.7532399999999999</v>
      </c>
      <c r="U44" s="33">
        <v>3.01668</v>
      </c>
      <c r="V44" s="33">
        <v>2.12907</v>
      </c>
      <c r="W44" s="33">
        <v>1.96959</v>
      </c>
      <c r="X44" s="33">
        <v>2.3453400000000002</v>
      </c>
      <c r="Y44" s="33">
        <v>5.7663099999999998</v>
      </c>
      <c r="Z44" s="33">
        <v>2.8801800000000002</v>
      </c>
      <c r="AA44" s="33">
        <v>1.4879899999999999</v>
      </c>
      <c r="AB44" s="33">
        <v>0.73831999999999998</v>
      </c>
      <c r="AC44" s="33">
        <v>1.6267</v>
      </c>
      <c r="AD44" s="34">
        <v>1.5037100000000001</v>
      </c>
      <c r="AE44" s="39">
        <v>2.4713400000000001</v>
      </c>
      <c r="AF44" s="34">
        <v>3.4389699999999999</v>
      </c>
      <c r="AH44" s="8"/>
      <c r="AI44" s="11" t="s">
        <v>13</v>
      </c>
      <c r="AJ44" s="33">
        <v>2.9537</v>
      </c>
      <c r="AK44" s="33">
        <v>3.2261299999999999</v>
      </c>
      <c r="AL44" s="33">
        <v>2.16133</v>
      </c>
      <c r="AM44" s="33">
        <v>2.2349000000000001</v>
      </c>
      <c r="AN44" s="33">
        <v>2.5276299999999998</v>
      </c>
      <c r="AO44" s="33">
        <v>4.7383800000000003</v>
      </c>
      <c r="AP44" s="33">
        <v>3.1250499999999999</v>
      </c>
      <c r="AQ44" s="33">
        <v>1.56399</v>
      </c>
      <c r="AR44" s="33">
        <v>0.72219</v>
      </c>
      <c r="AS44" s="33">
        <v>1.4910399999999999</v>
      </c>
      <c r="AT44" s="34">
        <v>1.6705099999999999</v>
      </c>
      <c r="AU44" s="39">
        <v>2.4744299999999999</v>
      </c>
      <c r="AV44" s="34">
        <v>3.2783600000000002</v>
      </c>
      <c r="AX44" s="8"/>
      <c r="AY44" s="11" t="s">
        <v>13</v>
      </c>
      <c r="AZ44" s="33">
        <v>3.3955099999999998</v>
      </c>
      <c r="BA44" s="33">
        <v>6.5326899999999997</v>
      </c>
      <c r="BB44" s="33">
        <v>2.2523200000000001</v>
      </c>
      <c r="BC44" s="33">
        <v>2.5675400000000002</v>
      </c>
      <c r="BD44" s="33">
        <v>2.92971</v>
      </c>
      <c r="BE44" s="33">
        <v>4.8895099999999996</v>
      </c>
      <c r="BF44" s="33">
        <v>2.9238900000000001</v>
      </c>
      <c r="BG44" s="33">
        <v>1.74048</v>
      </c>
      <c r="BH44" s="33">
        <v>0.77342</v>
      </c>
      <c r="BI44" s="33">
        <v>1.7208399999999999</v>
      </c>
      <c r="BJ44" s="34">
        <v>1.7771699999999999</v>
      </c>
      <c r="BK44" s="39">
        <v>2.9725899999999998</v>
      </c>
      <c r="BL44" s="34">
        <v>4.1680099999999998</v>
      </c>
      <c r="BN44" s="8"/>
      <c r="BO44" s="11" t="s">
        <v>13</v>
      </c>
      <c r="BP44" s="33">
        <v>3.5475699999999999</v>
      </c>
      <c r="BQ44" s="33">
        <v>3.8409200000000001</v>
      </c>
      <c r="BR44" s="33">
        <v>2.2938499999999999</v>
      </c>
      <c r="BS44" s="33">
        <v>2.4062999999999999</v>
      </c>
      <c r="BT44" s="33">
        <v>2.2841200000000002</v>
      </c>
      <c r="BU44" s="33">
        <v>5.8970399999999996</v>
      </c>
      <c r="BV44" s="33">
        <v>3.5740099999999999</v>
      </c>
      <c r="BW44" s="33">
        <v>1.93737</v>
      </c>
      <c r="BX44" s="33">
        <v>0.84048</v>
      </c>
      <c r="BY44" s="33">
        <v>1.6698200000000001</v>
      </c>
      <c r="BZ44" s="34">
        <v>1.8073999999999999</v>
      </c>
      <c r="CA44" s="39">
        <v>2.8291499999999998</v>
      </c>
      <c r="CB44" s="34">
        <v>3.8509000000000002</v>
      </c>
    </row>
    <row r="45" spans="2:80" x14ac:dyDescent="0.35">
      <c r="B45" s="2" t="s">
        <v>7</v>
      </c>
      <c r="C45" s="3" t="s">
        <v>12</v>
      </c>
      <c r="D45" s="36">
        <v>5.2675999999999998</v>
      </c>
      <c r="E45" s="36">
        <v>4.91662</v>
      </c>
      <c r="F45" s="36">
        <v>4.6774100000000001</v>
      </c>
      <c r="G45" s="36">
        <v>3.9597699999999998</v>
      </c>
      <c r="H45" s="36">
        <v>4.30877</v>
      </c>
      <c r="I45" s="36">
        <v>7.5366900000000001</v>
      </c>
      <c r="J45" s="36">
        <v>4.7730199999999998</v>
      </c>
      <c r="K45" s="36">
        <v>4.0502399999999996</v>
      </c>
      <c r="L45" s="36">
        <v>3.1177800000000002</v>
      </c>
      <c r="M45" s="36">
        <v>3.4539200000000001</v>
      </c>
      <c r="N45" s="37">
        <v>3.7296900000000002</v>
      </c>
      <c r="O45" s="41">
        <v>4.6061800000000002</v>
      </c>
      <c r="P45" s="37">
        <v>5.4826699999999997</v>
      </c>
      <c r="R45" s="2" t="s">
        <v>7</v>
      </c>
      <c r="S45" s="3" t="s">
        <v>12</v>
      </c>
      <c r="T45" s="36">
        <v>5.1475799999999996</v>
      </c>
      <c r="U45" s="36">
        <v>4.9395800000000003</v>
      </c>
      <c r="V45" s="36">
        <v>4.6520999999999999</v>
      </c>
      <c r="W45" s="36">
        <v>4.0165199999999999</v>
      </c>
      <c r="X45" s="36">
        <v>4.3730799999999999</v>
      </c>
      <c r="Y45" s="36">
        <v>7.5942400000000001</v>
      </c>
      <c r="Z45" s="36">
        <v>4.9252900000000004</v>
      </c>
      <c r="AA45" s="36">
        <v>4.0665800000000001</v>
      </c>
      <c r="AB45" s="36">
        <v>3.2142599999999999</v>
      </c>
      <c r="AC45" s="36">
        <v>3.5458799999999999</v>
      </c>
      <c r="AD45" s="37">
        <v>3.78207</v>
      </c>
      <c r="AE45" s="41">
        <v>4.6475099999999996</v>
      </c>
      <c r="AF45" s="37">
        <v>5.51295</v>
      </c>
      <c r="AH45" s="2" t="s">
        <v>7</v>
      </c>
      <c r="AI45" s="3" t="s">
        <v>12</v>
      </c>
      <c r="AJ45" s="36">
        <v>5.3747800000000003</v>
      </c>
      <c r="AK45" s="36">
        <v>4.8500500000000004</v>
      </c>
      <c r="AL45" s="36">
        <v>4.6975100000000003</v>
      </c>
      <c r="AM45" s="36">
        <v>4.1698500000000003</v>
      </c>
      <c r="AN45" s="36">
        <v>4.4607599999999996</v>
      </c>
      <c r="AO45" s="36">
        <v>7.5119899999999999</v>
      </c>
      <c r="AP45" s="36">
        <v>4.74688</v>
      </c>
      <c r="AQ45" s="36">
        <v>4.125</v>
      </c>
      <c r="AR45" s="36">
        <v>3.1055999999999999</v>
      </c>
      <c r="AS45" s="36">
        <v>3.5100799999999999</v>
      </c>
      <c r="AT45" s="37">
        <v>3.79575</v>
      </c>
      <c r="AU45" s="41">
        <v>4.6552499999999997</v>
      </c>
      <c r="AV45" s="37">
        <v>5.5147500000000003</v>
      </c>
      <c r="AX45" s="2" t="s">
        <v>7</v>
      </c>
      <c r="AY45" s="3" t="s">
        <v>12</v>
      </c>
      <c r="AZ45" s="36">
        <v>5.5084999999999997</v>
      </c>
      <c r="BA45" s="36">
        <v>5.0660400000000001</v>
      </c>
      <c r="BB45" s="36">
        <v>4.7296800000000001</v>
      </c>
      <c r="BC45" s="36">
        <v>4.3580899999999998</v>
      </c>
      <c r="BD45" s="36">
        <v>4.6670100000000003</v>
      </c>
      <c r="BE45" s="36">
        <v>7.86991</v>
      </c>
      <c r="BF45" s="36">
        <v>4.80748</v>
      </c>
      <c r="BG45" s="36">
        <v>4.2821100000000003</v>
      </c>
      <c r="BH45" s="36">
        <v>3.32193</v>
      </c>
      <c r="BI45" s="36">
        <v>3.6217999999999999</v>
      </c>
      <c r="BJ45" s="37">
        <v>3.9295</v>
      </c>
      <c r="BK45" s="41">
        <v>4.8232600000000003</v>
      </c>
      <c r="BL45" s="37">
        <v>5.7170100000000001</v>
      </c>
      <c r="BN45" s="2" t="s">
        <v>7</v>
      </c>
      <c r="BO45" s="3" t="s">
        <v>12</v>
      </c>
      <c r="BP45" s="36">
        <v>5.2999900000000002</v>
      </c>
      <c r="BQ45" s="36">
        <v>5.8057100000000004</v>
      </c>
      <c r="BR45" s="36">
        <v>4.8852900000000004</v>
      </c>
      <c r="BS45" s="36">
        <v>4.2920400000000001</v>
      </c>
      <c r="BT45" s="36">
        <v>4.6782599999999999</v>
      </c>
      <c r="BU45" s="36">
        <v>7.4519099999999998</v>
      </c>
      <c r="BV45" s="36">
        <v>4.8900199999999998</v>
      </c>
      <c r="BW45" s="36">
        <v>4.2891300000000001</v>
      </c>
      <c r="BX45" s="36">
        <v>3.5201899999999999</v>
      </c>
      <c r="BY45" s="36">
        <v>3.6282299999999998</v>
      </c>
      <c r="BZ45" s="37">
        <v>4.05504</v>
      </c>
      <c r="CA45" s="41">
        <v>4.8740800000000002</v>
      </c>
      <c r="CB45" s="37">
        <v>5.6931099999999999</v>
      </c>
    </row>
    <row r="46" spans="2:80" x14ac:dyDescent="0.35">
      <c r="B46" s="8"/>
      <c r="C46" s="11" t="s">
        <v>13</v>
      </c>
      <c r="D46" s="33">
        <v>4.0894199999999996</v>
      </c>
      <c r="E46" s="33">
        <v>3.9982199999999999</v>
      </c>
      <c r="F46" s="33">
        <v>3.3269899999999999</v>
      </c>
      <c r="G46" s="33">
        <v>2.8681000000000001</v>
      </c>
      <c r="H46" s="33">
        <v>4.6918699999999998</v>
      </c>
      <c r="I46" s="33">
        <v>9.4708299999999994</v>
      </c>
      <c r="J46" s="33">
        <v>3.6743100000000002</v>
      </c>
      <c r="K46" s="33">
        <v>2.8252600000000001</v>
      </c>
      <c r="L46" s="33">
        <v>1.7685200000000001</v>
      </c>
      <c r="M46" s="33">
        <v>2.3202500000000001</v>
      </c>
      <c r="N46" s="34">
        <v>2.3702399999999999</v>
      </c>
      <c r="O46" s="39">
        <v>3.9033799999999998</v>
      </c>
      <c r="P46" s="34">
        <v>5.4365100000000002</v>
      </c>
      <c r="R46" s="8"/>
      <c r="S46" s="11" t="s">
        <v>13</v>
      </c>
      <c r="T46" s="33">
        <v>5.4179300000000001</v>
      </c>
      <c r="U46" s="33">
        <v>3.8717800000000002</v>
      </c>
      <c r="V46" s="33">
        <v>3.9481999999999999</v>
      </c>
      <c r="W46" s="33">
        <v>3.42476</v>
      </c>
      <c r="X46" s="33">
        <v>4.9806699999999999</v>
      </c>
      <c r="Y46" s="33">
        <v>11.492760000000001</v>
      </c>
      <c r="Z46" s="33">
        <v>4.3321199999999997</v>
      </c>
      <c r="AA46" s="33">
        <v>2.9738899999999999</v>
      </c>
      <c r="AB46" s="33">
        <v>1.7114400000000001</v>
      </c>
      <c r="AC46" s="33">
        <v>2.9855100000000001</v>
      </c>
      <c r="AD46" s="34">
        <v>2.6026600000000002</v>
      </c>
      <c r="AE46" s="39">
        <v>4.5139100000000001</v>
      </c>
      <c r="AF46" s="34">
        <v>6.4251500000000004</v>
      </c>
      <c r="AH46" s="8"/>
      <c r="AI46" s="11" t="s">
        <v>13</v>
      </c>
      <c r="AJ46" s="33">
        <v>5.9172099999999999</v>
      </c>
      <c r="AK46" s="33">
        <v>4.8281400000000003</v>
      </c>
      <c r="AL46" s="33">
        <v>4.1800499999999996</v>
      </c>
      <c r="AM46" s="33">
        <v>4.3689400000000003</v>
      </c>
      <c r="AN46" s="33">
        <v>5.0839699999999999</v>
      </c>
      <c r="AO46" s="33">
        <v>8.4535099999999996</v>
      </c>
      <c r="AP46" s="33">
        <v>5.0951300000000002</v>
      </c>
      <c r="AQ46" s="33">
        <v>3.2346200000000001</v>
      </c>
      <c r="AR46" s="33">
        <v>1.65045</v>
      </c>
      <c r="AS46" s="33">
        <v>2.4085200000000002</v>
      </c>
      <c r="AT46" s="34">
        <v>3.1595900000000001</v>
      </c>
      <c r="AU46" s="39">
        <v>4.5220500000000001</v>
      </c>
      <c r="AV46" s="34">
        <v>5.8845200000000002</v>
      </c>
      <c r="AX46" s="8"/>
      <c r="AY46" s="11" t="s">
        <v>13</v>
      </c>
      <c r="AZ46" s="33">
        <v>7.7220500000000003</v>
      </c>
      <c r="BA46" s="33">
        <v>11.80781</v>
      </c>
      <c r="BB46" s="33">
        <v>4.6117600000000003</v>
      </c>
      <c r="BC46" s="33">
        <v>5.26051</v>
      </c>
      <c r="BD46" s="33">
        <v>6.4952199999999998</v>
      </c>
      <c r="BE46" s="33">
        <v>8.6844000000000001</v>
      </c>
      <c r="BF46" s="33">
        <v>4.7363099999999996</v>
      </c>
      <c r="BG46" s="33">
        <v>3.4141900000000001</v>
      </c>
      <c r="BH46" s="33">
        <v>1.8388599999999999</v>
      </c>
      <c r="BI46" s="33">
        <v>3.2776399999999999</v>
      </c>
      <c r="BJ46" s="34">
        <v>3.6633599999999999</v>
      </c>
      <c r="BK46" s="39">
        <v>5.7848699999999997</v>
      </c>
      <c r="BL46" s="34">
        <v>7.90639</v>
      </c>
      <c r="BN46" s="8"/>
      <c r="BO46" s="11" t="s">
        <v>13</v>
      </c>
      <c r="BP46" s="33">
        <v>8.1517800000000005</v>
      </c>
      <c r="BQ46" s="33">
        <v>5.3285499999999999</v>
      </c>
      <c r="BR46" s="33">
        <v>4.5013899999999998</v>
      </c>
      <c r="BS46" s="33">
        <v>5.0691300000000004</v>
      </c>
      <c r="BT46" s="33">
        <v>4.3499800000000004</v>
      </c>
      <c r="BU46" s="33">
        <v>10.97935</v>
      </c>
      <c r="BV46" s="33">
        <v>6.1583100000000002</v>
      </c>
      <c r="BW46" s="33">
        <v>3.49417</v>
      </c>
      <c r="BX46" s="33">
        <v>2.5753400000000002</v>
      </c>
      <c r="BY46" s="33">
        <v>2.9512100000000001</v>
      </c>
      <c r="BZ46" s="34">
        <v>3.5261800000000001</v>
      </c>
      <c r="CA46" s="39">
        <v>5.3559200000000002</v>
      </c>
      <c r="CB46" s="34">
        <v>7.1856600000000004</v>
      </c>
    </row>
    <row r="47" spans="2:80" x14ac:dyDescent="0.35">
      <c r="B47" s="2" t="s">
        <v>28</v>
      </c>
      <c r="C47" s="3" t="s">
        <v>12</v>
      </c>
      <c r="D47" s="36">
        <v>99.924109999999999</v>
      </c>
      <c r="E47" s="36">
        <v>100.31601000000001</v>
      </c>
      <c r="F47" s="36">
        <v>100.10487000000001</v>
      </c>
      <c r="G47" s="36">
        <v>100.44485</v>
      </c>
      <c r="H47" s="36">
        <v>99.800690000000003</v>
      </c>
      <c r="I47" s="36">
        <v>101.19521</v>
      </c>
      <c r="J47" s="36">
        <v>99.953199999999995</v>
      </c>
      <c r="K47" s="36">
        <v>99.189260000000004</v>
      </c>
      <c r="L47" s="36">
        <v>99.977490000000003</v>
      </c>
      <c r="M47" s="36">
        <v>100.28555</v>
      </c>
      <c r="N47" s="37">
        <v>99.751099999999994</v>
      </c>
      <c r="O47" s="38">
        <v>100.11912</v>
      </c>
      <c r="P47" s="37">
        <v>100.48715</v>
      </c>
      <c r="R47" s="2" t="s">
        <v>28</v>
      </c>
      <c r="S47" s="3" t="s">
        <v>12</v>
      </c>
      <c r="T47" s="36">
        <v>99.909120000000001</v>
      </c>
      <c r="U47" s="36">
        <v>100.29913999999999</v>
      </c>
      <c r="V47" s="36">
        <v>100.10478000000001</v>
      </c>
      <c r="W47" s="36">
        <v>100.44485</v>
      </c>
      <c r="X47" s="36">
        <v>99.800690000000003</v>
      </c>
      <c r="Y47" s="36">
        <v>101.16258999999999</v>
      </c>
      <c r="Z47" s="36">
        <v>99.916679999999999</v>
      </c>
      <c r="AA47" s="36">
        <v>99.189260000000004</v>
      </c>
      <c r="AB47" s="36">
        <v>99.982330000000005</v>
      </c>
      <c r="AC47" s="36">
        <v>100.2901</v>
      </c>
      <c r="AD47" s="37">
        <v>99.74633</v>
      </c>
      <c r="AE47" s="38">
        <v>100.10995</v>
      </c>
      <c r="AF47" s="37">
        <v>100.47358</v>
      </c>
      <c r="AH47" s="2" t="s">
        <v>28</v>
      </c>
      <c r="AI47" s="3" t="s">
        <v>12</v>
      </c>
      <c r="AJ47" s="36">
        <v>99.894559999999998</v>
      </c>
      <c r="AK47" s="36">
        <v>100.30992000000001</v>
      </c>
      <c r="AL47" s="36">
        <v>100.10487000000001</v>
      </c>
      <c r="AM47" s="36">
        <v>100.44025000000001</v>
      </c>
      <c r="AN47" s="36">
        <v>99.800690000000003</v>
      </c>
      <c r="AO47" s="36">
        <v>101.19123999999999</v>
      </c>
      <c r="AP47" s="36">
        <v>99.917640000000006</v>
      </c>
      <c r="AQ47" s="36">
        <v>99.189260000000004</v>
      </c>
      <c r="AR47" s="36">
        <v>99.967410000000001</v>
      </c>
      <c r="AS47" s="36">
        <v>100.28951000000001</v>
      </c>
      <c r="AT47" s="37">
        <v>99.741339999999994</v>
      </c>
      <c r="AU47" s="38">
        <v>100.11054</v>
      </c>
      <c r="AV47" s="37">
        <v>100.47973</v>
      </c>
      <c r="AX47" s="2" t="s">
        <v>28</v>
      </c>
      <c r="AY47" s="3" t="s">
        <v>12</v>
      </c>
      <c r="AZ47" s="36">
        <v>99.916989999999998</v>
      </c>
      <c r="BA47" s="36">
        <v>100.30533</v>
      </c>
      <c r="BB47" s="36">
        <v>100.12063000000001</v>
      </c>
      <c r="BC47" s="36">
        <v>100.44485</v>
      </c>
      <c r="BD47" s="36">
        <v>99.800690000000003</v>
      </c>
      <c r="BE47" s="36">
        <v>101.14596</v>
      </c>
      <c r="BF47" s="36">
        <v>99.914649999999995</v>
      </c>
      <c r="BG47" s="36">
        <v>99.191940000000002</v>
      </c>
      <c r="BH47" s="36">
        <v>99.982330000000005</v>
      </c>
      <c r="BI47" s="36">
        <v>100.28663</v>
      </c>
      <c r="BJ47" s="37">
        <v>99.750579999999999</v>
      </c>
      <c r="BK47" s="38">
        <v>100.111</v>
      </c>
      <c r="BL47" s="37">
        <v>100.47143</v>
      </c>
      <c r="BN47" s="2" t="s">
        <v>28</v>
      </c>
      <c r="BO47" s="3" t="s">
        <v>12</v>
      </c>
      <c r="BP47" s="36">
        <v>99.900229999999993</v>
      </c>
      <c r="BQ47" s="36">
        <v>100.30533</v>
      </c>
      <c r="BR47" s="36">
        <v>100.08672</v>
      </c>
      <c r="BS47" s="36">
        <v>100.44485</v>
      </c>
      <c r="BT47" s="36">
        <v>99.800690000000003</v>
      </c>
      <c r="BU47" s="36">
        <v>101.16007</v>
      </c>
      <c r="BV47" s="36">
        <v>99.887749999999997</v>
      </c>
      <c r="BW47" s="36">
        <v>99.189260000000004</v>
      </c>
      <c r="BX47" s="36">
        <v>99.967410000000001</v>
      </c>
      <c r="BY47" s="36">
        <v>100.28445000000001</v>
      </c>
      <c r="BZ47" s="37">
        <v>99.737899999999996</v>
      </c>
      <c r="CA47" s="38">
        <v>100.10268000000001</v>
      </c>
      <c r="CB47" s="37">
        <v>100.46745</v>
      </c>
    </row>
    <row r="48" spans="2:80" x14ac:dyDescent="0.35">
      <c r="B48" s="8"/>
      <c r="C48" s="11" t="s">
        <v>13</v>
      </c>
      <c r="D48" s="33">
        <v>47.592370000000003</v>
      </c>
      <c r="E48" s="33">
        <v>48.09064</v>
      </c>
      <c r="F48" s="33">
        <v>48.28434</v>
      </c>
      <c r="G48" s="33">
        <v>48.843389999999999</v>
      </c>
      <c r="H48" s="33">
        <v>48.079230000000003</v>
      </c>
      <c r="I48" s="33">
        <v>47.343350000000001</v>
      </c>
      <c r="J48" s="33">
        <v>48.086910000000003</v>
      </c>
      <c r="K48" s="33">
        <v>48.443350000000002</v>
      </c>
      <c r="L48" s="33">
        <v>47.731499999999997</v>
      </c>
      <c r="M48" s="33">
        <v>47.780189999999997</v>
      </c>
      <c r="N48" s="34">
        <v>47.714739999999999</v>
      </c>
      <c r="O48" s="39">
        <v>48.027529999999999</v>
      </c>
      <c r="P48" s="34">
        <v>48.340319999999998</v>
      </c>
      <c r="R48" s="8"/>
      <c r="S48" s="11" t="s">
        <v>13</v>
      </c>
      <c r="T48" s="33">
        <v>47.567549999999997</v>
      </c>
      <c r="U48" s="33">
        <v>48.086390000000002</v>
      </c>
      <c r="V48" s="33">
        <v>48.279789999999998</v>
      </c>
      <c r="W48" s="33">
        <v>48.843389999999999</v>
      </c>
      <c r="X48" s="33">
        <v>48.079230000000003</v>
      </c>
      <c r="Y48" s="33">
        <v>47.355530000000002</v>
      </c>
      <c r="Z48" s="33">
        <v>48.08446</v>
      </c>
      <c r="AA48" s="33">
        <v>48.443350000000002</v>
      </c>
      <c r="AB48" s="33">
        <v>47.734819999999999</v>
      </c>
      <c r="AC48" s="33">
        <v>47.783099999999997</v>
      </c>
      <c r="AD48" s="34">
        <v>47.713039999999999</v>
      </c>
      <c r="AE48" s="39">
        <v>48.025759999999998</v>
      </c>
      <c r="AF48" s="34">
        <v>48.338479999999997</v>
      </c>
      <c r="AH48" s="8"/>
      <c r="AI48" s="11" t="s">
        <v>13</v>
      </c>
      <c r="AJ48" s="33">
        <v>47.567270000000001</v>
      </c>
      <c r="AK48" s="33">
        <v>48.084290000000003</v>
      </c>
      <c r="AL48" s="33">
        <v>48.28434</v>
      </c>
      <c r="AM48" s="33">
        <v>48.843780000000002</v>
      </c>
      <c r="AN48" s="33">
        <v>48.079230000000003</v>
      </c>
      <c r="AO48" s="33">
        <v>47.345050000000001</v>
      </c>
      <c r="AP48" s="33">
        <v>48.078389999999999</v>
      </c>
      <c r="AQ48" s="33">
        <v>48.443350000000002</v>
      </c>
      <c r="AR48" s="33">
        <v>47.73245</v>
      </c>
      <c r="AS48" s="33">
        <v>47.784199999999998</v>
      </c>
      <c r="AT48" s="34">
        <v>47.709949999999999</v>
      </c>
      <c r="AU48" s="39">
        <v>48.024230000000003</v>
      </c>
      <c r="AV48" s="34">
        <v>48.338520000000003</v>
      </c>
      <c r="AX48" s="8"/>
      <c r="AY48" s="11" t="s">
        <v>13</v>
      </c>
      <c r="AZ48" s="33">
        <v>47.59066</v>
      </c>
      <c r="BA48" s="33">
        <v>48.08867</v>
      </c>
      <c r="BB48" s="33">
        <v>48.300829999999998</v>
      </c>
      <c r="BC48" s="33">
        <v>48.843389999999999</v>
      </c>
      <c r="BD48" s="33">
        <v>48.079230000000003</v>
      </c>
      <c r="BE48" s="33">
        <v>47.347589999999997</v>
      </c>
      <c r="BF48" s="33">
        <v>48.083350000000003</v>
      </c>
      <c r="BG48" s="33">
        <v>48.439160000000001</v>
      </c>
      <c r="BH48" s="33">
        <v>47.734819999999999</v>
      </c>
      <c r="BI48" s="33">
        <v>47.788269999999997</v>
      </c>
      <c r="BJ48" s="34">
        <v>47.717309999999998</v>
      </c>
      <c r="BK48" s="39">
        <v>48.029600000000002</v>
      </c>
      <c r="BL48" s="34">
        <v>48.341880000000003</v>
      </c>
      <c r="BN48" s="8"/>
      <c r="BO48" s="11" t="s">
        <v>13</v>
      </c>
      <c r="BP48" s="33">
        <v>47.573369999999997</v>
      </c>
      <c r="BQ48" s="33">
        <v>48.08867</v>
      </c>
      <c r="BR48" s="33">
        <v>48.287500000000001</v>
      </c>
      <c r="BS48" s="33">
        <v>48.843389999999999</v>
      </c>
      <c r="BT48" s="33">
        <v>48.079230000000003</v>
      </c>
      <c r="BU48" s="33">
        <v>47.345970000000001</v>
      </c>
      <c r="BV48" s="33">
        <v>48.084420000000001</v>
      </c>
      <c r="BW48" s="33">
        <v>48.443350000000002</v>
      </c>
      <c r="BX48" s="33">
        <v>47.73245</v>
      </c>
      <c r="BY48" s="33">
        <v>47.792529999999999</v>
      </c>
      <c r="BZ48" s="34">
        <v>47.71358</v>
      </c>
      <c r="CA48" s="39">
        <v>48.027090000000001</v>
      </c>
      <c r="CB48" s="34">
        <v>48.340600000000002</v>
      </c>
    </row>
    <row r="49" spans="2:80" x14ac:dyDescent="0.35">
      <c r="B49" s="2" t="s">
        <v>8</v>
      </c>
      <c r="C49" s="3" t="s">
        <v>12</v>
      </c>
      <c r="D49" s="36">
        <v>11.10816</v>
      </c>
      <c r="E49" s="36">
        <v>10.61678</v>
      </c>
      <c r="F49" s="36">
        <v>11.32452</v>
      </c>
      <c r="G49" s="36">
        <v>11.41597</v>
      </c>
      <c r="H49" s="36">
        <v>11.203519999999999</v>
      </c>
      <c r="I49" s="36">
        <v>10.604150000000001</v>
      </c>
      <c r="J49" s="36">
        <v>10.894030000000001</v>
      </c>
      <c r="K49" s="36">
        <v>11.419930000000001</v>
      </c>
      <c r="L49" s="36">
        <v>11.7281</v>
      </c>
      <c r="M49" s="36">
        <v>11.50212</v>
      </c>
      <c r="N49" s="37">
        <v>10.91254</v>
      </c>
      <c r="O49" s="38">
        <v>11.18173</v>
      </c>
      <c r="P49" s="37">
        <v>11.45092</v>
      </c>
      <c r="R49" s="2" t="s">
        <v>8</v>
      </c>
      <c r="S49" s="3" t="s">
        <v>12</v>
      </c>
      <c r="T49" s="36">
        <v>11.17714</v>
      </c>
      <c r="U49" s="36">
        <v>10.64</v>
      </c>
      <c r="V49" s="36">
        <v>11.317880000000001</v>
      </c>
      <c r="W49" s="36">
        <v>11.393219999999999</v>
      </c>
      <c r="X49" s="36">
        <v>11.235150000000001</v>
      </c>
      <c r="Y49" s="36">
        <v>10.643420000000001</v>
      </c>
      <c r="Z49" s="36">
        <v>10.872730000000001</v>
      </c>
      <c r="AA49" s="36">
        <v>11.427009999999999</v>
      </c>
      <c r="AB49" s="36">
        <v>11.7356</v>
      </c>
      <c r="AC49" s="36">
        <v>11.5138</v>
      </c>
      <c r="AD49" s="37">
        <v>10.932219999999999</v>
      </c>
      <c r="AE49" s="38">
        <v>11.195589999999999</v>
      </c>
      <c r="AF49" s="37">
        <v>11.458970000000001</v>
      </c>
      <c r="AH49" s="2" t="s">
        <v>8</v>
      </c>
      <c r="AI49" s="3" t="s">
        <v>12</v>
      </c>
      <c r="AJ49" s="36">
        <v>11.15033</v>
      </c>
      <c r="AK49" s="36">
        <v>10.826449999999999</v>
      </c>
      <c r="AL49" s="36">
        <v>11.34656</v>
      </c>
      <c r="AM49" s="36">
        <v>11.41179</v>
      </c>
      <c r="AN49" s="36">
        <v>11.171250000000001</v>
      </c>
      <c r="AO49" s="36">
        <v>10.652189999999999</v>
      </c>
      <c r="AP49" s="36">
        <v>10.92863</v>
      </c>
      <c r="AQ49" s="36">
        <v>11.4238</v>
      </c>
      <c r="AR49" s="36">
        <v>11.73991</v>
      </c>
      <c r="AS49" s="36">
        <v>11.53402</v>
      </c>
      <c r="AT49" s="37">
        <v>10.9762</v>
      </c>
      <c r="AU49" s="38">
        <v>11.218489999999999</v>
      </c>
      <c r="AV49" s="37">
        <v>11.460789999999999</v>
      </c>
      <c r="AX49" s="2" t="s">
        <v>8</v>
      </c>
      <c r="AY49" s="3" t="s">
        <v>12</v>
      </c>
      <c r="AZ49" s="36">
        <v>11.22073</v>
      </c>
      <c r="BA49" s="36">
        <v>10.746549999999999</v>
      </c>
      <c r="BB49" s="36">
        <v>11.390330000000001</v>
      </c>
      <c r="BC49" s="36">
        <v>11.408580000000001</v>
      </c>
      <c r="BD49" s="36">
        <v>11.204549999999999</v>
      </c>
      <c r="BE49" s="36">
        <v>10.606590000000001</v>
      </c>
      <c r="BF49" s="36">
        <v>11.02237</v>
      </c>
      <c r="BG49" s="36">
        <v>11.377829999999999</v>
      </c>
      <c r="BH49" s="36">
        <v>11.74906</v>
      </c>
      <c r="BI49" s="36">
        <v>11.556620000000001</v>
      </c>
      <c r="BJ49" s="37">
        <v>10.97579</v>
      </c>
      <c r="BK49" s="38">
        <v>11.22832</v>
      </c>
      <c r="BL49" s="37">
        <v>11.48085</v>
      </c>
      <c r="BN49" s="2" t="s">
        <v>8</v>
      </c>
      <c r="BO49" s="3" t="s">
        <v>12</v>
      </c>
      <c r="BP49" s="36">
        <v>11.26459</v>
      </c>
      <c r="BQ49" s="36">
        <v>10.543469999999999</v>
      </c>
      <c r="BR49" s="36">
        <v>11.363770000000001</v>
      </c>
      <c r="BS49" s="36">
        <v>11.490500000000001</v>
      </c>
      <c r="BT49" s="36">
        <v>11.241350000000001</v>
      </c>
      <c r="BU49" s="36">
        <v>10.59342</v>
      </c>
      <c r="BV49" s="36">
        <v>10.97228</v>
      </c>
      <c r="BW49" s="36">
        <v>11.306039999999999</v>
      </c>
      <c r="BX49" s="36">
        <v>11.76088</v>
      </c>
      <c r="BY49" s="36">
        <v>11.569279999999999</v>
      </c>
      <c r="BZ49" s="37">
        <v>10.92553</v>
      </c>
      <c r="CA49" s="38">
        <v>11.210559999999999</v>
      </c>
      <c r="CB49" s="37">
        <v>11.49559</v>
      </c>
    </row>
    <row r="50" spans="2:80" x14ac:dyDescent="0.35">
      <c r="B50" s="8"/>
      <c r="C50" s="11" t="s">
        <v>13</v>
      </c>
      <c r="D50" s="33">
        <v>5.7901800000000003</v>
      </c>
      <c r="E50" s="33">
        <v>5.5398699999999996</v>
      </c>
      <c r="F50" s="33">
        <v>5.7212800000000001</v>
      </c>
      <c r="G50" s="33">
        <v>5.7923799999999996</v>
      </c>
      <c r="H50" s="33">
        <v>5.7694999999999999</v>
      </c>
      <c r="I50" s="33">
        <v>6.7336799999999997</v>
      </c>
      <c r="J50" s="33">
        <v>5.5857799999999997</v>
      </c>
      <c r="K50" s="33">
        <v>5.84091</v>
      </c>
      <c r="L50" s="33">
        <v>5.8577399999999997</v>
      </c>
      <c r="M50" s="33">
        <v>5.70017</v>
      </c>
      <c r="N50" s="34">
        <v>5.5951199999999996</v>
      </c>
      <c r="O50" s="39">
        <v>5.8331499999999998</v>
      </c>
      <c r="P50" s="34">
        <v>6.07118</v>
      </c>
      <c r="R50" s="8"/>
      <c r="S50" s="11" t="s">
        <v>13</v>
      </c>
      <c r="T50" s="33">
        <v>5.8642899999999996</v>
      </c>
      <c r="U50" s="33">
        <v>5.5199600000000002</v>
      </c>
      <c r="V50" s="33">
        <v>5.7244299999999999</v>
      </c>
      <c r="W50" s="33">
        <v>5.7922599999999997</v>
      </c>
      <c r="X50" s="33">
        <v>5.78817</v>
      </c>
      <c r="Y50" s="33">
        <v>7.2129399999999997</v>
      </c>
      <c r="Z50" s="33">
        <v>5.6398299999999999</v>
      </c>
      <c r="AA50" s="33">
        <v>5.8404100000000003</v>
      </c>
      <c r="AB50" s="33">
        <v>5.8579299999999996</v>
      </c>
      <c r="AC50" s="33">
        <v>5.7287800000000004</v>
      </c>
      <c r="AD50" s="34">
        <v>5.5574599999999998</v>
      </c>
      <c r="AE50" s="39">
        <v>5.8968999999999996</v>
      </c>
      <c r="AF50" s="34">
        <v>6.2363400000000002</v>
      </c>
      <c r="AH50" s="8"/>
      <c r="AI50" s="11" t="s">
        <v>13</v>
      </c>
      <c r="AJ50" s="33">
        <v>5.9113699999999998</v>
      </c>
      <c r="AK50" s="33">
        <v>5.7241499999999998</v>
      </c>
      <c r="AL50" s="33">
        <v>5.7437899999999997</v>
      </c>
      <c r="AM50" s="33">
        <v>5.88971</v>
      </c>
      <c r="AN50" s="33">
        <v>5.7900700000000001</v>
      </c>
      <c r="AO50" s="33">
        <v>6.4642299999999997</v>
      </c>
      <c r="AP50" s="33">
        <v>5.7396099999999999</v>
      </c>
      <c r="AQ50" s="33">
        <v>5.8421599999999998</v>
      </c>
      <c r="AR50" s="33">
        <v>5.8587699999999998</v>
      </c>
      <c r="AS50" s="33">
        <v>5.71014</v>
      </c>
      <c r="AT50" s="34">
        <v>5.70885</v>
      </c>
      <c r="AU50" s="39">
        <v>5.8673999999999999</v>
      </c>
      <c r="AV50" s="34">
        <v>6.0259499999999999</v>
      </c>
      <c r="AX50" s="8"/>
      <c r="AY50" s="11" t="s">
        <v>13</v>
      </c>
      <c r="AZ50" s="33">
        <v>6.1311499999999999</v>
      </c>
      <c r="BA50" s="33">
        <v>7.7242699999999997</v>
      </c>
      <c r="BB50" s="33">
        <v>5.7699199999999999</v>
      </c>
      <c r="BC50" s="33">
        <v>5.9414400000000001</v>
      </c>
      <c r="BD50" s="33">
        <v>6.00373</v>
      </c>
      <c r="BE50" s="33">
        <v>6.5291300000000003</v>
      </c>
      <c r="BF50" s="33">
        <v>5.7030200000000004</v>
      </c>
      <c r="BG50" s="33">
        <v>5.7950799999999996</v>
      </c>
      <c r="BH50" s="33">
        <v>5.8549899999999999</v>
      </c>
      <c r="BI50" s="33">
        <v>5.7552399999999997</v>
      </c>
      <c r="BJ50" s="34">
        <v>5.6816700000000004</v>
      </c>
      <c r="BK50" s="39">
        <v>6.1208</v>
      </c>
      <c r="BL50" s="34">
        <v>6.5599299999999996</v>
      </c>
      <c r="BN50" s="8"/>
      <c r="BO50" s="11" t="s">
        <v>13</v>
      </c>
      <c r="BP50" s="33">
        <v>6.2156500000000001</v>
      </c>
      <c r="BQ50" s="33">
        <v>5.6834199999999999</v>
      </c>
      <c r="BR50" s="33">
        <v>5.7844199999999999</v>
      </c>
      <c r="BS50" s="33">
        <v>5.9956800000000001</v>
      </c>
      <c r="BT50" s="33">
        <v>5.7604100000000003</v>
      </c>
      <c r="BU50" s="33">
        <v>7.2155300000000002</v>
      </c>
      <c r="BV50" s="33">
        <v>5.9064399999999999</v>
      </c>
      <c r="BW50" s="33">
        <v>5.7704300000000002</v>
      </c>
      <c r="BX50" s="33">
        <v>5.8697999999999997</v>
      </c>
      <c r="BY50" s="33">
        <v>5.7164299999999999</v>
      </c>
      <c r="BZ50" s="34">
        <v>5.6643499999999998</v>
      </c>
      <c r="CA50" s="39">
        <v>5.9918199999999997</v>
      </c>
      <c r="CB50" s="34">
        <v>6.3192899999999996</v>
      </c>
    </row>
    <row r="51" spans="2:80" x14ac:dyDescent="0.35">
      <c r="B51" s="13" t="s">
        <v>9</v>
      </c>
      <c r="C51" s="14"/>
      <c r="D51" s="43">
        <v>36.511710000000001</v>
      </c>
      <c r="E51" s="43">
        <v>38.341610000000003</v>
      </c>
      <c r="F51" s="43">
        <v>42.168120000000002</v>
      </c>
      <c r="G51" s="43">
        <v>40.151040000000002</v>
      </c>
      <c r="H51" s="43">
        <v>36.900109999999998</v>
      </c>
      <c r="I51" s="43">
        <v>38.3645</v>
      </c>
      <c r="J51" s="43">
        <v>35.637090000000001</v>
      </c>
      <c r="K51" s="43">
        <v>42.188290000000002</v>
      </c>
      <c r="L51" s="43">
        <v>37.765979999999999</v>
      </c>
      <c r="M51" s="43">
        <v>44.625770000000003</v>
      </c>
      <c r="N51" s="44">
        <v>37.176659999999998</v>
      </c>
      <c r="O51" s="45">
        <v>39.265419999999999</v>
      </c>
      <c r="P51" s="44">
        <v>41.354179999999999</v>
      </c>
      <c r="R51" s="13" t="s">
        <v>9</v>
      </c>
      <c r="S51" s="14"/>
      <c r="T51" s="43">
        <v>36.511710000000001</v>
      </c>
      <c r="U51" s="43">
        <v>38.591239999999999</v>
      </c>
      <c r="V51" s="43">
        <v>41.782119999999999</v>
      </c>
      <c r="W51" s="43">
        <v>39.868319999999997</v>
      </c>
      <c r="X51" s="43">
        <v>36.900109999999998</v>
      </c>
      <c r="Y51" s="43">
        <v>38.553930000000001</v>
      </c>
      <c r="Z51" s="43">
        <v>41.399549999999998</v>
      </c>
      <c r="AA51" s="43">
        <v>42.188290000000002</v>
      </c>
      <c r="AB51" s="43">
        <v>37.765979999999999</v>
      </c>
      <c r="AC51" s="43">
        <v>45.405410000000003</v>
      </c>
      <c r="AD51" s="44">
        <v>37.90325</v>
      </c>
      <c r="AE51" s="45">
        <v>39.89667</v>
      </c>
      <c r="AF51" s="44">
        <v>41.890079999999998</v>
      </c>
      <c r="AH51" s="13" t="s">
        <v>9</v>
      </c>
      <c r="AI51" s="14"/>
      <c r="AJ51" s="43">
        <v>36.511710000000001</v>
      </c>
      <c r="AK51" s="43">
        <v>38.319850000000002</v>
      </c>
      <c r="AL51" s="43">
        <v>41.782119999999999</v>
      </c>
      <c r="AM51" s="43">
        <v>39.720460000000003</v>
      </c>
      <c r="AN51" s="43">
        <v>36.985950000000003</v>
      </c>
      <c r="AO51" s="43">
        <v>38.3645</v>
      </c>
      <c r="AP51" s="43">
        <v>35.637090000000001</v>
      </c>
      <c r="AQ51" s="43">
        <v>42.188290000000002</v>
      </c>
      <c r="AR51" s="43">
        <v>37.765979999999999</v>
      </c>
      <c r="AS51" s="43">
        <v>45.405410000000003</v>
      </c>
      <c r="AT51" s="44">
        <v>37.100059999999999</v>
      </c>
      <c r="AU51" s="45">
        <v>39.268140000000002</v>
      </c>
      <c r="AV51" s="44">
        <v>41.436210000000003</v>
      </c>
      <c r="AX51" s="13" t="s">
        <v>9</v>
      </c>
      <c r="AY51" s="14"/>
      <c r="AZ51" s="43">
        <v>36.488430000000001</v>
      </c>
      <c r="BA51" s="43">
        <v>38.942030000000003</v>
      </c>
      <c r="BB51" s="43">
        <v>41.698180000000001</v>
      </c>
      <c r="BC51" s="43">
        <v>40.151040000000002</v>
      </c>
      <c r="BD51" s="43">
        <v>36.985950000000003</v>
      </c>
      <c r="BE51" s="43">
        <v>38.3645</v>
      </c>
      <c r="BF51" s="43">
        <v>41.539020000000001</v>
      </c>
      <c r="BG51" s="43">
        <v>42.489249999999998</v>
      </c>
      <c r="BH51" s="43">
        <v>37.749980000000001</v>
      </c>
      <c r="BI51" s="43">
        <v>45.363309999999998</v>
      </c>
      <c r="BJ51" s="44">
        <v>37.975110000000001</v>
      </c>
      <c r="BK51" s="45">
        <v>39.977170000000001</v>
      </c>
      <c r="BL51" s="44">
        <v>41.979230000000001</v>
      </c>
      <c r="BN51" s="13" t="s">
        <v>9</v>
      </c>
      <c r="BO51" s="14"/>
      <c r="BP51" s="43">
        <v>36.511710000000001</v>
      </c>
      <c r="BQ51" s="43">
        <v>38.424709999999997</v>
      </c>
      <c r="BR51" s="43">
        <v>42.260730000000002</v>
      </c>
      <c r="BS51" s="43">
        <v>40.187489999999997</v>
      </c>
      <c r="BT51" s="43">
        <v>36.900109999999998</v>
      </c>
      <c r="BU51" s="43">
        <v>38.675989999999999</v>
      </c>
      <c r="BV51" s="43">
        <v>35.637090000000001</v>
      </c>
      <c r="BW51" s="43">
        <v>39.613419999999998</v>
      </c>
      <c r="BX51" s="43">
        <v>37.765979999999999</v>
      </c>
      <c r="BY51" s="43">
        <v>38.464019999999998</v>
      </c>
      <c r="BZ51" s="44">
        <v>37.064390000000003</v>
      </c>
      <c r="CA51" s="45">
        <v>38.444130000000001</v>
      </c>
      <c r="CB51" s="44">
        <v>39.823869999999999</v>
      </c>
    </row>
    <row r="52" spans="2:80" x14ac:dyDescent="0.35">
      <c r="B52" s="13" t="s">
        <v>10</v>
      </c>
      <c r="C52" s="16"/>
      <c r="D52" s="43">
        <v>-3.8417599999999998</v>
      </c>
      <c r="E52" s="43">
        <v>-18.03801</v>
      </c>
      <c r="F52" s="43">
        <v>1.6603600000000001</v>
      </c>
      <c r="G52" s="43">
        <v>1.3135600000000001</v>
      </c>
      <c r="H52" s="43">
        <v>-69.662409999999994</v>
      </c>
      <c r="I52" s="43">
        <v>-205.61102</v>
      </c>
      <c r="J52" s="43">
        <v>-7.9471400000000001</v>
      </c>
      <c r="K52" s="43">
        <v>1.3957599999999999</v>
      </c>
      <c r="L52" s="43">
        <v>1.2044600000000001</v>
      </c>
      <c r="M52" s="43">
        <v>1.41056</v>
      </c>
      <c r="N52" s="46">
        <v>-76.689880000000002</v>
      </c>
      <c r="O52" s="45">
        <v>-29.81156</v>
      </c>
      <c r="P52" s="46">
        <v>17.066749999999999</v>
      </c>
      <c r="R52" s="13" t="s">
        <v>10</v>
      </c>
      <c r="S52" s="16"/>
      <c r="T52" s="43">
        <v>-57.520560000000003</v>
      </c>
      <c r="U52" s="43">
        <v>-5.0457200000000002</v>
      </c>
      <c r="V52" s="43">
        <v>-21.382580000000001</v>
      </c>
      <c r="W52" s="43">
        <v>-5.5197799999999999</v>
      </c>
      <c r="X52" s="43">
        <v>-77.49521</v>
      </c>
      <c r="Y52" s="43">
        <v>-282.42671000000001</v>
      </c>
      <c r="Z52" s="43">
        <v>-48.952170000000002</v>
      </c>
      <c r="AA52" s="43">
        <v>1.3957599999999999</v>
      </c>
      <c r="AB52" s="43">
        <v>1.2044600000000001</v>
      </c>
      <c r="AC52" s="43">
        <v>-13.13424</v>
      </c>
      <c r="AD52" s="46">
        <v>-112.26752999999999</v>
      </c>
      <c r="AE52" s="45">
        <v>-50.887680000000003</v>
      </c>
      <c r="AF52" s="46">
        <v>10.49217</v>
      </c>
      <c r="AH52" s="13" t="s">
        <v>10</v>
      </c>
      <c r="AI52" s="16"/>
      <c r="AJ52" s="43">
        <v>-62.145960000000002</v>
      </c>
      <c r="AK52" s="43">
        <v>-95.055059999999997</v>
      </c>
      <c r="AL52" s="43">
        <v>-25.523599999999998</v>
      </c>
      <c r="AM52" s="43">
        <v>-59.259210000000003</v>
      </c>
      <c r="AN52" s="43">
        <v>-81.325429999999997</v>
      </c>
      <c r="AO52" s="43">
        <v>-158.37194</v>
      </c>
      <c r="AP52" s="43">
        <v>-82.747720000000001</v>
      </c>
      <c r="AQ52" s="43">
        <v>-1.03705</v>
      </c>
      <c r="AR52" s="43">
        <v>1.2044600000000001</v>
      </c>
      <c r="AS52" s="43">
        <v>1.41134</v>
      </c>
      <c r="AT52" s="46">
        <v>-93.167770000000004</v>
      </c>
      <c r="AU52" s="45">
        <v>-56.285020000000003</v>
      </c>
      <c r="AV52" s="46">
        <v>-19.402270000000001</v>
      </c>
      <c r="AX52" s="13" t="s">
        <v>10</v>
      </c>
      <c r="AY52" s="16"/>
      <c r="AZ52" s="43">
        <v>-106.28867</v>
      </c>
      <c r="BA52" s="43">
        <v>-387.95553000000001</v>
      </c>
      <c r="BB52" s="43">
        <v>-30.148599999999998</v>
      </c>
      <c r="BC52" s="43">
        <v>-68.415409999999994</v>
      </c>
      <c r="BD52" s="43">
        <v>-119.96872</v>
      </c>
      <c r="BE52" s="43">
        <v>-167.59783999999999</v>
      </c>
      <c r="BF52" s="43">
        <v>-62.117260000000002</v>
      </c>
      <c r="BG52" s="43">
        <v>-10.41112</v>
      </c>
      <c r="BH52" s="43">
        <v>1.2044600000000001</v>
      </c>
      <c r="BI52" s="43">
        <v>-23.298860000000001</v>
      </c>
      <c r="BJ52" s="46">
        <v>-179.86442</v>
      </c>
      <c r="BK52" s="45">
        <v>-97.499759999999995</v>
      </c>
      <c r="BL52" s="46">
        <v>-15.13509</v>
      </c>
      <c r="BN52" s="13" t="s">
        <v>10</v>
      </c>
      <c r="BO52" s="16"/>
      <c r="BP52" s="43">
        <v>-143.38316</v>
      </c>
      <c r="BQ52" s="43">
        <v>-29.912420000000001</v>
      </c>
      <c r="BR52" s="43">
        <v>-34.210740000000001</v>
      </c>
      <c r="BS52" s="43">
        <v>-66.435969999999998</v>
      </c>
      <c r="BT52" s="43">
        <v>-37.272919999999999</v>
      </c>
      <c r="BU52" s="43">
        <v>-282.66895</v>
      </c>
      <c r="BV52" s="43">
        <v>-78.634379999999993</v>
      </c>
      <c r="BW52" s="43">
        <v>-20.467980000000001</v>
      </c>
      <c r="BX52" s="43">
        <v>1.2044600000000001</v>
      </c>
      <c r="BY52" s="43">
        <v>-8.1569500000000001</v>
      </c>
      <c r="BZ52" s="46">
        <v>-131.2526</v>
      </c>
      <c r="CA52" s="45">
        <v>-69.993899999999996</v>
      </c>
      <c r="CB52" s="46">
        <v>-8.7352000000000007</v>
      </c>
    </row>
    <row r="53" spans="2:80" x14ac:dyDescent="0.35">
      <c r="B53" s="7" t="s">
        <v>11</v>
      </c>
      <c r="C53" s="8"/>
      <c r="D53" s="33">
        <v>58584.4427</v>
      </c>
      <c r="E53" s="33">
        <v>57458.026259999999</v>
      </c>
      <c r="F53" s="33">
        <v>60019.971219999999</v>
      </c>
      <c r="G53" s="33">
        <v>60538.907980000004</v>
      </c>
      <c r="H53" s="33">
        <v>58504.783459999999</v>
      </c>
      <c r="I53" s="33">
        <v>55491.541839999998</v>
      </c>
      <c r="J53" s="33">
        <v>58141.414490000003</v>
      </c>
      <c r="K53" s="33">
        <v>60388.607239999998</v>
      </c>
      <c r="L53" s="33">
        <v>60974.389040000002</v>
      </c>
      <c r="M53" s="33">
        <v>60719.686130000002</v>
      </c>
      <c r="N53" s="34">
        <v>57821.240380000003</v>
      </c>
      <c r="O53" s="35">
        <v>59082.177040000002</v>
      </c>
      <c r="P53" s="34">
        <v>60343.113689999998</v>
      </c>
      <c r="R53" s="7" t="s">
        <v>11</v>
      </c>
      <c r="S53" s="8"/>
      <c r="T53" s="33">
        <v>58948.23792</v>
      </c>
      <c r="U53" s="33">
        <v>57583.689019999998</v>
      </c>
      <c r="V53" s="33">
        <v>59996.071859999996</v>
      </c>
      <c r="W53" s="33">
        <v>60418.229509999997</v>
      </c>
      <c r="X53" s="33">
        <v>58669.9349</v>
      </c>
      <c r="Y53" s="33">
        <v>55707.671580000002</v>
      </c>
      <c r="Z53" s="33">
        <v>58038.608189999999</v>
      </c>
      <c r="AA53" s="33">
        <v>60426.012540000003</v>
      </c>
      <c r="AB53" s="33">
        <v>61001.634940000004</v>
      </c>
      <c r="AC53" s="33">
        <v>60758.313909999997</v>
      </c>
      <c r="AD53" s="34">
        <v>57944.28269</v>
      </c>
      <c r="AE53" s="35">
        <v>59154.84044</v>
      </c>
      <c r="AF53" s="34">
        <v>60365.39819</v>
      </c>
      <c r="AH53" s="7" t="s">
        <v>11</v>
      </c>
      <c r="AI53" s="8"/>
      <c r="AJ53" s="33">
        <v>58806.854010000003</v>
      </c>
      <c r="AK53" s="33">
        <v>58581.90625</v>
      </c>
      <c r="AL53" s="33">
        <v>60136.787620000003</v>
      </c>
      <c r="AM53" s="33">
        <v>60516.735719999997</v>
      </c>
      <c r="AN53" s="33">
        <v>58336.290419999998</v>
      </c>
      <c r="AO53" s="33">
        <v>55764.221729999997</v>
      </c>
      <c r="AP53" s="33">
        <v>58315.184329999996</v>
      </c>
      <c r="AQ53" s="33">
        <v>60409.046139999999</v>
      </c>
      <c r="AR53" s="33">
        <v>61047.54537</v>
      </c>
      <c r="AS53" s="33">
        <v>60876.575429999997</v>
      </c>
      <c r="AT53" s="34">
        <v>58108.471409999998</v>
      </c>
      <c r="AU53" s="35">
        <v>59279.114699999998</v>
      </c>
      <c r="AV53" s="34">
        <v>60449.758000000002</v>
      </c>
      <c r="AX53" s="7" t="s">
        <v>11</v>
      </c>
      <c r="AY53" s="8"/>
      <c r="AZ53" s="33">
        <v>59189.332249999999</v>
      </c>
      <c r="BA53" s="33">
        <v>58149.557090000002</v>
      </c>
      <c r="BB53" s="33">
        <v>60368.732380000001</v>
      </c>
      <c r="BC53" s="33">
        <v>60499.702080000003</v>
      </c>
      <c r="BD53" s="33">
        <v>58510.153440000002</v>
      </c>
      <c r="BE53" s="33">
        <v>55483.08352</v>
      </c>
      <c r="BF53" s="33">
        <v>58859.471879999997</v>
      </c>
      <c r="BG53" s="33">
        <v>60177.320590000003</v>
      </c>
      <c r="BH53" s="33">
        <v>61071.614959999999</v>
      </c>
      <c r="BI53" s="33">
        <v>60984.270909999999</v>
      </c>
      <c r="BJ53" s="34">
        <v>58112.589019999999</v>
      </c>
      <c r="BK53" s="35">
        <v>59329.323909999999</v>
      </c>
      <c r="BL53" s="34">
        <v>60546.058799999999</v>
      </c>
      <c r="BN53" s="7" t="s">
        <v>11</v>
      </c>
      <c r="BO53" s="8"/>
      <c r="BP53" s="33">
        <v>59386.916579999997</v>
      </c>
      <c r="BQ53" s="33">
        <v>57050.726159999998</v>
      </c>
      <c r="BR53" s="33">
        <v>60227.967709999997</v>
      </c>
      <c r="BS53" s="33">
        <v>60934.097390000003</v>
      </c>
      <c r="BT53" s="33">
        <v>58702.350229999996</v>
      </c>
      <c r="BU53" s="33">
        <v>55414.187919999997</v>
      </c>
      <c r="BV53" s="33">
        <v>58548.080009999998</v>
      </c>
      <c r="BW53" s="33">
        <v>59786.328459999997</v>
      </c>
      <c r="BX53" s="33">
        <v>61156.570749999999</v>
      </c>
      <c r="BY53" s="33">
        <v>61039.53847</v>
      </c>
      <c r="BZ53" s="34">
        <v>57891.291420000001</v>
      </c>
      <c r="CA53" s="35">
        <v>59224.676370000001</v>
      </c>
      <c r="CB53" s="34">
        <v>60558.061320000001</v>
      </c>
    </row>
    <row r="54" spans="2:80" x14ac:dyDescent="0.35">
      <c r="B54" s="2" t="s">
        <v>29</v>
      </c>
      <c r="C54" s="3" t="s">
        <v>12</v>
      </c>
      <c r="D54" s="36">
        <v>34.786580000000001</v>
      </c>
      <c r="E54" s="36">
        <v>42.77534</v>
      </c>
      <c r="F54" s="36">
        <v>33.12247</v>
      </c>
      <c r="G54" s="36">
        <v>34.650959999999998</v>
      </c>
      <c r="H54" s="36">
        <v>31.454249999999998</v>
      </c>
      <c r="I54" s="36">
        <v>36.082189999999997</v>
      </c>
      <c r="J54" s="36">
        <v>38.301639999999999</v>
      </c>
      <c r="K54" s="36">
        <v>32.828769999999999</v>
      </c>
      <c r="L54" s="36">
        <v>28.48959</v>
      </c>
      <c r="M54" s="36">
        <v>34.60548</v>
      </c>
      <c r="N54" s="37">
        <v>31.937239999999999</v>
      </c>
      <c r="O54" s="38">
        <v>34.70973</v>
      </c>
      <c r="P54" s="37">
        <v>37.482210000000002</v>
      </c>
      <c r="R54" s="2" t="s">
        <v>29</v>
      </c>
      <c r="S54" s="3" t="s">
        <v>12</v>
      </c>
      <c r="T54" s="36">
        <v>34.533149999999999</v>
      </c>
      <c r="U54" s="36">
        <v>41.886029999999998</v>
      </c>
      <c r="V54" s="36">
        <v>33.083840000000002</v>
      </c>
      <c r="W54" s="36">
        <v>34.46219</v>
      </c>
      <c r="X54" s="36">
        <v>30.82274</v>
      </c>
      <c r="Y54" s="36">
        <v>35.035890000000002</v>
      </c>
      <c r="Z54" s="36">
        <v>37.943010000000001</v>
      </c>
      <c r="AA54" s="36">
        <v>32.720820000000003</v>
      </c>
      <c r="AB54" s="36">
        <v>28.312049999999999</v>
      </c>
      <c r="AC54" s="36">
        <v>34.549039999999998</v>
      </c>
      <c r="AD54" s="37">
        <v>31.68608</v>
      </c>
      <c r="AE54" s="38">
        <v>34.334879999999998</v>
      </c>
      <c r="AF54" s="37">
        <v>36.983669999999996</v>
      </c>
      <c r="AH54" s="2" t="s">
        <v>29</v>
      </c>
      <c r="AI54" s="3" t="s">
        <v>12</v>
      </c>
      <c r="AJ54" s="36">
        <v>34.20082</v>
      </c>
      <c r="AK54" s="36">
        <v>40.840820000000001</v>
      </c>
      <c r="AL54" s="36">
        <v>32.490679999999998</v>
      </c>
      <c r="AM54" s="36">
        <v>34.050960000000003</v>
      </c>
      <c r="AN54" s="36">
        <v>31.07507</v>
      </c>
      <c r="AO54" s="36">
        <v>34.984380000000002</v>
      </c>
      <c r="AP54" s="36">
        <v>37.435070000000003</v>
      </c>
      <c r="AQ54" s="36">
        <v>32.438079999999999</v>
      </c>
      <c r="AR54" s="36">
        <v>28.242470000000001</v>
      </c>
      <c r="AS54" s="36">
        <v>34.20411</v>
      </c>
      <c r="AT54" s="37">
        <v>31.540569999999999</v>
      </c>
      <c r="AU54" s="38">
        <v>33.996250000000003</v>
      </c>
      <c r="AV54" s="37">
        <v>36.451929999999997</v>
      </c>
      <c r="AX54" s="2" t="s">
        <v>29</v>
      </c>
      <c r="AY54" s="3" t="s">
        <v>12</v>
      </c>
      <c r="AZ54" s="36">
        <v>33.517809999999997</v>
      </c>
      <c r="BA54" s="36">
        <v>40.332880000000003</v>
      </c>
      <c r="BB54" s="36">
        <v>32.488489999999999</v>
      </c>
      <c r="BC54" s="36">
        <v>33.693420000000003</v>
      </c>
      <c r="BD54" s="36">
        <v>30.570139999999999</v>
      </c>
      <c r="BE54" s="36">
        <v>34.048220000000001</v>
      </c>
      <c r="BF54" s="36">
        <v>36.531779999999998</v>
      </c>
      <c r="BG54" s="36">
        <v>32.631779999999999</v>
      </c>
      <c r="BH54" s="36">
        <v>28.319179999999999</v>
      </c>
      <c r="BI54" s="36">
        <v>34.009860000000003</v>
      </c>
      <c r="BJ54" s="37">
        <v>31.30818</v>
      </c>
      <c r="BK54" s="38">
        <v>33.614359999999998</v>
      </c>
      <c r="BL54" s="37">
        <v>35.920529999999999</v>
      </c>
      <c r="BN54" s="2" t="s">
        <v>29</v>
      </c>
      <c r="BO54" s="3" t="s">
        <v>12</v>
      </c>
      <c r="BP54" s="36">
        <v>33.367400000000004</v>
      </c>
      <c r="BQ54" s="36">
        <v>39.592880000000001</v>
      </c>
      <c r="BR54" s="36">
        <v>31.633970000000001</v>
      </c>
      <c r="BS54" s="36">
        <v>32.668770000000002</v>
      </c>
      <c r="BT54" s="36">
        <v>30.195340000000002</v>
      </c>
      <c r="BU54" s="36">
        <v>34.175890000000003</v>
      </c>
      <c r="BV54" s="36">
        <v>36.125210000000003</v>
      </c>
      <c r="BW54" s="36">
        <v>32.511510000000001</v>
      </c>
      <c r="BX54" s="36">
        <v>27.818629999999999</v>
      </c>
      <c r="BY54" s="36">
        <v>33.397260000000003</v>
      </c>
      <c r="BZ54" s="37">
        <v>30.866489999999999</v>
      </c>
      <c r="CA54" s="38">
        <v>33.148679999999999</v>
      </c>
      <c r="CB54" s="37">
        <v>35.430880000000002</v>
      </c>
    </row>
    <row r="55" spans="2:80" x14ac:dyDescent="0.35">
      <c r="B55" s="12"/>
      <c r="C55" s="11" t="s">
        <v>13</v>
      </c>
      <c r="D55" s="33">
        <v>11.48334</v>
      </c>
      <c r="E55" s="33">
        <v>11.106260000000001</v>
      </c>
      <c r="F55" s="33">
        <v>12.02299</v>
      </c>
      <c r="G55" s="33">
        <v>12.22653</v>
      </c>
      <c r="H55" s="33">
        <v>14.358449999999999</v>
      </c>
      <c r="I55" s="33">
        <v>15.0924</v>
      </c>
      <c r="J55" s="33">
        <v>13.199009999999999</v>
      </c>
      <c r="K55" s="33">
        <v>12.26484</v>
      </c>
      <c r="L55" s="33">
        <v>9.9823699999999995</v>
      </c>
      <c r="M55" s="33">
        <v>12.246600000000001</v>
      </c>
      <c r="N55" s="40">
        <v>11.3241</v>
      </c>
      <c r="O55" s="39">
        <v>12.39828</v>
      </c>
      <c r="P55" s="40">
        <v>13.47246</v>
      </c>
      <c r="R55" s="12"/>
      <c r="S55" s="11" t="s">
        <v>13</v>
      </c>
      <c r="T55" s="33">
        <v>10.735530000000001</v>
      </c>
      <c r="U55" s="33">
        <v>10.116160000000001</v>
      </c>
      <c r="V55" s="33">
        <v>11.17066</v>
      </c>
      <c r="W55" s="33">
        <v>11.98761</v>
      </c>
      <c r="X55" s="33">
        <v>13.72551</v>
      </c>
      <c r="Y55" s="33">
        <v>13.584720000000001</v>
      </c>
      <c r="Z55" s="33">
        <v>12.37913</v>
      </c>
      <c r="AA55" s="33">
        <v>11.97466</v>
      </c>
      <c r="AB55" s="33">
        <v>9.8253699999999995</v>
      </c>
      <c r="AC55" s="33">
        <v>11.70444</v>
      </c>
      <c r="AD55" s="40">
        <v>10.781560000000001</v>
      </c>
      <c r="AE55" s="39">
        <v>11.72038</v>
      </c>
      <c r="AF55" s="40">
        <v>12.6592</v>
      </c>
      <c r="AH55" s="12"/>
      <c r="AI55" s="11" t="s">
        <v>13</v>
      </c>
      <c r="AJ55" s="33">
        <v>10.64264</v>
      </c>
      <c r="AK55" s="33">
        <v>9.6355000000000004</v>
      </c>
      <c r="AL55" s="33">
        <v>10.67107</v>
      </c>
      <c r="AM55" s="33">
        <v>11.587199999999999</v>
      </c>
      <c r="AN55" s="33">
        <v>13.707750000000001</v>
      </c>
      <c r="AO55" s="33">
        <v>12.958159999999999</v>
      </c>
      <c r="AP55" s="33">
        <v>11.689349999999999</v>
      </c>
      <c r="AQ55" s="33">
        <v>11.756930000000001</v>
      </c>
      <c r="AR55" s="33">
        <v>9.6801200000000005</v>
      </c>
      <c r="AS55" s="33">
        <v>11.364990000000001</v>
      </c>
      <c r="AT55" s="40">
        <v>10.440759999999999</v>
      </c>
      <c r="AU55" s="39">
        <v>11.36937</v>
      </c>
      <c r="AV55" s="40">
        <v>12.297980000000001</v>
      </c>
      <c r="AX55" s="12"/>
      <c r="AY55" s="11" t="s">
        <v>13</v>
      </c>
      <c r="AZ55" s="33">
        <v>10.21119</v>
      </c>
      <c r="BA55" s="33">
        <v>9.0556099999999997</v>
      </c>
      <c r="BB55" s="33">
        <v>10.32727</v>
      </c>
      <c r="BC55" s="33">
        <v>11.19239</v>
      </c>
      <c r="BD55" s="33">
        <v>13.04757</v>
      </c>
      <c r="BE55" s="33">
        <v>12.4421</v>
      </c>
      <c r="BF55" s="33">
        <v>10.94237</v>
      </c>
      <c r="BG55" s="33">
        <v>11.42886</v>
      </c>
      <c r="BH55" s="33">
        <v>9.5697700000000001</v>
      </c>
      <c r="BI55" s="33">
        <v>10.72217</v>
      </c>
      <c r="BJ55" s="40">
        <v>10.022349999999999</v>
      </c>
      <c r="BK55" s="39">
        <v>10.893929999999999</v>
      </c>
      <c r="BL55" s="40">
        <v>11.765510000000001</v>
      </c>
      <c r="BN55" s="12"/>
      <c r="BO55" s="11" t="s">
        <v>13</v>
      </c>
      <c r="BP55" s="33">
        <v>9.6459600000000005</v>
      </c>
      <c r="BQ55" s="33">
        <v>8.3287800000000001</v>
      </c>
      <c r="BR55" s="33">
        <v>9.9136100000000003</v>
      </c>
      <c r="BS55" s="33">
        <v>10.342180000000001</v>
      </c>
      <c r="BT55" s="33">
        <v>12.436249999999999</v>
      </c>
      <c r="BU55" s="33">
        <v>11.70509</v>
      </c>
      <c r="BV55" s="33">
        <v>10.02285</v>
      </c>
      <c r="BW55" s="33">
        <v>11.24273</v>
      </c>
      <c r="BX55" s="33">
        <v>9.1304400000000001</v>
      </c>
      <c r="BY55" s="33">
        <v>10.239699999999999</v>
      </c>
      <c r="BZ55" s="40">
        <v>9.4299099999999996</v>
      </c>
      <c r="CA55" s="39">
        <v>10.30076</v>
      </c>
      <c r="CB55" s="40">
        <v>11.1716</v>
      </c>
    </row>
    <row r="56" spans="2:80" x14ac:dyDescent="0.35">
      <c r="B56" s="7" t="s">
        <v>31</v>
      </c>
      <c r="C56" s="8"/>
      <c r="D56" s="33">
        <v>70</v>
      </c>
      <c r="E56" s="33">
        <v>72</v>
      </c>
      <c r="F56" s="33">
        <v>65</v>
      </c>
      <c r="G56" s="33">
        <v>70</v>
      </c>
      <c r="H56" s="33">
        <v>66</v>
      </c>
      <c r="I56" s="33">
        <v>72</v>
      </c>
      <c r="J56" s="33">
        <v>71</v>
      </c>
      <c r="K56" s="33">
        <v>71</v>
      </c>
      <c r="L56" s="33">
        <v>55</v>
      </c>
      <c r="M56" s="33">
        <v>62</v>
      </c>
      <c r="N56" s="34">
        <v>63.464730000000003</v>
      </c>
      <c r="O56" s="39">
        <v>67.400000000000006</v>
      </c>
      <c r="P56" s="34">
        <v>71.335269999999994</v>
      </c>
      <c r="R56" s="7" t="s">
        <v>31</v>
      </c>
      <c r="S56" s="8"/>
      <c r="T56" s="33">
        <v>67</v>
      </c>
      <c r="U56" s="33">
        <v>69</v>
      </c>
      <c r="V56" s="33">
        <v>59</v>
      </c>
      <c r="W56" s="33">
        <v>68</v>
      </c>
      <c r="X56" s="33">
        <v>64</v>
      </c>
      <c r="Y56" s="33">
        <v>65</v>
      </c>
      <c r="Z56" s="33">
        <v>69</v>
      </c>
      <c r="AA56" s="33">
        <v>70</v>
      </c>
      <c r="AB56" s="33">
        <v>53</v>
      </c>
      <c r="AC56" s="33">
        <v>58</v>
      </c>
      <c r="AD56" s="34">
        <v>60.114460000000001</v>
      </c>
      <c r="AE56" s="39">
        <v>64.2</v>
      </c>
      <c r="AF56" s="34">
        <v>68.285539999999997</v>
      </c>
      <c r="AH56" s="7" t="s">
        <v>31</v>
      </c>
      <c r="AI56" s="8"/>
      <c r="AJ56" s="33">
        <v>66</v>
      </c>
      <c r="AK56" s="33">
        <v>65</v>
      </c>
      <c r="AL56" s="33">
        <v>58</v>
      </c>
      <c r="AM56" s="33">
        <v>66</v>
      </c>
      <c r="AN56" s="33">
        <v>61</v>
      </c>
      <c r="AO56" s="33">
        <v>64</v>
      </c>
      <c r="AP56" s="33">
        <v>64</v>
      </c>
      <c r="AQ56" s="33">
        <v>70</v>
      </c>
      <c r="AR56" s="33">
        <v>52</v>
      </c>
      <c r="AS56" s="33">
        <v>57</v>
      </c>
      <c r="AT56" s="34">
        <v>58.499209999999998</v>
      </c>
      <c r="AU56" s="39">
        <v>62.3</v>
      </c>
      <c r="AV56" s="34">
        <v>66.100790000000003</v>
      </c>
      <c r="AX56" s="7" t="s">
        <v>31</v>
      </c>
      <c r="AY56" s="8"/>
      <c r="AZ56" s="33">
        <v>64</v>
      </c>
      <c r="BA56" s="33">
        <v>61</v>
      </c>
      <c r="BB56" s="33">
        <v>54</v>
      </c>
      <c r="BC56" s="33">
        <v>63</v>
      </c>
      <c r="BD56" s="33">
        <v>60</v>
      </c>
      <c r="BE56" s="33">
        <v>62</v>
      </c>
      <c r="BF56" s="33">
        <v>62</v>
      </c>
      <c r="BG56" s="33">
        <v>64</v>
      </c>
      <c r="BH56" s="33">
        <v>51</v>
      </c>
      <c r="BI56" s="33">
        <v>57</v>
      </c>
      <c r="BJ56" s="34">
        <v>56.640389999999996</v>
      </c>
      <c r="BK56" s="39">
        <v>59.8</v>
      </c>
      <c r="BL56" s="34">
        <v>62.959609999999998</v>
      </c>
      <c r="BN56" s="7" t="s">
        <v>31</v>
      </c>
      <c r="BO56" s="8"/>
      <c r="BP56" s="33">
        <v>59</v>
      </c>
      <c r="BQ56" s="33">
        <v>60</v>
      </c>
      <c r="BR56" s="33">
        <v>53</v>
      </c>
      <c r="BS56" s="33">
        <v>63</v>
      </c>
      <c r="BT56" s="33">
        <v>57</v>
      </c>
      <c r="BU56" s="33">
        <v>61</v>
      </c>
      <c r="BV56" s="33">
        <v>57</v>
      </c>
      <c r="BW56" s="33">
        <v>58</v>
      </c>
      <c r="BX56" s="33">
        <v>49</v>
      </c>
      <c r="BY56" s="33">
        <v>55</v>
      </c>
      <c r="BZ56" s="34">
        <v>54.283670000000001</v>
      </c>
      <c r="CA56" s="39">
        <v>57.2</v>
      </c>
      <c r="CB56" s="34">
        <v>60.116329999999998</v>
      </c>
    </row>
    <row r="57" spans="2:80" x14ac:dyDescent="0.35">
      <c r="B57" s="13" t="s">
        <v>34</v>
      </c>
      <c r="C57" s="14"/>
      <c r="D57" s="43">
        <v>5</v>
      </c>
      <c r="E57" s="43">
        <v>7</v>
      </c>
      <c r="F57" s="43">
        <v>4</v>
      </c>
      <c r="G57" s="43">
        <v>4</v>
      </c>
      <c r="H57" s="43">
        <v>3</v>
      </c>
      <c r="I57" s="43">
        <v>5</v>
      </c>
      <c r="J57" s="43">
        <v>4</v>
      </c>
      <c r="K57" s="43">
        <v>3</v>
      </c>
      <c r="L57" s="43">
        <v>1</v>
      </c>
      <c r="M57" s="43">
        <v>2</v>
      </c>
      <c r="N57" s="44">
        <v>2.5935999999999999</v>
      </c>
      <c r="O57" s="45">
        <v>3.8</v>
      </c>
      <c r="P57" s="44">
        <v>5.0064000000000002</v>
      </c>
      <c r="R57" s="13" t="s">
        <v>34</v>
      </c>
      <c r="S57" s="14"/>
      <c r="T57" s="43">
        <v>5</v>
      </c>
      <c r="U57" s="43">
        <v>7</v>
      </c>
      <c r="V57" s="43">
        <v>5</v>
      </c>
      <c r="W57" s="43">
        <v>5</v>
      </c>
      <c r="X57" s="43">
        <v>3</v>
      </c>
      <c r="Y57" s="43">
        <v>5</v>
      </c>
      <c r="Z57" s="43">
        <v>4</v>
      </c>
      <c r="AA57" s="43">
        <v>3</v>
      </c>
      <c r="AB57" s="43">
        <v>1</v>
      </c>
      <c r="AC57" s="43">
        <v>2</v>
      </c>
      <c r="AD57" s="44">
        <v>2.7383199999999999</v>
      </c>
      <c r="AE57" s="45">
        <v>4</v>
      </c>
      <c r="AF57" s="44">
        <v>5.2616800000000001</v>
      </c>
      <c r="AH57" s="13" t="s">
        <v>34</v>
      </c>
      <c r="AI57" s="14"/>
      <c r="AJ57" s="43">
        <v>5</v>
      </c>
      <c r="AK57" s="43">
        <v>7</v>
      </c>
      <c r="AL57" s="43">
        <v>5</v>
      </c>
      <c r="AM57" s="43">
        <v>4</v>
      </c>
      <c r="AN57" s="43">
        <v>3</v>
      </c>
      <c r="AO57" s="43">
        <v>7</v>
      </c>
      <c r="AP57" s="43">
        <v>4</v>
      </c>
      <c r="AQ57" s="43">
        <v>3</v>
      </c>
      <c r="AR57" s="43">
        <v>1</v>
      </c>
      <c r="AS57" s="43">
        <v>2</v>
      </c>
      <c r="AT57" s="44">
        <v>2.6914099999999999</v>
      </c>
      <c r="AU57" s="45">
        <v>4.0999999999999996</v>
      </c>
      <c r="AV57" s="44">
        <v>5.5085899999999999</v>
      </c>
      <c r="AX57" s="13" t="s">
        <v>34</v>
      </c>
      <c r="AY57" s="14"/>
      <c r="AZ57" s="43">
        <v>5</v>
      </c>
      <c r="BA57" s="43">
        <v>8</v>
      </c>
      <c r="BB57" s="43">
        <v>5</v>
      </c>
      <c r="BC57" s="43">
        <v>4</v>
      </c>
      <c r="BD57" s="43">
        <v>3</v>
      </c>
      <c r="BE57" s="43">
        <v>5</v>
      </c>
      <c r="BF57" s="43">
        <v>4</v>
      </c>
      <c r="BG57" s="43">
        <v>3</v>
      </c>
      <c r="BH57" s="43">
        <v>1</v>
      </c>
      <c r="BI57" s="43">
        <v>2</v>
      </c>
      <c r="BJ57" s="44">
        <v>2.6096900000000001</v>
      </c>
      <c r="BK57" s="45">
        <v>4</v>
      </c>
      <c r="BL57" s="44">
        <v>5.3903100000000004</v>
      </c>
      <c r="BN57" s="13" t="s">
        <v>34</v>
      </c>
      <c r="BO57" s="14"/>
      <c r="BP57" s="43">
        <v>5</v>
      </c>
      <c r="BQ57" s="43">
        <v>8</v>
      </c>
      <c r="BR57" s="43">
        <v>3</v>
      </c>
      <c r="BS57" s="43">
        <v>5</v>
      </c>
      <c r="BT57" s="43">
        <v>3</v>
      </c>
      <c r="BU57" s="43">
        <v>6</v>
      </c>
      <c r="BV57" s="43">
        <v>4</v>
      </c>
      <c r="BW57" s="43">
        <v>3</v>
      </c>
      <c r="BX57" s="43">
        <v>1</v>
      </c>
      <c r="BY57" s="43">
        <v>3</v>
      </c>
      <c r="BZ57" s="44">
        <v>2.6914099999999999</v>
      </c>
      <c r="CA57" s="45">
        <v>4.0999999999999996</v>
      </c>
      <c r="CB57" s="44">
        <v>5.5085899999999999</v>
      </c>
    </row>
    <row r="58" spans="2:80" x14ac:dyDescent="0.35">
      <c r="B58" s="2" t="s">
        <v>30</v>
      </c>
      <c r="C58" s="3" t="s">
        <v>12</v>
      </c>
      <c r="D58" s="36">
        <v>104.93125999999999</v>
      </c>
      <c r="E58" s="36">
        <v>136.75326000000001</v>
      </c>
      <c r="F58" s="36">
        <v>105.40278000000001</v>
      </c>
      <c r="G58" s="36">
        <v>106.86693</v>
      </c>
      <c r="H58" s="36">
        <v>100.18447</v>
      </c>
      <c r="I58" s="36">
        <v>116.54778</v>
      </c>
      <c r="J58" s="36">
        <v>123.18629</v>
      </c>
      <c r="K58" s="36">
        <v>103.59173</v>
      </c>
      <c r="L58" s="36">
        <v>88.444829999999996</v>
      </c>
      <c r="M58" s="36">
        <v>107.35478000000001</v>
      </c>
      <c r="N58" s="37">
        <v>99.807990000000004</v>
      </c>
      <c r="O58" s="38">
        <v>109.32641</v>
      </c>
      <c r="P58" s="37">
        <v>118.84483</v>
      </c>
      <c r="R58" s="2" t="s">
        <v>30</v>
      </c>
      <c r="S58" s="3" t="s">
        <v>12</v>
      </c>
      <c r="T58" s="36">
        <v>104.28143</v>
      </c>
      <c r="U58" s="36">
        <v>133.24456000000001</v>
      </c>
      <c r="V58" s="36">
        <v>104.51407</v>
      </c>
      <c r="W58" s="36">
        <v>105.60487000000001</v>
      </c>
      <c r="X58" s="36">
        <v>97.867630000000005</v>
      </c>
      <c r="Y58" s="36">
        <v>112.55795999999999</v>
      </c>
      <c r="Z58" s="36">
        <v>120.77522999999999</v>
      </c>
      <c r="AA58" s="36">
        <v>102.9789</v>
      </c>
      <c r="AB58" s="36">
        <v>87.858170000000001</v>
      </c>
      <c r="AC58" s="36">
        <v>106.30255</v>
      </c>
      <c r="AD58" s="37">
        <v>98.715969999999999</v>
      </c>
      <c r="AE58" s="38">
        <v>107.59854</v>
      </c>
      <c r="AF58" s="37">
        <v>116.48111</v>
      </c>
      <c r="AH58" s="2" t="s">
        <v>30</v>
      </c>
      <c r="AI58" s="3" t="s">
        <v>12</v>
      </c>
      <c r="AJ58" s="36">
        <v>102.79974</v>
      </c>
      <c r="AK58" s="36">
        <v>129.04235</v>
      </c>
      <c r="AL58" s="36">
        <v>102.35906</v>
      </c>
      <c r="AM58" s="36">
        <v>103.65492999999999</v>
      </c>
      <c r="AN58" s="36">
        <v>98.490790000000004</v>
      </c>
      <c r="AO58" s="36">
        <v>111.22085</v>
      </c>
      <c r="AP58" s="36">
        <v>118.85051</v>
      </c>
      <c r="AQ58" s="36">
        <v>101.51428</v>
      </c>
      <c r="AR58" s="36">
        <v>87.276269999999997</v>
      </c>
      <c r="AS58" s="36">
        <v>104.62245</v>
      </c>
      <c r="AT58" s="37">
        <v>97.787989999999994</v>
      </c>
      <c r="AU58" s="38">
        <v>105.98312</v>
      </c>
      <c r="AV58" s="37">
        <v>114.17825000000001</v>
      </c>
      <c r="AX58" s="2" t="s">
        <v>30</v>
      </c>
      <c r="AY58" s="3" t="s">
        <v>12</v>
      </c>
      <c r="AZ58" s="36">
        <v>101.02305</v>
      </c>
      <c r="BA58" s="36">
        <v>126.8961</v>
      </c>
      <c r="BB58" s="36">
        <v>101.95817</v>
      </c>
      <c r="BC58" s="36">
        <v>102.56531</v>
      </c>
      <c r="BD58" s="36">
        <v>96.381450000000001</v>
      </c>
      <c r="BE58" s="36">
        <v>107.76701</v>
      </c>
      <c r="BF58" s="36">
        <v>115.35047</v>
      </c>
      <c r="BG58" s="36">
        <v>102.00425</v>
      </c>
      <c r="BH58" s="36">
        <v>87.736919999999998</v>
      </c>
      <c r="BI58" s="36">
        <v>103.99326000000001</v>
      </c>
      <c r="BJ58" s="37">
        <v>97.006379999999993</v>
      </c>
      <c r="BK58" s="38">
        <v>104.5676</v>
      </c>
      <c r="BL58" s="37">
        <v>112.12882</v>
      </c>
      <c r="BN58" s="2" t="s">
        <v>30</v>
      </c>
      <c r="BO58" s="3" t="s">
        <v>12</v>
      </c>
      <c r="BP58" s="36">
        <v>100.27861</v>
      </c>
      <c r="BQ58" s="36">
        <v>122.86957</v>
      </c>
      <c r="BR58" s="36">
        <v>98.491969999999995</v>
      </c>
      <c r="BS58" s="36">
        <v>98.112470000000002</v>
      </c>
      <c r="BT58" s="36">
        <v>94.935969999999998</v>
      </c>
      <c r="BU58" s="36">
        <v>107.24025</v>
      </c>
      <c r="BV58" s="36">
        <v>113.06327</v>
      </c>
      <c r="BW58" s="36">
        <v>99.952650000000006</v>
      </c>
      <c r="BX58" s="36">
        <v>85.720619999999997</v>
      </c>
      <c r="BY58" s="36">
        <v>101.07289</v>
      </c>
      <c r="BZ58" s="37">
        <v>94.881259999999997</v>
      </c>
      <c r="CA58" s="38">
        <v>102.17383</v>
      </c>
      <c r="CB58" s="37">
        <v>109.46639999999999</v>
      </c>
    </row>
    <row r="59" spans="2:80" x14ac:dyDescent="0.35">
      <c r="B59" s="8"/>
      <c r="C59" s="11" t="s">
        <v>13</v>
      </c>
      <c r="D59" s="33">
        <v>33.118040000000001</v>
      </c>
      <c r="E59" s="33">
        <v>37.053359999999998</v>
      </c>
      <c r="F59" s="33">
        <v>43.234529999999999</v>
      </c>
      <c r="G59" s="33">
        <v>39.120840000000001</v>
      </c>
      <c r="H59" s="33">
        <v>48.307499999999997</v>
      </c>
      <c r="I59" s="33">
        <v>49.673769999999998</v>
      </c>
      <c r="J59" s="33">
        <v>45.639809999999997</v>
      </c>
      <c r="K59" s="33">
        <v>40.978209999999997</v>
      </c>
      <c r="L59" s="33">
        <v>32.423960000000001</v>
      </c>
      <c r="M59" s="33">
        <v>40.708030000000001</v>
      </c>
      <c r="N59" s="34">
        <v>36.82761</v>
      </c>
      <c r="O59" s="39">
        <v>41.02581</v>
      </c>
      <c r="P59" s="34">
        <v>45.223999999999997</v>
      </c>
      <c r="R59" s="8"/>
      <c r="S59" s="11" t="s">
        <v>13</v>
      </c>
      <c r="T59" s="33">
        <v>31.479489999999998</v>
      </c>
      <c r="U59" s="33">
        <v>33.650570000000002</v>
      </c>
      <c r="V59" s="33">
        <v>39.344430000000003</v>
      </c>
      <c r="W59" s="33">
        <v>37.391269999999999</v>
      </c>
      <c r="X59" s="33">
        <v>45.554760000000002</v>
      </c>
      <c r="Y59" s="33">
        <v>44.199530000000003</v>
      </c>
      <c r="Z59" s="33">
        <v>41.662939999999999</v>
      </c>
      <c r="AA59" s="33">
        <v>39.660080000000001</v>
      </c>
      <c r="AB59" s="33">
        <v>31.791709999999998</v>
      </c>
      <c r="AC59" s="33">
        <v>38.189970000000002</v>
      </c>
      <c r="AD59" s="34">
        <v>34.812469999999998</v>
      </c>
      <c r="AE59" s="39">
        <v>38.292470000000002</v>
      </c>
      <c r="AF59" s="34">
        <v>41.772480000000002</v>
      </c>
      <c r="AH59" s="8"/>
      <c r="AI59" s="11" t="s">
        <v>13</v>
      </c>
      <c r="AJ59" s="33">
        <v>31.194849999999999</v>
      </c>
      <c r="AK59" s="33">
        <v>31.853490000000001</v>
      </c>
      <c r="AL59" s="33">
        <v>37.250019999999999</v>
      </c>
      <c r="AM59" s="33">
        <v>35.742559999999997</v>
      </c>
      <c r="AN59" s="33">
        <v>45.508969999999998</v>
      </c>
      <c r="AO59" s="33">
        <v>40.917639999999999</v>
      </c>
      <c r="AP59" s="33">
        <v>39.295650000000002</v>
      </c>
      <c r="AQ59" s="33">
        <v>38.13064</v>
      </c>
      <c r="AR59" s="33">
        <v>31.036149999999999</v>
      </c>
      <c r="AS59" s="33">
        <v>36.626840000000001</v>
      </c>
      <c r="AT59" s="34">
        <v>33.458379999999998</v>
      </c>
      <c r="AU59" s="39">
        <v>36.755679999999998</v>
      </c>
      <c r="AV59" s="34">
        <v>40.052990000000001</v>
      </c>
      <c r="AX59" s="8"/>
      <c r="AY59" s="11" t="s">
        <v>13</v>
      </c>
      <c r="AZ59" s="33">
        <v>30.230930000000001</v>
      </c>
      <c r="BA59" s="33">
        <v>29.534199999999998</v>
      </c>
      <c r="BB59" s="33">
        <v>35.446399999999997</v>
      </c>
      <c r="BC59" s="33">
        <v>34.331960000000002</v>
      </c>
      <c r="BD59" s="33">
        <v>42.756210000000003</v>
      </c>
      <c r="BE59" s="33">
        <v>38.648049999999998</v>
      </c>
      <c r="BF59" s="33">
        <v>36.0931</v>
      </c>
      <c r="BG59" s="33">
        <v>36.852609999999999</v>
      </c>
      <c r="BH59" s="33">
        <v>30.844010000000001</v>
      </c>
      <c r="BI59" s="33">
        <v>34.504060000000003</v>
      </c>
      <c r="BJ59" s="34">
        <v>32.015439999999998</v>
      </c>
      <c r="BK59" s="39">
        <v>34.924149999999997</v>
      </c>
      <c r="BL59" s="34">
        <v>37.83287</v>
      </c>
      <c r="BN59" s="8"/>
      <c r="BO59" s="11" t="s">
        <v>13</v>
      </c>
      <c r="BP59" s="33">
        <v>28.304829999999999</v>
      </c>
      <c r="BQ59" s="33">
        <v>26.143249999999998</v>
      </c>
      <c r="BR59" s="33">
        <v>33.181100000000001</v>
      </c>
      <c r="BS59" s="33">
        <v>30.49438</v>
      </c>
      <c r="BT59" s="33">
        <v>40.245019999999997</v>
      </c>
      <c r="BU59" s="33">
        <v>35.59104</v>
      </c>
      <c r="BV59" s="33">
        <v>32.314050000000002</v>
      </c>
      <c r="BW59" s="33">
        <v>34.567259999999997</v>
      </c>
      <c r="BX59" s="33">
        <v>29.181809999999999</v>
      </c>
      <c r="BY59" s="33">
        <v>31.953990000000001</v>
      </c>
      <c r="BZ59" s="34">
        <v>29.309380000000001</v>
      </c>
      <c r="CA59" s="39">
        <v>32.197670000000002</v>
      </c>
      <c r="CB59" s="34">
        <v>35.08596</v>
      </c>
    </row>
    <row r="60" spans="2:80" x14ac:dyDescent="0.35">
      <c r="B60" s="13" t="s">
        <v>32</v>
      </c>
      <c r="C60" s="14"/>
      <c r="D60" s="43">
        <v>190.91884999999999</v>
      </c>
      <c r="E60" s="43">
        <v>221.29416000000001</v>
      </c>
      <c r="F60" s="43">
        <v>226.83581000000001</v>
      </c>
      <c r="G60" s="43">
        <v>202.21174999999999</v>
      </c>
      <c r="H60" s="43">
        <v>216.66049000000001</v>
      </c>
      <c r="I60" s="43">
        <v>233.00273999999999</v>
      </c>
      <c r="J60" s="43">
        <v>223.12114</v>
      </c>
      <c r="K60" s="43">
        <v>212.79776000000001</v>
      </c>
      <c r="L60" s="43">
        <v>168.80685</v>
      </c>
      <c r="M60" s="43">
        <v>200.29213999999999</v>
      </c>
      <c r="N60" s="44">
        <v>195.73471000000001</v>
      </c>
      <c r="O60" s="45">
        <v>209.59416999999999</v>
      </c>
      <c r="P60" s="44">
        <v>223.45362</v>
      </c>
      <c r="R60" s="13" t="s">
        <v>32</v>
      </c>
      <c r="S60" s="14"/>
      <c r="T60" s="43">
        <v>183.1448</v>
      </c>
      <c r="U60" s="43">
        <v>211.28494000000001</v>
      </c>
      <c r="V60" s="43">
        <v>201.62833000000001</v>
      </c>
      <c r="W60" s="43">
        <v>188.90809999999999</v>
      </c>
      <c r="X60" s="43">
        <v>196.46459999999999</v>
      </c>
      <c r="Y60" s="43">
        <v>208.74355</v>
      </c>
      <c r="Z60" s="43">
        <v>204.20764</v>
      </c>
      <c r="AA60" s="43">
        <v>199.74195</v>
      </c>
      <c r="AB60" s="43">
        <v>163.76038</v>
      </c>
      <c r="AC60" s="43">
        <v>188.96804</v>
      </c>
      <c r="AD60" s="44">
        <v>184.57938999999999</v>
      </c>
      <c r="AE60" s="45">
        <v>194.68522999999999</v>
      </c>
      <c r="AF60" s="44">
        <v>204.79106999999999</v>
      </c>
      <c r="AH60" s="13" t="s">
        <v>32</v>
      </c>
      <c r="AI60" s="14"/>
      <c r="AJ60" s="43">
        <v>171.87873999999999</v>
      </c>
      <c r="AK60" s="43">
        <v>194.75702999999999</v>
      </c>
      <c r="AL60" s="43">
        <v>193.7517</v>
      </c>
      <c r="AM60" s="43">
        <v>186.32337000000001</v>
      </c>
      <c r="AN60" s="43">
        <v>190.61044999999999</v>
      </c>
      <c r="AO60" s="43">
        <v>198.29302000000001</v>
      </c>
      <c r="AP60" s="43">
        <v>195.24681000000001</v>
      </c>
      <c r="AQ60" s="43">
        <v>193.47380000000001</v>
      </c>
      <c r="AR60" s="43">
        <v>160.28335999999999</v>
      </c>
      <c r="AS60" s="43">
        <v>182.38541000000001</v>
      </c>
      <c r="AT60" s="44">
        <v>178.03910999999999</v>
      </c>
      <c r="AU60" s="45">
        <v>186.70036999999999</v>
      </c>
      <c r="AV60" s="44">
        <v>195.36162999999999</v>
      </c>
      <c r="AX60" s="13" t="s">
        <v>32</v>
      </c>
      <c r="AY60" s="14"/>
      <c r="AZ60" s="43">
        <v>171.78057000000001</v>
      </c>
      <c r="BA60" s="43">
        <v>187.34076999999999</v>
      </c>
      <c r="BB60" s="43">
        <v>182.00188</v>
      </c>
      <c r="BC60" s="43">
        <v>177.06</v>
      </c>
      <c r="BD60" s="43">
        <v>177.07768999999999</v>
      </c>
      <c r="BE60" s="43">
        <v>188.67670000000001</v>
      </c>
      <c r="BF60" s="43">
        <v>185.10462000000001</v>
      </c>
      <c r="BG60" s="43">
        <v>183.42090999999999</v>
      </c>
      <c r="BH60" s="43">
        <v>155.01840000000001</v>
      </c>
      <c r="BI60" s="43">
        <v>185.55688000000001</v>
      </c>
      <c r="BJ60" s="44">
        <v>172.12778</v>
      </c>
      <c r="BK60" s="45">
        <v>179.30384000000001</v>
      </c>
      <c r="BL60" s="44">
        <v>186.47990999999999</v>
      </c>
      <c r="BN60" s="13" t="s">
        <v>32</v>
      </c>
      <c r="BO60" s="14"/>
      <c r="BP60" s="43">
        <v>156.62853999999999</v>
      </c>
      <c r="BQ60" s="43">
        <v>174.13480999999999</v>
      </c>
      <c r="BR60" s="43">
        <v>166.834</v>
      </c>
      <c r="BS60" s="43">
        <v>162.79706999999999</v>
      </c>
      <c r="BT60" s="43">
        <v>174.62096</v>
      </c>
      <c r="BU60" s="43">
        <v>168.05036999999999</v>
      </c>
      <c r="BV60" s="43">
        <v>173.63423</v>
      </c>
      <c r="BW60" s="43">
        <v>167.36932999999999</v>
      </c>
      <c r="BX60" s="43">
        <v>150.05533</v>
      </c>
      <c r="BY60" s="43">
        <v>169.25935999999999</v>
      </c>
      <c r="BZ60" s="44">
        <v>160.65908999999999</v>
      </c>
      <c r="CA60" s="45">
        <v>166.33840000000001</v>
      </c>
      <c r="CB60" s="44">
        <v>172.01770999999999</v>
      </c>
    </row>
    <row r="61" spans="2:80" x14ac:dyDescent="0.35">
      <c r="B61" s="13" t="s">
        <v>33</v>
      </c>
      <c r="C61" s="16"/>
      <c r="D61" s="43">
        <v>7.3580500000000004</v>
      </c>
      <c r="E61" s="43">
        <v>25.44481</v>
      </c>
      <c r="F61" s="43">
        <v>12.19163</v>
      </c>
      <c r="G61" s="43">
        <v>13.328189999999999</v>
      </c>
      <c r="H61" s="43">
        <v>8.0031999999999996</v>
      </c>
      <c r="I61" s="43">
        <v>13.835570000000001</v>
      </c>
      <c r="J61" s="43">
        <v>10.24193</v>
      </c>
      <c r="K61" s="43">
        <v>4.5838400000000004</v>
      </c>
      <c r="L61" s="43">
        <v>2.94048</v>
      </c>
      <c r="M61" s="43">
        <v>3.3730000000000002</v>
      </c>
      <c r="N61" s="46">
        <v>5.3430400000000002</v>
      </c>
      <c r="O61" s="45">
        <v>10.13007</v>
      </c>
      <c r="P61" s="46">
        <v>14.9171</v>
      </c>
      <c r="R61" s="13" t="s">
        <v>33</v>
      </c>
      <c r="S61" s="16"/>
      <c r="T61" s="43">
        <v>7.3580500000000004</v>
      </c>
      <c r="U61" s="43">
        <v>25.44481</v>
      </c>
      <c r="V61" s="43">
        <v>8.5841200000000004</v>
      </c>
      <c r="W61" s="43">
        <v>12.35619</v>
      </c>
      <c r="X61" s="43">
        <v>8.0031999999999996</v>
      </c>
      <c r="Y61" s="43">
        <v>12.78758</v>
      </c>
      <c r="Z61" s="43">
        <v>10.24193</v>
      </c>
      <c r="AA61" s="43">
        <v>4.5838400000000004</v>
      </c>
      <c r="AB61" s="43">
        <v>2.94048</v>
      </c>
      <c r="AC61" s="43">
        <v>3.3730000000000002</v>
      </c>
      <c r="AD61" s="46">
        <v>4.8821300000000001</v>
      </c>
      <c r="AE61" s="45">
        <v>9.5673200000000005</v>
      </c>
      <c r="AF61" s="46">
        <v>14.252509999999999</v>
      </c>
      <c r="AH61" s="13" t="s">
        <v>33</v>
      </c>
      <c r="AI61" s="16"/>
      <c r="AJ61" s="43">
        <v>7.3580500000000004</v>
      </c>
      <c r="AK61" s="43">
        <v>25.44481</v>
      </c>
      <c r="AL61" s="43">
        <v>10.02167</v>
      </c>
      <c r="AM61" s="43">
        <v>13.328189999999999</v>
      </c>
      <c r="AN61" s="43">
        <v>8.0031999999999996</v>
      </c>
      <c r="AO61" s="43">
        <v>14.85735</v>
      </c>
      <c r="AP61" s="43">
        <v>10.24193</v>
      </c>
      <c r="AQ61" s="43">
        <v>4.5838400000000004</v>
      </c>
      <c r="AR61" s="43">
        <v>2.94048</v>
      </c>
      <c r="AS61" s="43">
        <v>3.3730000000000002</v>
      </c>
      <c r="AT61" s="46">
        <v>5.2030700000000003</v>
      </c>
      <c r="AU61" s="45">
        <v>10.01525</v>
      </c>
      <c r="AV61" s="46">
        <v>14.82743</v>
      </c>
      <c r="AX61" s="13" t="s">
        <v>33</v>
      </c>
      <c r="AY61" s="16"/>
      <c r="AZ61" s="43">
        <v>5.77745</v>
      </c>
      <c r="BA61" s="43">
        <v>27.03716</v>
      </c>
      <c r="BB61" s="43">
        <v>9.0678000000000001</v>
      </c>
      <c r="BC61" s="43">
        <v>13.328189999999999</v>
      </c>
      <c r="BD61" s="43">
        <v>8.0031999999999996</v>
      </c>
      <c r="BE61" s="43">
        <v>12.78758</v>
      </c>
      <c r="BF61" s="43">
        <v>10.24193</v>
      </c>
      <c r="BG61" s="43">
        <v>4.5838400000000004</v>
      </c>
      <c r="BH61" s="43">
        <v>2.94048</v>
      </c>
      <c r="BI61" s="43">
        <v>3.3730000000000002</v>
      </c>
      <c r="BJ61" s="46">
        <v>4.63293</v>
      </c>
      <c r="BK61" s="45">
        <v>9.7140599999999999</v>
      </c>
      <c r="BL61" s="46">
        <v>14.79519</v>
      </c>
      <c r="BN61" s="13" t="s">
        <v>33</v>
      </c>
      <c r="BO61" s="16"/>
      <c r="BP61" s="43">
        <v>7.3580500000000004</v>
      </c>
      <c r="BQ61" s="43">
        <v>27.03716</v>
      </c>
      <c r="BR61" s="43">
        <v>9.41432</v>
      </c>
      <c r="BS61" s="43">
        <v>13.10568</v>
      </c>
      <c r="BT61" s="43">
        <v>8.0031999999999996</v>
      </c>
      <c r="BU61" s="43">
        <v>15.077249999999999</v>
      </c>
      <c r="BV61" s="43">
        <v>13.0852</v>
      </c>
      <c r="BW61" s="43">
        <v>4.5838400000000004</v>
      </c>
      <c r="BX61" s="43">
        <v>2.94048</v>
      </c>
      <c r="BY61" s="43">
        <v>5.4071499999999997</v>
      </c>
      <c r="BZ61" s="46">
        <v>5.5817899999999998</v>
      </c>
      <c r="CA61" s="45">
        <v>10.601229999999999</v>
      </c>
      <c r="CB61" s="46">
        <v>15.62068</v>
      </c>
    </row>
    <row r="62" spans="2:80" x14ac:dyDescent="0.35">
      <c r="B62" s="2" t="s">
        <v>37</v>
      </c>
      <c r="C62" s="3" t="s">
        <v>12</v>
      </c>
      <c r="D62" s="36">
        <v>104.93125999999999</v>
      </c>
      <c r="E62" s="36">
        <v>136.75326000000001</v>
      </c>
      <c r="F62" s="36">
        <v>105.40278000000001</v>
      </c>
      <c r="G62" s="36">
        <v>106.86693</v>
      </c>
      <c r="H62" s="36">
        <v>100.18447</v>
      </c>
      <c r="I62" s="36">
        <v>116.54778</v>
      </c>
      <c r="J62" s="36">
        <v>123.18629</v>
      </c>
      <c r="K62" s="36">
        <v>103.59173</v>
      </c>
      <c r="L62" s="36">
        <v>88.444829999999996</v>
      </c>
      <c r="M62" s="36">
        <v>107.35478000000001</v>
      </c>
      <c r="N62" s="37">
        <v>99.807990000000004</v>
      </c>
      <c r="O62" s="38">
        <v>109.32641</v>
      </c>
      <c r="P62" s="37">
        <v>118.84483</v>
      </c>
      <c r="R62" s="2" t="s">
        <v>37</v>
      </c>
      <c r="S62" s="3" t="s">
        <v>12</v>
      </c>
      <c r="T62" s="36">
        <v>104.28143</v>
      </c>
      <c r="U62" s="36">
        <v>133.24456000000001</v>
      </c>
      <c r="V62" s="36">
        <v>104.51407</v>
      </c>
      <c r="W62" s="36">
        <v>105.60487000000001</v>
      </c>
      <c r="X62" s="36">
        <v>97.867630000000005</v>
      </c>
      <c r="Y62" s="36">
        <v>112.55795999999999</v>
      </c>
      <c r="Z62" s="36">
        <v>120.77522999999999</v>
      </c>
      <c r="AA62" s="36">
        <v>102.9789</v>
      </c>
      <c r="AB62" s="36">
        <v>87.858170000000001</v>
      </c>
      <c r="AC62" s="36">
        <v>106.30255</v>
      </c>
      <c r="AD62" s="37">
        <v>98.715969999999999</v>
      </c>
      <c r="AE62" s="38">
        <v>107.59854</v>
      </c>
      <c r="AF62" s="37">
        <v>116.48111</v>
      </c>
      <c r="AH62" s="2" t="s">
        <v>37</v>
      </c>
      <c r="AI62" s="3" t="s">
        <v>12</v>
      </c>
      <c r="AJ62" s="36">
        <v>102.79974</v>
      </c>
      <c r="AK62" s="36">
        <v>129.04235</v>
      </c>
      <c r="AL62" s="36">
        <v>102.35906</v>
      </c>
      <c r="AM62" s="36">
        <v>103.65492999999999</v>
      </c>
      <c r="AN62" s="36">
        <v>98.490790000000004</v>
      </c>
      <c r="AO62" s="36">
        <v>111.22085</v>
      </c>
      <c r="AP62" s="36">
        <v>118.85051</v>
      </c>
      <c r="AQ62" s="36">
        <v>101.51428</v>
      </c>
      <c r="AR62" s="36">
        <v>87.276269999999997</v>
      </c>
      <c r="AS62" s="36">
        <v>104.62245</v>
      </c>
      <c r="AT62" s="37">
        <v>97.787989999999994</v>
      </c>
      <c r="AU62" s="38">
        <v>105.98312</v>
      </c>
      <c r="AV62" s="37">
        <v>114.17825000000001</v>
      </c>
      <c r="AX62" s="2" t="s">
        <v>37</v>
      </c>
      <c r="AY62" s="3" t="s">
        <v>12</v>
      </c>
      <c r="AZ62" s="36">
        <v>101.02305</v>
      </c>
      <c r="BA62" s="36">
        <v>126.8961</v>
      </c>
      <c r="BB62" s="36">
        <v>101.95817</v>
      </c>
      <c r="BC62" s="36">
        <v>102.56531</v>
      </c>
      <c r="BD62" s="36">
        <v>96.381450000000001</v>
      </c>
      <c r="BE62" s="36">
        <v>107.76701</v>
      </c>
      <c r="BF62" s="36">
        <v>115.35047</v>
      </c>
      <c r="BG62" s="36">
        <v>102.00425</v>
      </c>
      <c r="BH62" s="36">
        <v>87.736919999999998</v>
      </c>
      <c r="BI62" s="36">
        <v>103.99326000000001</v>
      </c>
      <c r="BJ62" s="37">
        <v>97.006379999999993</v>
      </c>
      <c r="BK62" s="38">
        <v>104.5676</v>
      </c>
      <c r="BL62" s="37">
        <v>112.12882</v>
      </c>
      <c r="BN62" s="2" t="s">
        <v>37</v>
      </c>
      <c r="BO62" s="3" t="s">
        <v>12</v>
      </c>
      <c r="BP62" s="36">
        <v>100.27861</v>
      </c>
      <c r="BQ62" s="36">
        <v>122.86957</v>
      </c>
      <c r="BR62" s="36">
        <v>98.491969999999995</v>
      </c>
      <c r="BS62" s="36">
        <v>98.112470000000002</v>
      </c>
      <c r="BT62" s="36">
        <v>94.935969999999998</v>
      </c>
      <c r="BU62" s="36">
        <v>107.24025</v>
      </c>
      <c r="BV62" s="36">
        <v>113.06327</v>
      </c>
      <c r="BW62" s="36">
        <v>99.952650000000006</v>
      </c>
      <c r="BX62" s="36">
        <v>85.720619999999997</v>
      </c>
      <c r="BY62" s="36">
        <v>101.07289</v>
      </c>
      <c r="BZ62" s="37">
        <v>94.881259999999997</v>
      </c>
      <c r="CA62" s="38">
        <v>102.17383</v>
      </c>
      <c r="CB62" s="37">
        <v>109.46639999999999</v>
      </c>
    </row>
    <row r="63" spans="2:80" x14ac:dyDescent="0.35">
      <c r="B63" s="8"/>
      <c r="C63" s="11" t="s">
        <v>13</v>
      </c>
      <c r="D63" s="33">
        <v>33.118040000000001</v>
      </c>
      <c r="E63" s="33">
        <v>37.053359999999998</v>
      </c>
      <c r="F63" s="33">
        <v>43.234529999999999</v>
      </c>
      <c r="G63" s="33">
        <v>39.120840000000001</v>
      </c>
      <c r="H63" s="33">
        <v>48.307499999999997</v>
      </c>
      <c r="I63" s="33">
        <v>49.673769999999998</v>
      </c>
      <c r="J63" s="33">
        <v>45.639809999999997</v>
      </c>
      <c r="K63" s="33">
        <v>40.978209999999997</v>
      </c>
      <c r="L63" s="33">
        <v>32.423960000000001</v>
      </c>
      <c r="M63" s="33">
        <v>40.708030000000001</v>
      </c>
      <c r="N63" s="34">
        <v>36.82761</v>
      </c>
      <c r="O63" s="39">
        <v>41.02581</v>
      </c>
      <c r="P63" s="34">
        <v>45.223999999999997</v>
      </c>
      <c r="R63" s="8"/>
      <c r="S63" s="11" t="s">
        <v>13</v>
      </c>
      <c r="T63" s="33">
        <v>31.479489999999998</v>
      </c>
      <c r="U63" s="33">
        <v>33.650570000000002</v>
      </c>
      <c r="V63" s="33">
        <v>39.344430000000003</v>
      </c>
      <c r="W63" s="33">
        <v>37.391269999999999</v>
      </c>
      <c r="X63" s="33">
        <v>45.554760000000002</v>
      </c>
      <c r="Y63" s="33">
        <v>44.199530000000003</v>
      </c>
      <c r="Z63" s="33">
        <v>41.662939999999999</v>
      </c>
      <c r="AA63" s="33">
        <v>39.660080000000001</v>
      </c>
      <c r="AB63" s="33">
        <v>31.791709999999998</v>
      </c>
      <c r="AC63" s="33">
        <v>38.189970000000002</v>
      </c>
      <c r="AD63" s="34">
        <v>34.812469999999998</v>
      </c>
      <c r="AE63" s="39">
        <v>38.292470000000002</v>
      </c>
      <c r="AF63" s="34">
        <v>41.772480000000002</v>
      </c>
      <c r="AH63" s="8"/>
      <c r="AI63" s="11" t="s">
        <v>13</v>
      </c>
      <c r="AJ63" s="33">
        <v>31.194849999999999</v>
      </c>
      <c r="AK63" s="33">
        <v>31.853490000000001</v>
      </c>
      <c r="AL63" s="33">
        <v>37.250019999999999</v>
      </c>
      <c r="AM63" s="33">
        <v>35.742559999999997</v>
      </c>
      <c r="AN63" s="33">
        <v>45.508969999999998</v>
      </c>
      <c r="AO63" s="33">
        <v>40.917639999999999</v>
      </c>
      <c r="AP63" s="33">
        <v>39.295650000000002</v>
      </c>
      <c r="AQ63" s="33">
        <v>38.13064</v>
      </c>
      <c r="AR63" s="33">
        <v>31.036149999999999</v>
      </c>
      <c r="AS63" s="33">
        <v>36.626840000000001</v>
      </c>
      <c r="AT63" s="34">
        <v>33.458379999999998</v>
      </c>
      <c r="AU63" s="39">
        <v>36.755679999999998</v>
      </c>
      <c r="AV63" s="34">
        <v>40.052990000000001</v>
      </c>
      <c r="AX63" s="8"/>
      <c r="AY63" s="11" t="s">
        <v>13</v>
      </c>
      <c r="AZ63" s="33">
        <v>30.230930000000001</v>
      </c>
      <c r="BA63" s="33">
        <v>29.534199999999998</v>
      </c>
      <c r="BB63" s="33">
        <v>35.446399999999997</v>
      </c>
      <c r="BC63" s="33">
        <v>34.331960000000002</v>
      </c>
      <c r="BD63" s="33">
        <v>42.756210000000003</v>
      </c>
      <c r="BE63" s="33">
        <v>38.648049999999998</v>
      </c>
      <c r="BF63" s="33">
        <v>36.0931</v>
      </c>
      <c r="BG63" s="33">
        <v>36.852609999999999</v>
      </c>
      <c r="BH63" s="33">
        <v>30.844010000000001</v>
      </c>
      <c r="BI63" s="33">
        <v>34.504060000000003</v>
      </c>
      <c r="BJ63" s="34">
        <v>32.015439999999998</v>
      </c>
      <c r="BK63" s="39">
        <v>34.924149999999997</v>
      </c>
      <c r="BL63" s="34">
        <v>37.83287</v>
      </c>
      <c r="BN63" s="8"/>
      <c r="BO63" s="11" t="s">
        <v>13</v>
      </c>
      <c r="BP63" s="33">
        <v>28.304829999999999</v>
      </c>
      <c r="BQ63" s="33">
        <v>26.143249999999998</v>
      </c>
      <c r="BR63" s="33">
        <v>33.181100000000001</v>
      </c>
      <c r="BS63" s="33">
        <v>30.49438</v>
      </c>
      <c r="BT63" s="33">
        <v>40.245019999999997</v>
      </c>
      <c r="BU63" s="33">
        <v>35.59104</v>
      </c>
      <c r="BV63" s="33">
        <v>32.314050000000002</v>
      </c>
      <c r="BW63" s="33">
        <v>34.567259999999997</v>
      </c>
      <c r="BX63" s="33">
        <v>29.181809999999999</v>
      </c>
      <c r="BY63" s="33">
        <v>31.953990000000001</v>
      </c>
      <c r="BZ63" s="34">
        <v>29.309380000000001</v>
      </c>
      <c r="CA63" s="39">
        <v>32.197670000000002</v>
      </c>
      <c r="CB63" s="34">
        <v>35.08596</v>
      </c>
    </row>
    <row r="64" spans="2:80" x14ac:dyDescent="0.35">
      <c r="B64" s="2" t="s">
        <v>35</v>
      </c>
      <c r="C64" s="3" t="s">
        <v>12</v>
      </c>
      <c r="D64" s="36">
        <v>1.0279499999999999</v>
      </c>
      <c r="E64" s="36">
        <v>1.21973</v>
      </c>
      <c r="F64" s="36">
        <v>0.32466</v>
      </c>
      <c r="G64" s="36">
        <v>0.37890000000000001</v>
      </c>
      <c r="H64" s="36">
        <v>0.35808000000000001</v>
      </c>
      <c r="I64" s="36">
        <v>2.2265799999999998</v>
      </c>
      <c r="J64" s="36">
        <v>0.84164000000000005</v>
      </c>
      <c r="K64" s="36">
        <v>0.11040999999999999</v>
      </c>
      <c r="L64" s="36">
        <v>2.2190000000000001E-2</v>
      </c>
      <c r="M64" s="36">
        <v>0.24301</v>
      </c>
      <c r="N64" s="37">
        <v>0.19259000000000001</v>
      </c>
      <c r="O64" s="38">
        <v>0.67532000000000003</v>
      </c>
      <c r="P64" s="37">
        <v>1.15804</v>
      </c>
      <c r="R64" s="2" t="s">
        <v>35</v>
      </c>
      <c r="S64" s="3" t="s">
        <v>12</v>
      </c>
      <c r="T64" s="36">
        <v>1.4923299999999999</v>
      </c>
      <c r="U64" s="36">
        <v>2.4271199999999999</v>
      </c>
      <c r="V64" s="36">
        <v>0.87478999999999996</v>
      </c>
      <c r="W64" s="36">
        <v>0.89122999999999997</v>
      </c>
      <c r="X64" s="36">
        <v>0.83396999999999999</v>
      </c>
      <c r="Y64" s="36">
        <v>3.1726000000000001</v>
      </c>
      <c r="Z64" s="36">
        <v>1.74411</v>
      </c>
      <c r="AA64" s="36">
        <v>0.37890000000000001</v>
      </c>
      <c r="AB64" s="36">
        <v>0.12082</v>
      </c>
      <c r="AC64" s="36">
        <v>0.71836</v>
      </c>
      <c r="AD64" s="37">
        <v>0.58509</v>
      </c>
      <c r="AE64" s="38">
        <v>1.26542</v>
      </c>
      <c r="AF64" s="37">
        <v>1.9457599999999999</v>
      </c>
      <c r="AH64" s="2" t="s">
        <v>35</v>
      </c>
      <c r="AI64" s="3" t="s">
        <v>12</v>
      </c>
      <c r="AJ64" s="36">
        <v>1.8632899999999999</v>
      </c>
      <c r="AK64" s="36">
        <v>2.8136999999999999</v>
      </c>
      <c r="AL64" s="36">
        <v>1.19041</v>
      </c>
      <c r="AM64" s="36">
        <v>1.2821899999999999</v>
      </c>
      <c r="AN64" s="36">
        <v>1.2988999999999999</v>
      </c>
      <c r="AO64" s="36">
        <v>3.7843800000000001</v>
      </c>
      <c r="AP64" s="36">
        <v>2.3057500000000002</v>
      </c>
      <c r="AQ64" s="36">
        <v>0.61726000000000003</v>
      </c>
      <c r="AR64" s="36">
        <v>0.19095999999999999</v>
      </c>
      <c r="AS64" s="36">
        <v>1.1104099999999999</v>
      </c>
      <c r="AT64" s="37">
        <v>0.87895999999999996</v>
      </c>
      <c r="AU64" s="38">
        <v>1.6457299999999999</v>
      </c>
      <c r="AV64" s="37">
        <v>2.41249</v>
      </c>
      <c r="AX64" s="2" t="s">
        <v>35</v>
      </c>
      <c r="AY64" s="3" t="s">
        <v>12</v>
      </c>
      <c r="AZ64" s="36">
        <v>2.1956199999999999</v>
      </c>
      <c r="BA64" s="36">
        <v>3.9364400000000002</v>
      </c>
      <c r="BB64" s="36">
        <v>1.5082199999999999</v>
      </c>
      <c r="BC64" s="36">
        <v>2.00082</v>
      </c>
      <c r="BD64" s="36">
        <v>1.73315</v>
      </c>
      <c r="BE64" s="36">
        <v>4.53233</v>
      </c>
      <c r="BF64" s="36">
        <v>2.8925999999999998</v>
      </c>
      <c r="BG64" s="36">
        <v>1.1169899999999999</v>
      </c>
      <c r="BH64" s="36">
        <v>0.35425000000000001</v>
      </c>
      <c r="BI64" s="36">
        <v>1.6073999999999999</v>
      </c>
      <c r="BJ64" s="37">
        <v>1.27671</v>
      </c>
      <c r="BK64" s="38">
        <v>2.1877800000000001</v>
      </c>
      <c r="BL64" s="37">
        <v>3.0988500000000001</v>
      </c>
      <c r="BN64" s="2" t="s">
        <v>35</v>
      </c>
      <c r="BO64" s="3" t="s">
        <v>12</v>
      </c>
      <c r="BP64" s="36">
        <v>2.78904</v>
      </c>
      <c r="BQ64" s="36">
        <v>5.9076700000000004</v>
      </c>
      <c r="BR64" s="36">
        <v>2.1345200000000002</v>
      </c>
      <c r="BS64" s="36">
        <v>2.4769899999999998</v>
      </c>
      <c r="BT64" s="36">
        <v>2.1698599999999999</v>
      </c>
      <c r="BU64" s="36">
        <v>5.5378100000000003</v>
      </c>
      <c r="BV64" s="36">
        <v>3.95973</v>
      </c>
      <c r="BW64" s="36">
        <v>2.03288</v>
      </c>
      <c r="BX64" s="36">
        <v>0.55288000000000004</v>
      </c>
      <c r="BY64" s="36">
        <v>2.30247</v>
      </c>
      <c r="BZ64" s="37">
        <v>1.7946599999999999</v>
      </c>
      <c r="CA64" s="38">
        <v>2.98638</v>
      </c>
      <c r="CB64" s="37">
        <v>4.1780999999999997</v>
      </c>
    </row>
    <row r="65" spans="2:80" x14ac:dyDescent="0.35">
      <c r="B65" s="8"/>
      <c r="C65" s="11" t="s">
        <v>13</v>
      </c>
      <c r="D65" s="33">
        <v>3.1665700000000001</v>
      </c>
      <c r="E65" s="33">
        <v>2.8210500000000001</v>
      </c>
      <c r="F65" s="33">
        <v>1.11236</v>
      </c>
      <c r="G65" s="33">
        <v>1.3786</v>
      </c>
      <c r="H65" s="33">
        <v>1.28329</v>
      </c>
      <c r="I65" s="33">
        <v>5.5550499999999996</v>
      </c>
      <c r="J65" s="33">
        <v>2.3710900000000001</v>
      </c>
      <c r="K65" s="33">
        <v>0.57398000000000005</v>
      </c>
      <c r="L65" s="33">
        <v>0.19528999999999999</v>
      </c>
      <c r="M65" s="33">
        <v>0.92595000000000005</v>
      </c>
      <c r="N65" s="34">
        <v>0.79718999999999995</v>
      </c>
      <c r="O65" s="39">
        <v>1.93832</v>
      </c>
      <c r="P65" s="34">
        <v>3.07945</v>
      </c>
      <c r="R65" s="8"/>
      <c r="S65" s="11" t="s">
        <v>13</v>
      </c>
      <c r="T65" s="33">
        <v>3.9678300000000002</v>
      </c>
      <c r="U65" s="33">
        <v>4.16927</v>
      </c>
      <c r="V65" s="33">
        <v>2.3822299999999998</v>
      </c>
      <c r="W65" s="33">
        <v>2.1369400000000001</v>
      </c>
      <c r="X65" s="33">
        <v>2.2455699999999998</v>
      </c>
      <c r="Y65" s="33">
        <v>7.0825899999999997</v>
      </c>
      <c r="Z65" s="33">
        <v>3.78226</v>
      </c>
      <c r="AA65" s="33">
        <v>1.30131</v>
      </c>
      <c r="AB65" s="33">
        <v>0.53678999999999999</v>
      </c>
      <c r="AC65" s="33">
        <v>1.80308</v>
      </c>
      <c r="AD65" s="34">
        <v>1.59982</v>
      </c>
      <c r="AE65" s="39">
        <v>2.9407899999999998</v>
      </c>
      <c r="AF65" s="34">
        <v>4.2817499999999997</v>
      </c>
      <c r="AH65" s="8"/>
      <c r="AI65" s="11" t="s">
        <v>13</v>
      </c>
      <c r="AJ65" s="33">
        <v>4.2463499999999996</v>
      </c>
      <c r="AK65" s="33">
        <v>4.4599099999999998</v>
      </c>
      <c r="AL65" s="33">
        <v>2.9466800000000002</v>
      </c>
      <c r="AM65" s="33">
        <v>2.7628300000000001</v>
      </c>
      <c r="AN65" s="33">
        <v>2.9292500000000001</v>
      </c>
      <c r="AO65" s="33">
        <v>7.7425899999999999</v>
      </c>
      <c r="AP65" s="33">
        <v>4.2648200000000003</v>
      </c>
      <c r="AQ65" s="33">
        <v>1.7898000000000001</v>
      </c>
      <c r="AR65" s="33">
        <v>0.71345000000000003</v>
      </c>
      <c r="AS65" s="33">
        <v>2.37086</v>
      </c>
      <c r="AT65" s="34">
        <v>2.0499800000000001</v>
      </c>
      <c r="AU65" s="39">
        <v>3.42265</v>
      </c>
      <c r="AV65" s="34">
        <v>4.7953299999999999</v>
      </c>
      <c r="AX65" s="8"/>
      <c r="AY65" s="11" t="s">
        <v>13</v>
      </c>
      <c r="AZ65" s="33">
        <v>4.6900700000000004</v>
      </c>
      <c r="BA65" s="33">
        <v>5.2360499999999996</v>
      </c>
      <c r="BB65" s="33">
        <v>3.30613</v>
      </c>
      <c r="BC65" s="33">
        <v>3.62053</v>
      </c>
      <c r="BD65" s="33">
        <v>3.6264699999999999</v>
      </c>
      <c r="BE65" s="33">
        <v>8.6250099999999996</v>
      </c>
      <c r="BF65" s="33">
        <v>5.1086799999999997</v>
      </c>
      <c r="BG65" s="33">
        <v>2.4514499999999999</v>
      </c>
      <c r="BH65" s="33">
        <v>1.07843</v>
      </c>
      <c r="BI65" s="33">
        <v>2.9490799999999999</v>
      </c>
      <c r="BJ65" s="34">
        <v>2.6114299999999999</v>
      </c>
      <c r="BK65" s="39">
        <v>4.0691899999999999</v>
      </c>
      <c r="BL65" s="34">
        <v>5.5269500000000003</v>
      </c>
      <c r="BN65" s="8"/>
      <c r="BO65" s="11" t="s">
        <v>13</v>
      </c>
      <c r="BP65" s="33">
        <v>5.1541600000000001</v>
      </c>
      <c r="BQ65" s="33">
        <v>7.1292900000000001</v>
      </c>
      <c r="BR65" s="33">
        <v>4.3172499999999996</v>
      </c>
      <c r="BS65" s="33">
        <v>3.9967999999999999</v>
      </c>
      <c r="BT65" s="33">
        <v>4.23536</v>
      </c>
      <c r="BU65" s="33">
        <v>9.5426300000000008</v>
      </c>
      <c r="BV65" s="33">
        <v>5.9594800000000001</v>
      </c>
      <c r="BW65" s="33">
        <v>3.7461199999999999</v>
      </c>
      <c r="BX65" s="33">
        <v>1.44092</v>
      </c>
      <c r="BY65" s="33">
        <v>3.65056</v>
      </c>
      <c r="BZ65" s="34">
        <v>3.3327300000000002</v>
      </c>
      <c r="CA65" s="39">
        <v>4.9172599999999997</v>
      </c>
      <c r="CB65" s="34">
        <v>6.5017800000000001</v>
      </c>
    </row>
    <row r="66" spans="2:80" x14ac:dyDescent="0.35">
      <c r="B66" s="13" t="s">
        <v>36</v>
      </c>
      <c r="C66" s="14"/>
      <c r="D66" s="43">
        <v>26</v>
      </c>
      <c r="E66" s="43">
        <v>16</v>
      </c>
      <c r="F66" s="43">
        <v>9</v>
      </c>
      <c r="G66" s="43">
        <v>14</v>
      </c>
      <c r="H66" s="43">
        <v>12</v>
      </c>
      <c r="I66" s="43">
        <v>32</v>
      </c>
      <c r="J66" s="43">
        <v>19</v>
      </c>
      <c r="K66" s="43">
        <v>7</v>
      </c>
      <c r="L66" s="43">
        <v>4</v>
      </c>
      <c r="M66" s="43">
        <v>8</v>
      </c>
      <c r="N66" s="44">
        <v>8.36416</v>
      </c>
      <c r="O66" s="45">
        <v>14.7</v>
      </c>
      <c r="P66" s="44">
        <v>21.03584</v>
      </c>
      <c r="R66" s="13" t="s">
        <v>36</v>
      </c>
      <c r="S66" s="14"/>
      <c r="T66" s="43">
        <v>28</v>
      </c>
      <c r="U66" s="43">
        <v>20</v>
      </c>
      <c r="V66" s="43">
        <v>16</v>
      </c>
      <c r="W66" s="43">
        <v>13</v>
      </c>
      <c r="X66" s="43">
        <v>16</v>
      </c>
      <c r="Y66" s="43">
        <v>36</v>
      </c>
      <c r="Z66" s="43">
        <v>26</v>
      </c>
      <c r="AA66" s="43">
        <v>10</v>
      </c>
      <c r="AB66" s="43">
        <v>6</v>
      </c>
      <c r="AC66" s="43">
        <v>12</v>
      </c>
      <c r="AD66" s="44">
        <v>11.691839999999999</v>
      </c>
      <c r="AE66" s="45">
        <v>18.3</v>
      </c>
      <c r="AF66" s="44">
        <v>24.908159999999999</v>
      </c>
      <c r="AH66" s="13" t="s">
        <v>36</v>
      </c>
      <c r="AI66" s="14"/>
      <c r="AJ66" s="43">
        <v>26</v>
      </c>
      <c r="AK66" s="43">
        <v>21</v>
      </c>
      <c r="AL66" s="43">
        <v>19</v>
      </c>
      <c r="AM66" s="43">
        <v>17</v>
      </c>
      <c r="AN66" s="43">
        <v>18</v>
      </c>
      <c r="AO66" s="43">
        <v>37</v>
      </c>
      <c r="AP66" s="43">
        <v>26</v>
      </c>
      <c r="AQ66" s="43">
        <v>13</v>
      </c>
      <c r="AR66" s="43">
        <v>7</v>
      </c>
      <c r="AS66" s="43">
        <v>12</v>
      </c>
      <c r="AT66" s="44">
        <v>13.491199999999999</v>
      </c>
      <c r="AU66" s="45">
        <v>19.600000000000001</v>
      </c>
      <c r="AV66" s="44">
        <v>25.7088</v>
      </c>
      <c r="AX66" s="13" t="s">
        <v>36</v>
      </c>
      <c r="AY66" s="14"/>
      <c r="AZ66" s="43">
        <v>29</v>
      </c>
      <c r="BA66" s="43">
        <v>23</v>
      </c>
      <c r="BB66" s="43">
        <v>19</v>
      </c>
      <c r="BC66" s="43">
        <v>19</v>
      </c>
      <c r="BD66" s="43">
        <v>20</v>
      </c>
      <c r="BE66" s="43">
        <v>40</v>
      </c>
      <c r="BF66" s="43">
        <v>31</v>
      </c>
      <c r="BG66" s="43">
        <v>15</v>
      </c>
      <c r="BH66" s="43">
        <v>8</v>
      </c>
      <c r="BI66" s="43">
        <v>16</v>
      </c>
      <c r="BJ66" s="44">
        <v>15.43544</v>
      </c>
      <c r="BK66" s="45">
        <v>22</v>
      </c>
      <c r="BL66" s="44">
        <v>28.56456</v>
      </c>
      <c r="BN66" s="13" t="s">
        <v>36</v>
      </c>
      <c r="BO66" s="14"/>
      <c r="BP66" s="43">
        <v>29</v>
      </c>
      <c r="BQ66" s="43">
        <v>32</v>
      </c>
      <c r="BR66" s="43">
        <v>26</v>
      </c>
      <c r="BS66" s="43">
        <v>20</v>
      </c>
      <c r="BT66" s="43">
        <v>23</v>
      </c>
      <c r="BU66" s="43">
        <v>41</v>
      </c>
      <c r="BV66" s="43">
        <v>31</v>
      </c>
      <c r="BW66" s="43">
        <v>20</v>
      </c>
      <c r="BX66" s="43">
        <v>10</v>
      </c>
      <c r="BY66" s="43">
        <v>16</v>
      </c>
      <c r="BZ66" s="44">
        <v>18.412769999999998</v>
      </c>
      <c r="CA66" s="45">
        <v>24.8</v>
      </c>
      <c r="CB66" s="44">
        <v>31.18723</v>
      </c>
    </row>
    <row r="67" spans="2:80" x14ac:dyDescent="0.35">
      <c r="B67" s="13" t="s">
        <v>38</v>
      </c>
      <c r="C67" s="14"/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4">
        <v>0</v>
      </c>
      <c r="O67" s="45">
        <v>0</v>
      </c>
      <c r="P67" s="44">
        <v>0</v>
      </c>
      <c r="R67" s="13" t="s">
        <v>38</v>
      </c>
      <c r="S67" s="14"/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C67" s="43">
        <v>0</v>
      </c>
      <c r="AD67" s="44">
        <v>0</v>
      </c>
      <c r="AE67" s="45">
        <v>0</v>
      </c>
      <c r="AF67" s="44">
        <v>0</v>
      </c>
      <c r="AH67" s="13" t="s">
        <v>38</v>
      </c>
      <c r="AI67" s="14"/>
      <c r="AJ67" s="43">
        <v>0</v>
      </c>
      <c r="AK67" s="43">
        <v>0</v>
      </c>
      <c r="AL67" s="43">
        <v>0</v>
      </c>
      <c r="AM67" s="43">
        <v>0</v>
      </c>
      <c r="AN67" s="43">
        <v>0</v>
      </c>
      <c r="AO67" s="43">
        <v>0</v>
      </c>
      <c r="AP67" s="43">
        <v>0</v>
      </c>
      <c r="AQ67" s="43">
        <v>0</v>
      </c>
      <c r="AR67" s="43">
        <v>0</v>
      </c>
      <c r="AS67" s="43">
        <v>0</v>
      </c>
      <c r="AT67" s="44">
        <v>0</v>
      </c>
      <c r="AU67" s="45">
        <v>0</v>
      </c>
      <c r="AV67" s="44">
        <v>0</v>
      </c>
      <c r="AX67" s="13" t="s">
        <v>38</v>
      </c>
      <c r="AY67" s="14"/>
      <c r="AZ67" s="43">
        <v>0</v>
      </c>
      <c r="BA67" s="43">
        <v>0</v>
      </c>
      <c r="BB67" s="43">
        <v>0</v>
      </c>
      <c r="BC67" s="43">
        <v>0</v>
      </c>
      <c r="BD67" s="43">
        <v>0</v>
      </c>
      <c r="BE67" s="43">
        <v>0</v>
      </c>
      <c r="BF67" s="43">
        <v>0</v>
      </c>
      <c r="BG67" s="43">
        <v>0</v>
      </c>
      <c r="BH67" s="43">
        <v>0</v>
      </c>
      <c r="BI67" s="43">
        <v>0</v>
      </c>
      <c r="BJ67" s="44">
        <v>0</v>
      </c>
      <c r="BK67" s="45">
        <v>0</v>
      </c>
      <c r="BL67" s="44">
        <v>0</v>
      </c>
      <c r="BN67" s="13" t="s">
        <v>38</v>
      </c>
      <c r="BO67" s="14"/>
      <c r="BP67" s="43">
        <v>0</v>
      </c>
      <c r="BQ67" s="43">
        <v>0</v>
      </c>
      <c r="BR67" s="43">
        <v>0</v>
      </c>
      <c r="BS67" s="43">
        <v>0</v>
      </c>
      <c r="BT67" s="43">
        <v>0</v>
      </c>
      <c r="BU67" s="43">
        <v>0</v>
      </c>
      <c r="BV67" s="43">
        <v>0</v>
      </c>
      <c r="BW67" s="43">
        <v>0</v>
      </c>
      <c r="BX67" s="43">
        <v>0</v>
      </c>
      <c r="BY67" s="43">
        <v>0</v>
      </c>
      <c r="BZ67" s="44">
        <v>0</v>
      </c>
      <c r="CA67" s="45">
        <v>0</v>
      </c>
      <c r="CB67" s="44">
        <v>0</v>
      </c>
    </row>
    <row r="68" spans="2:80" x14ac:dyDescent="0.35">
      <c r="B68" s="2" t="s">
        <v>39</v>
      </c>
      <c r="C68" s="3" t="s">
        <v>12</v>
      </c>
      <c r="D68" s="36">
        <v>5.23447</v>
      </c>
      <c r="E68" s="36">
        <v>6.4841100000000003</v>
      </c>
      <c r="F68" s="36">
        <v>1.8489199999999999</v>
      </c>
      <c r="G68" s="36">
        <v>2.0270600000000001</v>
      </c>
      <c r="H68" s="36">
        <v>2.0939899999999998</v>
      </c>
      <c r="I68" s="36">
        <v>11.698969999999999</v>
      </c>
      <c r="J68" s="36">
        <v>4.4220499999999996</v>
      </c>
      <c r="K68" s="36">
        <v>0.59079000000000004</v>
      </c>
      <c r="L68" s="36">
        <v>0.11196</v>
      </c>
      <c r="M68" s="36">
        <v>1.2240899999999999</v>
      </c>
      <c r="N68" s="37">
        <v>1.0510999999999999</v>
      </c>
      <c r="O68" s="38">
        <v>3.5736400000000001</v>
      </c>
      <c r="P68" s="37">
        <v>6.0961800000000004</v>
      </c>
      <c r="R68" s="2" t="s">
        <v>39</v>
      </c>
      <c r="S68" s="3" t="s">
        <v>12</v>
      </c>
      <c r="T68" s="36">
        <v>7.9158400000000002</v>
      </c>
      <c r="U68" s="36">
        <v>12.20383</v>
      </c>
      <c r="V68" s="36">
        <v>4.8455700000000004</v>
      </c>
      <c r="W68" s="36">
        <v>5.0584199999999999</v>
      </c>
      <c r="X68" s="36">
        <v>4.6199000000000003</v>
      </c>
      <c r="Y68" s="36">
        <v>16.460370000000001</v>
      </c>
      <c r="Z68" s="36">
        <v>8.9229400000000005</v>
      </c>
      <c r="AA68" s="36">
        <v>2.0448599999999999</v>
      </c>
      <c r="AB68" s="36">
        <v>0.66629000000000005</v>
      </c>
      <c r="AC68" s="36">
        <v>3.6816200000000001</v>
      </c>
      <c r="AD68" s="37">
        <v>3.19008</v>
      </c>
      <c r="AE68" s="38">
        <v>6.6419600000000001</v>
      </c>
      <c r="AF68" s="37">
        <v>10.09385</v>
      </c>
      <c r="AH68" s="2" t="s">
        <v>39</v>
      </c>
      <c r="AI68" s="3" t="s">
        <v>12</v>
      </c>
      <c r="AJ68" s="36">
        <v>9.5713699999999999</v>
      </c>
      <c r="AK68" s="36">
        <v>14.30588</v>
      </c>
      <c r="AL68" s="36">
        <v>6.3569199999999997</v>
      </c>
      <c r="AM68" s="36">
        <v>6.9001799999999998</v>
      </c>
      <c r="AN68" s="36">
        <v>6.8658299999999999</v>
      </c>
      <c r="AO68" s="36">
        <v>19.468959999999999</v>
      </c>
      <c r="AP68" s="36">
        <v>11.96232</v>
      </c>
      <c r="AQ68" s="36">
        <v>3.3015400000000001</v>
      </c>
      <c r="AR68" s="36">
        <v>1.0802099999999999</v>
      </c>
      <c r="AS68" s="36">
        <v>5.5728099999999996</v>
      </c>
      <c r="AT68" s="37">
        <v>4.6380400000000002</v>
      </c>
      <c r="AU68" s="38">
        <v>8.5386000000000006</v>
      </c>
      <c r="AV68" s="37">
        <v>12.439159999999999</v>
      </c>
      <c r="AX68" s="2" t="s">
        <v>39</v>
      </c>
      <c r="AY68" s="3" t="s">
        <v>12</v>
      </c>
      <c r="AZ68" s="36">
        <v>11.28044</v>
      </c>
      <c r="BA68" s="36">
        <v>20.940660000000001</v>
      </c>
      <c r="BB68" s="36">
        <v>8.3007799999999996</v>
      </c>
      <c r="BC68" s="36">
        <v>10.7218</v>
      </c>
      <c r="BD68" s="36">
        <v>8.9907199999999996</v>
      </c>
      <c r="BE68" s="36">
        <v>23.298480000000001</v>
      </c>
      <c r="BF68" s="36">
        <v>14.74685</v>
      </c>
      <c r="BG68" s="36">
        <v>5.8710800000000001</v>
      </c>
      <c r="BH68" s="36">
        <v>1.9343300000000001</v>
      </c>
      <c r="BI68" s="36">
        <v>8.2156699999999994</v>
      </c>
      <c r="BJ68" s="37">
        <v>6.7214600000000004</v>
      </c>
      <c r="BK68" s="38">
        <v>11.43008</v>
      </c>
      <c r="BL68" s="37">
        <v>16.1387</v>
      </c>
      <c r="BN68" s="2" t="s">
        <v>39</v>
      </c>
      <c r="BO68" s="3" t="s">
        <v>12</v>
      </c>
      <c r="BP68" s="36">
        <v>14.53586</v>
      </c>
      <c r="BQ68" s="36">
        <v>30.040400000000002</v>
      </c>
      <c r="BR68" s="36">
        <v>11.369109999999999</v>
      </c>
      <c r="BS68" s="36">
        <v>12.962809999999999</v>
      </c>
      <c r="BT68" s="36">
        <v>10.881030000000001</v>
      </c>
      <c r="BU68" s="36">
        <v>28.50365</v>
      </c>
      <c r="BV68" s="36">
        <v>20.00666</v>
      </c>
      <c r="BW68" s="36">
        <v>10.53227</v>
      </c>
      <c r="BX68" s="36">
        <v>3.08352</v>
      </c>
      <c r="BY68" s="36">
        <v>11.524330000000001</v>
      </c>
      <c r="BZ68" s="37">
        <v>9.3072300000000006</v>
      </c>
      <c r="CA68" s="38">
        <v>15.343959999999999</v>
      </c>
      <c r="CB68" s="37">
        <v>21.380690000000001</v>
      </c>
    </row>
    <row r="69" spans="2:80" x14ac:dyDescent="0.35">
      <c r="B69" s="8"/>
      <c r="C69" s="11" t="s">
        <v>13</v>
      </c>
      <c r="D69" s="33">
        <v>16.148980000000002</v>
      </c>
      <c r="E69" s="33">
        <v>14.47683</v>
      </c>
      <c r="F69" s="33">
        <v>6.2767799999999996</v>
      </c>
      <c r="G69" s="33">
        <v>7.0762600000000004</v>
      </c>
      <c r="H69" s="33">
        <v>7.1607500000000002</v>
      </c>
      <c r="I69" s="33">
        <v>28.666429999999998</v>
      </c>
      <c r="J69" s="33">
        <v>12.03904</v>
      </c>
      <c r="K69" s="33">
        <v>3.0217100000000001</v>
      </c>
      <c r="L69" s="33">
        <v>1.0269600000000001</v>
      </c>
      <c r="M69" s="33">
        <v>4.6935500000000001</v>
      </c>
      <c r="N69" s="34">
        <v>4.2267799999999998</v>
      </c>
      <c r="O69" s="39">
        <v>10.058730000000001</v>
      </c>
      <c r="P69" s="34">
        <v>15.89068</v>
      </c>
      <c r="R69" s="8"/>
      <c r="S69" s="11" t="s">
        <v>13</v>
      </c>
      <c r="T69" s="33">
        <v>20.543810000000001</v>
      </c>
      <c r="U69" s="33">
        <v>20.481210000000001</v>
      </c>
      <c r="V69" s="33">
        <v>13.07953</v>
      </c>
      <c r="W69" s="33">
        <v>11.869160000000001</v>
      </c>
      <c r="X69" s="33">
        <v>11.961309999999999</v>
      </c>
      <c r="Y69" s="33">
        <v>36.366849999999999</v>
      </c>
      <c r="Z69" s="33">
        <v>18.810420000000001</v>
      </c>
      <c r="AA69" s="33">
        <v>6.8303900000000004</v>
      </c>
      <c r="AB69" s="33">
        <v>2.8621799999999999</v>
      </c>
      <c r="AC69" s="33">
        <v>9.0951400000000007</v>
      </c>
      <c r="AD69" s="34">
        <v>8.4328000000000003</v>
      </c>
      <c r="AE69" s="39">
        <v>15.19</v>
      </c>
      <c r="AF69" s="34">
        <v>21.947199999999999</v>
      </c>
      <c r="AH69" s="8"/>
      <c r="AI69" s="11" t="s">
        <v>13</v>
      </c>
      <c r="AJ69" s="33">
        <v>21.513020000000001</v>
      </c>
      <c r="AK69" s="33">
        <v>21.910270000000001</v>
      </c>
      <c r="AL69" s="33">
        <v>15.37388</v>
      </c>
      <c r="AM69" s="33">
        <v>14.352119999999999</v>
      </c>
      <c r="AN69" s="33">
        <v>15.173109999999999</v>
      </c>
      <c r="AO69" s="33">
        <v>39.213749999999997</v>
      </c>
      <c r="AP69" s="33">
        <v>21.473839999999999</v>
      </c>
      <c r="AQ69" s="33">
        <v>9.3342799999999997</v>
      </c>
      <c r="AR69" s="33">
        <v>3.9063699999999999</v>
      </c>
      <c r="AS69" s="33">
        <v>11.66389</v>
      </c>
      <c r="AT69" s="34">
        <v>10.530110000000001</v>
      </c>
      <c r="AU69" s="39">
        <v>17.391449999999999</v>
      </c>
      <c r="AV69" s="34">
        <v>24.252790000000001</v>
      </c>
      <c r="AX69" s="8"/>
      <c r="AY69" s="11" t="s">
        <v>13</v>
      </c>
      <c r="AZ69" s="33">
        <v>23.55057</v>
      </c>
      <c r="BA69" s="33">
        <v>27.081440000000001</v>
      </c>
      <c r="BB69" s="33">
        <v>18.203869999999998</v>
      </c>
      <c r="BC69" s="33">
        <v>18.803740000000001</v>
      </c>
      <c r="BD69" s="33">
        <v>18.28126</v>
      </c>
      <c r="BE69" s="33">
        <v>44.028219999999997</v>
      </c>
      <c r="BF69" s="33">
        <v>24.77666</v>
      </c>
      <c r="BG69" s="33">
        <v>13.057270000000001</v>
      </c>
      <c r="BH69" s="33">
        <v>5.7830599999999999</v>
      </c>
      <c r="BI69" s="33">
        <v>14.819470000000001</v>
      </c>
      <c r="BJ69" s="34">
        <v>13.52567</v>
      </c>
      <c r="BK69" s="39">
        <v>20.838560000000001</v>
      </c>
      <c r="BL69" s="34">
        <v>28.151440000000001</v>
      </c>
      <c r="BN69" s="8"/>
      <c r="BO69" s="11" t="s">
        <v>13</v>
      </c>
      <c r="BP69" s="33">
        <v>26.5929</v>
      </c>
      <c r="BQ69" s="33">
        <v>34.992249999999999</v>
      </c>
      <c r="BR69" s="33">
        <v>22.648890000000002</v>
      </c>
      <c r="BS69" s="33">
        <v>20.53511</v>
      </c>
      <c r="BT69" s="33">
        <v>20.613679999999999</v>
      </c>
      <c r="BU69" s="33">
        <v>48.79806</v>
      </c>
      <c r="BV69" s="33">
        <v>29.23019</v>
      </c>
      <c r="BW69" s="33">
        <v>18.667490000000001</v>
      </c>
      <c r="BX69" s="33">
        <v>7.8730099999999998</v>
      </c>
      <c r="BY69" s="33">
        <v>17.707640000000001</v>
      </c>
      <c r="BZ69" s="34">
        <v>16.795629999999999</v>
      </c>
      <c r="CA69" s="39">
        <v>24.765920000000001</v>
      </c>
      <c r="CB69" s="34">
        <v>32.73621</v>
      </c>
    </row>
    <row r="70" spans="2:80" x14ac:dyDescent="0.35">
      <c r="B70" s="13" t="s">
        <v>40</v>
      </c>
      <c r="C70" s="14"/>
      <c r="D70" s="43">
        <v>131.6463</v>
      </c>
      <c r="E70" s="43">
        <v>75.405950000000004</v>
      </c>
      <c r="F70" s="43">
        <v>45.520620000000001</v>
      </c>
      <c r="G70" s="43">
        <v>63.285299999999999</v>
      </c>
      <c r="H70" s="43">
        <v>62.020200000000003</v>
      </c>
      <c r="I70" s="43">
        <v>169.73545999999999</v>
      </c>
      <c r="J70" s="43">
        <v>89.710999999999999</v>
      </c>
      <c r="K70" s="43">
        <v>35.567239999999998</v>
      </c>
      <c r="L70" s="43">
        <v>18.441089999999999</v>
      </c>
      <c r="M70" s="43">
        <v>45.79562</v>
      </c>
      <c r="N70" s="44">
        <v>40.704279999999997</v>
      </c>
      <c r="O70" s="45">
        <v>73.712879999999998</v>
      </c>
      <c r="P70" s="44">
        <v>106.72148</v>
      </c>
      <c r="R70" s="13" t="s">
        <v>40</v>
      </c>
      <c r="S70" s="14"/>
      <c r="T70" s="43">
        <v>150.39297999999999</v>
      </c>
      <c r="U70" s="43">
        <v>95.723969999999994</v>
      </c>
      <c r="V70" s="43">
        <v>89.988650000000007</v>
      </c>
      <c r="W70" s="43">
        <v>71.955629999999999</v>
      </c>
      <c r="X70" s="43">
        <v>83.701549999999997</v>
      </c>
      <c r="Y70" s="43">
        <v>193.27940000000001</v>
      </c>
      <c r="Z70" s="43">
        <v>115.95143</v>
      </c>
      <c r="AA70" s="43">
        <v>56.721040000000002</v>
      </c>
      <c r="AB70" s="43">
        <v>31.305800000000001</v>
      </c>
      <c r="AC70" s="43">
        <v>59.08896</v>
      </c>
      <c r="AD70" s="44">
        <v>60.537520000000001</v>
      </c>
      <c r="AE70" s="45">
        <v>94.810940000000002</v>
      </c>
      <c r="AF70" s="44">
        <v>129.08436</v>
      </c>
      <c r="AH70" s="13" t="s">
        <v>40</v>
      </c>
      <c r="AI70" s="14"/>
      <c r="AJ70" s="43">
        <v>134.72909000000001</v>
      </c>
      <c r="AK70" s="43">
        <v>100.73702</v>
      </c>
      <c r="AL70" s="43">
        <v>91.619309999999999</v>
      </c>
      <c r="AM70" s="43">
        <v>84.336269999999999</v>
      </c>
      <c r="AN70" s="43">
        <v>101.98419</v>
      </c>
      <c r="AO70" s="43">
        <v>187.43689000000001</v>
      </c>
      <c r="AP70" s="43">
        <v>119.92279000000001</v>
      </c>
      <c r="AQ70" s="43">
        <v>68.224819999999994</v>
      </c>
      <c r="AR70" s="43">
        <v>33.804519999999997</v>
      </c>
      <c r="AS70" s="43">
        <v>66.44314</v>
      </c>
      <c r="AT70" s="44">
        <v>68.693870000000004</v>
      </c>
      <c r="AU70" s="45">
        <v>98.923810000000003</v>
      </c>
      <c r="AV70" s="44">
        <v>129.15374</v>
      </c>
      <c r="AX70" s="13" t="s">
        <v>40</v>
      </c>
      <c r="AY70" s="14"/>
      <c r="AZ70" s="43">
        <v>142.18897999999999</v>
      </c>
      <c r="BA70" s="43">
        <v>115.94562999999999</v>
      </c>
      <c r="BB70" s="43">
        <v>99.74306</v>
      </c>
      <c r="BC70" s="43">
        <v>96.836860000000001</v>
      </c>
      <c r="BD70" s="43">
        <v>97.395570000000006</v>
      </c>
      <c r="BE70" s="43">
        <v>215.24236999999999</v>
      </c>
      <c r="BF70" s="43">
        <v>135.21211</v>
      </c>
      <c r="BG70" s="43">
        <v>78.148709999999994</v>
      </c>
      <c r="BH70" s="43">
        <v>38.778779999999998</v>
      </c>
      <c r="BI70" s="43">
        <v>80.894760000000005</v>
      </c>
      <c r="BJ70" s="44">
        <v>76.188779999999994</v>
      </c>
      <c r="BK70" s="45">
        <v>110.03868</v>
      </c>
      <c r="BL70" s="44">
        <v>143.88857999999999</v>
      </c>
      <c r="BN70" s="13" t="s">
        <v>40</v>
      </c>
      <c r="BO70" s="14"/>
      <c r="BP70" s="43">
        <v>152.98474999999999</v>
      </c>
      <c r="BQ70" s="43">
        <v>150.00532000000001</v>
      </c>
      <c r="BR70" s="43">
        <v>116.59195</v>
      </c>
      <c r="BS70" s="43">
        <v>103.88208</v>
      </c>
      <c r="BT70" s="43">
        <v>96.964690000000004</v>
      </c>
      <c r="BU70" s="43">
        <v>221.52357000000001</v>
      </c>
      <c r="BV70" s="43">
        <v>155.23899</v>
      </c>
      <c r="BW70" s="43">
        <v>98.011070000000004</v>
      </c>
      <c r="BX70" s="43">
        <v>48.900480000000002</v>
      </c>
      <c r="BY70" s="43">
        <v>84.137540000000001</v>
      </c>
      <c r="BZ70" s="44">
        <v>88.202240000000003</v>
      </c>
      <c r="CA70" s="45">
        <v>122.82404</v>
      </c>
      <c r="CB70" s="44">
        <v>157.44585000000001</v>
      </c>
    </row>
    <row r="71" spans="2:80" x14ac:dyDescent="0.35">
      <c r="B71" s="7" t="s">
        <v>41</v>
      </c>
      <c r="C71" s="8"/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4">
        <v>0</v>
      </c>
      <c r="O71" s="39">
        <v>0</v>
      </c>
      <c r="P71" s="34">
        <v>0</v>
      </c>
      <c r="R71" s="7" t="s">
        <v>41</v>
      </c>
      <c r="S71" s="8"/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4">
        <v>0</v>
      </c>
      <c r="AE71" s="39">
        <v>0</v>
      </c>
      <c r="AF71" s="34">
        <v>0</v>
      </c>
      <c r="AH71" s="7" t="s">
        <v>41</v>
      </c>
      <c r="AI71" s="8"/>
      <c r="AJ71" s="33">
        <v>0</v>
      </c>
      <c r="AK71" s="33">
        <v>0</v>
      </c>
      <c r="AL71" s="3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  <c r="AT71" s="34">
        <v>0</v>
      </c>
      <c r="AU71" s="39">
        <v>0</v>
      </c>
      <c r="AV71" s="34">
        <v>0</v>
      </c>
      <c r="AX71" s="7" t="s">
        <v>41</v>
      </c>
      <c r="AY71" s="8"/>
      <c r="AZ71" s="33">
        <v>0</v>
      </c>
      <c r="BA71" s="33">
        <v>0</v>
      </c>
      <c r="BB71" s="33">
        <v>0</v>
      </c>
      <c r="BC71" s="33">
        <v>0</v>
      </c>
      <c r="BD71" s="33">
        <v>0</v>
      </c>
      <c r="BE71" s="33">
        <v>0</v>
      </c>
      <c r="BF71" s="33">
        <v>0</v>
      </c>
      <c r="BG71" s="33">
        <v>0</v>
      </c>
      <c r="BH71" s="33">
        <v>0</v>
      </c>
      <c r="BI71" s="33">
        <v>0</v>
      </c>
      <c r="BJ71" s="34">
        <v>0</v>
      </c>
      <c r="BK71" s="39">
        <v>0</v>
      </c>
      <c r="BL71" s="34">
        <v>0</v>
      </c>
      <c r="BN71" s="7" t="s">
        <v>41</v>
      </c>
      <c r="BO71" s="8"/>
      <c r="BP71" s="33">
        <v>0</v>
      </c>
      <c r="BQ71" s="33">
        <v>0</v>
      </c>
      <c r="BR71" s="33">
        <v>0</v>
      </c>
      <c r="BS71" s="33">
        <v>0</v>
      </c>
      <c r="BT71" s="33">
        <v>0</v>
      </c>
      <c r="BU71" s="33">
        <v>0</v>
      </c>
      <c r="BV71" s="33">
        <v>0</v>
      </c>
      <c r="BW71" s="33">
        <v>0</v>
      </c>
      <c r="BX71" s="33">
        <v>0</v>
      </c>
      <c r="BY71" s="33">
        <v>0</v>
      </c>
      <c r="BZ71" s="34">
        <v>0</v>
      </c>
      <c r="CA71" s="39">
        <v>0</v>
      </c>
      <c r="CB71" s="34">
        <v>0</v>
      </c>
    </row>
    <row r="72" spans="2:80" x14ac:dyDescent="0.35">
      <c r="B72" s="2" t="s">
        <v>42</v>
      </c>
      <c r="C72" s="3" t="s">
        <v>12</v>
      </c>
      <c r="D72" s="36">
        <v>5.7977600000000002</v>
      </c>
      <c r="E72" s="36">
        <v>7.1292200000000001</v>
      </c>
      <c r="F72" s="36">
        <v>5.52041</v>
      </c>
      <c r="G72" s="36">
        <v>5.7751599999999996</v>
      </c>
      <c r="H72" s="36">
        <v>5.2423700000000002</v>
      </c>
      <c r="I72" s="36">
        <v>6.0137</v>
      </c>
      <c r="J72" s="36">
        <v>6.38361</v>
      </c>
      <c r="K72" s="36">
        <v>5.4714600000000004</v>
      </c>
      <c r="L72" s="36">
        <v>4.7482600000000001</v>
      </c>
      <c r="M72" s="36">
        <v>5.7675799999999997</v>
      </c>
      <c r="N72" s="37">
        <v>5.32287</v>
      </c>
      <c r="O72" s="41">
        <v>5.7849500000000003</v>
      </c>
      <c r="P72" s="37">
        <v>6.2470299999999996</v>
      </c>
      <c r="R72" s="2" t="s">
        <v>42</v>
      </c>
      <c r="S72" s="3" t="s">
        <v>12</v>
      </c>
      <c r="T72" s="36">
        <v>5.7555300000000003</v>
      </c>
      <c r="U72" s="36">
        <v>6.9809999999999999</v>
      </c>
      <c r="V72" s="36">
        <v>5.5139699999999996</v>
      </c>
      <c r="W72" s="36">
        <v>5.7436999999999996</v>
      </c>
      <c r="X72" s="36">
        <v>5.1371200000000004</v>
      </c>
      <c r="Y72" s="36">
        <v>5.8393199999999998</v>
      </c>
      <c r="Z72" s="36">
        <v>6.3238399999999997</v>
      </c>
      <c r="AA72" s="36">
        <v>5.4534700000000003</v>
      </c>
      <c r="AB72" s="36">
        <v>4.71868</v>
      </c>
      <c r="AC72" s="36">
        <v>5.7581699999999998</v>
      </c>
      <c r="AD72" s="37">
        <v>5.2810100000000002</v>
      </c>
      <c r="AE72" s="41">
        <v>5.72248</v>
      </c>
      <c r="AF72" s="37">
        <v>6.1639499999999998</v>
      </c>
      <c r="AH72" s="2" t="s">
        <v>42</v>
      </c>
      <c r="AI72" s="3" t="s">
        <v>12</v>
      </c>
      <c r="AJ72" s="36">
        <v>5.7001400000000002</v>
      </c>
      <c r="AK72" s="36">
        <v>6.8068</v>
      </c>
      <c r="AL72" s="36">
        <v>5.4151100000000003</v>
      </c>
      <c r="AM72" s="36">
        <v>5.67516</v>
      </c>
      <c r="AN72" s="36">
        <v>5.1791799999999997</v>
      </c>
      <c r="AO72" s="36">
        <v>5.83073</v>
      </c>
      <c r="AP72" s="36">
        <v>6.2391800000000002</v>
      </c>
      <c r="AQ72" s="36">
        <v>5.4063499999999998</v>
      </c>
      <c r="AR72" s="36">
        <v>4.7070800000000004</v>
      </c>
      <c r="AS72" s="36">
        <v>5.7006800000000002</v>
      </c>
      <c r="AT72" s="37">
        <v>5.2567599999999999</v>
      </c>
      <c r="AU72" s="41">
        <v>5.6660399999999997</v>
      </c>
      <c r="AV72" s="37">
        <v>6.0753199999999996</v>
      </c>
      <c r="AX72" s="2" t="s">
        <v>42</v>
      </c>
      <c r="AY72" s="3" t="s">
        <v>12</v>
      </c>
      <c r="AZ72" s="36">
        <v>5.5862999999999996</v>
      </c>
      <c r="BA72" s="36">
        <v>6.7221500000000001</v>
      </c>
      <c r="BB72" s="36">
        <v>5.4147499999999997</v>
      </c>
      <c r="BC72" s="36">
        <v>5.61557</v>
      </c>
      <c r="BD72" s="36">
        <v>5.0950199999999999</v>
      </c>
      <c r="BE72" s="36">
        <v>5.6746999999999996</v>
      </c>
      <c r="BF72" s="36">
        <v>6.0886300000000002</v>
      </c>
      <c r="BG72" s="36">
        <v>5.4386299999999999</v>
      </c>
      <c r="BH72" s="36">
        <v>4.7198599999999997</v>
      </c>
      <c r="BI72" s="36">
        <v>5.66831</v>
      </c>
      <c r="BJ72" s="37">
        <v>5.2180299999999997</v>
      </c>
      <c r="BK72" s="41">
        <v>5.6023899999999998</v>
      </c>
      <c r="BL72" s="37">
        <v>5.9867499999999998</v>
      </c>
      <c r="BN72" s="2" t="s">
        <v>42</v>
      </c>
      <c r="BO72" s="3" t="s">
        <v>12</v>
      </c>
      <c r="BP72" s="36">
        <v>5.5612300000000001</v>
      </c>
      <c r="BQ72" s="36">
        <v>6.5988100000000003</v>
      </c>
      <c r="BR72" s="36">
        <v>5.2723300000000002</v>
      </c>
      <c r="BS72" s="36">
        <v>5.4447900000000002</v>
      </c>
      <c r="BT72" s="36">
        <v>5.0325600000000001</v>
      </c>
      <c r="BU72" s="36">
        <v>5.6959799999999996</v>
      </c>
      <c r="BV72" s="36">
        <v>6.0208700000000004</v>
      </c>
      <c r="BW72" s="36">
        <v>5.4185800000000004</v>
      </c>
      <c r="BX72" s="36">
        <v>4.6364400000000003</v>
      </c>
      <c r="BY72" s="36">
        <v>5.5662099999999999</v>
      </c>
      <c r="BZ72" s="37">
        <v>5.1444099999999997</v>
      </c>
      <c r="CA72" s="41">
        <v>5.5247799999999998</v>
      </c>
      <c r="CB72" s="37">
        <v>5.9051499999999999</v>
      </c>
    </row>
    <row r="73" spans="2:80" x14ac:dyDescent="0.35">
      <c r="B73" s="8"/>
      <c r="C73" s="11" t="s">
        <v>13</v>
      </c>
      <c r="D73" s="33">
        <v>1.9138900000000001</v>
      </c>
      <c r="E73" s="33">
        <v>1.85104</v>
      </c>
      <c r="F73" s="33">
        <v>2.0038299999999998</v>
      </c>
      <c r="G73" s="33">
        <v>2.03775</v>
      </c>
      <c r="H73" s="33">
        <v>2.3930799999999999</v>
      </c>
      <c r="I73" s="33">
        <v>2.5154000000000001</v>
      </c>
      <c r="J73" s="33">
        <v>2.19984</v>
      </c>
      <c r="K73" s="33">
        <v>2.0441400000000001</v>
      </c>
      <c r="L73" s="33">
        <v>1.6637299999999999</v>
      </c>
      <c r="M73" s="33">
        <v>2.0411000000000001</v>
      </c>
      <c r="N73" s="34">
        <v>1.8873500000000001</v>
      </c>
      <c r="O73" s="39">
        <v>2.0663800000000001</v>
      </c>
      <c r="P73" s="34">
        <v>2.2454100000000001</v>
      </c>
      <c r="R73" s="8"/>
      <c r="S73" s="11" t="s">
        <v>13</v>
      </c>
      <c r="T73" s="33">
        <v>1.7892600000000001</v>
      </c>
      <c r="U73" s="33">
        <v>1.6860299999999999</v>
      </c>
      <c r="V73" s="33">
        <v>1.86178</v>
      </c>
      <c r="W73" s="33">
        <v>1.99794</v>
      </c>
      <c r="X73" s="33">
        <v>2.2875899999999998</v>
      </c>
      <c r="Y73" s="33">
        <v>2.2641200000000001</v>
      </c>
      <c r="Z73" s="33">
        <v>2.0631900000000001</v>
      </c>
      <c r="AA73" s="33">
        <v>1.9957800000000001</v>
      </c>
      <c r="AB73" s="33">
        <v>1.6375599999999999</v>
      </c>
      <c r="AC73" s="33">
        <v>1.9507399999999999</v>
      </c>
      <c r="AD73" s="34">
        <v>1.7969299999999999</v>
      </c>
      <c r="AE73" s="39">
        <v>1.9534</v>
      </c>
      <c r="AF73" s="34">
        <v>2.1098699999999999</v>
      </c>
      <c r="AH73" s="8"/>
      <c r="AI73" s="11" t="s">
        <v>13</v>
      </c>
      <c r="AJ73" s="33">
        <v>1.7737700000000001</v>
      </c>
      <c r="AK73" s="33">
        <v>1.60592</v>
      </c>
      <c r="AL73" s="33">
        <v>1.77851</v>
      </c>
      <c r="AM73" s="33">
        <v>1.9312</v>
      </c>
      <c r="AN73" s="33">
        <v>2.2846199999999999</v>
      </c>
      <c r="AO73" s="33">
        <v>2.1596899999999999</v>
      </c>
      <c r="AP73" s="33">
        <v>1.9482200000000001</v>
      </c>
      <c r="AQ73" s="33">
        <v>1.95949</v>
      </c>
      <c r="AR73" s="33">
        <v>1.6133500000000001</v>
      </c>
      <c r="AS73" s="33">
        <v>1.8941600000000001</v>
      </c>
      <c r="AT73" s="34">
        <v>1.74013</v>
      </c>
      <c r="AU73" s="39">
        <v>1.8949</v>
      </c>
      <c r="AV73" s="34">
        <v>2.0496599999999998</v>
      </c>
      <c r="AX73" s="8"/>
      <c r="AY73" s="11" t="s">
        <v>13</v>
      </c>
      <c r="AZ73" s="33">
        <v>1.7018599999999999</v>
      </c>
      <c r="BA73" s="33">
        <v>1.5092699999999999</v>
      </c>
      <c r="BB73" s="33">
        <v>1.7212099999999999</v>
      </c>
      <c r="BC73" s="33">
        <v>1.8653999999999999</v>
      </c>
      <c r="BD73" s="33">
        <v>2.1745899999999998</v>
      </c>
      <c r="BE73" s="33">
        <v>2.07368</v>
      </c>
      <c r="BF73" s="33">
        <v>1.8237300000000001</v>
      </c>
      <c r="BG73" s="33">
        <v>1.9048099999999999</v>
      </c>
      <c r="BH73" s="33">
        <v>1.5949599999999999</v>
      </c>
      <c r="BI73" s="33">
        <v>1.7870299999999999</v>
      </c>
      <c r="BJ73" s="34">
        <v>1.67039</v>
      </c>
      <c r="BK73" s="39">
        <v>1.8156600000000001</v>
      </c>
      <c r="BL73" s="34">
        <v>1.96092</v>
      </c>
      <c r="BN73" s="8"/>
      <c r="BO73" s="11" t="s">
        <v>13</v>
      </c>
      <c r="BP73" s="33">
        <v>1.6076600000000001</v>
      </c>
      <c r="BQ73" s="33">
        <v>1.3881300000000001</v>
      </c>
      <c r="BR73" s="33">
        <v>1.6522699999999999</v>
      </c>
      <c r="BS73" s="33">
        <v>1.7237</v>
      </c>
      <c r="BT73" s="33">
        <v>2.0727099999999998</v>
      </c>
      <c r="BU73" s="33">
        <v>1.95085</v>
      </c>
      <c r="BV73" s="33">
        <v>1.6704699999999999</v>
      </c>
      <c r="BW73" s="33">
        <v>1.8737900000000001</v>
      </c>
      <c r="BX73" s="33">
        <v>1.5217400000000001</v>
      </c>
      <c r="BY73" s="33">
        <v>1.70662</v>
      </c>
      <c r="BZ73" s="34">
        <v>1.57165</v>
      </c>
      <c r="CA73" s="39">
        <v>1.71679</v>
      </c>
      <c r="CB73" s="34">
        <v>1.8619300000000001</v>
      </c>
    </row>
    <row r="74" spans="2:80" x14ac:dyDescent="0.35">
      <c r="B74" s="2" t="s">
        <v>43</v>
      </c>
      <c r="C74" s="3" t="s">
        <v>12</v>
      </c>
      <c r="D74" s="36">
        <v>6.5010199999999996</v>
      </c>
      <c r="E74" s="36">
        <v>7.9353999999999996</v>
      </c>
      <c r="F74" s="36">
        <v>6.1940499999999998</v>
      </c>
      <c r="G74" s="36">
        <v>6.5554800000000002</v>
      </c>
      <c r="H74" s="36">
        <v>5.9481299999999999</v>
      </c>
      <c r="I74" s="36">
        <v>6.7079800000000001</v>
      </c>
      <c r="J74" s="36">
        <v>7.1178900000000001</v>
      </c>
      <c r="K74" s="36">
        <v>6.1760799999999998</v>
      </c>
      <c r="L74" s="36">
        <v>5.5104600000000001</v>
      </c>
      <c r="M74" s="36">
        <v>6.5060500000000001</v>
      </c>
      <c r="N74" s="37">
        <v>6.04026</v>
      </c>
      <c r="O74" s="41">
        <v>6.51525</v>
      </c>
      <c r="P74" s="37">
        <v>6.99024</v>
      </c>
      <c r="R74" s="2" t="s">
        <v>43</v>
      </c>
      <c r="S74" s="3" t="s">
        <v>12</v>
      </c>
      <c r="T74" s="36">
        <v>6.4376100000000003</v>
      </c>
      <c r="U74" s="36">
        <v>7.7336200000000002</v>
      </c>
      <c r="V74" s="36">
        <v>6.1764900000000003</v>
      </c>
      <c r="W74" s="36">
        <v>6.4790099999999997</v>
      </c>
      <c r="X74" s="36">
        <v>5.8144900000000002</v>
      </c>
      <c r="Y74" s="36">
        <v>6.5045299999999999</v>
      </c>
      <c r="Z74" s="36">
        <v>7.0285900000000003</v>
      </c>
      <c r="AA74" s="36">
        <v>6.1586800000000004</v>
      </c>
      <c r="AB74" s="36">
        <v>5.4675200000000004</v>
      </c>
      <c r="AC74" s="36">
        <v>6.4895899999999997</v>
      </c>
      <c r="AD74" s="37">
        <v>5.9821499999999999</v>
      </c>
      <c r="AE74" s="41">
        <v>6.4290099999999999</v>
      </c>
      <c r="AF74" s="37">
        <v>6.8758699999999999</v>
      </c>
      <c r="AH74" s="2" t="s">
        <v>43</v>
      </c>
      <c r="AI74" s="3" t="s">
        <v>12</v>
      </c>
      <c r="AJ74" s="36">
        <v>6.36198</v>
      </c>
      <c r="AK74" s="36">
        <v>7.5343099999999996</v>
      </c>
      <c r="AL74" s="36">
        <v>6.0565800000000003</v>
      </c>
      <c r="AM74" s="36">
        <v>6.3957699999999997</v>
      </c>
      <c r="AN74" s="36">
        <v>5.8610499999999996</v>
      </c>
      <c r="AO74" s="36">
        <v>6.4576700000000002</v>
      </c>
      <c r="AP74" s="36">
        <v>6.9116999999999997</v>
      </c>
      <c r="AQ74" s="36">
        <v>6.1132</v>
      </c>
      <c r="AR74" s="36">
        <v>5.4381399999999998</v>
      </c>
      <c r="AS74" s="36">
        <v>6.4212600000000002</v>
      </c>
      <c r="AT74" s="37">
        <v>5.9456800000000003</v>
      </c>
      <c r="AU74" s="41">
        <v>6.3551700000000002</v>
      </c>
      <c r="AV74" s="37">
        <v>6.7646600000000001</v>
      </c>
      <c r="AX74" s="2" t="s">
        <v>43</v>
      </c>
      <c r="AY74" s="3" t="s">
        <v>12</v>
      </c>
      <c r="AZ74" s="36">
        <v>6.2254100000000001</v>
      </c>
      <c r="BA74" s="36">
        <v>7.4232399999999998</v>
      </c>
      <c r="BB74" s="36">
        <v>6.0442200000000001</v>
      </c>
      <c r="BC74" s="36">
        <v>6.3539599999999998</v>
      </c>
      <c r="BD74" s="36">
        <v>5.7451800000000004</v>
      </c>
      <c r="BE74" s="36">
        <v>6.2857399999999997</v>
      </c>
      <c r="BF74" s="36">
        <v>6.7617700000000003</v>
      </c>
      <c r="BG74" s="36">
        <v>6.1069800000000001</v>
      </c>
      <c r="BH74" s="36">
        <v>5.4474099999999996</v>
      </c>
      <c r="BI74" s="36">
        <v>6.3693099999999996</v>
      </c>
      <c r="BJ74" s="37">
        <v>5.8903600000000003</v>
      </c>
      <c r="BK74" s="41">
        <v>6.2763200000000001</v>
      </c>
      <c r="BL74" s="37">
        <v>6.66228</v>
      </c>
      <c r="BN74" s="2" t="s">
        <v>43</v>
      </c>
      <c r="BO74" s="3" t="s">
        <v>12</v>
      </c>
      <c r="BP74" s="36">
        <v>6.1846800000000002</v>
      </c>
      <c r="BQ74" s="36">
        <v>7.2291600000000003</v>
      </c>
      <c r="BR74" s="36">
        <v>5.8778800000000002</v>
      </c>
      <c r="BS74" s="36">
        <v>6.1301300000000003</v>
      </c>
      <c r="BT74" s="36">
        <v>5.6505999999999998</v>
      </c>
      <c r="BU74" s="36">
        <v>6.2758900000000004</v>
      </c>
      <c r="BV74" s="36">
        <v>6.6267500000000004</v>
      </c>
      <c r="BW74" s="36">
        <v>6.0747999999999998</v>
      </c>
      <c r="BX74" s="36">
        <v>5.34659</v>
      </c>
      <c r="BY74" s="36">
        <v>6.2191999999999998</v>
      </c>
      <c r="BZ74" s="37">
        <v>5.7931600000000003</v>
      </c>
      <c r="CA74" s="41">
        <v>6.1615700000000002</v>
      </c>
      <c r="CB74" s="37">
        <v>6.5299800000000001</v>
      </c>
    </row>
    <row r="75" spans="2:80" x14ac:dyDescent="0.35">
      <c r="B75" s="8"/>
      <c r="C75" s="11" t="s">
        <v>13</v>
      </c>
      <c r="D75" s="33">
        <v>2.0407500000000001</v>
      </c>
      <c r="E75" s="33">
        <v>1.96421</v>
      </c>
      <c r="F75" s="33">
        <v>2.2690100000000002</v>
      </c>
      <c r="G75" s="33">
        <v>2.3245100000000001</v>
      </c>
      <c r="H75" s="33">
        <v>2.60242</v>
      </c>
      <c r="I75" s="33">
        <v>2.72424</v>
      </c>
      <c r="J75" s="33">
        <v>2.4083000000000001</v>
      </c>
      <c r="K75" s="33">
        <v>2.2204899999999999</v>
      </c>
      <c r="L75" s="33">
        <v>1.88869</v>
      </c>
      <c r="M75" s="33">
        <v>2.2324199999999998</v>
      </c>
      <c r="N75" s="34">
        <v>2.07762</v>
      </c>
      <c r="O75" s="39">
        <v>2.2675000000000001</v>
      </c>
      <c r="P75" s="34">
        <v>2.4573900000000002</v>
      </c>
      <c r="R75" s="8"/>
      <c r="S75" s="11" t="s">
        <v>13</v>
      </c>
      <c r="T75" s="33">
        <v>1.90387</v>
      </c>
      <c r="U75" s="33">
        <v>1.78722</v>
      </c>
      <c r="V75" s="33">
        <v>2.1069399999999998</v>
      </c>
      <c r="W75" s="33">
        <v>2.2297199999999999</v>
      </c>
      <c r="X75" s="33">
        <v>2.46448</v>
      </c>
      <c r="Y75" s="33">
        <v>2.4334099999999999</v>
      </c>
      <c r="Z75" s="33">
        <v>2.2335199999999999</v>
      </c>
      <c r="AA75" s="33">
        <v>2.1811600000000002</v>
      </c>
      <c r="AB75" s="33">
        <v>1.8433900000000001</v>
      </c>
      <c r="AC75" s="33">
        <v>2.1154999999999999</v>
      </c>
      <c r="AD75" s="34">
        <v>1.96495</v>
      </c>
      <c r="AE75" s="39">
        <v>2.1299199999999998</v>
      </c>
      <c r="AF75" s="34">
        <v>2.2949000000000002</v>
      </c>
      <c r="AH75" s="8"/>
      <c r="AI75" s="11" t="s">
        <v>13</v>
      </c>
      <c r="AJ75" s="33">
        <v>1.86755</v>
      </c>
      <c r="AK75" s="33">
        <v>1.7193099999999999</v>
      </c>
      <c r="AL75" s="33">
        <v>2.0010599999999998</v>
      </c>
      <c r="AM75" s="33">
        <v>2.13409</v>
      </c>
      <c r="AN75" s="33">
        <v>2.4775499999999999</v>
      </c>
      <c r="AO75" s="33">
        <v>2.2646500000000001</v>
      </c>
      <c r="AP75" s="33">
        <v>2.0787399999999998</v>
      </c>
      <c r="AQ75" s="33">
        <v>2.13944</v>
      </c>
      <c r="AR75" s="33">
        <v>1.80339</v>
      </c>
      <c r="AS75" s="33">
        <v>2.07253</v>
      </c>
      <c r="AT75" s="34">
        <v>1.89574</v>
      </c>
      <c r="AU75" s="39">
        <v>2.0558299999999998</v>
      </c>
      <c r="AV75" s="34">
        <v>2.2159200000000001</v>
      </c>
      <c r="AX75" s="8"/>
      <c r="AY75" s="11" t="s">
        <v>13</v>
      </c>
      <c r="AZ75" s="33">
        <v>1.7800100000000001</v>
      </c>
      <c r="BA75" s="33">
        <v>1.6210199999999999</v>
      </c>
      <c r="BB75" s="33">
        <v>1.94167</v>
      </c>
      <c r="BC75" s="33">
        <v>2.0745200000000001</v>
      </c>
      <c r="BD75" s="33">
        <v>2.3249300000000002</v>
      </c>
      <c r="BE75" s="33">
        <v>2.1740699999999999</v>
      </c>
      <c r="BF75" s="33">
        <v>1.9797800000000001</v>
      </c>
      <c r="BG75" s="33">
        <v>2.0493199999999998</v>
      </c>
      <c r="BH75" s="33">
        <v>1.77712</v>
      </c>
      <c r="BI75" s="33">
        <v>1.94015</v>
      </c>
      <c r="BJ75" s="34">
        <v>1.81897</v>
      </c>
      <c r="BK75" s="39">
        <v>1.9662599999999999</v>
      </c>
      <c r="BL75" s="34">
        <v>2.11354</v>
      </c>
      <c r="BN75" s="8"/>
      <c r="BO75" s="11" t="s">
        <v>13</v>
      </c>
      <c r="BP75" s="33">
        <v>1.6990400000000001</v>
      </c>
      <c r="BQ75" s="33">
        <v>1.4802900000000001</v>
      </c>
      <c r="BR75" s="33">
        <v>1.8526499999999999</v>
      </c>
      <c r="BS75" s="33">
        <v>1.8853899999999999</v>
      </c>
      <c r="BT75" s="33">
        <v>2.1952799999999999</v>
      </c>
      <c r="BU75" s="33">
        <v>2.0104700000000002</v>
      </c>
      <c r="BV75" s="33">
        <v>1.7660400000000001</v>
      </c>
      <c r="BW75" s="33">
        <v>2.0131000000000001</v>
      </c>
      <c r="BX75" s="33">
        <v>1.6889000000000001</v>
      </c>
      <c r="BY75" s="33">
        <v>1.82812</v>
      </c>
      <c r="BZ75" s="34">
        <v>1.6978500000000001</v>
      </c>
      <c r="CA75" s="39">
        <v>1.8419300000000001</v>
      </c>
      <c r="CB75" s="34">
        <v>1.986</v>
      </c>
    </row>
    <row r="76" spans="2:80" x14ac:dyDescent="0.35">
      <c r="B76" s="2" t="s">
        <v>44</v>
      </c>
      <c r="D76" s="36">
        <v>88.013170000000002</v>
      </c>
      <c r="E76" s="36">
        <v>91.654129999999995</v>
      </c>
      <c r="F76" s="36">
        <v>91.379019999999997</v>
      </c>
      <c r="G76" s="36">
        <v>88.807569999999998</v>
      </c>
      <c r="H76" s="36">
        <v>89.752589999999998</v>
      </c>
      <c r="I76" s="36">
        <v>92.215980000000002</v>
      </c>
      <c r="J76" s="36">
        <v>91.694969999999998</v>
      </c>
      <c r="K76" s="36">
        <v>90.149739999999994</v>
      </c>
      <c r="L76" s="36">
        <v>85.714439999999996</v>
      </c>
      <c r="M76" s="36">
        <v>89.674660000000003</v>
      </c>
      <c r="N76" s="37">
        <v>88.469909999999999</v>
      </c>
      <c r="O76" s="47">
        <v>89.905630000000002</v>
      </c>
      <c r="P76" s="37">
        <v>91.341340000000002</v>
      </c>
      <c r="R76" s="2" t="s">
        <v>44</v>
      </c>
      <c r="T76" s="36">
        <v>88.098129999999998</v>
      </c>
      <c r="U76" s="36">
        <v>91.536169999999998</v>
      </c>
      <c r="V76" s="36">
        <v>91.391210000000001</v>
      </c>
      <c r="W76" s="36">
        <v>88.807569999999998</v>
      </c>
      <c r="X76" s="36">
        <v>89.752589999999998</v>
      </c>
      <c r="Y76" s="36">
        <v>92.194829999999996</v>
      </c>
      <c r="Z76" s="36">
        <v>91.693160000000006</v>
      </c>
      <c r="AA76" s="36">
        <v>90.162660000000002</v>
      </c>
      <c r="AB76" s="36">
        <v>85.696849999999998</v>
      </c>
      <c r="AC76" s="36">
        <v>89.674660000000003</v>
      </c>
      <c r="AD76" s="37">
        <v>88.477530000000002</v>
      </c>
      <c r="AE76" s="47">
        <v>89.900779999999997</v>
      </c>
      <c r="AF76" s="37">
        <v>91.324039999999997</v>
      </c>
      <c r="AH76" s="2" t="s">
        <v>44</v>
      </c>
      <c r="AJ76" s="36">
        <v>88.131690000000006</v>
      </c>
      <c r="AK76" s="36">
        <v>91.484110000000001</v>
      </c>
      <c r="AL76" s="36">
        <v>91.379019999999997</v>
      </c>
      <c r="AM76" s="36">
        <v>88.807569999999998</v>
      </c>
      <c r="AN76" s="36">
        <v>89.752589999999998</v>
      </c>
      <c r="AO76" s="36">
        <v>92.328069999999997</v>
      </c>
      <c r="AP76" s="36">
        <v>91.679509999999993</v>
      </c>
      <c r="AQ76" s="36">
        <v>90.154799999999994</v>
      </c>
      <c r="AR76" s="36">
        <v>85.738860000000003</v>
      </c>
      <c r="AS76" s="36">
        <v>89.674660000000003</v>
      </c>
      <c r="AT76" s="37">
        <v>88.491839999999996</v>
      </c>
      <c r="AU76" s="47">
        <v>89.913089999999997</v>
      </c>
      <c r="AV76" s="37">
        <v>91.334339999999997</v>
      </c>
      <c r="AX76" s="2" t="s">
        <v>44</v>
      </c>
      <c r="AZ76" s="36">
        <v>88.1678</v>
      </c>
      <c r="BA76" s="36">
        <v>91.560749999999999</v>
      </c>
      <c r="BB76" s="36">
        <v>91.382409999999993</v>
      </c>
      <c r="BC76" s="36">
        <v>88.797640000000001</v>
      </c>
      <c r="BD76" s="36">
        <v>89.752589999999998</v>
      </c>
      <c r="BE76" s="36">
        <v>92.307249999999996</v>
      </c>
      <c r="BF76" s="36">
        <v>91.694730000000007</v>
      </c>
      <c r="BG76" s="36">
        <v>90.324669999999998</v>
      </c>
      <c r="BH76" s="36">
        <v>85.714439999999996</v>
      </c>
      <c r="BI76" s="36">
        <v>89.674660000000003</v>
      </c>
      <c r="BJ76" s="37">
        <v>88.508179999999996</v>
      </c>
      <c r="BK76" s="47">
        <v>89.937690000000003</v>
      </c>
      <c r="BL76" s="37">
        <v>91.36721</v>
      </c>
      <c r="BN76" s="2" t="s">
        <v>44</v>
      </c>
      <c r="BP76" s="36">
        <v>88.081670000000003</v>
      </c>
      <c r="BQ76" s="36">
        <v>91.524709999999999</v>
      </c>
      <c r="BR76" s="36">
        <v>91.400440000000003</v>
      </c>
      <c r="BS76" s="36">
        <v>88.812929999999994</v>
      </c>
      <c r="BT76" s="36">
        <v>89.752589999999998</v>
      </c>
      <c r="BU76" s="36">
        <v>92.215990000000005</v>
      </c>
      <c r="BV76" s="36">
        <v>91.699659999999994</v>
      </c>
      <c r="BW76" s="36">
        <v>90.401679999999999</v>
      </c>
      <c r="BX76" s="36">
        <v>85.699079999999995</v>
      </c>
      <c r="BY76" s="36">
        <v>89.674660000000003</v>
      </c>
      <c r="BZ76" s="37">
        <v>88.496790000000004</v>
      </c>
      <c r="CA76" s="47">
        <v>89.926339999999996</v>
      </c>
      <c r="CB76" s="37">
        <v>91.355890000000002</v>
      </c>
    </row>
    <row r="77" spans="2:80" x14ac:dyDescent="0.35">
      <c r="B77" s="2" t="s">
        <v>45</v>
      </c>
      <c r="D77" s="36">
        <v>89.243930000000006</v>
      </c>
      <c r="E77" s="36">
        <v>94.791719999999998</v>
      </c>
      <c r="F77" s="36">
        <v>88.748909999999995</v>
      </c>
      <c r="G77" s="36">
        <v>88.759140000000002</v>
      </c>
      <c r="H77" s="36">
        <v>88.282820000000001</v>
      </c>
      <c r="I77" s="36">
        <v>93.223470000000006</v>
      </c>
      <c r="J77" s="36">
        <v>91.085070000000002</v>
      </c>
      <c r="K77" s="36">
        <v>88.050190000000001</v>
      </c>
      <c r="L77" s="36">
        <v>87.433949999999996</v>
      </c>
      <c r="M77" s="36">
        <v>86.597170000000006</v>
      </c>
      <c r="N77" s="37">
        <v>87.748919999999998</v>
      </c>
      <c r="O77" s="47">
        <v>89.621629999999996</v>
      </c>
      <c r="P77" s="37">
        <v>91.494349999999997</v>
      </c>
      <c r="R77" s="2" t="s">
        <v>45</v>
      </c>
      <c r="T77" s="36">
        <v>89.267910000000001</v>
      </c>
      <c r="U77" s="36">
        <v>94.804770000000005</v>
      </c>
      <c r="V77" s="36">
        <v>88.763319999999993</v>
      </c>
      <c r="W77" s="36">
        <v>88.759140000000002</v>
      </c>
      <c r="X77" s="36">
        <v>88.282820000000001</v>
      </c>
      <c r="Y77" s="36">
        <v>93.137870000000007</v>
      </c>
      <c r="Z77" s="36">
        <v>91.103719999999996</v>
      </c>
      <c r="AA77" s="36">
        <v>88.010180000000005</v>
      </c>
      <c r="AB77" s="36">
        <v>87.410570000000007</v>
      </c>
      <c r="AC77" s="36">
        <v>86.611980000000003</v>
      </c>
      <c r="AD77" s="37">
        <v>87.747389999999996</v>
      </c>
      <c r="AE77" s="47">
        <v>89.615229999999997</v>
      </c>
      <c r="AF77" s="37">
        <v>91.483059999999995</v>
      </c>
      <c r="AH77" s="2" t="s">
        <v>45</v>
      </c>
      <c r="AJ77" s="36">
        <v>89.341769999999997</v>
      </c>
      <c r="AK77" s="36">
        <v>94.752759999999995</v>
      </c>
      <c r="AL77" s="36">
        <v>88.748909999999995</v>
      </c>
      <c r="AM77" s="36">
        <v>88.759140000000002</v>
      </c>
      <c r="AN77" s="36">
        <v>88.285989999999998</v>
      </c>
      <c r="AO77" s="36">
        <v>93.181110000000004</v>
      </c>
      <c r="AP77" s="36">
        <v>91.105530000000002</v>
      </c>
      <c r="AQ77" s="36">
        <v>87.990070000000003</v>
      </c>
      <c r="AR77" s="36">
        <v>87.401020000000003</v>
      </c>
      <c r="AS77" s="36">
        <v>86.597170000000006</v>
      </c>
      <c r="AT77" s="37">
        <v>87.749399999999994</v>
      </c>
      <c r="AU77" s="47">
        <v>89.616349999999997</v>
      </c>
      <c r="AV77" s="37">
        <v>91.483289999999997</v>
      </c>
      <c r="AX77" s="2" t="s">
        <v>45</v>
      </c>
      <c r="AZ77" s="36">
        <v>89.320049999999995</v>
      </c>
      <c r="BA77" s="36">
        <v>94.738190000000003</v>
      </c>
      <c r="BB77" s="36">
        <v>88.797809999999998</v>
      </c>
      <c r="BC77" s="36">
        <v>88.730320000000006</v>
      </c>
      <c r="BD77" s="36">
        <v>88.285989999999998</v>
      </c>
      <c r="BE77" s="36">
        <v>93.241979999999998</v>
      </c>
      <c r="BF77" s="36">
        <v>91.082269999999994</v>
      </c>
      <c r="BG77" s="36">
        <v>88.243650000000002</v>
      </c>
      <c r="BH77" s="36">
        <v>87.465119999999999</v>
      </c>
      <c r="BI77" s="36">
        <v>86.573779999999999</v>
      </c>
      <c r="BJ77" s="37">
        <v>87.791799999999995</v>
      </c>
      <c r="BK77" s="47">
        <v>89.647919999999999</v>
      </c>
      <c r="BL77" s="37">
        <v>91.50403</v>
      </c>
      <c r="BN77" s="2" t="s">
        <v>45</v>
      </c>
      <c r="BP77" s="36">
        <v>89.354920000000007</v>
      </c>
      <c r="BQ77" s="36">
        <v>94.756799999999998</v>
      </c>
      <c r="BR77" s="36">
        <v>88.816900000000004</v>
      </c>
      <c r="BS77" s="36">
        <v>88.771860000000004</v>
      </c>
      <c r="BT77" s="36">
        <v>88.293930000000003</v>
      </c>
      <c r="BU77" s="36">
        <v>93.340149999999994</v>
      </c>
      <c r="BV77" s="36">
        <v>91.084000000000003</v>
      </c>
      <c r="BW77" s="36">
        <v>88.295940000000002</v>
      </c>
      <c r="BX77" s="36">
        <v>87.40795</v>
      </c>
      <c r="BY77" s="36">
        <v>86.582949999999997</v>
      </c>
      <c r="BZ77" s="37">
        <v>87.802090000000007</v>
      </c>
      <c r="CA77" s="47">
        <v>89.670540000000003</v>
      </c>
      <c r="CB77" s="37">
        <v>91.538989999999998</v>
      </c>
    </row>
    <row r="78" spans="2:80" x14ac:dyDescent="0.35">
      <c r="B78" s="2" t="s">
        <v>46</v>
      </c>
      <c r="D78" s="36">
        <v>89.110669999999999</v>
      </c>
      <c r="E78" s="36">
        <v>91.648359999999997</v>
      </c>
      <c r="F78" s="36">
        <v>89.985209999999995</v>
      </c>
      <c r="G78" s="36">
        <v>90.675359999999998</v>
      </c>
      <c r="H78" s="36">
        <v>87.415430000000001</v>
      </c>
      <c r="I78" s="36">
        <v>90.429779999999994</v>
      </c>
      <c r="J78" s="36">
        <v>90.059340000000006</v>
      </c>
      <c r="K78" s="36">
        <v>89.517880000000005</v>
      </c>
      <c r="L78" s="36">
        <v>88.597300000000004</v>
      </c>
      <c r="M78" s="36">
        <v>89.543440000000004</v>
      </c>
      <c r="N78" s="37">
        <v>88.861009999999993</v>
      </c>
      <c r="O78" s="47">
        <v>89.698279999999997</v>
      </c>
      <c r="P78" s="37">
        <v>90.535539999999997</v>
      </c>
      <c r="R78" s="2" t="s">
        <v>46</v>
      </c>
      <c r="T78" s="36">
        <v>89.170410000000004</v>
      </c>
      <c r="U78" s="36">
        <v>91.631280000000004</v>
      </c>
      <c r="V78" s="36">
        <v>89.991839999999996</v>
      </c>
      <c r="W78" s="36">
        <v>90.675359999999998</v>
      </c>
      <c r="X78" s="36">
        <v>87.415430000000001</v>
      </c>
      <c r="Y78" s="36">
        <v>90.361660000000001</v>
      </c>
      <c r="Z78" s="36">
        <v>90.05641</v>
      </c>
      <c r="AA78" s="36">
        <v>89.495450000000005</v>
      </c>
      <c r="AB78" s="36">
        <v>88.597300000000004</v>
      </c>
      <c r="AC78" s="36">
        <v>89.556290000000004</v>
      </c>
      <c r="AD78" s="37">
        <v>88.865430000000003</v>
      </c>
      <c r="AE78" s="47">
        <v>89.695139999999995</v>
      </c>
      <c r="AF78" s="37">
        <v>90.524850000000001</v>
      </c>
      <c r="AH78" s="2" t="s">
        <v>46</v>
      </c>
      <c r="AJ78" s="36">
        <v>89.17989</v>
      </c>
      <c r="AK78" s="36">
        <v>91.593029999999999</v>
      </c>
      <c r="AL78" s="36">
        <v>89.985209999999995</v>
      </c>
      <c r="AM78" s="36">
        <v>90.669929999999994</v>
      </c>
      <c r="AN78" s="36">
        <v>87.427090000000007</v>
      </c>
      <c r="AO78" s="36">
        <v>90.388649999999998</v>
      </c>
      <c r="AP78" s="36">
        <v>90.053430000000006</v>
      </c>
      <c r="AQ78" s="36">
        <v>89.50273</v>
      </c>
      <c r="AR78" s="36">
        <v>88.597300000000004</v>
      </c>
      <c r="AS78" s="36">
        <v>89.543440000000004</v>
      </c>
      <c r="AT78" s="37">
        <v>88.870840000000001</v>
      </c>
      <c r="AU78" s="47">
        <v>89.694069999999996</v>
      </c>
      <c r="AV78" s="37">
        <v>90.517290000000003</v>
      </c>
      <c r="AX78" s="2" t="s">
        <v>46</v>
      </c>
      <c r="AZ78" s="36">
        <v>89.18083</v>
      </c>
      <c r="BA78" s="36">
        <v>91.622500000000002</v>
      </c>
      <c r="BB78" s="36">
        <v>90.033869999999993</v>
      </c>
      <c r="BC78" s="36">
        <v>90.724580000000003</v>
      </c>
      <c r="BD78" s="36">
        <v>87.427090000000007</v>
      </c>
      <c r="BE78" s="36">
        <v>90.481030000000004</v>
      </c>
      <c r="BF78" s="36">
        <v>90.046449999999993</v>
      </c>
      <c r="BG78" s="36">
        <v>89.57593</v>
      </c>
      <c r="BH78" s="36">
        <v>88.648510000000002</v>
      </c>
      <c r="BI78" s="36">
        <v>89.547640000000001</v>
      </c>
      <c r="BJ78" s="37">
        <v>88.89743</v>
      </c>
      <c r="BK78" s="47">
        <v>89.728840000000005</v>
      </c>
      <c r="BL78" s="37">
        <v>90.56026</v>
      </c>
      <c r="BN78" s="2" t="s">
        <v>46</v>
      </c>
      <c r="BP78" s="36">
        <v>89.071420000000003</v>
      </c>
      <c r="BQ78" s="36">
        <v>91.560209999999998</v>
      </c>
      <c r="BR78" s="36">
        <v>90.017669999999995</v>
      </c>
      <c r="BS78" s="36">
        <v>90.676130000000001</v>
      </c>
      <c r="BT78" s="36">
        <v>87.415430000000001</v>
      </c>
      <c r="BU78" s="36">
        <v>90.646029999999996</v>
      </c>
      <c r="BV78" s="36">
        <v>89.985990000000001</v>
      </c>
      <c r="BW78" s="36">
        <v>89.645960000000002</v>
      </c>
      <c r="BX78" s="36">
        <v>88.588800000000006</v>
      </c>
      <c r="BY78" s="36">
        <v>89.529210000000006</v>
      </c>
      <c r="BZ78" s="37">
        <v>88.875069999999994</v>
      </c>
      <c r="CA78" s="47">
        <v>89.71369</v>
      </c>
      <c r="CB78" s="37">
        <v>90.552300000000002</v>
      </c>
    </row>
    <row r="79" spans="2:80" x14ac:dyDescent="0.35">
      <c r="B79" s="2" t="s">
        <v>47</v>
      </c>
      <c r="D79" s="36">
        <v>87.127539999999996</v>
      </c>
      <c r="E79" s="36">
        <v>91.738259999999997</v>
      </c>
      <c r="F79" s="36">
        <v>87.998760000000004</v>
      </c>
      <c r="G79" s="36">
        <v>90.202380000000005</v>
      </c>
      <c r="H79" s="36">
        <v>85.664420000000007</v>
      </c>
      <c r="I79" s="36">
        <v>87.668149999999997</v>
      </c>
      <c r="J79" s="36">
        <v>89.509590000000003</v>
      </c>
      <c r="K79" s="36">
        <v>86.6678</v>
      </c>
      <c r="L79" s="36">
        <v>87.316019999999995</v>
      </c>
      <c r="M79" s="36">
        <v>89.372540000000001</v>
      </c>
      <c r="N79" s="37">
        <v>87.009950000000003</v>
      </c>
      <c r="O79" s="47">
        <v>88.326549999999997</v>
      </c>
      <c r="P79" s="37">
        <v>89.643140000000002</v>
      </c>
      <c r="R79" s="2" t="s">
        <v>47</v>
      </c>
      <c r="T79" s="36">
        <v>87.138570000000001</v>
      </c>
      <c r="U79" s="36">
        <v>91.717730000000003</v>
      </c>
      <c r="V79" s="36">
        <v>87.998760000000004</v>
      </c>
      <c r="W79" s="36">
        <v>90.205749999999995</v>
      </c>
      <c r="X79" s="36">
        <v>85.664420000000007</v>
      </c>
      <c r="Y79" s="36">
        <v>87.624430000000004</v>
      </c>
      <c r="Z79" s="36">
        <v>89.536860000000004</v>
      </c>
      <c r="AA79" s="36">
        <v>86.592219999999998</v>
      </c>
      <c r="AB79" s="36">
        <v>87.316019999999995</v>
      </c>
      <c r="AC79" s="36">
        <v>89.362920000000003</v>
      </c>
      <c r="AD79" s="37">
        <v>86.994720000000001</v>
      </c>
      <c r="AE79" s="47">
        <v>88.315770000000001</v>
      </c>
      <c r="AF79" s="37">
        <v>89.63682</v>
      </c>
      <c r="AH79" s="2" t="s">
        <v>47</v>
      </c>
      <c r="AJ79" s="36">
        <v>87.189830000000001</v>
      </c>
      <c r="AK79" s="36">
        <v>91.739429999999999</v>
      </c>
      <c r="AL79" s="36">
        <v>87.998760000000004</v>
      </c>
      <c r="AM79" s="36">
        <v>90.211929999999995</v>
      </c>
      <c r="AN79" s="36">
        <v>85.705799999999996</v>
      </c>
      <c r="AO79" s="36">
        <v>87.64922</v>
      </c>
      <c r="AP79" s="36">
        <v>89.550290000000004</v>
      </c>
      <c r="AQ79" s="36">
        <v>86.571529999999996</v>
      </c>
      <c r="AR79" s="36">
        <v>87.316019999999995</v>
      </c>
      <c r="AS79" s="36">
        <v>89.369119999999995</v>
      </c>
      <c r="AT79" s="37">
        <v>87.010909999999996</v>
      </c>
      <c r="AU79" s="47">
        <v>88.330190000000002</v>
      </c>
      <c r="AV79" s="37">
        <v>89.649469999999994</v>
      </c>
      <c r="AX79" s="2" t="s">
        <v>47</v>
      </c>
      <c r="AZ79" s="36">
        <v>87.135329999999996</v>
      </c>
      <c r="BA79" s="36">
        <v>91.664299999999997</v>
      </c>
      <c r="BB79" s="36">
        <v>87.991699999999994</v>
      </c>
      <c r="BC79" s="36">
        <v>90.163640000000001</v>
      </c>
      <c r="BD79" s="36">
        <v>85.705799999999996</v>
      </c>
      <c r="BE79" s="36">
        <v>87.674760000000006</v>
      </c>
      <c r="BF79" s="36">
        <v>89.580119999999994</v>
      </c>
      <c r="BG79" s="36">
        <v>86.691460000000006</v>
      </c>
      <c r="BH79" s="36">
        <v>87.316019999999995</v>
      </c>
      <c r="BI79" s="36">
        <v>89.342910000000003</v>
      </c>
      <c r="BJ79" s="37">
        <v>87.02852</v>
      </c>
      <c r="BK79" s="47">
        <v>88.326599999999999</v>
      </c>
      <c r="BL79" s="37">
        <v>89.624690000000001</v>
      </c>
      <c r="BN79" s="2" t="s">
        <v>47</v>
      </c>
      <c r="BP79" s="36">
        <v>87.167860000000005</v>
      </c>
      <c r="BQ79" s="36">
        <v>91.661779999999993</v>
      </c>
      <c r="BR79" s="36">
        <v>88.000820000000004</v>
      </c>
      <c r="BS79" s="36">
        <v>90.207989999999995</v>
      </c>
      <c r="BT79" s="36">
        <v>85.6678</v>
      </c>
      <c r="BU79" s="36">
        <v>87.698179999999994</v>
      </c>
      <c r="BV79" s="36">
        <v>89.464219999999997</v>
      </c>
      <c r="BW79" s="36">
        <v>86.823359999999994</v>
      </c>
      <c r="BX79" s="36">
        <v>87.316019999999995</v>
      </c>
      <c r="BY79" s="36">
        <v>89.340440000000001</v>
      </c>
      <c r="BZ79" s="37">
        <v>87.046890000000005</v>
      </c>
      <c r="CA79" s="47">
        <v>88.334850000000003</v>
      </c>
      <c r="CB79" s="37">
        <v>89.622810000000001</v>
      </c>
    </row>
    <row r="80" spans="2:80" x14ac:dyDescent="0.35">
      <c r="B80" s="2" t="s">
        <v>48</v>
      </c>
      <c r="D80" s="36">
        <v>91.628550000000004</v>
      </c>
      <c r="E80" s="36">
        <v>91.713399999999993</v>
      </c>
      <c r="F80" s="36">
        <v>87.835030000000003</v>
      </c>
      <c r="G80" s="36">
        <v>88.879599999999996</v>
      </c>
      <c r="H80" s="36">
        <v>87.617549999999994</v>
      </c>
      <c r="I80" s="36">
        <v>88.419539999999998</v>
      </c>
      <c r="J80" s="36">
        <v>88.206379999999996</v>
      </c>
      <c r="K80" s="36">
        <v>86.672430000000006</v>
      </c>
      <c r="L80" s="36">
        <v>89.149829999999994</v>
      </c>
      <c r="M80" s="36">
        <v>92.769310000000004</v>
      </c>
      <c r="N80" s="37">
        <v>87.832300000000004</v>
      </c>
      <c r="O80" s="47">
        <v>89.289159999999995</v>
      </c>
      <c r="P80" s="37">
        <v>90.746020000000001</v>
      </c>
      <c r="R80" s="2" t="s">
        <v>48</v>
      </c>
      <c r="T80" s="36">
        <v>91.643789999999996</v>
      </c>
      <c r="U80" s="36">
        <v>91.676010000000005</v>
      </c>
      <c r="V80" s="36">
        <v>87.838459999999998</v>
      </c>
      <c r="W80" s="36">
        <v>88.879599999999996</v>
      </c>
      <c r="X80" s="36">
        <v>87.617549999999994</v>
      </c>
      <c r="Y80" s="36">
        <v>88.375979999999998</v>
      </c>
      <c r="Z80" s="36">
        <v>88.160300000000007</v>
      </c>
      <c r="AA80" s="36">
        <v>86.612579999999994</v>
      </c>
      <c r="AB80" s="36">
        <v>89.146240000000006</v>
      </c>
      <c r="AC80" s="36">
        <v>92.781030000000001</v>
      </c>
      <c r="AD80" s="37">
        <v>87.807379999999995</v>
      </c>
      <c r="AE80" s="47">
        <v>89.273160000000004</v>
      </c>
      <c r="AF80" s="37">
        <v>90.738929999999996</v>
      </c>
      <c r="AH80" s="2" t="s">
        <v>48</v>
      </c>
      <c r="AJ80" s="36">
        <v>91.632270000000005</v>
      </c>
      <c r="AK80" s="36">
        <v>91.679100000000005</v>
      </c>
      <c r="AL80" s="36">
        <v>87.835030000000003</v>
      </c>
      <c r="AM80" s="36">
        <v>88.859849999999994</v>
      </c>
      <c r="AN80" s="36">
        <v>87.617549999999994</v>
      </c>
      <c r="AO80" s="36">
        <v>88.542959999999994</v>
      </c>
      <c r="AP80" s="36">
        <v>88.131100000000004</v>
      </c>
      <c r="AQ80" s="36">
        <v>86.588579999999993</v>
      </c>
      <c r="AR80" s="36">
        <v>89.148439999999994</v>
      </c>
      <c r="AS80" s="36">
        <v>92.773889999999994</v>
      </c>
      <c r="AT80" s="37">
        <v>87.817869999999999</v>
      </c>
      <c r="AU80" s="47">
        <v>89.280879999999996</v>
      </c>
      <c r="AV80" s="37">
        <v>90.743880000000004</v>
      </c>
      <c r="AX80" s="2" t="s">
        <v>48</v>
      </c>
      <c r="AZ80" s="36">
        <v>91.632270000000005</v>
      </c>
      <c r="BA80" s="36">
        <v>91.662660000000002</v>
      </c>
      <c r="BB80" s="36">
        <v>87.903099999999995</v>
      </c>
      <c r="BC80" s="36">
        <v>88.894390000000001</v>
      </c>
      <c r="BD80" s="36">
        <v>87.617549999999994</v>
      </c>
      <c r="BE80" s="36">
        <v>88.411789999999996</v>
      </c>
      <c r="BF80" s="36">
        <v>88.195750000000004</v>
      </c>
      <c r="BG80" s="36">
        <v>86.754130000000004</v>
      </c>
      <c r="BH80" s="36">
        <v>89.160889999999995</v>
      </c>
      <c r="BI80" s="36">
        <v>92.776610000000005</v>
      </c>
      <c r="BJ80" s="37">
        <v>87.859139999999996</v>
      </c>
      <c r="BK80" s="47">
        <v>89.300910000000002</v>
      </c>
      <c r="BL80" s="37">
        <v>90.742689999999996</v>
      </c>
      <c r="BN80" s="2" t="s">
        <v>48</v>
      </c>
      <c r="BP80" s="36">
        <v>91.632270000000005</v>
      </c>
      <c r="BQ80" s="36">
        <v>91.68674</v>
      </c>
      <c r="BR80" s="36">
        <v>87.877229999999997</v>
      </c>
      <c r="BS80" s="36">
        <v>88.879599999999996</v>
      </c>
      <c r="BT80" s="36">
        <v>87.617549999999994</v>
      </c>
      <c r="BU80" s="36">
        <v>88.533730000000006</v>
      </c>
      <c r="BV80" s="36">
        <v>88.147139999999993</v>
      </c>
      <c r="BW80" s="36">
        <v>86.838380000000001</v>
      </c>
      <c r="BX80" s="36">
        <v>89.144679999999994</v>
      </c>
      <c r="BY80" s="36">
        <v>92.771820000000005</v>
      </c>
      <c r="BZ80" s="37">
        <v>87.877939999999995</v>
      </c>
      <c r="CA80" s="47">
        <v>89.312910000000002</v>
      </c>
      <c r="CB80" s="37">
        <v>90.747879999999995</v>
      </c>
    </row>
    <row r="81" spans="2:80" x14ac:dyDescent="0.35">
      <c r="B81" s="7" t="s">
        <v>49</v>
      </c>
      <c r="C81" s="8"/>
      <c r="D81" s="33">
        <v>89.836820000000003</v>
      </c>
      <c r="E81" s="33">
        <v>90.157110000000003</v>
      </c>
      <c r="F81" s="33">
        <v>90.242890000000003</v>
      </c>
      <c r="G81" s="33">
        <v>91.060869999999994</v>
      </c>
      <c r="H81" s="33">
        <v>87.564629999999994</v>
      </c>
      <c r="I81" s="33">
        <v>88.747489999999999</v>
      </c>
      <c r="J81" s="33">
        <v>88.905720000000002</v>
      </c>
      <c r="K81" s="33">
        <v>89.907759999999996</v>
      </c>
      <c r="L81" s="33">
        <v>87.769180000000006</v>
      </c>
      <c r="M81" s="33">
        <v>89.094480000000004</v>
      </c>
      <c r="N81" s="34">
        <v>88.529619999999994</v>
      </c>
      <c r="O81" s="48">
        <v>89.328699999999998</v>
      </c>
      <c r="P81" s="34">
        <v>90.127780000000001</v>
      </c>
      <c r="R81" s="7" t="s">
        <v>49</v>
      </c>
      <c r="S81" s="8"/>
      <c r="T81" s="33">
        <v>89.81335</v>
      </c>
      <c r="U81" s="33">
        <v>90.157110000000003</v>
      </c>
      <c r="V81" s="33">
        <v>90.242890000000003</v>
      </c>
      <c r="W81" s="33">
        <v>91.060869999999994</v>
      </c>
      <c r="X81" s="33">
        <v>87.564629999999994</v>
      </c>
      <c r="Y81" s="33">
        <v>88.834010000000006</v>
      </c>
      <c r="Z81" s="33">
        <v>88.947990000000004</v>
      </c>
      <c r="AA81" s="33">
        <v>89.852590000000006</v>
      </c>
      <c r="AB81" s="33">
        <v>87.740449999999996</v>
      </c>
      <c r="AC81" s="33">
        <v>89.023030000000006</v>
      </c>
      <c r="AD81" s="34">
        <v>88.527550000000005</v>
      </c>
      <c r="AE81" s="48">
        <v>89.323689999999999</v>
      </c>
      <c r="AF81" s="34">
        <v>90.119829999999993</v>
      </c>
      <c r="AH81" s="7" t="s">
        <v>49</v>
      </c>
      <c r="AI81" s="8"/>
      <c r="AJ81" s="33">
        <v>89.837339999999998</v>
      </c>
      <c r="AK81" s="33">
        <v>90.157110000000003</v>
      </c>
      <c r="AL81" s="33">
        <v>90.242890000000003</v>
      </c>
      <c r="AM81" s="33">
        <v>91.060869999999994</v>
      </c>
      <c r="AN81" s="33">
        <v>87.567809999999994</v>
      </c>
      <c r="AO81" s="33">
        <v>88.803849999999997</v>
      </c>
      <c r="AP81" s="33">
        <v>88.913020000000003</v>
      </c>
      <c r="AQ81" s="33">
        <v>89.792339999999996</v>
      </c>
      <c r="AR81" s="33">
        <v>87.799149999999997</v>
      </c>
      <c r="AS81" s="33">
        <v>89.050880000000006</v>
      </c>
      <c r="AT81" s="34">
        <v>88.533109999999994</v>
      </c>
      <c r="AU81" s="48">
        <v>89.32253</v>
      </c>
      <c r="AV81" s="34">
        <v>90.111940000000004</v>
      </c>
      <c r="AX81" s="7" t="s">
        <v>49</v>
      </c>
      <c r="AY81" s="8"/>
      <c r="AZ81" s="33">
        <v>89.803899999999999</v>
      </c>
      <c r="BA81" s="33">
        <v>90.066829999999996</v>
      </c>
      <c r="BB81" s="33">
        <v>90.25461</v>
      </c>
      <c r="BC81" s="33">
        <v>91.064139999999995</v>
      </c>
      <c r="BD81" s="33">
        <v>87.567809999999994</v>
      </c>
      <c r="BE81" s="33">
        <v>88.787639999999996</v>
      </c>
      <c r="BF81" s="33">
        <v>88.958290000000005</v>
      </c>
      <c r="BG81" s="33">
        <v>89.941730000000007</v>
      </c>
      <c r="BH81" s="33">
        <v>87.778580000000005</v>
      </c>
      <c r="BI81" s="33">
        <v>89.050989999999999</v>
      </c>
      <c r="BJ81" s="34">
        <v>88.535709999999995</v>
      </c>
      <c r="BK81" s="48">
        <v>89.327449999999999</v>
      </c>
      <c r="BL81" s="34">
        <v>90.119190000000003</v>
      </c>
      <c r="BN81" s="7" t="s">
        <v>49</v>
      </c>
      <c r="BO81" s="8"/>
      <c r="BP81" s="33">
        <v>89.828969999999998</v>
      </c>
      <c r="BQ81" s="33">
        <v>90.055340000000001</v>
      </c>
      <c r="BR81" s="33">
        <v>90.251630000000006</v>
      </c>
      <c r="BS81" s="33">
        <v>91.060869999999994</v>
      </c>
      <c r="BT81" s="33">
        <v>87.564629999999994</v>
      </c>
      <c r="BU81" s="33">
        <v>88.830200000000005</v>
      </c>
      <c r="BV81" s="33">
        <v>88.923400000000001</v>
      </c>
      <c r="BW81" s="33">
        <v>90.044229999999999</v>
      </c>
      <c r="BX81" s="33">
        <v>87.751609999999999</v>
      </c>
      <c r="BY81" s="33">
        <v>88.99</v>
      </c>
      <c r="BZ81" s="34">
        <v>88.529669999999996</v>
      </c>
      <c r="CA81" s="48">
        <v>89.330089999999998</v>
      </c>
      <c r="CB81" s="34">
        <v>90.130499999999998</v>
      </c>
    </row>
    <row r="82" spans="2:80" x14ac:dyDescent="0.35">
      <c r="B82" s="2" t="s">
        <v>52</v>
      </c>
      <c r="C82" s="3" t="s">
        <v>12</v>
      </c>
      <c r="D82" s="36">
        <v>3.7741500000000001</v>
      </c>
      <c r="E82" s="36">
        <v>4.3239000000000001</v>
      </c>
      <c r="F82" s="36">
        <v>3.5847099999999998</v>
      </c>
      <c r="G82" s="36">
        <v>3.5438999999999998</v>
      </c>
      <c r="H82" s="36">
        <v>3.6604100000000002</v>
      </c>
      <c r="I82" s="36">
        <v>4.4674699999999996</v>
      </c>
      <c r="J82" s="36">
        <v>3.9926200000000001</v>
      </c>
      <c r="K82" s="36">
        <v>3.3529399999999998</v>
      </c>
      <c r="L82" s="36">
        <v>3.1621600000000001</v>
      </c>
      <c r="M82" s="36">
        <v>3.4340299999999999</v>
      </c>
      <c r="N82" s="37">
        <v>3.4298899999999999</v>
      </c>
      <c r="O82" s="38">
        <v>3.7296299999999998</v>
      </c>
      <c r="P82" s="37">
        <v>4.0293700000000001</v>
      </c>
      <c r="R82" s="2" t="s">
        <v>52</v>
      </c>
      <c r="S82" s="3" t="s">
        <v>12</v>
      </c>
      <c r="T82" s="36">
        <v>3.7029399999999999</v>
      </c>
      <c r="U82" s="36">
        <v>4.2981699999999998</v>
      </c>
      <c r="V82" s="36">
        <v>3.5913400000000002</v>
      </c>
      <c r="W82" s="36">
        <v>3.5666500000000001</v>
      </c>
      <c r="X82" s="36">
        <v>3.62879</v>
      </c>
      <c r="Y82" s="36">
        <v>4.4233500000000001</v>
      </c>
      <c r="Z82" s="36">
        <v>4.0084799999999996</v>
      </c>
      <c r="AA82" s="36">
        <v>3.3458600000000001</v>
      </c>
      <c r="AB82" s="36">
        <v>3.1553900000000001</v>
      </c>
      <c r="AC82" s="36">
        <v>3.4230200000000002</v>
      </c>
      <c r="AD82" s="37">
        <v>3.4216500000000001</v>
      </c>
      <c r="AE82" s="38">
        <v>3.7143999999999999</v>
      </c>
      <c r="AF82" s="37">
        <v>4.0071500000000002</v>
      </c>
      <c r="AH82" s="2" t="s">
        <v>52</v>
      </c>
      <c r="AI82" s="3" t="s">
        <v>12</v>
      </c>
      <c r="AJ82" s="36">
        <v>3.7275800000000001</v>
      </c>
      <c r="AK82" s="36">
        <v>4.1133300000000004</v>
      </c>
      <c r="AL82" s="36">
        <v>3.5626699999999998</v>
      </c>
      <c r="AM82" s="36">
        <v>3.54739</v>
      </c>
      <c r="AN82" s="36">
        <v>3.6926800000000002</v>
      </c>
      <c r="AO82" s="36">
        <v>4.4188400000000003</v>
      </c>
      <c r="AP82" s="36">
        <v>3.9527199999999998</v>
      </c>
      <c r="AQ82" s="36">
        <v>3.3490700000000002</v>
      </c>
      <c r="AR82" s="36">
        <v>3.1488499999999999</v>
      </c>
      <c r="AS82" s="36">
        <v>3.4027099999999999</v>
      </c>
      <c r="AT82" s="37">
        <v>3.41879</v>
      </c>
      <c r="AU82" s="38">
        <v>3.6915800000000001</v>
      </c>
      <c r="AV82" s="37">
        <v>3.9643799999999998</v>
      </c>
      <c r="AX82" s="2" t="s">
        <v>52</v>
      </c>
      <c r="AY82" s="3" t="s">
        <v>12</v>
      </c>
      <c r="AZ82" s="36">
        <v>3.6605300000000001</v>
      </c>
      <c r="BA82" s="36">
        <v>4.1925499999999998</v>
      </c>
      <c r="BB82" s="36">
        <v>3.5212599999999998</v>
      </c>
      <c r="BC82" s="36">
        <v>3.5512899999999998</v>
      </c>
      <c r="BD82" s="36">
        <v>3.6593800000000001</v>
      </c>
      <c r="BE82" s="36">
        <v>4.4577</v>
      </c>
      <c r="BF82" s="36">
        <v>3.85853</v>
      </c>
      <c r="BG82" s="36">
        <v>3.3954399999999998</v>
      </c>
      <c r="BH82" s="36">
        <v>3.1419199999999998</v>
      </c>
      <c r="BI82" s="36">
        <v>3.3796900000000001</v>
      </c>
      <c r="BJ82" s="37">
        <v>3.3994399999999998</v>
      </c>
      <c r="BK82" s="38">
        <v>3.6818300000000002</v>
      </c>
      <c r="BL82" s="37">
        <v>3.96421</v>
      </c>
      <c r="BN82" s="2" t="s">
        <v>52</v>
      </c>
      <c r="BO82" s="3" t="s">
        <v>12</v>
      </c>
      <c r="BP82" s="36">
        <v>3.6141700000000001</v>
      </c>
      <c r="BQ82" s="36">
        <v>4.3956200000000001</v>
      </c>
      <c r="BR82" s="36">
        <v>3.54277</v>
      </c>
      <c r="BS82" s="36">
        <v>3.4693800000000001</v>
      </c>
      <c r="BT82" s="36">
        <v>3.6225800000000001</v>
      </c>
      <c r="BU82" s="36">
        <v>4.4729700000000001</v>
      </c>
      <c r="BV82" s="36">
        <v>3.90462</v>
      </c>
      <c r="BW82" s="36">
        <v>3.4668299999999999</v>
      </c>
      <c r="BX82" s="36">
        <v>3.1278800000000002</v>
      </c>
      <c r="BY82" s="36">
        <v>3.3666999999999998</v>
      </c>
      <c r="BZ82" s="37">
        <v>3.3868100000000001</v>
      </c>
      <c r="CA82" s="38">
        <v>3.69835</v>
      </c>
      <c r="CB82" s="37">
        <v>4.0099</v>
      </c>
    </row>
    <row r="83" spans="2:80" x14ac:dyDescent="0.35">
      <c r="B83" s="8"/>
      <c r="C83" s="11" t="s">
        <v>13</v>
      </c>
      <c r="D83" s="33">
        <v>3.0806100000000001</v>
      </c>
      <c r="E83" s="33">
        <v>3.8123</v>
      </c>
      <c r="F83" s="33">
        <v>2.7220499999999999</v>
      </c>
      <c r="G83" s="33">
        <v>2.5627</v>
      </c>
      <c r="H83" s="33">
        <v>2.94536</v>
      </c>
      <c r="I83" s="33">
        <v>5.5230699999999997</v>
      </c>
      <c r="J83" s="33">
        <v>3.3591299999999999</v>
      </c>
      <c r="K83" s="33">
        <v>2.2588499999999998</v>
      </c>
      <c r="L83" s="33">
        <v>1.7090099999999999</v>
      </c>
      <c r="M83" s="33">
        <v>2.2614399999999999</v>
      </c>
      <c r="N83" s="34">
        <v>2.2623700000000002</v>
      </c>
      <c r="O83" s="48">
        <v>3.02345</v>
      </c>
      <c r="P83" s="34">
        <v>3.7845300000000002</v>
      </c>
      <c r="R83" s="8"/>
      <c r="S83" s="11" t="s">
        <v>13</v>
      </c>
      <c r="T83" s="33">
        <v>3.2366100000000002</v>
      </c>
      <c r="U83" s="33">
        <v>3.73184</v>
      </c>
      <c r="V83" s="33">
        <v>2.8119100000000001</v>
      </c>
      <c r="W83" s="33">
        <v>2.66126</v>
      </c>
      <c r="X83" s="33">
        <v>2.93554</v>
      </c>
      <c r="Y83" s="33">
        <v>6.1197400000000002</v>
      </c>
      <c r="Z83" s="33">
        <v>3.5289700000000002</v>
      </c>
      <c r="AA83" s="33">
        <v>2.2563599999999999</v>
      </c>
      <c r="AB83" s="33">
        <v>1.6991700000000001</v>
      </c>
      <c r="AC83" s="33">
        <v>2.3362400000000001</v>
      </c>
      <c r="AD83" s="34">
        <v>2.2631700000000001</v>
      </c>
      <c r="AE83" s="48">
        <v>3.1317599999999999</v>
      </c>
      <c r="AF83" s="34">
        <v>4.0003599999999997</v>
      </c>
      <c r="AH83" s="8"/>
      <c r="AI83" s="11" t="s">
        <v>13</v>
      </c>
      <c r="AJ83" s="33">
        <v>3.4272800000000001</v>
      </c>
      <c r="AK83" s="33">
        <v>3.81785</v>
      </c>
      <c r="AL83" s="33">
        <v>2.80572</v>
      </c>
      <c r="AM83" s="33">
        <v>2.8315899999999998</v>
      </c>
      <c r="AN83" s="33">
        <v>3.0756399999999999</v>
      </c>
      <c r="AO83" s="33">
        <v>5.1213600000000001</v>
      </c>
      <c r="AP83" s="33">
        <v>3.6772300000000002</v>
      </c>
      <c r="AQ83" s="33">
        <v>2.2775099999999999</v>
      </c>
      <c r="AR83" s="33">
        <v>1.68289</v>
      </c>
      <c r="AS83" s="33">
        <v>2.21462</v>
      </c>
      <c r="AT83" s="34">
        <v>2.3911500000000001</v>
      </c>
      <c r="AU83" s="48">
        <v>3.0931700000000002</v>
      </c>
      <c r="AV83" s="34">
        <v>3.7951899999999998</v>
      </c>
      <c r="AX83" s="8"/>
      <c r="AY83" s="11" t="s">
        <v>13</v>
      </c>
      <c r="AZ83" s="33">
        <v>3.7683900000000001</v>
      </c>
      <c r="BA83" s="33">
        <v>6.8339499999999997</v>
      </c>
      <c r="BB83" s="33">
        <v>2.8162099999999999</v>
      </c>
      <c r="BC83" s="33">
        <v>3.0691899999999999</v>
      </c>
      <c r="BD83" s="33">
        <v>3.3664900000000002</v>
      </c>
      <c r="BE83" s="33">
        <v>5.2452199999999998</v>
      </c>
      <c r="BF83" s="33">
        <v>3.4498199999999999</v>
      </c>
      <c r="BG83" s="33">
        <v>2.4094199999999999</v>
      </c>
      <c r="BH83" s="33">
        <v>1.7029300000000001</v>
      </c>
      <c r="BI83" s="33">
        <v>2.3500899999999998</v>
      </c>
      <c r="BJ83" s="34">
        <v>2.4177300000000002</v>
      </c>
      <c r="BK83" s="48">
        <v>3.5011700000000001</v>
      </c>
      <c r="BL83" s="34">
        <v>4.5846200000000001</v>
      </c>
      <c r="BN83" s="8"/>
      <c r="BO83" s="11" t="s">
        <v>13</v>
      </c>
      <c r="BP83" s="33">
        <v>3.8734700000000002</v>
      </c>
      <c r="BQ83" s="33">
        <v>4.3154599999999999</v>
      </c>
      <c r="BR83" s="33">
        <v>2.8226399999999998</v>
      </c>
      <c r="BS83" s="33">
        <v>2.8747099999999999</v>
      </c>
      <c r="BT83" s="33">
        <v>2.8075100000000002</v>
      </c>
      <c r="BU83" s="33">
        <v>6.15022</v>
      </c>
      <c r="BV83" s="33">
        <v>3.9921500000000001</v>
      </c>
      <c r="BW83" s="33">
        <v>2.5411800000000002</v>
      </c>
      <c r="BX83" s="33">
        <v>1.70485</v>
      </c>
      <c r="BY83" s="33">
        <v>2.27332</v>
      </c>
      <c r="BZ83" s="34">
        <v>2.4190200000000002</v>
      </c>
      <c r="CA83" s="48">
        <v>3.33555</v>
      </c>
      <c r="CB83" s="34">
        <v>4.2520899999999999</v>
      </c>
    </row>
    <row r="87" spans="2:80" ht="14.5" customHeight="1" x14ac:dyDescent="0.35">
      <c r="B87" s="54">
        <v>26</v>
      </c>
      <c r="C87" s="26"/>
      <c r="D87" s="85" t="s">
        <v>63</v>
      </c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R87" s="54">
        <v>24</v>
      </c>
      <c r="S87" s="26"/>
      <c r="T87" s="85" t="s">
        <v>63</v>
      </c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H87" s="54">
        <v>20</v>
      </c>
      <c r="AI87" s="26"/>
      <c r="AJ87" s="85" t="s">
        <v>63</v>
      </c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X87" s="54">
        <v>18</v>
      </c>
      <c r="AY87" s="26"/>
      <c r="AZ87" s="85" t="s">
        <v>63</v>
      </c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N87" s="54">
        <v>16</v>
      </c>
      <c r="BO87" s="26"/>
      <c r="BP87" s="85" t="s">
        <v>63</v>
      </c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</row>
    <row r="88" spans="2:80" x14ac:dyDescent="0.35">
      <c r="O88" s="17"/>
      <c r="AE88" s="17"/>
      <c r="AU88" s="17"/>
      <c r="BK88" s="17"/>
      <c r="CA88" s="17"/>
    </row>
    <row r="89" spans="2:80" x14ac:dyDescent="0.35">
      <c r="B89" s="14"/>
      <c r="C89" s="14"/>
      <c r="D89" s="27" t="s">
        <v>50</v>
      </c>
      <c r="E89" s="27" t="s">
        <v>53</v>
      </c>
      <c r="F89" s="27" t="s">
        <v>54</v>
      </c>
      <c r="G89" s="27" t="s">
        <v>55</v>
      </c>
      <c r="H89" s="27" t="s">
        <v>56</v>
      </c>
      <c r="I89" s="27" t="s">
        <v>57</v>
      </c>
      <c r="J89" s="27" t="s">
        <v>58</v>
      </c>
      <c r="K89" s="27" t="s">
        <v>59</v>
      </c>
      <c r="L89" s="27" t="s">
        <v>60</v>
      </c>
      <c r="M89" s="27" t="s">
        <v>61</v>
      </c>
      <c r="N89" s="28">
        <v>-0.95</v>
      </c>
      <c r="O89" s="24" t="s">
        <v>51</v>
      </c>
      <c r="P89" s="28">
        <v>0.95</v>
      </c>
      <c r="R89" s="14"/>
      <c r="S89" s="14"/>
      <c r="T89" s="27" t="s">
        <v>50</v>
      </c>
      <c r="U89" s="27" t="s">
        <v>53</v>
      </c>
      <c r="V89" s="27" t="s">
        <v>54</v>
      </c>
      <c r="W89" s="27" t="s">
        <v>55</v>
      </c>
      <c r="X89" s="27" t="s">
        <v>56</v>
      </c>
      <c r="Y89" s="27" t="s">
        <v>57</v>
      </c>
      <c r="Z89" s="27" t="s">
        <v>58</v>
      </c>
      <c r="AA89" s="27" t="s">
        <v>59</v>
      </c>
      <c r="AB89" s="27" t="s">
        <v>60</v>
      </c>
      <c r="AC89" s="27" t="s">
        <v>61</v>
      </c>
      <c r="AD89" s="28">
        <v>-0.95</v>
      </c>
      <c r="AE89" s="24" t="s">
        <v>51</v>
      </c>
      <c r="AF89" s="28">
        <v>0.95</v>
      </c>
      <c r="AH89" s="14"/>
      <c r="AI89" s="14"/>
      <c r="AJ89" s="27" t="s">
        <v>50</v>
      </c>
      <c r="AK89" s="27" t="s">
        <v>53</v>
      </c>
      <c r="AL89" s="27" t="s">
        <v>54</v>
      </c>
      <c r="AM89" s="27" t="s">
        <v>55</v>
      </c>
      <c r="AN89" s="27" t="s">
        <v>56</v>
      </c>
      <c r="AO89" s="27" t="s">
        <v>57</v>
      </c>
      <c r="AP89" s="27" t="s">
        <v>58</v>
      </c>
      <c r="AQ89" s="27" t="s">
        <v>59</v>
      </c>
      <c r="AR89" s="27" t="s">
        <v>60</v>
      </c>
      <c r="AS89" s="27" t="s">
        <v>61</v>
      </c>
      <c r="AT89" s="28">
        <v>-0.95</v>
      </c>
      <c r="AU89" s="24" t="s">
        <v>51</v>
      </c>
      <c r="AV89" s="28">
        <v>0.95</v>
      </c>
      <c r="AX89" s="14"/>
      <c r="AY89" s="14"/>
      <c r="AZ89" s="27" t="s">
        <v>50</v>
      </c>
      <c r="BA89" s="27" t="s">
        <v>53</v>
      </c>
      <c r="BB89" s="27" t="s">
        <v>54</v>
      </c>
      <c r="BC89" s="27" t="s">
        <v>55</v>
      </c>
      <c r="BD89" s="27" t="s">
        <v>56</v>
      </c>
      <c r="BE89" s="27" t="s">
        <v>57</v>
      </c>
      <c r="BF89" s="27" t="s">
        <v>58</v>
      </c>
      <c r="BG89" s="27" t="s">
        <v>59</v>
      </c>
      <c r="BH89" s="27" t="s">
        <v>60</v>
      </c>
      <c r="BI89" s="27" t="s">
        <v>61</v>
      </c>
      <c r="BJ89" s="28">
        <v>-0.95</v>
      </c>
      <c r="BK89" s="24" t="s">
        <v>51</v>
      </c>
      <c r="BL89" s="28">
        <v>0.95</v>
      </c>
      <c r="BN89" s="14"/>
      <c r="BO89" s="14"/>
      <c r="BP89" s="27" t="s">
        <v>50</v>
      </c>
      <c r="BQ89" s="27" t="s">
        <v>53</v>
      </c>
      <c r="BR89" s="27" t="s">
        <v>54</v>
      </c>
      <c r="BS89" s="27" t="s">
        <v>55</v>
      </c>
      <c r="BT89" s="27" t="s">
        <v>56</v>
      </c>
      <c r="BU89" s="27" t="s">
        <v>57</v>
      </c>
      <c r="BV89" s="27" t="s">
        <v>58</v>
      </c>
      <c r="BW89" s="27" t="s">
        <v>59</v>
      </c>
      <c r="BX89" s="27" t="s">
        <v>60</v>
      </c>
      <c r="BY89" s="27" t="s">
        <v>61</v>
      </c>
      <c r="BZ89" s="28">
        <v>-0.95</v>
      </c>
      <c r="CA89" s="24" t="s">
        <v>51</v>
      </c>
      <c r="CB89" s="28">
        <v>0.95</v>
      </c>
    </row>
    <row r="90" spans="2:80" x14ac:dyDescent="0.35">
      <c r="B90" s="7" t="s">
        <v>0</v>
      </c>
      <c r="C90" s="7"/>
      <c r="D90" s="33">
        <v>5273</v>
      </c>
      <c r="E90" s="33">
        <v>5408</v>
      </c>
      <c r="F90" s="33">
        <v>5300</v>
      </c>
      <c r="G90" s="33">
        <v>5303</v>
      </c>
      <c r="H90" s="33">
        <v>5222</v>
      </c>
      <c r="I90" s="33">
        <v>5232</v>
      </c>
      <c r="J90" s="33">
        <v>5337</v>
      </c>
      <c r="K90" s="33">
        <v>5287</v>
      </c>
      <c r="L90" s="33">
        <v>5199</v>
      </c>
      <c r="M90" s="33">
        <v>5275</v>
      </c>
      <c r="N90" s="34">
        <v>5240.4277199999997</v>
      </c>
      <c r="O90" s="35">
        <v>5283.6</v>
      </c>
      <c r="P90" s="34">
        <v>5326.7722800000001</v>
      </c>
      <c r="R90" s="7" t="s">
        <v>0</v>
      </c>
      <c r="S90" s="7"/>
      <c r="T90" s="33">
        <v>5271</v>
      </c>
      <c r="U90" s="33">
        <v>5409</v>
      </c>
      <c r="V90" s="33">
        <v>5298</v>
      </c>
      <c r="W90" s="33">
        <v>5303</v>
      </c>
      <c r="X90" s="33">
        <v>5222</v>
      </c>
      <c r="Y90" s="33">
        <v>5222</v>
      </c>
      <c r="Z90" s="33">
        <v>5338</v>
      </c>
      <c r="AA90" s="33">
        <v>5285</v>
      </c>
      <c r="AB90" s="33">
        <v>5199</v>
      </c>
      <c r="AC90" s="33">
        <v>5279</v>
      </c>
      <c r="AD90" s="34">
        <v>5238.5142699999997</v>
      </c>
      <c r="AE90" s="35">
        <v>5282.6</v>
      </c>
      <c r="AF90" s="34">
        <v>5326.6857300000001</v>
      </c>
      <c r="AH90" s="7" t="s">
        <v>0</v>
      </c>
      <c r="AI90" s="7"/>
      <c r="AJ90" s="33">
        <v>5270</v>
      </c>
      <c r="AK90" s="33">
        <v>5401</v>
      </c>
      <c r="AL90" s="33">
        <v>5300</v>
      </c>
      <c r="AM90" s="33">
        <v>5305</v>
      </c>
      <c r="AN90" s="33">
        <v>5223</v>
      </c>
      <c r="AO90" s="33">
        <v>5214</v>
      </c>
      <c r="AP90" s="33">
        <v>5329</v>
      </c>
      <c r="AQ90" s="33">
        <v>5286</v>
      </c>
      <c r="AR90" s="33">
        <v>5197</v>
      </c>
      <c r="AS90" s="33">
        <v>5266</v>
      </c>
      <c r="AT90" s="34">
        <v>5235.8616000000002</v>
      </c>
      <c r="AU90" s="35">
        <v>5279.1</v>
      </c>
      <c r="AV90" s="34">
        <v>5322.3383999999996</v>
      </c>
      <c r="AX90" s="7" t="s">
        <v>0</v>
      </c>
      <c r="AY90" s="7"/>
      <c r="AZ90" s="33">
        <v>5269</v>
      </c>
      <c r="BA90" s="33">
        <v>5382</v>
      </c>
      <c r="BB90" s="33">
        <v>5298</v>
      </c>
      <c r="BC90" s="33">
        <v>5304</v>
      </c>
      <c r="BD90" s="33">
        <v>5223</v>
      </c>
      <c r="BE90" s="33">
        <v>5205</v>
      </c>
      <c r="BF90" s="33">
        <v>5318</v>
      </c>
      <c r="BG90" s="33">
        <v>5284</v>
      </c>
      <c r="BH90" s="33">
        <v>5197</v>
      </c>
      <c r="BI90" s="33">
        <v>5271</v>
      </c>
      <c r="BJ90" s="34">
        <v>5234.8552499999996</v>
      </c>
      <c r="BK90" s="35">
        <v>5275.1</v>
      </c>
      <c r="BL90" s="34">
        <v>5315.3447500000002</v>
      </c>
      <c r="BN90" s="7" t="s">
        <v>0</v>
      </c>
      <c r="BO90" s="7"/>
      <c r="BP90" s="33">
        <v>5261</v>
      </c>
      <c r="BQ90" s="33">
        <v>5367</v>
      </c>
      <c r="BR90" s="33">
        <v>5299</v>
      </c>
      <c r="BS90" s="33">
        <v>5299</v>
      </c>
      <c r="BT90" s="33">
        <v>5224</v>
      </c>
      <c r="BU90" s="33">
        <v>5203</v>
      </c>
      <c r="BV90" s="33">
        <v>5310</v>
      </c>
      <c r="BW90" s="33">
        <v>5286</v>
      </c>
      <c r="BX90" s="33">
        <v>5189</v>
      </c>
      <c r="BY90" s="33">
        <v>5270</v>
      </c>
      <c r="BZ90" s="34">
        <v>5232.2149399999998</v>
      </c>
      <c r="CA90" s="35">
        <v>5270.8</v>
      </c>
      <c r="CB90" s="34">
        <v>5309.3850599999996</v>
      </c>
    </row>
    <row r="91" spans="2:80" x14ac:dyDescent="0.35">
      <c r="B91" s="2" t="s">
        <v>15</v>
      </c>
      <c r="C91" s="3" t="s">
        <v>12</v>
      </c>
      <c r="D91" s="36">
        <v>24.649319999999999</v>
      </c>
      <c r="E91" s="36">
        <v>32.601680000000002</v>
      </c>
      <c r="F91" s="36">
        <v>23.598659999999999</v>
      </c>
      <c r="G91" s="36">
        <v>24.87735</v>
      </c>
      <c r="H91" s="36">
        <v>22.703569999999999</v>
      </c>
      <c r="I91" s="36">
        <v>28.952269999999999</v>
      </c>
      <c r="J91" s="36">
        <v>28.765080000000001</v>
      </c>
      <c r="K91" s="36">
        <v>23.51108</v>
      </c>
      <c r="L91" s="36">
        <v>20.06634</v>
      </c>
      <c r="M91" s="36">
        <v>24.341989999999999</v>
      </c>
      <c r="N91" s="37">
        <v>22.791609999999999</v>
      </c>
      <c r="O91" s="38">
        <v>25.40673</v>
      </c>
      <c r="P91" s="37">
        <v>28.02186</v>
      </c>
      <c r="R91" s="2" t="s">
        <v>15</v>
      </c>
      <c r="S91" s="3" t="s">
        <v>12</v>
      </c>
      <c r="T91" s="36">
        <v>24.867809999999999</v>
      </c>
      <c r="U91" s="36">
        <v>32.147770000000001</v>
      </c>
      <c r="V91" s="36">
        <v>23.485759999999999</v>
      </c>
      <c r="W91" s="36">
        <v>25.340389999999999</v>
      </c>
      <c r="X91" s="36">
        <v>23.598109999999998</v>
      </c>
      <c r="Y91" s="36">
        <v>30.307120000000001</v>
      </c>
      <c r="Z91" s="36">
        <v>29.624970000000001</v>
      </c>
      <c r="AA91" s="36">
        <v>23.76153</v>
      </c>
      <c r="AB91" s="36">
        <v>19.942679999999999</v>
      </c>
      <c r="AC91" s="36">
        <v>24.54515</v>
      </c>
      <c r="AD91" s="37">
        <v>23.079889999999999</v>
      </c>
      <c r="AE91" s="38">
        <v>25.762129999999999</v>
      </c>
      <c r="AF91" s="37">
        <v>28.444369999999999</v>
      </c>
      <c r="AH91" s="2" t="s">
        <v>15</v>
      </c>
      <c r="AI91" s="3" t="s">
        <v>12</v>
      </c>
      <c r="AJ91" s="36">
        <v>26.843170000000001</v>
      </c>
      <c r="AK91" s="36">
        <v>38.156410000000001</v>
      </c>
      <c r="AL91" s="36">
        <v>24.5745</v>
      </c>
      <c r="AM91" s="36">
        <v>27.507819999999999</v>
      </c>
      <c r="AN91" s="36">
        <v>24.236360000000001</v>
      </c>
      <c r="AO91" s="36">
        <v>32.573650000000001</v>
      </c>
      <c r="AP91" s="36">
        <v>31.051850000000002</v>
      </c>
      <c r="AQ91" s="36">
        <v>25.688980000000001</v>
      </c>
      <c r="AR91" s="36">
        <v>20.5777</v>
      </c>
      <c r="AS91" s="36">
        <v>25.72954</v>
      </c>
      <c r="AT91" s="37">
        <v>24.113379999999999</v>
      </c>
      <c r="AU91" s="38">
        <v>27.693999999999999</v>
      </c>
      <c r="AV91" s="37">
        <v>31.274619999999999</v>
      </c>
      <c r="AX91" s="2" t="s">
        <v>15</v>
      </c>
      <c r="AY91" s="3" t="s">
        <v>12</v>
      </c>
      <c r="AZ91" s="36">
        <v>28.008009999999999</v>
      </c>
      <c r="BA91" s="36">
        <v>43.779359999999997</v>
      </c>
      <c r="BB91" s="36">
        <v>27.015789999999999</v>
      </c>
      <c r="BC91" s="36">
        <v>29.484449999999999</v>
      </c>
      <c r="BD91" s="36">
        <v>27.883559999999999</v>
      </c>
      <c r="BE91" s="36">
        <v>36.324109999999997</v>
      </c>
      <c r="BF91" s="36">
        <v>33.27458</v>
      </c>
      <c r="BG91" s="36">
        <v>27.694510000000001</v>
      </c>
      <c r="BH91" s="36">
        <v>21.692160000000001</v>
      </c>
      <c r="BI91" s="36">
        <v>26.90579</v>
      </c>
      <c r="BJ91" s="37">
        <v>25.798770000000001</v>
      </c>
      <c r="BK91" s="38">
        <v>30.206230000000001</v>
      </c>
      <c r="BL91" s="37">
        <v>34.613689999999998</v>
      </c>
      <c r="BN91" s="2" t="s">
        <v>15</v>
      </c>
      <c r="BO91" s="3" t="s">
        <v>12</v>
      </c>
      <c r="BP91" s="36">
        <v>31.45757</v>
      </c>
      <c r="BQ91" s="36">
        <v>48.125819999999997</v>
      </c>
      <c r="BR91" s="36">
        <v>30.711469999999998</v>
      </c>
      <c r="BS91" s="36">
        <v>33.120510000000003</v>
      </c>
      <c r="BT91" s="36">
        <v>30.751359999999998</v>
      </c>
      <c r="BU91" s="36">
        <v>40.460299999999997</v>
      </c>
      <c r="BV91" s="36">
        <v>38.449579999999997</v>
      </c>
      <c r="BW91" s="36">
        <v>31.599209999999999</v>
      </c>
      <c r="BX91" s="36">
        <v>24.522400000000001</v>
      </c>
      <c r="BY91" s="36">
        <v>29.654409999999999</v>
      </c>
      <c r="BZ91" s="37">
        <v>29.092649999999999</v>
      </c>
      <c r="CA91" s="38">
        <v>33.885260000000002</v>
      </c>
      <c r="CB91" s="37">
        <v>38.677880000000002</v>
      </c>
    </row>
    <row r="92" spans="2:80" x14ac:dyDescent="0.35">
      <c r="B92" s="8"/>
      <c r="C92" s="11" t="s">
        <v>13</v>
      </c>
      <c r="D92" s="33">
        <v>15.454969999999999</v>
      </c>
      <c r="E92" s="33">
        <v>17.473710000000001</v>
      </c>
      <c r="F92" s="33">
        <v>14.461650000000001</v>
      </c>
      <c r="G92" s="33">
        <v>15.23138</v>
      </c>
      <c r="H92" s="33">
        <v>15.192830000000001</v>
      </c>
      <c r="I92" s="33">
        <v>20.068899999999999</v>
      </c>
      <c r="J92" s="33">
        <v>16.948309999999999</v>
      </c>
      <c r="K92" s="33">
        <v>14.49887</v>
      </c>
      <c r="L92" s="33">
        <v>12.51549</v>
      </c>
      <c r="M92" s="33">
        <v>14.275270000000001</v>
      </c>
      <c r="N92" s="34">
        <v>14.11552</v>
      </c>
      <c r="O92" s="39">
        <v>15.61214</v>
      </c>
      <c r="P92" s="34">
        <v>17.10876</v>
      </c>
      <c r="R92" s="8"/>
      <c r="S92" s="11" t="s">
        <v>13</v>
      </c>
      <c r="T92" s="33">
        <v>15.48523</v>
      </c>
      <c r="U92" s="33">
        <v>17.85962</v>
      </c>
      <c r="V92" s="33">
        <v>14.37181</v>
      </c>
      <c r="W92" s="33">
        <v>15.91568</v>
      </c>
      <c r="X92" s="33">
        <v>15.929180000000001</v>
      </c>
      <c r="Y92" s="33">
        <v>21.16151</v>
      </c>
      <c r="Z92" s="33">
        <v>17.424969999999998</v>
      </c>
      <c r="AA92" s="33">
        <v>14.57784</v>
      </c>
      <c r="AB92" s="33">
        <v>12.589399999999999</v>
      </c>
      <c r="AC92" s="33">
        <v>14.35665</v>
      </c>
      <c r="AD92" s="34">
        <v>14.257709999999999</v>
      </c>
      <c r="AE92" s="39">
        <v>15.96719</v>
      </c>
      <c r="AF92" s="34">
        <v>17.676670000000001</v>
      </c>
      <c r="AH92" s="8"/>
      <c r="AI92" s="11" t="s">
        <v>13</v>
      </c>
      <c r="AJ92" s="33">
        <v>16.32714</v>
      </c>
      <c r="AK92" s="33">
        <v>22.787949999999999</v>
      </c>
      <c r="AL92" s="33">
        <v>15.210050000000001</v>
      </c>
      <c r="AM92" s="33">
        <v>17.649889999999999</v>
      </c>
      <c r="AN92" s="33">
        <v>16.871849999999998</v>
      </c>
      <c r="AO92" s="33">
        <v>22.948080000000001</v>
      </c>
      <c r="AP92" s="33">
        <v>18.66527</v>
      </c>
      <c r="AQ92" s="33">
        <v>16.293199999999999</v>
      </c>
      <c r="AR92" s="33">
        <v>12.873250000000001</v>
      </c>
      <c r="AS92" s="33">
        <v>14.98944</v>
      </c>
      <c r="AT92" s="34">
        <v>15.13531</v>
      </c>
      <c r="AU92" s="39">
        <v>17.46161</v>
      </c>
      <c r="AV92" s="34">
        <v>19.78791</v>
      </c>
      <c r="AX92" s="8"/>
      <c r="AY92" s="11" t="s">
        <v>13</v>
      </c>
      <c r="AZ92" s="33">
        <v>16.587070000000001</v>
      </c>
      <c r="BA92" s="33">
        <v>28.67145</v>
      </c>
      <c r="BB92" s="33">
        <v>16.614149999999999</v>
      </c>
      <c r="BC92" s="33">
        <v>19.826779999999999</v>
      </c>
      <c r="BD92" s="33">
        <v>20.63851</v>
      </c>
      <c r="BE92" s="33">
        <v>26.540870000000002</v>
      </c>
      <c r="BF92" s="33">
        <v>20.870159999999998</v>
      </c>
      <c r="BG92" s="33">
        <v>17.255240000000001</v>
      </c>
      <c r="BH92" s="33">
        <v>14.11763</v>
      </c>
      <c r="BI92" s="33">
        <v>16.58352</v>
      </c>
      <c r="BJ92" s="34">
        <v>16.436140000000002</v>
      </c>
      <c r="BK92" s="39">
        <v>19.77054</v>
      </c>
      <c r="BL92" s="34">
        <v>23.104939999999999</v>
      </c>
      <c r="BN92" s="8"/>
      <c r="BO92" s="11" t="s">
        <v>13</v>
      </c>
      <c r="BP92" s="33">
        <v>18.453289999999999</v>
      </c>
      <c r="BQ92" s="33">
        <v>32.162050000000001</v>
      </c>
      <c r="BR92" s="33">
        <v>19.0047</v>
      </c>
      <c r="BS92" s="33">
        <v>22.999379999999999</v>
      </c>
      <c r="BT92" s="33">
        <v>23.845479999999998</v>
      </c>
      <c r="BU92" s="33">
        <v>29.590610000000002</v>
      </c>
      <c r="BV92" s="33">
        <v>25.22889</v>
      </c>
      <c r="BW92" s="33">
        <v>21.499690000000001</v>
      </c>
      <c r="BX92" s="33">
        <v>16.56138</v>
      </c>
      <c r="BY92" s="33">
        <v>18.097629999999999</v>
      </c>
      <c r="BZ92" s="34">
        <v>19.075320000000001</v>
      </c>
      <c r="CA92" s="39">
        <v>22.744309999999999</v>
      </c>
      <c r="CB92" s="34">
        <v>26.4133</v>
      </c>
    </row>
    <row r="93" spans="2:80" x14ac:dyDescent="0.35">
      <c r="B93" s="2" t="s">
        <v>14</v>
      </c>
      <c r="C93" s="3" t="s">
        <v>12</v>
      </c>
      <c r="D93" s="36">
        <v>2.98454</v>
      </c>
      <c r="E93" s="36">
        <v>7.3272199999999996</v>
      </c>
      <c r="F93" s="36">
        <v>2.5066999999999999</v>
      </c>
      <c r="G93" s="36">
        <v>3.3377599999999998</v>
      </c>
      <c r="H93" s="36">
        <v>2.7896999999999998</v>
      </c>
      <c r="I93" s="36">
        <v>6.3606199999999999</v>
      </c>
      <c r="J93" s="36">
        <v>5.1608999999999998</v>
      </c>
      <c r="K93" s="36">
        <v>2.4654099999999999</v>
      </c>
      <c r="L93" s="36">
        <v>1.03833</v>
      </c>
      <c r="M93" s="36">
        <v>2.7672300000000001</v>
      </c>
      <c r="N93" s="37">
        <v>2.2685399999999998</v>
      </c>
      <c r="O93" s="38">
        <v>3.6738400000000002</v>
      </c>
      <c r="P93" s="37">
        <v>5.0791500000000003</v>
      </c>
      <c r="R93" s="2" t="s">
        <v>14</v>
      </c>
      <c r="S93" s="3" t="s">
        <v>12</v>
      </c>
      <c r="T93" s="36">
        <v>3.84179</v>
      </c>
      <c r="U93" s="36">
        <v>8.4547699999999999</v>
      </c>
      <c r="V93" s="36">
        <v>3.0345900000000001</v>
      </c>
      <c r="W93" s="36">
        <v>4.5617400000000004</v>
      </c>
      <c r="X93" s="36">
        <v>3.9338600000000001</v>
      </c>
      <c r="Y93" s="36">
        <v>8.2357899999999997</v>
      </c>
      <c r="Z93" s="36">
        <v>6.8735400000000002</v>
      </c>
      <c r="AA93" s="36">
        <v>3.2239900000000001</v>
      </c>
      <c r="AB93" s="36">
        <v>1.4413400000000001</v>
      </c>
      <c r="AC93" s="36">
        <v>3.6480199999999998</v>
      </c>
      <c r="AD93" s="37">
        <v>3.0501399999999999</v>
      </c>
      <c r="AE93" s="38">
        <v>4.7249400000000001</v>
      </c>
      <c r="AF93" s="37">
        <v>6.39975</v>
      </c>
      <c r="AH93" s="2" t="s">
        <v>14</v>
      </c>
      <c r="AI93" s="3" t="s">
        <v>12</v>
      </c>
      <c r="AJ93" s="36">
        <v>7.10161</v>
      </c>
      <c r="AK93" s="36">
        <v>16.590389999999999</v>
      </c>
      <c r="AL93" s="36">
        <v>5.7634999999999996</v>
      </c>
      <c r="AM93" s="36">
        <v>8.1830400000000001</v>
      </c>
      <c r="AN93" s="36">
        <v>6.1705399999999999</v>
      </c>
      <c r="AO93" s="36">
        <v>12.388339999999999</v>
      </c>
      <c r="AP93" s="36">
        <v>10.611750000000001</v>
      </c>
      <c r="AQ93" s="36">
        <v>6.5681599999999998</v>
      </c>
      <c r="AR93" s="36">
        <v>3.1699000000000002</v>
      </c>
      <c r="AS93" s="36">
        <v>6.4557399999999996</v>
      </c>
      <c r="AT93" s="37">
        <v>5.5204399999999998</v>
      </c>
      <c r="AU93" s="38">
        <v>8.3003</v>
      </c>
      <c r="AV93" s="37">
        <v>11.080159999999999</v>
      </c>
      <c r="AX93" s="2" t="s">
        <v>14</v>
      </c>
      <c r="AY93" s="3" t="s">
        <v>12</v>
      </c>
      <c r="AZ93" s="36">
        <v>9.3313500000000005</v>
      </c>
      <c r="BA93" s="36">
        <v>23.961829999999999</v>
      </c>
      <c r="BB93" s="36">
        <v>8.8248999999999995</v>
      </c>
      <c r="BC93" s="36">
        <v>11.271319999999999</v>
      </c>
      <c r="BD93" s="36">
        <v>10.39583</v>
      </c>
      <c r="BE93" s="36">
        <v>17.371929999999999</v>
      </c>
      <c r="BF93" s="36">
        <v>14.103199999999999</v>
      </c>
      <c r="BG93" s="36">
        <v>9.5423100000000005</v>
      </c>
      <c r="BH93" s="36">
        <v>4.9147999999999996</v>
      </c>
      <c r="BI93" s="36">
        <v>8.6466499999999993</v>
      </c>
      <c r="BJ93" s="37">
        <v>7.9630900000000002</v>
      </c>
      <c r="BK93" s="38">
        <v>11.836410000000001</v>
      </c>
      <c r="BL93" s="37">
        <v>15.70974</v>
      </c>
      <c r="BN93" s="2" t="s">
        <v>14</v>
      </c>
      <c r="BO93" s="3" t="s">
        <v>12</v>
      </c>
      <c r="BP93" s="36">
        <v>14.083600000000001</v>
      </c>
      <c r="BQ93" s="36">
        <v>29.99784</v>
      </c>
      <c r="BR93" s="36">
        <v>13.559710000000001</v>
      </c>
      <c r="BS93" s="36">
        <v>15.99089</v>
      </c>
      <c r="BT93" s="36">
        <v>14.521990000000001</v>
      </c>
      <c r="BU93" s="36">
        <v>22.855840000000001</v>
      </c>
      <c r="BV93" s="36">
        <v>20.797180000000001</v>
      </c>
      <c r="BW93" s="36">
        <v>14.593249999999999</v>
      </c>
      <c r="BX93" s="36">
        <v>8.5447799999999994</v>
      </c>
      <c r="BY93" s="36">
        <v>12.67263</v>
      </c>
      <c r="BZ93" s="37">
        <v>12.36139</v>
      </c>
      <c r="CA93" s="38">
        <v>16.761769999999999</v>
      </c>
      <c r="CB93" s="37">
        <v>21.16215</v>
      </c>
    </row>
    <row r="94" spans="2:80" x14ac:dyDescent="0.35">
      <c r="B94" s="8"/>
      <c r="C94" s="11" t="s">
        <v>13</v>
      </c>
      <c r="D94" s="33">
        <v>9.0379900000000006</v>
      </c>
      <c r="E94" s="33">
        <v>13.02664</v>
      </c>
      <c r="F94" s="33">
        <v>7.38361</v>
      </c>
      <c r="G94" s="33">
        <v>8.6372199999999992</v>
      </c>
      <c r="H94" s="33">
        <v>7.9538200000000003</v>
      </c>
      <c r="I94" s="33">
        <v>15.533950000000001</v>
      </c>
      <c r="J94" s="33">
        <v>11.454929999999999</v>
      </c>
      <c r="K94" s="33">
        <v>7.0921799999999999</v>
      </c>
      <c r="L94" s="33">
        <v>4.0778699999999999</v>
      </c>
      <c r="M94" s="33">
        <v>7.25488</v>
      </c>
      <c r="N94" s="34">
        <v>6.76722</v>
      </c>
      <c r="O94" s="39">
        <v>9.1453100000000003</v>
      </c>
      <c r="P94" s="34">
        <v>11.523400000000001</v>
      </c>
      <c r="R94" s="8"/>
      <c r="S94" s="11" t="s">
        <v>13</v>
      </c>
      <c r="T94" s="33">
        <v>10.07907</v>
      </c>
      <c r="U94" s="33">
        <v>14.00916</v>
      </c>
      <c r="V94" s="33">
        <v>8.2597799999999992</v>
      </c>
      <c r="W94" s="33">
        <v>10.56635</v>
      </c>
      <c r="X94" s="33">
        <v>9.8442500000000006</v>
      </c>
      <c r="Y94" s="33">
        <v>17.710660000000001</v>
      </c>
      <c r="Z94" s="33">
        <v>13.26474</v>
      </c>
      <c r="AA94" s="33">
        <v>7.9646100000000004</v>
      </c>
      <c r="AB94" s="33">
        <v>5.3862699999999997</v>
      </c>
      <c r="AC94" s="33">
        <v>8.2548600000000008</v>
      </c>
      <c r="AD94" s="34">
        <v>7.9749299999999996</v>
      </c>
      <c r="AE94" s="39">
        <v>10.53397</v>
      </c>
      <c r="AF94" s="34">
        <v>13.093019999999999</v>
      </c>
      <c r="AH94" s="8"/>
      <c r="AI94" s="11" t="s">
        <v>13</v>
      </c>
      <c r="AJ94" s="33">
        <v>13.59498</v>
      </c>
      <c r="AK94" s="33">
        <v>23.160900000000002</v>
      </c>
      <c r="AL94" s="33">
        <v>11.4641</v>
      </c>
      <c r="AM94" s="33">
        <v>15.053330000000001</v>
      </c>
      <c r="AN94" s="33">
        <v>12.91107</v>
      </c>
      <c r="AO94" s="33">
        <v>21.948869999999999</v>
      </c>
      <c r="AP94" s="33">
        <v>17.135020000000001</v>
      </c>
      <c r="AQ94" s="33">
        <v>12.66827</v>
      </c>
      <c r="AR94" s="33">
        <v>7.5676199999999998</v>
      </c>
      <c r="AS94" s="33">
        <v>11.54283</v>
      </c>
      <c r="AT94" s="34">
        <v>11.24906</v>
      </c>
      <c r="AU94" s="39">
        <v>14.704700000000001</v>
      </c>
      <c r="AV94" s="34">
        <v>18.160340000000001</v>
      </c>
      <c r="AX94" s="8"/>
      <c r="AY94" s="11" t="s">
        <v>13</v>
      </c>
      <c r="AZ94" s="33">
        <v>14.902810000000001</v>
      </c>
      <c r="BA94" s="33">
        <v>31.202369999999998</v>
      </c>
      <c r="BB94" s="33">
        <v>14.447509999999999</v>
      </c>
      <c r="BC94" s="33">
        <v>18.567430000000002</v>
      </c>
      <c r="BD94" s="33">
        <v>18.884840000000001</v>
      </c>
      <c r="BE94" s="33">
        <v>26.934000000000001</v>
      </c>
      <c r="BF94" s="33">
        <v>20.63775</v>
      </c>
      <c r="BG94" s="33">
        <v>15.29495</v>
      </c>
      <c r="BH94" s="33">
        <v>10.4038</v>
      </c>
      <c r="BI94" s="33">
        <v>14.70046</v>
      </c>
      <c r="BJ94" s="34">
        <v>14.094189999999999</v>
      </c>
      <c r="BK94" s="39">
        <v>18.59759</v>
      </c>
      <c r="BL94" s="34">
        <v>23.100999999999999</v>
      </c>
      <c r="BN94" s="8"/>
      <c r="BO94" s="11" t="s">
        <v>13</v>
      </c>
      <c r="BP94" s="33">
        <v>18.656479999999998</v>
      </c>
      <c r="BQ94" s="33">
        <v>35.493639999999999</v>
      </c>
      <c r="BR94" s="33">
        <v>19.00243</v>
      </c>
      <c r="BS94" s="33">
        <v>23.647179999999999</v>
      </c>
      <c r="BT94" s="33">
        <v>23.432729999999999</v>
      </c>
      <c r="BU94" s="33">
        <v>31.216830000000002</v>
      </c>
      <c r="BV94" s="33">
        <v>26.712700000000002</v>
      </c>
      <c r="BW94" s="33">
        <v>21.218869999999999</v>
      </c>
      <c r="BX94" s="33">
        <v>14.776960000000001</v>
      </c>
      <c r="BY94" s="33">
        <v>17.865839999999999</v>
      </c>
      <c r="BZ94" s="34">
        <v>18.61853</v>
      </c>
      <c r="CA94" s="39">
        <v>23.202369999999998</v>
      </c>
      <c r="CB94" s="34">
        <v>27.786200000000001</v>
      </c>
    </row>
    <row r="95" spans="2:80" x14ac:dyDescent="0.35">
      <c r="B95" s="2" t="s">
        <v>16</v>
      </c>
      <c r="C95" s="3" t="s">
        <v>12</v>
      </c>
      <c r="D95" s="36">
        <v>21.66479</v>
      </c>
      <c r="E95" s="36">
        <v>25.274460000000001</v>
      </c>
      <c r="F95" s="36">
        <v>21.09196</v>
      </c>
      <c r="G95" s="36">
        <v>21.53959</v>
      </c>
      <c r="H95" s="36">
        <v>19.91386</v>
      </c>
      <c r="I95" s="36">
        <v>22.591640000000002</v>
      </c>
      <c r="J95" s="36">
        <v>23.604179999999999</v>
      </c>
      <c r="K95" s="36">
        <v>21.045670000000001</v>
      </c>
      <c r="L95" s="36">
        <v>19.028009999999998</v>
      </c>
      <c r="M95" s="36">
        <v>21.574760000000001</v>
      </c>
      <c r="N95" s="37">
        <v>20.463190000000001</v>
      </c>
      <c r="O95" s="38">
        <v>21.732890000000001</v>
      </c>
      <c r="P95" s="37">
        <v>23.002600000000001</v>
      </c>
      <c r="R95" s="2" t="s">
        <v>16</v>
      </c>
      <c r="S95" s="3" t="s">
        <v>12</v>
      </c>
      <c r="T95" s="36">
        <v>21.026019999999999</v>
      </c>
      <c r="U95" s="36">
        <v>23.693000000000001</v>
      </c>
      <c r="V95" s="36">
        <v>20.451170000000001</v>
      </c>
      <c r="W95" s="36">
        <v>20.778649999999999</v>
      </c>
      <c r="X95" s="36">
        <v>19.664249999999999</v>
      </c>
      <c r="Y95" s="36">
        <v>22.07133</v>
      </c>
      <c r="Z95" s="36">
        <v>22.751429999999999</v>
      </c>
      <c r="AA95" s="36">
        <v>20.53755</v>
      </c>
      <c r="AB95" s="36">
        <v>18.501339999999999</v>
      </c>
      <c r="AC95" s="36">
        <v>20.897130000000001</v>
      </c>
      <c r="AD95" s="37">
        <v>19.969360000000002</v>
      </c>
      <c r="AE95" s="38">
        <v>21.037189999999999</v>
      </c>
      <c r="AF95" s="37">
        <v>22.10501</v>
      </c>
      <c r="AH95" s="2" t="s">
        <v>16</v>
      </c>
      <c r="AI95" s="3" t="s">
        <v>12</v>
      </c>
      <c r="AJ95" s="36">
        <v>19.741569999999999</v>
      </c>
      <c r="AK95" s="36">
        <v>21.566030000000001</v>
      </c>
      <c r="AL95" s="36">
        <v>18.811</v>
      </c>
      <c r="AM95" s="36">
        <v>19.324780000000001</v>
      </c>
      <c r="AN95" s="36">
        <v>18.065819999999999</v>
      </c>
      <c r="AO95" s="36">
        <v>20.185310000000001</v>
      </c>
      <c r="AP95" s="36">
        <v>20.440100000000001</v>
      </c>
      <c r="AQ95" s="36">
        <v>19.120819999999998</v>
      </c>
      <c r="AR95" s="36">
        <v>17.407800000000002</v>
      </c>
      <c r="AS95" s="36">
        <v>19.273790000000002</v>
      </c>
      <c r="AT95" s="37">
        <v>18.54393</v>
      </c>
      <c r="AU95" s="38">
        <v>19.393699999999999</v>
      </c>
      <c r="AV95" s="37">
        <v>20.243480000000002</v>
      </c>
      <c r="AX95" s="2" t="s">
        <v>16</v>
      </c>
      <c r="AY95" s="3" t="s">
        <v>12</v>
      </c>
      <c r="AZ95" s="36">
        <v>18.676659999999998</v>
      </c>
      <c r="BA95" s="36">
        <v>19.817540000000001</v>
      </c>
      <c r="BB95" s="36">
        <v>18.190899999999999</v>
      </c>
      <c r="BC95" s="36">
        <v>18.21313</v>
      </c>
      <c r="BD95" s="36">
        <v>17.487729999999999</v>
      </c>
      <c r="BE95" s="36">
        <v>18.952179999999998</v>
      </c>
      <c r="BF95" s="36">
        <v>19.171379999999999</v>
      </c>
      <c r="BG95" s="36">
        <v>18.152200000000001</v>
      </c>
      <c r="BH95" s="36">
        <v>16.777349999999998</v>
      </c>
      <c r="BI95" s="36">
        <v>18.259139999999999</v>
      </c>
      <c r="BJ95" s="37">
        <v>17.757180000000002</v>
      </c>
      <c r="BK95" s="38">
        <v>18.369820000000001</v>
      </c>
      <c r="BL95" s="37">
        <v>18.98246</v>
      </c>
      <c r="BN95" s="2" t="s">
        <v>16</v>
      </c>
      <c r="BO95" s="3" t="s">
        <v>12</v>
      </c>
      <c r="BP95" s="36">
        <v>17.37396</v>
      </c>
      <c r="BQ95" s="36">
        <v>18.127980000000001</v>
      </c>
      <c r="BR95" s="36">
        <v>17.151759999999999</v>
      </c>
      <c r="BS95" s="36">
        <v>17.129619999999999</v>
      </c>
      <c r="BT95" s="36">
        <v>16.229369999999999</v>
      </c>
      <c r="BU95" s="36">
        <v>17.60446</v>
      </c>
      <c r="BV95" s="36">
        <v>17.6524</v>
      </c>
      <c r="BW95" s="36">
        <v>17.005970000000001</v>
      </c>
      <c r="BX95" s="36">
        <v>15.97761</v>
      </c>
      <c r="BY95" s="36">
        <v>16.981780000000001</v>
      </c>
      <c r="BZ95" s="37">
        <v>16.662990000000001</v>
      </c>
      <c r="CA95" s="38">
        <v>17.12349</v>
      </c>
      <c r="CB95" s="37">
        <v>17.58399</v>
      </c>
    </row>
    <row r="96" spans="2:80" x14ac:dyDescent="0.35">
      <c r="B96" s="12"/>
      <c r="C96" s="11" t="s">
        <v>13</v>
      </c>
      <c r="D96" s="33">
        <v>12.22705</v>
      </c>
      <c r="E96" s="33">
        <v>13.132849999999999</v>
      </c>
      <c r="F96" s="33">
        <v>11.944140000000001</v>
      </c>
      <c r="G96" s="33">
        <v>11.938129999999999</v>
      </c>
      <c r="H96" s="33">
        <v>12.0618</v>
      </c>
      <c r="I96" s="33">
        <v>14.172420000000001</v>
      </c>
      <c r="J96" s="33">
        <v>12.894959999999999</v>
      </c>
      <c r="K96" s="33">
        <v>12.12908</v>
      </c>
      <c r="L96" s="33">
        <v>11.26679</v>
      </c>
      <c r="M96" s="33">
        <v>11.70687</v>
      </c>
      <c r="N96" s="40">
        <v>11.74897</v>
      </c>
      <c r="O96" s="39">
        <v>12.34741</v>
      </c>
      <c r="P96" s="40">
        <v>12.94584</v>
      </c>
      <c r="R96" s="12"/>
      <c r="S96" s="11" t="s">
        <v>13</v>
      </c>
      <c r="T96" s="33">
        <v>12.19881</v>
      </c>
      <c r="U96" s="33">
        <v>13.17596</v>
      </c>
      <c r="V96" s="33">
        <v>11.50705</v>
      </c>
      <c r="W96" s="33">
        <v>12.05035</v>
      </c>
      <c r="X96" s="33">
        <v>12.180910000000001</v>
      </c>
      <c r="Y96" s="33">
        <v>14.44089</v>
      </c>
      <c r="Z96" s="33">
        <v>13.02932</v>
      </c>
      <c r="AA96" s="33">
        <v>11.62627</v>
      </c>
      <c r="AB96" s="33">
        <v>10.88781</v>
      </c>
      <c r="AC96" s="33">
        <v>11.414870000000001</v>
      </c>
      <c r="AD96" s="40">
        <v>11.504569999999999</v>
      </c>
      <c r="AE96" s="39">
        <v>12.25122</v>
      </c>
      <c r="AF96" s="40">
        <v>12.997870000000001</v>
      </c>
      <c r="AH96" s="12"/>
      <c r="AI96" s="11" t="s">
        <v>13</v>
      </c>
      <c r="AJ96" s="33">
        <v>11.61167</v>
      </c>
      <c r="AK96" s="33">
        <v>15.00501</v>
      </c>
      <c r="AL96" s="33">
        <v>10.68984</v>
      </c>
      <c r="AM96" s="33">
        <v>12.10744</v>
      </c>
      <c r="AN96" s="33">
        <v>11.787850000000001</v>
      </c>
      <c r="AO96" s="33">
        <v>13.57484</v>
      </c>
      <c r="AP96" s="33">
        <v>12.955880000000001</v>
      </c>
      <c r="AQ96" s="33">
        <v>11.796150000000001</v>
      </c>
      <c r="AR96" s="33">
        <v>10.02692</v>
      </c>
      <c r="AS96" s="33">
        <v>10.88489</v>
      </c>
      <c r="AT96" s="40">
        <v>10.990970000000001</v>
      </c>
      <c r="AU96" s="39">
        <v>12.04405</v>
      </c>
      <c r="AV96" s="40">
        <v>13.09712</v>
      </c>
      <c r="AX96" s="12"/>
      <c r="AY96" s="11" t="s">
        <v>13</v>
      </c>
      <c r="AZ96" s="33">
        <v>11.420199999999999</v>
      </c>
      <c r="BA96" s="33">
        <v>15.385300000000001</v>
      </c>
      <c r="BB96" s="33">
        <v>11.153269999999999</v>
      </c>
      <c r="BC96" s="33">
        <v>12.08849</v>
      </c>
      <c r="BD96" s="33">
        <v>12.32071</v>
      </c>
      <c r="BE96" s="33">
        <v>13.475529999999999</v>
      </c>
      <c r="BF96" s="33">
        <v>13.138949999999999</v>
      </c>
      <c r="BG96" s="33">
        <v>11.64526</v>
      </c>
      <c r="BH96" s="33">
        <v>9.9376899999999999</v>
      </c>
      <c r="BI96" s="33">
        <v>10.982530000000001</v>
      </c>
      <c r="BJ96" s="40">
        <v>11.055059999999999</v>
      </c>
      <c r="BK96" s="39">
        <v>12.15479</v>
      </c>
      <c r="BL96" s="40">
        <v>13.254530000000001</v>
      </c>
      <c r="BN96" s="12"/>
      <c r="BO96" s="11" t="s">
        <v>13</v>
      </c>
      <c r="BP96" s="33">
        <v>11.73598</v>
      </c>
      <c r="BQ96" s="33">
        <v>14.356999999999999</v>
      </c>
      <c r="BR96" s="33">
        <v>11.47677</v>
      </c>
      <c r="BS96" s="33">
        <v>12.028890000000001</v>
      </c>
      <c r="BT96" s="33">
        <v>12.12688</v>
      </c>
      <c r="BU96" s="33">
        <v>12.96241</v>
      </c>
      <c r="BV96" s="33">
        <v>13.071910000000001</v>
      </c>
      <c r="BW96" s="33">
        <v>11.755660000000001</v>
      </c>
      <c r="BX96" s="33">
        <v>10.21106</v>
      </c>
      <c r="BY96" s="33">
        <v>11.14452</v>
      </c>
      <c r="BZ96" s="40">
        <v>11.26435</v>
      </c>
      <c r="CA96" s="39">
        <v>12.087109999999999</v>
      </c>
      <c r="CB96" s="40">
        <v>12.90987</v>
      </c>
    </row>
    <row r="97" spans="2:80" x14ac:dyDescent="0.35">
      <c r="B97" s="2" t="s">
        <v>1</v>
      </c>
      <c r="C97" s="3" t="s">
        <v>12</v>
      </c>
      <c r="D97" s="36">
        <v>3.66934</v>
      </c>
      <c r="E97" s="36">
        <v>3.6848299999999998</v>
      </c>
      <c r="F97" s="36">
        <v>3.6755499999999999</v>
      </c>
      <c r="G97" s="36">
        <v>3.68899</v>
      </c>
      <c r="H97" s="36">
        <v>3.6583700000000001</v>
      </c>
      <c r="I97" s="36">
        <v>3.7174999999999998</v>
      </c>
      <c r="J97" s="36">
        <v>3.65883</v>
      </c>
      <c r="K97" s="36">
        <v>3.6251500000000001</v>
      </c>
      <c r="L97" s="36">
        <v>3.6657299999999999</v>
      </c>
      <c r="M97" s="36">
        <v>3.6874500000000001</v>
      </c>
      <c r="N97" s="37">
        <v>3.6557200000000001</v>
      </c>
      <c r="O97" s="41">
        <v>3.6731699999999998</v>
      </c>
      <c r="P97" s="37">
        <v>3.6906300000000001</v>
      </c>
      <c r="R97" s="2" t="s">
        <v>1</v>
      </c>
      <c r="S97" s="3" t="s">
        <v>12</v>
      </c>
      <c r="T97" s="36">
        <v>3.6692900000000002</v>
      </c>
      <c r="U97" s="36">
        <v>3.68364</v>
      </c>
      <c r="V97" s="36">
        <v>3.6766100000000002</v>
      </c>
      <c r="W97" s="36">
        <v>3.6899700000000002</v>
      </c>
      <c r="X97" s="36">
        <v>3.6583700000000001</v>
      </c>
      <c r="Y97" s="36">
        <v>3.7131099999999999</v>
      </c>
      <c r="Z97" s="36">
        <v>3.6588400000000001</v>
      </c>
      <c r="AA97" s="36">
        <v>3.6254400000000002</v>
      </c>
      <c r="AB97" s="36">
        <v>3.6659299999999999</v>
      </c>
      <c r="AC97" s="36">
        <v>3.6865999999999999</v>
      </c>
      <c r="AD97" s="37">
        <v>3.6560100000000002</v>
      </c>
      <c r="AE97" s="41">
        <v>3.6727799999999999</v>
      </c>
      <c r="AF97" s="37">
        <v>3.6895500000000001</v>
      </c>
      <c r="AH97" s="2" t="s">
        <v>1</v>
      </c>
      <c r="AI97" s="3" t="s">
        <v>12</v>
      </c>
      <c r="AJ97" s="36">
        <v>3.6698900000000001</v>
      </c>
      <c r="AK97" s="36">
        <v>3.68181</v>
      </c>
      <c r="AL97" s="36">
        <v>3.6755499999999999</v>
      </c>
      <c r="AM97" s="36">
        <v>3.6888700000000001</v>
      </c>
      <c r="AN97" s="36">
        <v>3.6583199999999998</v>
      </c>
      <c r="AO97" s="36">
        <v>3.7138399999999998</v>
      </c>
      <c r="AP97" s="36">
        <v>3.6568700000000001</v>
      </c>
      <c r="AQ97" s="36">
        <v>3.6250200000000001</v>
      </c>
      <c r="AR97" s="36">
        <v>3.6670199999999999</v>
      </c>
      <c r="AS97" s="36">
        <v>3.6865000000000001</v>
      </c>
      <c r="AT97" s="37">
        <v>3.6555</v>
      </c>
      <c r="AU97" s="41">
        <v>3.6723699999999999</v>
      </c>
      <c r="AV97" s="37">
        <v>3.6892399999999999</v>
      </c>
      <c r="AX97" s="2" t="s">
        <v>1</v>
      </c>
      <c r="AY97" s="3" t="s">
        <v>12</v>
      </c>
      <c r="AZ97" s="36">
        <v>3.6701800000000002</v>
      </c>
      <c r="BA97" s="36">
        <v>3.6754099999999998</v>
      </c>
      <c r="BB97" s="36">
        <v>3.6766100000000002</v>
      </c>
      <c r="BC97" s="36">
        <v>3.68845</v>
      </c>
      <c r="BD97" s="36">
        <v>3.6583199999999998</v>
      </c>
      <c r="BE97" s="36">
        <v>3.7091699999999999</v>
      </c>
      <c r="BF97" s="36">
        <v>3.6581399999999999</v>
      </c>
      <c r="BG97" s="36">
        <v>3.6242899999999998</v>
      </c>
      <c r="BH97" s="36">
        <v>3.6659000000000002</v>
      </c>
      <c r="BI97" s="36">
        <v>3.6866300000000001</v>
      </c>
      <c r="BJ97" s="37">
        <v>3.65516</v>
      </c>
      <c r="BK97" s="41">
        <v>3.6713100000000001</v>
      </c>
      <c r="BL97" s="37">
        <v>3.6874699999999998</v>
      </c>
      <c r="BN97" s="2" t="s">
        <v>1</v>
      </c>
      <c r="BO97" s="3" t="s">
        <v>12</v>
      </c>
      <c r="BP97" s="36">
        <v>3.6676500000000001</v>
      </c>
      <c r="BQ97" s="36">
        <v>3.6749499999999999</v>
      </c>
      <c r="BR97" s="36">
        <v>3.6761599999999999</v>
      </c>
      <c r="BS97" s="36">
        <v>3.6870799999999999</v>
      </c>
      <c r="BT97" s="36">
        <v>3.65726</v>
      </c>
      <c r="BU97" s="36">
        <v>3.7089400000000001</v>
      </c>
      <c r="BV97" s="36">
        <v>3.6575600000000001</v>
      </c>
      <c r="BW97" s="36">
        <v>3.62378</v>
      </c>
      <c r="BX97" s="36">
        <v>3.6657899999999999</v>
      </c>
      <c r="BY97" s="36">
        <v>3.68458</v>
      </c>
      <c r="BZ97" s="37">
        <v>3.65428</v>
      </c>
      <c r="CA97" s="41">
        <v>3.6703800000000002</v>
      </c>
      <c r="CB97" s="37">
        <v>3.6864699999999999</v>
      </c>
    </row>
    <row r="98" spans="2:80" x14ac:dyDescent="0.35">
      <c r="B98" s="12"/>
      <c r="C98" s="11" t="s">
        <v>13</v>
      </c>
      <c r="D98" s="33">
        <v>2.2585500000000001</v>
      </c>
      <c r="E98" s="33">
        <v>2.2784599999999999</v>
      </c>
      <c r="F98" s="33">
        <v>2.2875999999999999</v>
      </c>
      <c r="G98" s="33">
        <v>2.3181799999999999</v>
      </c>
      <c r="H98" s="33">
        <v>2.28484</v>
      </c>
      <c r="I98" s="33">
        <v>2.2516400000000001</v>
      </c>
      <c r="J98" s="33">
        <v>2.2771699999999999</v>
      </c>
      <c r="K98" s="33">
        <v>2.3003999999999998</v>
      </c>
      <c r="L98" s="33">
        <v>2.2646299999999999</v>
      </c>
      <c r="M98" s="33">
        <v>2.2672500000000002</v>
      </c>
      <c r="N98" s="40">
        <v>2.2645300000000002</v>
      </c>
      <c r="O98" s="39">
        <v>2.27887</v>
      </c>
      <c r="P98" s="40">
        <v>2.2932100000000002</v>
      </c>
      <c r="R98" s="12"/>
      <c r="S98" s="11" t="s">
        <v>13</v>
      </c>
      <c r="T98" s="33">
        <v>2.2589700000000001</v>
      </c>
      <c r="U98" s="33">
        <v>2.27671</v>
      </c>
      <c r="V98" s="33">
        <v>2.2873700000000001</v>
      </c>
      <c r="W98" s="33">
        <v>2.3178800000000002</v>
      </c>
      <c r="X98" s="33">
        <v>2.28484</v>
      </c>
      <c r="Y98" s="33">
        <v>2.2516400000000001</v>
      </c>
      <c r="Z98" s="33">
        <v>2.2742599999999999</v>
      </c>
      <c r="AA98" s="33">
        <v>2.3005599999999999</v>
      </c>
      <c r="AB98" s="33">
        <v>2.2644600000000001</v>
      </c>
      <c r="AC98" s="33">
        <v>2.2659099999999999</v>
      </c>
      <c r="AD98" s="40">
        <v>2.2638799999999999</v>
      </c>
      <c r="AE98" s="39">
        <v>2.27826</v>
      </c>
      <c r="AF98" s="40">
        <v>2.29264</v>
      </c>
      <c r="AH98" s="12"/>
      <c r="AI98" s="11" t="s">
        <v>13</v>
      </c>
      <c r="AJ98" s="33">
        <v>2.2590300000000001</v>
      </c>
      <c r="AK98" s="33">
        <v>2.2778100000000001</v>
      </c>
      <c r="AL98" s="33">
        <v>2.2875999999999999</v>
      </c>
      <c r="AM98" s="33">
        <v>2.3184200000000001</v>
      </c>
      <c r="AN98" s="33">
        <v>2.2846199999999999</v>
      </c>
      <c r="AO98" s="33">
        <v>2.2517299999999998</v>
      </c>
      <c r="AP98" s="33">
        <v>2.2725200000000001</v>
      </c>
      <c r="AQ98" s="33">
        <v>2.3005900000000001</v>
      </c>
      <c r="AR98" s="33">
        <v>2.2642699999999998</v>
      </c>
      <c r="AS98" s="33">
        <v>2.26532</v>
      </c>
      <c r="AT98" s="40">
        <v>2.2636699999999998</v>
      </c>
      <c r="AU98" s="39">
        <v>2.2781899999999999</v>
      </c>
      <c r="AV98" s="40">
        <v>2.29271</v>
      </c>
      <c r="AX98" s="12"/>
      <c r="AY98" s="11" t="s">
        <v>13</v>
      </c>
      <c r="AZ98" s="33">
        <v>2.25935</v>
      </c>
      <c r="BA98" s="33">
        <v>2.2756599999999998</v>
      </c>
      <c r="BB98" s="33">
        <v>2.2873700000000001</v>
      </c>
      <c r="BC98" s="33">
        <v>2.3180999999999998</v>
      </c>
      <c r="BD98" s="33">
        <v>2.2846199999999999</v>
      </c>
      <c r="BE98" s="33">
        <v>2.25291</v>
      </c>
      <c r="BF98" s="33">
        <v>2.2728000000000002</v>
      </c>
      <c r="BG98" s="33">
        <v>2.3005900000000001</v>
      </c>
      <c r="BH98" s="33">
        <v>2.2645599999999999</v>
      </c>
      <c r="BI98" s="33">
        <v>2.26627</v>
      </c>
      <c r="BJ98" s="40">
        <v>2.26396</v>
      </c>
      <c r="BK98" s="39">
        <v>2.2782200000000001</v>
      </c>
      <c r="BL98" s="40">
        <v>2.2924799999999999</v>
      </c>
      <c r="BN98" s="12"/>
      <c r="BO98" s="11" t="s">
        <v>13</v>
      </c>
      <c r="BP98" s="33">
        <v>2.2576000000000001</v>
      </c>
      <c r="BQ98" s="33">
        <v>2.2757399999999999</v>
      </c>
      <c r="BR98" s="33">
        <v>2.2873899999999998</v>
      </c>
      <c r="BS98" s="33">
        <v>2.3165399999999998</v>
      </c>
      <c r="BT98" s="33">
        <v>2.2828200000000001</v>
      </c>
      <c r="BU98" s="33">
        <v>2.25109</v>
      </c>
      <c r="BV98" s="33">
        <v>2.2732800000000002</v>
      </c>
      <c r="BW98" s="33">
        <v>2.2993199999999998</v>
      </c>
      <c r="BX98" s="33">
        <v>2.2637499999999999</v>
      </c>
      <c r="BY98" s="33">
        <v>2.2658700000000001</v>
      </c>
      <c r="BZ98" s="40">
        <v>2.2631000000000001</v>
      </c>
      <c r="CA98" s="39">
        <v>2.2773400000000001</v>
      </c>
      <c r="CB98" s="40">
        <v>2.2915800000000002</v>
      </c>
    </row>
    <row r="99" spans="2:80" x14ac:dyDescent="0.35">
      <c r="B99" s="2" t="s">
        <v>17</v>
      </c>
      <c r="C99" s="3" t="s">
        <v>12</v>
      </c>
      <c r="D99" s="36">
        <v>17.995450000000002</v>
      </c>
      <c r="E99" s="36">
        <v>21.58963</v>
      </c>
      <c r="F99" s="36">
        <v>17.416409999999999</v>
      </c>
      <c r="G99" s="36">
        <v>17.8506</v>
      </c>
      <c r="H99" s="36">
        <v>16.255490000000002</v>
      </c>
      <c r="I99" s="36">
        <v>18.874140000000001</v>
      </c>
      <c r="J99" s="36">
        <v>19.945350000000001</v>
      </c>
      <c r="K99" s="36">
        <v>17.42052</v>
      </c>
      <c r="L99" s="36">
        <v>15.36228</v>
      </c>
      <c r="M99" s="36">
        <v>17.887309999999999</v>
      </c>
      <c r="N99" s="37">
        <v>16.795549999999999</v>
      </c>
      <c r="O99" s="38">
        <v>18.059719999999999</v>
      </c>
      <c r="P99" s="37">
        <v>19.323889999999999</v>
      </c>
      <c r="R99" s="2" t="s">
        <v>17</v>
      </c>
      <c r="S99" s="3" t="s">
        <v>12</v>
      </c>
      <c r="T99" s="36">
        <v>17.356739999999999</v>
      </c>
      <c r="U99" s="36">
        <v>20.009370000000001</v>
      </c>
      <c r="V99" s="36">
        <v>16.774550000000001</v>
      </c>
      <c r="W99" s="36">
        <v>17.08868</v>
      </c>
      <c r="X99" s="36">
        <v>16.005880000000001</v>
      </c>
      <c r="Y99" s="36">
        <v>18.358219999999999</v>
      </c>
      <c r="Z99" s="36">
        <v>19.092590000000001</v>
      </c>
      <c r="AA99" s="36">
        <v>16.912099999999999</v>
      </c>
      <c r="AB99" s="36">
        <v>14.83541</v>
      </c>
      <c r="AC99" s="36">
        <v>17.210529999999999</v>
      </c>
      <c r="AD99" s="37">
        <v>16.301729999999999</v>
      </c>
      <c r="AE99" s="38">
        <v>17.364409999999999</v>
      </c>
      <c r="AF99" s="37">
        <v>18.42709</v>
      </c>
      <c r="AH99" s="2" t="s">
        <v>17</v>
      </c>
      <c r="AI99" s="3" t="s">
        <v>12</v>
      </c>
      <c r="AJ99" s="36">
        <v>16.071680000000001</v>
      </c>
      <c r="AK99" s="36">
        <v>17.884219999999999</v>
      </c>
      <c r="AL99" s="36">
        <v>15.135450000000001</v>
      </c>
      <c r="AM99" s="36">
        <v>15.635910000000001</v>
      </c>
      <c r="AN99" s="36">
        <v>14.407500000000001</v>
      </c>
      <c r="AO99" s="36">
        <v>16.47148</v>
      </c>
      <c r="AP99" s="36">
        <v>16.78322</v>
      </c>
      <c r="AQ99" s="36">
        <v>15.495799999999999</v>
      </c>
      <c r="AR99" s="36">
        <v>13.740780000000001</v>
      </c>
      <c r="AS99" s="36">
        <v>15.587300000000001</v>
      </c>
      <c r="AT99" s="37">
        <v>14.876340000000001</v>
      </c>
      <c r="AU99" s="38">
        <v>15.72133</v>
      </c>
      <c r="AV99" s="37">
        <v>16.566330000000001</v>
      </c>
      <c r="AX99" s="2" t="s">
        <v>17</v>
      </c>
      <c r="AY99" s="3" t="s">
        <v>12</v>
      </c>
      <c r="AZ99" s="36">
        <v>15.00648</v>
      </c>
      <c r="BA99" s="36">
        <v>16.142130000000002</v>
      </c>
      <c r="BB99" s="36">
        <v>14.514279999999999</v>
      </c>
      <c r="BC99" s="36">
        <v>14.52468</v>
      </c>
      <c r="BD99" s="36">
        <v>13.829409999999999</v>
      </c>
      <c r="BE99" s="36">
        <v>15.24301</v>
      </c>
      <c r="BF99" s="36">
        <v>15.51324</v>
      </c>
      <c r="BG99" s="36">
        <v>14.52791</v>
      </c>
      <c r="BH99" s="36">
        <v>13.11145</v>
      </c>
      <c r="BI99" s="36">
        <v>14.5725</v>
      </c>
      <c r="BJ99" s="37">
        <v>14.08957</v>
      </c>
      <c r="BK99" s="38">
        <v>14.698510000000001</v>
      </c>
      <c r="BL99" s="37">
        <v>15.307449999999999</v>
      </c>
      <c r="BN99" s="2" t="s">
        <v>17</v>
      </c>
      <c r="BO99" s="3" t="s">
        <v>12</v>
      </c>
      <c r="BP99" s="36">
        <v>13.70631</v>
      </c>
      <c r="BQ99" s="36">
        <v>14.45303</v>
      </c>
      <c r="BR99" s="36">
        <v>13.4756</v>
      </c>
      <c r="BS99" s="36">
        <v>13.442539999999999</v>
      </c>
      <c r="BT99" s="36">
        <v>12.572100000000001</v>
      </c>
      <c r="BU99" s="36">
        <v>13.895519999999999</v>
      </c>
      <c r="BV99" s="36">
        <v>13.99484</v>
      </c>
      <c r="BW99" s="36">
        <v>13.38218</v>
      </c>
      <c r="BX99" s="36">
        <v>12.311820000000001</v>
      </c>
      <c r="BY99" s="36">
        <v>13.2972</v>
      </c>
      <c r="BZ99" s="37">
        <v>12.99685</v>
      </c>
      <c r="CA99" s="38">
        <v>13.453110000000001</v>
      </c>
      <c r="CB99" s="37">
        <v>13.909380000000001</v>
      </c>
    </row>
    <row r="100" spans="2:80" x14ac:dyDescent="0.35">
      <c r="B100" s="12"/>
      <c r="C100" s="11" t="s">
        <v>13</v>
      </c>
      <c r="D100" s="33">
        <v>11.61013</v>
      </c>
      <c r="E100" s="33">
        <v>12.69064</v>
      </c>
      <c r="F100" s="33">
        <v>11.230980000000001</v>
      </c>
      <c r="G100" s="33">
        <v>11.32394</v>
      </c>
      <c r="H100" s="33">
        <v>11.43553</v>
      </c>
      <c r="I100" s="33">
        <v>13.72997</v>
      </c>
      <c r="J100" s="33">
        <v>12.39127</v>
      </c>
      <c r="K100" s="33">
        <v>11.461510000000001</v>
      </c>
      <c r="L100" s="33">
        <v>10.46467</v>
      </c>
      <c r="M100" s="33">
        <v>11.040319999999999</v>
      </c>
      <c r="N100" s="40">
        <v>11.062519999999999</v>
      </c>
      <c r="O100" s="39">
        <v>11.7379</v>
      </c>
      <c r="P100" s="40">
        <v>12.413270000000001</v>
      </c>
      <c r="R100" s="12"/>
      <c r="S100" s="11" t="s">
        <v>13</v>
      </c>
      <c r="T100" s="33">
        <v>11.617179999999999</v>
      </c>
      <c r="U100" s="33">
        <v>12.783149999999999</v>
      </c>
      <c r="V100" s="33">
        <v>10.83043</v>
      </c>
      <c r="W100" s="33">
        <v>11.54589</v>
      </c>
      <c r="X100" s="33">
        <v>11.615399999999999</v>
      </c>
      <c r="Y100" s="33">
        <v>14.03697</v>
      </c>
      <c r="Z100" s="33">
        <v>12.591430000000001</v>
      </c>
      <c r="AA100" s="33">
        <v>10.98794</v>
      </c>
      <c r="AB100" s="33">
        <v>10.103870000000001</v>
      </c>
      <c r="AC100" s="33">
        <v>10.834339999999999</v>
      </c>
      <c r="AD100" s="40">
        <v>10.86777</v>
      </c>
      <c r="AE100" s="39">
        <v>11.694660000000001</v>
      </c>
      <c r="AF100" s="40">
        <v>12.52155</v>
      </c>
      <c r="AH100" s="12"/>
      <c r="AI100" s="11" t="s">
        <v>13</v>
      </c>
      <c r="AJ100" s="33">
        <v>11.22725</v>
      </c>
      <c r="AK100" s="33">
        <v>14.845649999999999</v>
      </c>
      <c r="AL100" s="33">
        <v>10.16783</v>
      </c>
      <c r="AM100" s="33">
        <v>11.7597</v>
      </c>
      <c r="AN100" s="33">
        <v>11.34524</v>
      </c>
      <c r="AO100" s="33">
        <v>13.37987</v>
      </c>
      <c r="AP100" s="33">
        <v>12.653890000000001</v>
      </c>
      <c r="AQ100" s="33">
        <v>11.386670000000001</v>
      </c>
      <c r="AR100" s="33">
        <v>9.3691300000000002</v>
      </c>
      <c r="AS100" s="33">
        <v>10.45684</v>
      </c>
      <c r="AT100" s="40">
        <v>10.506119999999999</v>
      </c>
      <c r="AU100" s="39">
        <v>11.65921</v>
      </c>
      <c r="AV100" s="40">
        <v>12.8123</v>
      </c>
      <c r="AX100" s="12"/>
      <c r="AY100" s="11" t="s">
        <v>13</v>
      </c>
      <c r="AZ100" s="33">
        <v>11.166219999999999</v>
      </c>
      <c r="BA100" s="33">
        <v>15.27619</v>
      </c>
      <c r="BB100" s="33">
        <v>10.81217</v>
      </c>
      <c r="BC100" s="33">
        <v>11.80293</v>
      </c>
      <c r="BD100" s="33">
        <v>12.01366</v>
      </c>
      <c r="BE100" s="33">
        <v>13.269069999999999</v>
      </c>
      <c r="BF100" s="33">
        <v>12.93061</v>
      </c>
      <c r="BG100" s="33">
        <v>11.31583</v>
      </c>
      <c r="BH100" s="33">
        <v>9.3849599999999995</v>
      </c>
      <c r="BI100" s="33">
        <v>10.662750000000001</v>
      </c>
      <c r="BJ100" s="40">
        <v>10.68895</v>
      </c>
      <c r="BK100" s="39">
        <v>11.863440000000001</v>
      </c>
      <c r="BL100" s="40">
        <v>13.03792</v>
      </c>
      <c r="BN100" s="12"/>
      <c r="BO100" s="11" t="s">
        <v>13</v>
      </c>
      <c r="BP100" s="33">
        <v>11.552960000000001</v>
      </c>
      <c r="BQ100" s="33">
        <v>14.32535</v>
      </c>
      <c r="BR100" s="33">
        <v>11.245620000000001</v>
      </c>
      <c r="BS100" s="33">
        <v>11.840809999999999</v>
      </c>
      <c r="BT100" s="33">
        <v>11.897309999999999</v>
      </c>
      <c r="BU100" s="33">
        <v>12.8009</v>
      </c>
      <c r="BV100" s="33">
        <v>12.92442</v>
      </c>
      <c r="BW100" s="33">
        <v>11.54002</v>
      </c>
      <c r="BX100" s="33">
        <v>9.8291299999999993</v>
      </c>
      <c r="BY100" s="33">
        <v>10.89176</v>
      </c>
      <c r="BZ100" s="40">
        <v>11.001390000000001</v>
      </c>
      <c r="CA100" s="39">
        <v>11.884829999999999</v>
      </c>
      <c r="CB100" s="40">
        <v>12.76826</v>
      </c>
    </row>
    <row r="101" spans="2:80" x14ac:dyDescent="0.35">
      <c r="B101" s="7" t="s">
        <v>18</v>
      </c>
      <c r="C101" s="11"/>
      <c r="D101" s="33">
        <v>0.86212999999999995</v>
      </c>
      <c r="E101" s="33">
        <v>0.65385000000000004</v>
      </c>
      <c r="F101" s="33">
        <v>0.86924999999999997</v>
      </c>
      <c r="G101" s="33">
        <v>0.8367</v>
      </c>
      <c r="H101" s="33">
        <v>0.85063</v>
      </c>
      <c r="I101" s="33">
        <v>0.74924000000000002</v>
      </c>
      <c r="J101" s="33">
        <v>0.73673999999999995</v>
      </c>
      <c r="K101" s="33">
        <v>0.86929999999999996</v>
      </c>
      <c r="L101" s="33">
        <v>0.95038</v>
      </c>
      <c r="M101" s="33">
        <v>0.86331999999999998</v>
      </c>
      <c r="N101" s="40">
        <v>0.76285000000000003</v>
      </c>
      <c r="O101" s="42">
        <v>0.82415000000000005</v>
      </c>
      <c r="P101" s="40">
        <v>0.88544999999999996</v>
      </c>
      <c r="R101" s="7" t="s">
        <v>18</v>
      </c>
      <c r="S101" s="11"/>
      <c r="T101" s="33">
        <v>0.85599999999999998</v>
      </c>
      <c r="U101" s="33">
        <v>0.66685000000000005</v>
      </c>
      <c r="V101" s="33">
        <v>0.87466999999999995</v>
      </c>
      <c r="W101" s="33">
        <v>0.81047999999999998</v>
      </c>
      <c r="X101" s="33">
        <v>0.82113999999999998</v>
      </c>
      <c r="Y101" s="33">
        <v>0.7319</v>
      </c>
      <c r="Z101" s="33">
        <v>0.71543999999999996</v>
      </c>
      <c r="AA101" s="33">
        <v>0.86678999999999995</v>
      </c>
      <c r="AB101" s="33">
        <v>0.96326000000000001</v>
      </c>
      <c r="AC101" s="33">
        <v>0.86095999999999995</v>
      </c>
      <c r="AD101" s="40">
        <v>0.75329999999999997</v>
      </c>
      <c r="AE101" s="42">
        <v>0.81674999999999998</v>
      </c>
      <c r="AF101" s="40">
        <v>0.88019999999999998</v>
      </c>
      <c r="AH101" s="7" t="s">
        <v>18</v>
      </c>
      <c r="AI101" s="11"/>
      <c r="AJ101" s="33">
        <v>0.81194999999999995</v>
      </c>
      <c r="AK101" s="33">
        <v>0.50915999999999995</v>
      </c>
      <c r="AL101" s="33">
        <v>0.85075000000000001</v>
      </c>
      <c r="AM101" s="33">
        <v>0.75382000000000005</v>
      </c>
      <c r="AN101" s="33">
        <v>0.8095</v>
      </c>
      <c r="AO101" s="33">
        <v>0.66935</v>
      </c>
      <c r="AP101" s="33">
        <v>0.67086000000000001</v>
      </c>
      <c r="AQ101" s="33">
        <v>0.80439000000000005</v>
      </c>
      <c r="AR101" s="33">
        <v>0.94516</v>
      </c>
      <c r="AS101" s="33">
        <v>0.82870999999999995</v>
      </c>
      <c r="AT101" s="40">
        <v>0.67835000000000001</v>
      </c>
      <c r="AU101" s="42">
        <v>0.76536999999999999</v>
      </c>
      <c r="AV101" s="40">
        <v>0.85238000000000003</v>
      </c>
      <c r="AX101" s="7" t="s">
        <v>18</v>
      </c>
      <c r="AY101" s="11"/>
      <c r="AZ101" s="33">
        <v>0.78098000000000001</v>
      </c>
      <c r="BA101" s="33">
        <v>0.48718</v>
      </c>
      <c r="BB101" s="33">
        <v>0.78312999999999999</v>
      </c>
      <c r="BC101" s="33">
        <v>0.71757000000000004</v>
      </c>
      <c r="BD101" s="33">
        <v>0.73004000000000002</v>
      </c>
      <c r="BE101" s="33">
        <v>0.59635000000000005</v>
      </c>
      <c r="BF101" s="33">
        <v>0.61245000000000005</v>
      </c>
      <c r="BG101" s="33">
        <v>0.73863999999999996</v>
      </c>
      <c r="BH101" s="33">
        <v>0.90378999999999998</v>
      </c>
      <c r="BI101" s="33">
        <v>0.80478000000000005</v>
      </c>
      <c r="BJ101" s="40">
        <v>0.62953000000000003</v>
      </c>
      <c r="BK101" s="42">
        <v>0.71548999999999996</v>
      </c>
      <c r="BL101" s="40">
        <v>0.80145999999999995</v>
      </c>
      <c r="BN101" s="7" t="s">
        <v>18</v>
      </c>
      <c r="BO101" s="11"/>
      <c r="BP101" s="33">
        <v>0.65900000000000003</v>
      </c>
      <c r="BQ101" s="33">
        <v>0.46749000000000002</v>
      </c>
      <c r="BR101" s="33">
        <v>0.67408999999999997</v>
      </c>
      <c r="BS101" s="33">
        <v>0.65239000000000003</v>
      </c>
      <c r="BT101" s="33">
        <v>0.70099999999999996</v>
      </c>
      <c r="BU101" s="33">
        <v>0.56967000000000001</v>
      </c>
      <c r="BV101" s="33">
        <v>0.53183000000000002</v>
      </c>
      <c r="BW101" s="33">
        <v>0.66913</v>
      </c>
      <c r="BX101" s="33">
        <v>0.81596000000000002</v>
      </c>
      <c r="BY101" s="33">
        <v>0.70967999999999998</v>
      </c>
      <c r="BZ101" s="40">
        <v>0.57420000000000004</v>
      </c>
      <c r="CA101" s="42">
        <v>0.64502000000000004</v>
      </c>
      <c r="CB101" s="40">
        <v>0.71584000000000003</v>
      </c>
    </row>
    <row r="102" spans="2:80" x14ac:dyDescent="0.35">
      <c r="B102" s="2" t="s">
        <v>2</v>
      </c>
      <c r="C102" s="3" t="s">
        <v>12</v>
      </c>
      <c r="D102" s="36">
        <v>11.76754</v>
      </c>
      <c r="E102" s="36">
        <v>12.943379999999999</v>
      </c>
      <c r="F102" s="36">
        <v>10.21645</v>
      </c>
      <c r="G102" s="36">
        <v>9.1397200000000005</v>
      </c>
      <c r="H102" s="36">
        <v>9.9615399999999994</v>
      </c>
      <c r="I102" s="36">
        <v>19.401679999999999</v>
      </c>
      <c r="J102" s="36">
        <v>11.758010000000001</v>
      </c>
      <c r="K102" s="36">
        <v>9.2474699999999999</v>
      </c>
      <c r="L102" s="36">
        <v>6.62791</v>
      </c>
      <c r="M102" s="36">
        <v>7.9473000000000003</v>
      </c>
      <c r="N102" s="37">
        <v>8.3767300000000002</v>
      </c>
      <c r="O102" s="38">
        <v>10.9011</v>
      </c>
      <c r="P102" s="37">
        <v>13.425470000000001</v>
      </c>
      <c r="R102" s="2" t="s">
        <v>2</v>
      </c>
      <c r="S102" s="3" t="s">
        <v>12</v>
      </c>
      <c r="T102" s="36">
        <v>11.8643</v>
      </c>
      <c r="U102" s="36">
        <v>13.85683</v>
      </c>
      <c r="V102" s="36">
        <v>10.17319</v>
      </c>
      <c r="W102" s="36">
        <v>10.16418</v>
      </c>
      <c r="X102" s="36">
        <v>10.9636</v>
      </c>
      <c r="Y102" s="36">
        <v>21.56429</v>
      </c>
      <c r="Z102" s="36">
        <v>13.19289</v>
      </c>
      <c r="AA102" s="36">
        <v>9.3394899999999996</v>
      </c>
      <c r="AB102" s="36">
        <v>7.8795799999999998</v>
      </c>
      <c r="AC102" s="36">
        <v>8.0381499999999999</v>
      </c>
      <c r="AD102" s="37">
        <v>8.8521699999999992</v>
      </c>
      <c r="AE102" s="38">
        <v>11.70365</v>
      </c>
      <c r="AF102" s="37">
        <v>14.55513</v>
      </c>
      <c r="AH102" s="2" t="s">
        <v>2</v>
      </c>
      <c r="AI102" s="3" t="s">
        <v>12</v>
      </c>
      <c r="AJ102" s="36">
        <v>11.66498</v>
      </c>
      <c r="AK102" s="36">
        <v>19.085249999999998</v>
      </c>
      <c r="AL102" s="36">
        <v>11.460179999999999</v>
      </c>
      <c r="AM102" s="36">
        <v>13.705970000000001</v>
      </c>
      <c r="AN102" s="36">
        <v>13.27638</v>
      </c>
      <c r="AO102" s="36">
        <v>22.207080000000001</v>
      </c>
      <c r="AP102" s="36">
        <v>14.5382</v>
      </c>
      <c r="AQ102" s="36">
        <v>11.774660000000001</v>
      </c>
      <c r="AR102" s="36">
        <v>7.1052600000000004</v>
      </c>
      <c r="AS102" s="36">
        <v>9.1796000000000006</v>
      </c>
      <c r="AT102" s="37">
        <v>10.217359999999999</v>
      </c>
      <c r="AU102" s="38">
        <v>13.399760000000001</v>
      </c>
      <c r="AV102" s="37">
        <v>16.582149999999999</v>
      </c>
      <c r="AX102" s="2" t="s">
        <v>2</v>
      </c>
      <c r="AY102" s="3" t="s">
        <v>12</v>
      </c>
      <c r="AZ102" s="36">
        <v>12.08839</v>
      </c>
      <c r="BA102" s="36">
        <v>29.253620000000002</v>
      </c>
      <c r="BB102" s="36">
        <v>12.262840000000001</v>
      </c>
      <c r="BC102" s="36">
        <v>17.503340000000001</v>
      </c>
      <c r="BD102" s="36">
        <v>18.404260000000001</v>
      </c>
      <c r="BE102" s="36">
        <v>25.633030000000002</v>
      </c>
      <c r="BF102" s="36">
        <v>17.459969999999998</v>
      </c>
      <c r="BG102" s="36">
        <v>12.34613</v>
      </c>
      <c r="BH102" s="36">
        <v>9.25</v>
      </c>
      <c r="BI102" s="36">
        <v>11.03013</v>
      </c>
      <c r="BJ102" s="37">
        <v>11.82188</v>
      </c>
      <c r="BK102" s="38">
        <v>16.52317</v>
      </c>
      <c r="BL102" s="37">
        <v>21.224460000000001</v>
      </c>
      <c r="BN102" s="2" t="s">
        <v>2</v>
      </c>
      <c r="BO102" s="3" t="s">
        <v>12</v>
      </c>
      <c r="BP102" s="36">
        <v>12.89855</v>
      </c>
      <c r="BQ102" s="36">
        <v>35.587820000000001</v>
      </c>
      <c r="BR102" s="36">
        <v>14.614940000000001</v>
      </c>
      <c r="BS102" s="36">
        <v>21.74267</v>
      </c>
      <c r="BT102" s="36">
        <v>24.948779999999999</v>
      </c>
      <c r="BU102" s="36">
        <v>32.344799999999999</v>
      </c>
      <c r="BV102" s="36">
        <v>23.5901</v>
      </c>
      <c r="BW102" s="36">
        <v>19.391079999999999</v>
      </c>
      <c r="BX102" s="36">
        <v>11.77487</v>
      </c>
      <c r="BY102" s="36">
        <v>13.078430000000001</v>
      </c>
      <c r="BZ102" s="37">
        <v>15.05442</v>
      </c>
      <c r="CA102" s="38">
        <v>20.997209999999999</v>
      </c>
      <c r="CB102" s="37">
        <v>26.939990000000002</v>
      </c>
    </row>
    <row r="103" spans="2:80" x14ac:dyDescent="0.35">
      <c r="B103" s="12"/>
      <c r="C103" s="11" t="s">
        <v>13</v>
      </c>
      <c r="D103" s="33">
        <v>11.416449999999999</v>
      </c>
      <c r="E103" s="33">
        <v>9.1603100000000008</v>
      </c>
      <c r="F103" s="33">
        <v>6.1566299999999998</v>
      </c>
      <c r="G103" s="33">
        <v>8.5889000000000006</v>
      </c>
      <c r="H103" s="33">
        <v>7.4720700000000004</v>
      </c>
      <c r="I103" s="33">
        <v>14.027279999999999</v>
      </c>
      <c r="J103" s="33">
        <v>9.5077300000000005</v>
      </c>
      <c r="K103" s="33">
        <v>6.4005999999999998</v>
      </c>
      <c r="L103" s="33">
        <v>3.0918000000000001</v>
      </c>
      <c r="M103" s="33">
        <v>5.5253800000000002</v>
      </c>
      <c r="N103" s="40">
        <v>5.8950199999999997</v>
      </c>
      <c r="O103" s="39">
        <v>8.1347199999999997</v>
      </c>
      <c r="P103" s="40">
        <v>10.374409999999999</v>
      </c>
      <c r="R103" s="12"/>
      <c r="S103" s="11" t="s">
        <v>13</v>
      </c>
      <c r="T103" s="33">
        <v>10.696249999999999</v>
      </c>
      <c r="U103" s="33">
        <v>9.1402000000000001</v>
      </c>
      <c r="V103" s="33">
        <v>7.1352099999999998</v>
      </c>
      <c r="W103" s="33">
        <v>8.8434699999999999</v>
      </c>
      <c r="X103" s="33">
        <v>7.8039899999999998</v>
      </c>
      <c r="Y103" s="33">
        <v>14.954079999999999</v>
      </c>
      <c r="Z103" s="33">
        <v>9.0155499999999993</v>
      </c>
      <c r="AA103" s="33">
        <v>6.5026099999999998</v>
      </c>
      <c r="AB103" s="33">
        <v>10.564249999999999</v>
      </c>
      <c r="AC103" s="33">
        <v>5.7151899999999998</v>
      </c>
      <c r="AD103" s="40">
        <v>7.1484500000000004</v>
      </c>
      <c r="AE103" s="39">
        <v>9.0370799999999996</v>
      </c>
      <c r="AF103" s="40">
        <v>10.925700000000001</v>
      </c>
      <c r="AH103" s="12"/>
      <c r="AI103" s="11" t="s">
        <v>13</v>
      </c>
      <c r="AJ103" s="33">
        <v>12.364409999999999</v>
      </c>
      <c r="AK103" s="33">
        <v>15.12499</v>
      </c>
      <c r="AL103" s="33">
        <v>8.6940200000000001</v>
      </c>
      <c r="AM103" s="33">
        <v>9.8442299999999996</v>
      </c>
      <c r="AN103" s="33">
        <v>8.5606899999999992</v>
      </c>
      <c r="AO103" s="33">
        <v>16.697749999999999</v>
      </c>
      <c r="AP103" s="33">
        <v>10.400359999999999</v>
      </c>
      <c r="AQ103" s="33">
        <v>8.3543699999999994</v>
      </c>
      <c r="AR103" s="33">
        <v>5.05647</v>
      </c>
      <c r="AS103" s="33">
        <v>7.54094</v>
      </c>
      <c r="AT103" s="40">
        <v>7.7272499999999997</v>
      </c>
      <c r="AU103" s="39">
        <v>10.263820000000001</v>
      </c>
      <c r="AV103" s="40">
        <v>12.80039</v>
      </c>
      <c r="AX103" s="12"/>
      <c r="AY103" s="11" t="s">
        <v>13</v>
      </c>
      <c r="AZ103" s="33">
        <v>10.812609999999999</v>
      </c>
      <c r="BA103" s="33">
        <v>19.854199999999999</v>
      </c>
      <c r="BB103" s="33">
        <v>8.5866600000000002</v>
      </c>
      <c r="BC103" s="33">
        <v>12.07488</v>
      </c>
      <c r="BD103" s="33">
        <v>12.94313</v>
      </c>
      <c r="BE103" s="33">
        <v>20.33756</v>
      </c>
      <c r="BF103" s="33">
        <v>12.396649999999999</v>
      </c>
      <c r="BG103" s="33">
        <v>8.6298300000000001</v>
      </c>
      <c r="BH103" s="33">
        <v>10.690530000000001</v>
      </c>
      <c r="BI103" s="33">
        <v>13.3233</v>
      </c>
      <c r="BJ103" s="40">
        <v>10.03664</v>
      </c>
      <c r="BK103" s="39">
        <v>12.964930000000001</v>
      </c>
      <c r="BL103" s="40">
        <v>15.893230000000001</v>
      </c>
      <c r="BN103" s="12"/>
      <c r="BO103" s="11" t="s">
        <v>13</v>
      </c>
      <c r="BP103" s="33">
        <v>11.767620000000001</v>
      </c>
      <c r="BQ103" s="33">
        <v>22.50544</v>
      </c>
      <c r="BR103" s="33">
        <v>11.95966</v>
      </c>
      <c r="BS103" s="33">
        <v>15.91757</v>
      </c>
      <c r="BT103" s="33">
        <v>14.66104</v>
      </c>
      <c r="BU103" s="33">
        <v>20.972770000000001</v>
      </c>
      <c r="BV103" s="33">
        <v>16.867319999999999</v>
      </c>
      <c r="BW103" s="33">
        <v>14.161860000000001</v>
      </c>
      <c r="BX103" s="33">
        <v>12.802020000000001</v>
      </c>
      <c r="BY103" s="33">
        <v>11.471780000000001</v>
      </c>
      <c r="BZ103" s="40">
        <v>12.557180000000001</v>
      </c>
      <c r="CA103" s="39">
        <v>15.30871</v>
      </c>
      <c r="CB103" s="40">
        <v>18.06024</v>
      </c>
    </row>
    <row r="104" spans="2:80" x14ac:dyDescent="0.35">
      <c r="B104" s="2" t="s">
        <v>3</v>
      </c>
      <c r="C104" s="3" t="s">
        <v>12</v>
      </c>
      <c r="D104" s="36">
        <v>1.62242</v>
      </c>
      <c r="E104" s="36">
        <v>4.4804000000000004</v>
      </c>
      <c r="F104" s="36">
        <v>1.33585</v>
      </c>
      <c r="G104" s="36">
        <v>1.49255</v>
      </c>
      <c r="H104" s="36">
        <v>1.48794</v>
      </c>
      <c r="I104" s="36">
        <v>4.8652499999999996</v>
      </c>
      <c r="J104" s="36">
        <v>3.09537</v>
      </c>
      <c r="K104" s="36">
        <v>1.20862</v>
      </c>
      <c r="L104" s="36">
        <v>0.32890999999999998</v>
      </c>
      <c r="M104" s="36">
        <v>1.08626</v>
      </c>
      <c r="N104" s="37">
        <v>1.01244</v>
      </c>
      <c r="O104" s="38">
        <v>2.1003599999999998</v>
      </c>
      <c r="P104" s="37">
        <v>3.1882700000000002</v>
      </c>
      <c r="R104" s="2" t="s">
        <v>3</v>
      </c>
      <c r="S104" s="3" t="s">
        <v>12</v>
      </c>
      <c r="T104" s="36">
        <v>1.7083999999999999</v>
      </c>
      <c r="U104" s="36">
        <v>4.6163800000000004</v>
      </c>
      <c r="V104" s="36">
        <v>1.27501</v>
      </c>
      <c r="W104" s="36">
        <v>1.9262699999999999</v>
      </c>
      <c r="X104" s="36">
        <v>1.9609300000000001</v>
      </c>
      <c r="Y104" s="36">
        <v>5.7813100000000004</v>
      </c>
      <c r="Z104" s="36">
        <v>3.7542200000000001</v>
      </c>
      <c r="AA104" s="36">
        <v>1.2440899999999999</v>
      </c>
      <c r="AB104" s="36">
        <v>0.28948000000000002</v>
      </c>
      <c r="AC104" s="36">
        <v>1.11764</v>
      </c>
      <c r="AD104" s="37">
        <v>1.111</v>
      </c>
      <c r="AE104" s="38">
        <v>2.3673700000000002</v>
      </c>
      <c r="AF104" s="37">
        <v>3.6237499999999998</v>
      </c>
      <c r="AH104" s="2" t="s">
        <v>3</v>
      </c>
      <c r="AI104" s="3" t="s">
        <v>12</v>
      </c>
      <c r="AJ104" s="36">
        <v>2.1935500000000001</v>
      </c>
      <c r="AK104" s="36">
        <v>9.3677100000000006</v>
      </c>
      <c r="AL104" s="36">
        <v>1.71038</v>
      </c>
      <c r="AM104" s="36">
        <v>3.37418</v>
      </c>
      <c r="AN104" s="36">
        <v>2.5291999999999999</v>
      </c>
      <c r="AO104" s="36">
        <v>7.3427300000000004</v>
      </c>
      <c r="AP104" s="36">
        <v>4.7851400000000002</v>
      </c>
      <c r="AQ104" s="36">
        <v>2.3032499999999998</v>
      </c>
      <c r="AR104" s="36">
        <v>0.38965</v>
      </c>
      <c r="AS104" s="36">
        <v>1.5723499999999999</v>
      </c>
      <c r="AT104" s="37">
        <v>1.54057</v>
      </c>
      <c r="AU104" s="38">
        <v>3.55681</v>
      </c>
      <c r="AV104" s="37">
        <v>5.5730599999999999</v>
      </c>
      <c r="AX104" s="2" t="s">
        <v>3</v>
      </c>
      <c r="AY104" s="3" t="s">
        <v>12</v>
      </c>
      <c r="AZ104" s="36">
        <v>2.6475599999999999</v>
      </c>
      <c r="BA104" s="36">
        <v>15.001860000000001</v>
      </c>
      <c r="BB104" s="36">
        <v>2.6594899999999999</v>
      </c>
      <c r="BC104" s="36">
        <v>4.9434399999999998</v>
      </c>
      <c r="BD104" s="36">
        <v>4.9684100000000004</v>
      </c>
      <c r="BE104" s="36">
        <v>10.346780000000001</v>
      </c>
      <c r="BF104" s="36">
        <v>6.7666399999999998</v>
      </c>
      <c r="BG104" s="36">
        <v>3.2267199999999998</v>
      </c>
      <c r="BH104" s="36">
        <v>0.88993999999999995</v>
      </c>
      <c r="BI104" s="36">
        <v>2.1532900000000001</v>
      </c>
      <c r="BJ104" s="37">
        <v>2.2552099999999999</v>
      </c>
      <c r="BK104" s="38">
        <v>5.3604099999999999</v>
      </c>
      <c r="BL104" s="37">
        <v>8.4656099999999999</v>
      </c>
      <c r="BN104" s="2" t="s">
        <v>3</v>
      </c>
      <c r="BO104" s="3" t="s">
        <v>12</v>
      </c>
      <c r="BP104" s="36">
        <v>4.3983999999999996</v>
      </c>
      <c r="BQ104" s="36">
        <v>18.951000000000001</v>
      </c>
      <c r="BR104" s="36">
        <v>4.7631600000000001</v>
      </c>
      <c r="BS104" s="36">
        <v>7.5580299999999996</v>
      </c>
      <c r="BT104" s="36">
        <v>7.4598000000000004</v>
      </c>
      <c r="BU104" s="36">
        <v>13.918889999999999</v>
      </c>
      <c r="BV104" s="36">
        <v>11.04426</v>
      </c>
      <c r="BW104" s="36">
        <v>6.4160000000000004</v>
      </c>
      <c r="BX104" s="36">
        <v>2.1670799999999999</v>
      </c>
      <c r="BY104" s="36">
        <v>3.7969599999999999</v>
      </c>
      <c r="BZ104" s="37">
        <v>4.3356000000000003</v>
      </c>
      <c r="CA104" s="38">
        <v>8.0473599999999994</v>
      </c>
      <c r="CB104" s="37">
        <v>11.759119999999999</v>
      </c>
    </row>
    <row r="105" spans="2:80" x14ac:dyDescent="0.35">
      <c r="B105" s="12"/>
      <c r="C105" s="11" t="s">
        <v>13</v>
      </c>
      <c r="D105" s="33">
        <v>5.8676399999999997</v>
      </c>
      <c r="E105" s="33">
        <v>8.1831399999999999</v>
      </c>
      <c r="F105" s="33">
        <v>4.1011300000000004</v>
      </c>
      <c r="G105" s="33">
        <v>4.84361</v>
      </c>
      <c r="H105" s="33">
        <v>4.5768599999999999</v>
      </c>
      <c r="I105" s="33">
        <v>10.957420000000001</v>
      </c>
      <c r="J105" s="33">
        <v>7.1141899999999998</v>
      </c>
      <c r="K105" s="33">
        <v>3.88205</v>
      </c>
      <c r="L105" s="33">
        <v>1.5956699999999999</v>
      </c>
      <c r="M105" s="33">
        <v>3.4096500000000001</v>
      </c>
      <c r="N105" s="40">
        <v>3.52826</v>
      </c>
      <c r="O105" s="39">
        <v>5.4531400000000003</v>
      </c>
      <c r="P105" s="40">
        <v>7.3780099999999997</v>
      </c>
      <c r="R105" s="12"/>
      <c r="S105" s="11" t="s">
        <v>13</v>
      </c>
      <c r="T105" s="33">
        <v>5.8159099999999997</v>
      </c>
      <c r="U105" s="33">
        <v>8.3958200000000005</v>
      </c>
      <c r="V105" s="33">
        <v>4.2102199999999996</v>
      </c>
      <c r="W105" s="33">
        <v>5.5398399999999999</v>
      </c>
      <c r="X105" s="33">
        <v>5.3429000000000002</v>
      </c>
      <c r="Y105" s="33">
        <v>12.29631</v>
      </c>
      <c r="Z105" s="33">
        <v>7.6527200000000004</v>
      </c>
      <c r="AA105" s="33">
        <v>3.9628199999999998</v>
      </c>
      <c r="AB105" s="33">
        <v>2.50943</v>
      </c>
      <c r="AC105" s="33">
        <v>3.5037400000000001</v>
      </c>
      <c r="AD105" s="40">
        <v>3.8649300000000002</v>
      </c>
      <c r="AE105" s="39">
        <v>5.9229700000000003</v>
      </c>
      <c r="AF105" s="40">
        <v>7.98102</v>
      </c>
      <c r="AH105" s="12"/>
      <c r="AI105" s="11" t="s">
        <v>13</v>
      </c>
      <c r="AJ105" s="33">
        <v>7.0373400000000004</v>
      </c>
      <c r="AK105" s="33">
        <v>14.258929999999999</v>
      </c>
      <c r="AL105" s="33">
        <v>5.2874100000000004</v>
      </c>
      <c r="AM105" s="33">
        <v>7.6628100000000003</v>
      </c>
      <c r="AN105" s="33">
        <v>6.4142700000000001</v>
      </c>
      <c r="AO105" s="33">
        <v>14.18924</v>
      </c>
      <c r="AP105" s="33">
        <v>9.0704100000000007</v>
      </c>
      <c r="AQ105" s="33">
        <v>5.9554900000000002</v>
      </c>
      <c r="AR105" s="33">
        <v>2.0047100000000002</v>
      </c>
      <c r="AS105" s="33">
        <v>4.6585000000000001</v>
      </c>
      <c r="AT105" s="40">
        <v>4.8364200000000004</v>
      </c>
      <c r="AU105" s="39">
        <v>7.6539099999999998</v>
      </c>
      <c r="AV105" s="40">
        <v>10.471399999999999</v>
      </c>
      <c r="AX105" s="12"/>
      <c r="AY105" s="11" t="s">
        <v>13</v>
      </c>
      <c r="AZ105" s="33">
        <v>7.1134399999999998</v>
      </c>
      <c r="BA105" s="33">
        <v>20.394880000000001</v>
      </c>
      <c r="BB105" s="33">
        <v>6.4443999999999999</v>
      </c>
      <c r="BC105" s="33">
        <v>10.16208</v>
      </c>
      <c r="BD105" s="33">
        <v>10.582039999999999</v>
      </c>
      <c r="BE105" s="33">
        <v>18.031079999999999</v>
      </c>
      <c r="BF105" s="33">
        <v>11.48545</v>
      </c>
      <c r="BG105" s="33">
        <v>6.9921300000000004</v>
      </c>
      <c r="BH105" s="33">
        <v>4.2936500000000004</v>
      </c>
      <c r="BI105" s="33">
        <v>7.3326500000000001</v>
      </c>
      <c r="BJ105" s="40">
        <v>6.5585399999999998</v>
      </c>
      <c r="BK105" s="39">
        <v>10.28318</v>
      </c>
      <c r="BL105" s="40">
        <v>14.007820000000001</v>
      </c>
      <c r="BN105" s="12"/>
      <c r="BO105" s="11" t="s">
        <v>13</v>
      </c>
      <c r="BP105" s="33">
        <v>9.1982400000000002</v>
      </c>
      <c r="BQ105" s="33">
        <v>24.186769999999999</v>
      </c>
      <c r="BR105" s="33">
        <v>9.6716999999999995</v>
      </c>
      <c r="BS105" s="33">
        <v>13.97434</v>
      </c>
      <c r="BT105" s="33">
        <v>13.95472</v>
      </c>
      <c r="BU105" s="33">
        <v>21.112819999999999</v>
      </c>
      <c r="BV105" s="33">
        <v>16.48508</v>
      </c>
      <c r="BW105" s="33">
        <v>12.23142</v>
      </c>
      <c r="BX105" s="33">
        <v>7.1403100000000004</v>
      </c>
      <c r="BY105" s="33">
        <v>8.5701999999999998</v>
      </c>
      <c r="BZ105" s="40">
        <v>9.6571400000000001</v>
      </c>
      <c r="CA105" s="39">
        <v>13.652559999999999</v>
      </c>
      <c r="CB105" s="40">
        <v>17.64798</v>
      </c>
    </row>
    <row r="106" spans="2:80" x14ac:dyDescent="0.35">
      <c r="B106" s="7" t="s">
        <v>19</v>
      </c>
      <c r="C106" s="11"/>
      <c r="D106" s="33">
        <v>165</v>
      </c>
      <c r="E106" s="33">
        <v>130</v>
      </c>
      <c r="F106" s="33">
        <v>80</v>
      </c>
      <c r="G106" s="33">
        <v>200</v>
      </c>
      <c r="H106" s="33">
        <v>150</v>
      </c>
      <c r="I106" s="33">
        <v>150</v>
      </c>
      <c r="J106" s="33">
        <v>210</v>
      </c>
      <c r="K106" s="33">
        <v>65</v>
      </c>
      <c r="L106" s="33">
        <v>25</v>
      </c>
      <c r="M106" s="33">
        <v>65</v>
      </c>
      <c r="N106" s="40">
        <v>79.431010000000001</v>
      </c>
      <c r="O106" s="39">
        <v>124</v>
      </c>
      <c r="P106" s="40">
        <v>168.56899000000001</v>
      </c>
      <c r="R106" s="7" t="s">
        <v>19</v>
      </c>
      <c r="S106" s="11"/>
      <c r="T106" s="33">
        <v>170</v>
      </c>
      <c r="U106" s="33">
        <v>125</v>
      </c>
      <c r="V106" s="33">
        <v>95</v>
      </c>
      <c r="W106" s="33">
        <v>200</v>
      </c>
      <c r="X106" s="33">
        <v>155</v>
      </c>
      <c r="Y106" s="33">
        <v>110</v>
      </c>
      <c r="Z106" s="33">
        <v>120</v>
      </c>
      <c r="AA106" s="33">
        <v>70</v>
      </c>
      <c r="AB106" s="33">
        <v>110</v>
      </c>
      <c r="AC106" s="33">
        <v>70</v>
      </c>
      <c r="AD106" s="40">
        <v>92.422579999999996</v>
      </c>
      <c r="AE106" s="39">
        <v>122.5</v>
      </c>
      <c r="AF106" s="40">
        <v>152.57741999999999</v>
      </c>
      <c r="AH106" s="7" t="s">
        <v>19</v>
      </c>
      <c r="AI106" s="11"/>
      <c r="AJ106" s="33">
        <v>215</v>
      </c>
      <c r="AK106" s="33">
        <v>495</v>
      </c>
      <c r="AL106" s="33">
        <v>130</v>
      </c>
      <c r="AM106" s="33">
        <v>170</v>
      </c>
      <c r="AN106" s="33">
        <v>150</v>
      </c>
      <c r="AO106" s="33">
        <v>125</v>
      </c>
      <c r="AP106" s="33">
        <v>135</v>
      </c>
      <c r="AQ106" s="33">
        <v>75</v>
      </c>
      <c r="AR106" s="33">
        <v>45</v>
      </c>
      <c r="AS106" s="33">
        <v>100</v>
      </c>
      <c r="AT106" s="40">
        <v>74.122060000000005</v>
      </c>
      <c r="AU106" s="39">
        <v>164</v>
      </c>
      <c r="AV106" s="40">
        <v>253.87794</v>
      </c>
      <c r="AX106" s="7" t="s">
        <v>19</v>
      </c>
      <c r="AY106" s="11"/>
      <c r="AZ106" s="33">
        <v>125</v>
      </c>
      <c r="BA106" s="33">
        <v>360</v>
      </c>
      <c r="BB106" s="33">
        <v>85</v>
      </c>
      <c r="BC106" s="33">
        <v>165</v>
      </c>
      <c r="BD106" s="33">
        <v>155</v>
      </c>
      <c r="BE106" s="33">
        <v>280</v>
      </c>
      <c r="BF106" s="33">
        <v>105</v>
      </c>
      <c r="BG106" s="33">
        <v>115</v>
      </c>
      <c r="BH106" s="33">
        <v>200</v>
      </c>
      <c r="BI106" s="33">
        <v>335</v>
      </c>
      <c r="BJ106" s="40">
        <v>121.76351</v>
      </c>
      <c r="BK106" s="39">
        <v>192.5</v>
      </c>
      <c r="BL106" s="40">
        <v>263.23649</v>
      </c>
      <c r="BN106" s="7" t="s">
        <v>19</v>
      </c>
      <c r="BO106" s="11"/>
      <c r="BP106" s="33">
        <v>235</v>
      </c>
      <c r="BQ106" s="33">
        <v>155</v>
      </c>
      <c r="BR106" s="33">
        <v>245</v>
      </c>
      <c r="BS106" s="33">
        <v>295</v>
      </c>
      <c r="BT106" s="33">
        <v>165</v>
      </c>
      <c r="BU106" s="33">
        <v>170</v>
      </c>
      <c r="BV106" s="33">
        <v>140</v>
      </c>
      <c r="BW106" s="33">
        <v>180</v>
      </c>
      <c r="BX106" s="33">
        <v>335</v>
      </c>
      <c r="BY106" s="33">
        <v>190</v>
      </c>
      <c r="BZ106" s="40">
        <v>164.80250000000001</v>
      </c>
      <c r="CA106" s="39">
        <v>211</v>
      </c>
      <c r="CB106" s="40">
        <v>257.19749999999999</v>
      </c>
    </row>
    <row r="107" spans="2:80" x14ac:dyDescent="0.35">
      <c r="B107" s="2" t="s">
        <v>4</v>
      </c>
      <c r="C107" s="3" t="s">
        <v>12</v>
      </c>
      <c r="D107" s="36">
        <v>17.578379999999999</v>
      </c>
      <c r="E107" s="36">
        <v>15.049670000000001</v>
      </c>
      <c r="F107" s="36">
        <v>18.01914</v>
      </c>
      <c r="G107" s="36">
        <v>17.432790000000001</v>
      </c>
      <c r="H107" s="36">
        <v>19.944220000000001</v>
      </c>
      <c r="I107" s="36">
        <v>18.298249999999999</v>
      </c>
      <c r="J107" s="36">
        <v>16.389710000000001</v>
      </c>
      <c r="K107" s="36">
        <v>18.224499999999999</v>
      </c>
      <c r="L107" s="36">
        <v>19.20355</v>
      </c>
      <c r="M107" s="36">
        <v>17.207809999999998</v>
      </c>
      <c r="N107" s="37">
        <v>16.749120000000001</v>
      </c>
      <c r="O107" s="38">
        <v>17.7348</v>
      </c>
      <c r="P107" s="37">
        <v>18.720479999999998</v>
      </c>
      <c r="R107" s="2" t="s">
        <v>4</v>
      </c>
      <c r="S107" s="3" t="s">
        <v>12</v>
      </c>
      <c r="T107" s="36">
        <v>17.524100000000001</v>
      </c>
      <c r="U107" s="36">
        <v>15.672879999999999</v>
      </c>
      <c r="V107" s="36">
        <v>17.983319999999999</v>
      </c>
      <c r="W107" s="36">
        <v>17.893470000000001</v>
      </c>
      <c r="X107" s="36">
        <v>20.049489999999999</v>
      </c>
      <c r="Y107" s="36">
        <v>18.052959999999999</v>
      </c>
      <c r="Z107" s="36">
        <v>16.506150000000002</v>
      </c>
      <c r="AA107" s="36">
        <v>18.01934</v>
      </c>
      <c r="AB107" s="36">
        <v>19.068370000000002</v>
      </c>
      <c r="AC107" s="36">
        <v>17.0669</v>
      </c>
      <c r="AD107" s="37">
        <v>16.903320000000001</v>
      </c>
      <c r="AE107" s="38">
        <v>17.7837</v>
      </c>
      <c r="AF107" s="37">
        <v>18.664069999999999</v>
      </c>
      <c r="AH107" s="2" t="s">
        <v>4</v>
      </c>
      <c r="AI107" s="3" t="s">
        <v>12</v>
      </c>
      <c r="AJ107" s="36">
        <v>16.513359999999999</v>
      </c>
      <c r="AK107" s="36">
        <v>17.352720000000001</v>
      </c>
      <c r="AL107" s="36">
        <v>17.645189999999999</v>
      </c>
      <c r="AM107" s="36">
        <v>18.080570000000002</v>
      </c>
      <c r="AN107" s="36">
        <v>20.234030000000001</v>
      </c>
      <c r="AO107" s="36">
        <v>18.43365</v>
      </c>
      <c r="AP107" s="36">
        <v>16.85726</v>
      </c>
      <c r="AQ107" s="36">
        <v>18.173500000000001</v>
      </c>
      <c r="AR107" s="36">
        <v>18.809090000000001</v>
      </c>
      <c r="AS107" s="36">
        <v>16.741890000000001</v>
      </c>
      <c r="AT107" s="37">
        <v>17.079799999999999</v>
      </c>
      <c r="AU107" s="38">
        <v>17.884129999999999</v>
      </c>
      <c r="AV107" s="37">
        <v>18.68845</v>
      </c>
      <c r="AX107" s="2" t="s">
        <v>4</v>
      </c>
      <c r="AY107" s="3" t="s">
        <v>12</v>
      </c>
      <c r="AZ107" s="36">
        <v>16.145510000000002</v>
      </c>
      <c r="BA107" s="36">
        <v>18.046489999999999</v>
      </c>
      <c r="BB107" s="36">
        <v>17.035250000000001</v>
      </c>
      <c r="BC107" s="36">
        <v>18.31212</v>
      </c>
      <c r="BD107" s="36">
        <v>20.510539999999999</v>
      </c>
      <c r="BE107" s="36">
        <v>19.18309</v>
      </c>
      <c r="BF107" s="36">
        <v>17.90474</v>
      </c>
      <c r="BG107" s="36">
        <v>18.048919999999999</v>
      </c>
      <c r="BH107" s="36">
        <v>18.88485</v>
      </c>
      <c r="BI107" s="36">
        <v>16.455590000000001</v>
      </c>
      <c r="BJ107" s="37">
        <v>17.119340000000001</v>
      </c>
      <c r="BK107" s="38">
        <v>18.052710000000001</v>
      </c>
      <c r="BL107" s="37">
        <v>18.986080000000001</v>
      </c>
      <c r="BN107" s="2" t="s">
        <v>4</v>
      </c>
      <c r="BO107" s="3" t="s">
        <v>12</v>
      </c>
      <c r="BP107" s="36">
        <v>16.08297</v>
      </c>
      <c r="BQ107" s="36">
        <v>17.836950000000002</v>
      </c>
      <c r="BR107" s="36">
        <v>17.01848</v>
      </c>
      <c r="BS107" s="36">
        <v>18.310960000000001</v>
      </c>
      <c r="BT107" s="36">
        <v>20.718869999999999</v>
      </c>
      <c r="BU107" s="36">
        <v>18.899360000000001</v>
      </c>
      <c r="BV107" s="36">
        <v>18.538969999999999</v>
      </c>
      <c r="BW107" s="36">
        <v>18.62331</v>
      </c>
      <c r="BX107" s="36">
        <v>18.71979</v>
      </c>
      <c r="BY107" s="36">
        <v>16.744199999999999</v>
      </c>
      <c r="BZ107" s="37">
        <v>17.210249999999998</v>
      </c>
      <c r="CA107" s="38">
        <v>18.14939</v>
      </c>
      <c r="CB107" s="37">
        <v>19.088519999999999</v>
      </c>
    </row>
    <row r="108" spans="2:80" x14ac:dyDescent="0.35">
      <c r="B108" s="8"/>
      <c r="C108" s="11" t="s">
        <v>13</v>
      </c>
      <c r="D108" s="33">
        <v>10.78074</v>
      </c>
      <c r="E108" s="33">
        <v>11.468540000000001</v>
      </c>
      <c r="F108" s="33">
        <v>10.407780000000001</v>
      </c>
      <c r="G108" s="33">
        <v>11.3164</v>
      </c>
      <c r="H108" s="33">
        <v>11.05725</v>
      </c>
      <c r="I108" s="33">
        <v>11.09468</v>
      </c>
      <c r="J108" s="33">
        <v>11.35493</v>
      </c>
      <c r="K108" s="33">
        <v>11.280620000000001</v>
      </c>
      <c r="L108" s="33">
        <v>10.833030000000001</v>
      </c>
      <c r="M108" s="33">
        <v>10.997210000000001</v>
      </c>
      <c r="N108" s="34">
        <v>10.82938</v>
      </c>
      <c r="O108" s="39">
        <v>11.05912</v>
      </c>
      <c r="P108" s="34">
        <v>11.28885</v>
      </c>
      <c r="R108" s="8"/>
      <c r="S108" s="11" t="s">
        <v>13</v>
      </c>
      <c r="T108" s="33">
        <v>10.80334</v>
      </c>
      <c r="U108" s="33">
        <v>11.49404</v>
      </c>
      <c r="V108" s="33">
        <v>10.443300000000001</v>
      </c>
      <c r="W108" s="33">
        <v>11.29815</v>
      </c>
      <c r="X108" s="33">
        <v>11.060180000000001</v>
      </c>
      <c r="Y108" s="33">
        <v>11.052</v>
      </c>
      <c r="Z108" s="33">
        <v>11.326219999999999</v>
      </c>
      <c r="AA108" s="33">
        <v>11.270060000000001</v>
      </c>
      <c r="AB108" s="33">
        <v>10.8582</v>
      </c>
      <c r="AC108" s="33">
        <v>11.09281</v>
      </c>
      <c r="AD108" s="34">
        <v>10.85037</v>
      </c>
      <c r="AE108" s="39">
        <v>11.06983</v>
      </c>
      <c r="AF108" s="34">
        <v>11.289289999999999</v>
      </c>
      <c r="AH108" s="8"/>
      <c r="AI108" s="11" t="s">
        <v>13</v>
      </c>
      <c r="AJ108" s="33">
        <v>10.92909</v>
      </c>
      <c r="AK108" s="33">
        <v>12.069710000000001</v>
      </c>
      <c r="AL108" s="33">
        <v>10.647360000000001</v>
      </c>
      <c r="AM108" s="33">
        <v>11.18356</v>
      </c>
      <c r="AN108" s="33">
        <v>11.128119999999999</v>
      </c>
      <c r="AO108" s="33">
        <v>11.217280000000001</v>
      </c>
      <c r="AP108" s="33">
        <v>11.568350000000001</v>
      </c>
      <c r="AQ108" s="33">
        <v>11.441660000000001</v>
      </c>
      <c r="AR108" s="33">
        <v>10.98352</v>
      </c>
      <c r="AS108" s="33">
        <v>11.02093</v>
      </c>
      <c r="AT108" s="34">
        <v>10.935790000000001</v>
      </c>
      <c r="AU108" s="39">
        <v>11.218959999999999</v>
      </c>
      <c r="AV108" s="34">
        <v>11.50212</v>
      </c>
      <c r="AX108" s="8"/>
      <c r="AY108" s="11" t="s">
        <v>13</v>
      </c>
      <c r="AZ108" s="33">
        <v>11.13982</v>
      </c>
      <c r="BA108" s="33">
        <v>12.19858</v>
      </c>
      <c r="BB108" s="33">
        <v>11.281790000000001</v>
      </c>
      <c r="BC108" s="33">
        <v>11.2684</v>
      </c>
      <c r="BD108" s="33">
        <v>11.34788</v>
      </c>
      <c r="BE108" s="33">
        <v>11.45538</v>
      </c>
      <c r="BF108" s="33">
        <v>11.93568</v>
      </c>
      <c r="BG108" s="33">
        <v>11.695259999999999</v>
      </c>
      <c r="BH108" s="33">
        <v>10.9244</v>
      </c>
      <c r="BI108" s="33">
        <v>11.15382</v>
      </c>
      <c r="BJ108" s="34">
        <v>11.15926</v>
      </c>
      <c r="BK108" s="39">
        <v>11.440099999999999</v>
      </c>
      <c r="BL108" s="34">
        <v>11.72095</v>
      </c>
      <c r="BN108" s="8"/>
      <c r="BO108" s="11" t="s">
        <v>13</v>
      </c>
      <c r="BP108" s="33">
        <v>12.034509999999999</v>
      </c>
      <c r="BQ108" s="33">
        <v>12.51267</v>
      </c>
      <c r="BR108" s="33">
        <v>11.51797</v>
      </c>
      <c r="BS108" s="33">
        <v>11.37632</v>
      </c>
      <c r="BT108" s="33">
        <v>11.19497</v>
      </c>
      <c r="BU108" s="33">
        <v>11.434369999999999</v>
      </c>
      <c r="BV108" s="33">
        <v>11.727069999999999</v>
      </c>
      <c r="BW108" s="33">
        <v>11.80738</v>
      </c>
      <c r="BX108" s="33">
        <v>11.323880000000001</v>
      </c>
      <c r="BY108" s="33">
        <v>11.582990000000001</v>
      </c>
      <c r="BZ108" s="34">
        <v>11.371169999999999</v>
      </c>
      <c r="CA108" s="39">
        <v>11.651210000000001</v>
      </c>
      <c r="CB108" s="34">
        <v>11.93126</v>
      </c>
    </row>
    <row r="109" spans="2:80" x14ac:dyDescent="0.35">
      <c r="B109" s="2" t="s">
        <v>24</v>
      </c>
      <c r="C109" s="3" t="s">
        <v>12</v>
      </c>
      <c r="D109" s="36">
        <v>15.532450000000001</v>
      </c>
      <c r="E109" s="36">
        <v>10.75775</v>
      </c>
      <c r="F109" s="36">
        <v>16.019749999999998</v>
      </c>
      <c r="G109" s="36">
        <v>15.03121</v>
      </c>
      <c r="H109" s="36">
        <v>17.364329999999999</v>
      </c>
      <c r="I109" s="36">
        <v>14.35886</v>
      </c>
      <c r="J109" s="36">
        <v>12.76784</v>
      </c>
      <c r="K109" s="36">
        <v>16.2014</v>
      </c>
      <c r="L109" s="36">
        <v>18.394390000000001</v>
      </c>
      <c r="M109" s="36">
        <v>15.25109</v>
      </c>
      <c r="N109" s="37">
        <v>13.60345</v>
      </c>
      <c r="O109" s="38">
        <v>15.167909999999999</v>
      </c>
      <c r="P109" s="37">
        <v>16.73236</v>
      </c>
      <c r="R109" s="2" t="s">
        <v>24</v>
      </c>
      <c r="S109" s="3" t="s">
        <v>12</v>
      </c>
      <c r="T109" s="36">
        <v>15.4003</v>
      </c>
      <c r="U109" s="36">
        <v>11.35398</v>
      </c>
      <c r="V109" s="36">
        <v>16.069289999999999</v>
      </c>
      <c r="W109" s="36">
        <v>15.000159999999999</v>
      </c>
      <c r="X109" s="36">
        <v>16.942779999999999</v>
      </c>
      <c r="Y109" s="36">
        <v>13.92253</v>
      </c>
      <c r="Z109" s="36">
        <v>12.57119</v>
      </c>
      <c r="AA109" s="36">
        <v>15.987880000000001</v>
      </c>
      <c r="AB109" s="36">
        <v>18.477209999999999</v>
      </c>
      <c r="AC109" s="36">
        <v>15.081099999999999</v>
      </c>
      <c r="AD109" s="37">
        <v>13.60234</v>
      </c>
      <c r="AE109" s="38">
        <v>15.080640000000001</v>
      </c>
      <c r="AF109" s="37">
        <v>16.55894</v>
      </c>
      <c r="AH109" s="2" t="s">
        <v>24</v>
      </c>
      <c r="AI109" s="3" t="s">
        <v>12</v>
      </c>
      <c r="AJ109" s="36">
        <v>13.90863</v>
      </c>
      <c r="AK109" s="36">
        <v>10.09592</v>
      </c>
      <c r="AL109" s="36">
        <v>15.41844</v>
      </c>
      <c r="AM109" s="36">
        <v>14.28548</v>
      </c>
      <c r="AN109" s="36">
        <v>16.870349999999998</v>
      </c>
      <c r="AO109" s="36">
        <v>13.20377</v>
      </c>
      <c r="AP109" s="36">
        <v>12.17314</v>
      </c>
      <c r="AQ109" s="36">
        <v>15.124420000000001</v>
      </c>
      <c r="AR109" s="36">
        <v>17.941330000000001</v>
      </c>
      <c r="AS109" s="36">
        <v>14.35216</v>
      </c>
      <c r="AT109" s="37">
        <v>12.73189</v>
      </c>
      <c r="AU109" s="38">
        <v>14.33736</v>
      </c>
      <c r="AV109" s="37">
        <v>15.94284</v>
      </c>
      <c r="AX109" s="2" t="s">
        <v>24</v>
      </c>
      <c r="AY109" s="3" t="s">
        <v>12</v>
      </c>
      <c r="AZ109" s="36">
        <v>13.198359999999999</v>
      </c>
      <c r="BA109" s="36">
        <v>10.112909999999999</v>
      </c>
      <c r="BB109" s="36">
        <v>13.92374</v>
      </c>
      <c r="BC109" s="36">
        <v>13.880470000000001</v>
      </c>
      <c r="BD109" s="36">
        <v>15.66236</v>
      </c>
      <c r="BE109" s="36">
        <v>12.45941</v>
      </c>
      <c r="BF109" s="36">
        <v>11.94707</v>
      </c>
      <c r="BG109" s="36">
        <v>14.0305</v>
      </c>
      <c r="BH109" s="36">
        <v>17.332100000000001</v>
      </c>
      <c r="BI109" s="36">
        <v>13.759589999999999</v>
      </c>
      <c r="BJ109" s="37">
        <v>12.221640000000001</v>
      </c>
      <c r="BK109" s="38">
        <v>13.630649999999999</v>
      </c>
      <c r="BL109" s="37">
        <v>15.03966</v>
      </c>
      <c r="BN109" s="2" t="s">
        <v>24</v>
      </c>
      <c r="BO109" s="3" t="s">
        <v>12</v>
      </c>
      <c r="BP109" s="36">
        <v>11.49179</v>
      </c>
      <c r="BQ109" s="36">
        <v>9.7131600000000002</v>
      </c>
      <c r="BR109" s="36">
        <v>12.332789999999999</v>
      </c>
      <c r="BS109" s="36">
        <v>12.855499999999999</v>
      </c>
      <c r="BT109" s="36">
        <v>15.28599</v>
      </c>
      <c r="BU109" s="36">
        <v>11.89766</v>
      </c>
      <c r="BV109" s="36">
        <v>11.043900000000001</v>
      </c>
      <c r="BW109" s="36">
        <v>13.324809999999999</v>
      </c>
      <c r="BX109" s="36">
        <v>15.780570000000001</v>
      </c>
      <c r="BY109" s="36">
        <v>12.660159999999999</v>
      </c>
      <c r="BZ109" s="37">
        <v>11.32274</v>
      </c>
      <c r="CA109" s="38">
        <v>12.638629999999999</v>
      </c>
      <c r="CB109" s="37">
        <v>13.95453</v>
      </c>
    </row>
    <row r="110" spans="2:80" x14ac:dyDescent="0.35">
      <c r="B110" s="8"/>
      <c r="C110" s="11" t="s">
        <v>13</v>
      </c>
      <c r="D110" s="33">
        <v>11.254350000000001</v>
      </c>
      <c r="E110" s="33">
        <v>11.022629999999999</v>
      </c>
      <c r="F110" s="33">
        <v>11.000260000000001</v>
      </c>
      <c r="G110" s="33">
        <v>11.705550000000001</v>
      </c>
      <c r="H110" s="33">
        <v>11.925509999999999</v>
      </c>
      <c r="I110" s="33">
        <v>11.794090000000001</v>
      </c>
      <c r="J110" s="33">
        <v>11.500170000000001</v>
      </c>
      <c r="K110" s="33">
        <v>11.75163</v>
      </c>
      <c r="L110" s="33">
        <v>11.143000000000001</v>
      </c>
      <c r="M110" s="33">
        <v>11.35125</v>
      </c>
      <c r="N110" s="34">
        <v>11.202830000000001</v>
      </c>
      <c r="O110" s="39">
        <v>11.444839999999999</v>
      </c>
      <c r="P110" s="34">
        <v>11.686859999999999</v>
      </c>
      <c r="R110" s="8"/>
      <c r="S110" s="11" t="s">
        <v>13</v>
      </c>
      <c r="T110" s="33">
        <v>11.27075</v>
      </c>
      <c r="U110" s="33">
        <v>11.23015</v>
      </c>
      <c r="V110" s="33">
        <v>11.0101</v>
      </c>
      <c r="W110" s="33">
        <v>11.817220000000001</v>
      </c>
      <c r="X110" s="33">
        <v>12.047169999999999</v>
      </c>
      <c r="Y110" s="33">
        <v>11.684480000000001</v>
      </c>
      <c r="Z110" s="33">
        <v>11.458729999999999</v>
      </c>
      <c r="AA110" s="33">
        <v>11.713839999999999</v>
      </c>
      <c r="AB110" s="33">
        <v>11.08155</v>
      </c>
      <c r="AC110" s="33">
        <v>11.429360000000001</v>
      </c>
      <c r="AD110" s="34">
        <v>11.23348</v>
      </c>
      <c r="AE110" s="39">
        <v>11.47434</v>
      </c>
      <c r="AF110" s="34">
        <v>11.71519</v>
      </c>
      <c r="AH110" s="8"/>
      <c r="AI110" s="11" t="s">
        <v>13</v>
      </c>
      <c r="AJ110" s="33">
        <v>11.25475</v>
      </c>
      <c r="AK110" s="33">
        <v>11.3948</v>
      </c>
      <c r="AL110" s="33">
        <v>11.18092</v>
      </c>
      <c r="AM110" s="33">
        <v>11.78599</v>
      </c>
      <c r="AN110" s="33">
        <v>12.19487</v>
      </c>
      <c r="AO110" s="33">
        <v>11.84435</v>
      </c>
      <c r="AP110" s="33">
        <v>11.626860000000001</v>
      </c>
      <c r="AQ110" s="33">
        <v>11.998150000000001</v>
      </c>
      <c r="AR110" s="33">
        <v>11.274290000000001</v>
      </c>
      <c r="AS110" s="33">
        <v>11.341670000000001</v>
      </c>
      <c r="AT110" s="34">
        <v>11.337770000000001</v>
      </c>
      <c r="AU110" s="39">
        <v>11.58967</v>
      </c>
      <c r="AV110" s="34">
        <v>11.841559999999999</v>
      </c>
      <c r="AX110" s="8"/>
      <c r="AY110" s="11" t="s">
        <v>13</v>
      </c>
      <c r="AZ110" s="33">
        <v>11.328609999999999</v>
      </c>
      <c r="BA110" s="33">
        <v>11.547829999999999</v>
      </c>
      <c r="BB110" s="33">
        <v>11.62308</v>
      </c>
      <c r="BC110" s="33">
        <v>11.90024</v>
      </c>
      <c r="BD110" s="33">
        <v>12.57521</v>
      </c>
      <c r="BE110" s="33">
        <v>12.07831</v>
      </c>
      <c r="BF110" s="33">
        <v>12.0059</v>
      </c>
      <c r="BG110" s="33">
        <v>12.13219</v>
      </c>
      <c r="BH110" s="33">
        <v>11.43285</v>
      </c>
      <c r="BI110" s="33">
        <v>11.42351</v>
      </c>
      <c r="BJ110" s="34">
        <v>11.51919</v>
      </c>
      <c r="BK110" s="39">
        <v>11.80477</v>
      </c>
      <c r="BL110" s="34">
        <v>12.09036</v>
      </c>
      <c r="BN110" s="8"/>
      <c r="BO110" s="11" t="s">
        <v>13</v>
      </c>
      <c r="BP110" s="33">
        <v>11.69983</v>
      </c>
      <c r="BQ110" s="33">
        <v>11.49846</v>
      </c>
      <c r="BR110" s="33">
        <v>11.641640000000001</v>
      </c>
      <c r="BS110" s="33">
        <v>11.874930000000001</v>
      </c>
      <c r="BT110" s="33">
        <v>12.557550000000001</v>
      </c>
      <c r="BU110" s="33">
        <v>11.843030000000001</v>
      </c>
      <c r="BV110" s="33">
        <v>11.744870000000001</v>
      </c>
      <c r="BW110" s="33">
        <v>12.278029999999999</v>
      </c>
      <c r="BX110" s="33">
        <v>11.971209999999999</v>
      </c>
      <c r="BY110" s="33">
        <v>11.686920000000001</v>
      </c>
      <c r="BZ110" s="34">
        <v>11.651249999999999</v>
      </c>
      <c r="CA110" s="39">
        <v>11.87965</v>
      </c>
      <c r="CB110" s="34">
        <v>12.10805</v>
      </c>
    </row>
    <row r="111" spans="2:80" x14ac:dyDescent="0.35">
      <c r="B111" s="2" t="s">
        <v>20</v>
      </c>
      <c r="C111" s="3" t="s">
        <v>12</v>
      </c>
      <c r="D111" s="36">
        <v>17.578379999999999</v>
      </c>
      <c r="E111" s="36">
        <v>15.049670000000001</v>
      </c>
      <c r="F111" s="36">
        <v>18.01914</v>
      </c>
      <c r="G111" s="36">
        <v>17.432790000000001</v>
      </c>
      <c r="H111" s="36">
        <v>19.944220000000001</v>
      </c>
      <c r="I111" s="36">
        <v>18.298249999999999</v>
      </c>
      <c r="J111" s="36">
        <v>16.389710000000001</v>
      </c>
      <c r="K111" s="36">
        <v>18.224499999999999</v>
      </c>
      <c r="L111" s="36">
        <v>19.20355</v>
      </c>
      <c r="M111" s="36">
        <v>17.207809999999998</v>
      </c>
      <c r="N111" s="37">
        <v>16.749120000000001</v>
      </c>
      <c r="O111" s="41">
        <v>17.7348</v>
      </c>
      <c r="P111" s="37">
        <v>18.720479999999998</v>
      </c>
      <c r="R111" s="2" t="s">
        <v>20</v>
      </c>
      <c r="S111" s="3" t="s">
        <v>12</v>
      </c>
      <c r="T111" s="36">
        <v>17.524100000000001</v>
      </c>
      <c r="U111" s="36">
        <v>15.672879999999999</v>
      </c>
      <c r="V111" s="36">
        <v>17.983319999999999</v>
      </c>
      <c r="W111" s="36">
        <v>17.893470000000001</v>
      </c>
      <c r="X111" s="36">
        <v>20.049489999999999</v>
      </c>
      <c r="Y111" s="36">
        <v>18.052959999999999</v>
      </c>
      <c r="Z111" s="36">
        <v>16.506150000000002</v>
      </c>
      <c r="AA111" s="36">
        <v>18.01934</v>
      </c>
      <c r="AB111" s="36">
        <v>19.068370000000002</v>
      </c>
      <c r="AC111" s="36">
        <v>17.0669</v>
      </c>
      <c r="AD111" s="37">
        <v>16.903320000000001</v>
      </c>
      <c r="AE111" s="41">
        <v>17.7837</v>
      </c>
      <c r="AF111" s="37">
        <v>18.664069999999999</v>
      </c>
      <c r="AH111" s="2" t="s">
        <v>20</v>
      </c>
      <c r="AI111" s="3" t="s">
        <v>12</v>
      </c>
      <c r="AJ111" s="36">
        <v>16.513359999999999</v>
      </c>
      <c r="AK111" s="36">
        <v>17.352720000000001</v>
      </c>
      <c r="AL111" s="36">
        <v>17.645189999999999</v>
      </c>
      <c r="AM111" s="36">
        <v>18.080570000000002</v>
      </c>
      <c r="AN111" s="36">
        <v>20.234030000000001</v>
      </c>
      <c r="AO111" s="36">
        <v>18.43365</v>
      </c>
      <c r="AP111" s="36">
        <v>16.85726</v>
      </c>
      <c r="AQ111" s="36">
        <v>18.173500000000001</v>
      </c>
      <c r="AR111" s="36">
        <v>18.809090000000001</v>
      </c>
      <c r="AS111" s="36">
        <v>16.741890000000001</v>
      </c>
      <c r="AT111" s="37">
        <v>17.079799999999999</v>
      </c>
      <c r="AU111" s="41">
        <v>17.884129999999999</v>
      </c>
      <c r="AV111" s="37">
        <v>18.68845</v>
      </c>
      <c r="AX111" s="2" t="s">
        <v>20</v>
      </c>
      <c r="AY111" s="3" t="s">
        <v>12</v>
      </c>
      <c r="AZ111" s="36">
        <v>16.145510000000002</v>
      </c>
      <c r="BA111" s="36">
        <v>18.046489999999999</v>
      </c>
      <c r="BB111" s="36">
        <v>17.035250000000001</v>
      </c>
      <c r="BC111" s="36">
        <v>18.31212</v>
      </c>
      <c r="BD111" s="36">
        <v>20.510539999999999</v>
      </c>
      <c r="BE111" s="36">
        <v>19.18309</v>
      </c>
      <c r="BF111" s="36">
        <v>17.90474</v>
      </c>
      <c r="BG111" s="36">
        <v>18.048919999999999</v>
      </c>
      <c r="BH111" s="36">
        <v>18.88485</v>
      </c>
      <c r="BI111" s="36">
        <v>16.455590000000001</v>
      </c>
      <c r="BJ111" s="37">
        <v>17.119340000000001</v>
      </c>
      <c r="BK111" s="41">
        <v>18.052710000000001</v>
      </c>
      <c r="BL111" s="37">
        <v>18.986080000000001</v>
      </c>
      <c r="BN111" s="2" t="s">
        <v>20</v>
      </c>
      <c r="BO111" s="3" t="s">
        <v>12</v>
      </c>
      <c r="BP111" s="36">
        <v>16.08297</v>
      </c>
      <c r="BQ111" s="36">
        <v>17.836950000000002</v>
      </c>
      <c r="BR111" s="36">
        <v>17.01848</v>
      </c>
      <c r="BS111" s="36">
        <v>18.310960000000001</v>
      </c>
      <c r="BT111" s="36">
        <v>20.718869999999999</v>
      </c>
      <c r="BU111" s="36">
        <v>18.899360000000001</v>
      </c>
      <c r="BV111" s="36">
        <v>18.538969999999999</v>
      </c>
      <c r="BW111" s="36">
        <v>18.62331</v>
      </c>
      <c r="BX111" s="36">
        <v>18.71979</v>
      </c>
      <c r="BY111" s="36">
        <v>16.744199999999999</v>
      </c>
      <c r="BZ111" s="37">
        <v>17.210249999999998</v>
      </c>
      <c r="CA111" s="41">
        <v>18.14939</v>
      </c>
      <c r="CB111" s="37">
        <v>19.088519999999999</v>
      </c>
    </row>
    <row r="112" spans="2:80" x14ac:dyDescent="0.35">
      <c r="B112" s="8"/>
      <c r="C112" s="11" t="s">
        <v>13</v>
      </c>
      <c r="D112" s="33">
        <v>10.78074</v>
      </c>
      <c r="E112" s="33">
        <v>11.468540000000001</v>
      </c>
      <c r="F112" s="33">
        <v>10.407780000000001</v>
      </c>
      <c r="G112" s="33">
        <v>11.3164</v>
      </c>
      <c r="H112" s="33">
        <v>11.05725</v>
      </c>
      <c r="I112" s="33">
        <v>11.09468</v>
      </c>
      <c r="J112" s="33">
        <v>11.35493</v>
      </c>
      <c r="K112" s="33">
        <v>11.280620000000001</v>
      </c>
      <c r="L112" s="33">
        <v>10.833030000000001</v>
      </c>
      <c r="M112" s="33">
        <v>10.997210000000001</v>
      </c>
      <c r="N112" s="34">
        <v>10.82938</v>
      </c>
      <c r="O112" s="39">
        <v>11.05912</v>
      </c>
      <c r="P112" s="34">
        <v>11.28885</v>
      </c>
      <c r="R112" s="8"/>
      <c r="S112" s="11" t="s">
        <v>13</v>
      </c>
      <c r="T112" s="33">
        <v>10.80334</v>
      </c>
      <c r="U112" s="33">
        <v>11.49404</v>
      </c>
      <c r="V112" s="33">
        <v>10.443300000000001</v>
      </c>
      <c r="W112" s="33">
        <v>11.29815</v>
      </c>
      <c r="X112" s="33">
        <v>11.060180000000001</v>
      </c>
      <c r="Y112" s="33">
        <v>11.052</v>
      </c>
      <c r="Z112" s="33">
        <v>11.326219999999999</v>
      </c>
      <c r="AA112" s="33">
        <v>11.270060000000001</v>
      </c>
      <c r="AB112" s="33">
        <v>10.8582</v>
      </c>
      <c r="AC112" s="33">
        <v>11.09281</v>
      </c>
      <c r="AD112" s="34">
        <v>10.85037</v>
      </c>
      <c r="AE112" s="39">
        <v>11.06983</v>
      </c>
      <c r="AF112" s="34">
        <v>11.289289999999999</v>
      </c>
      <c r="AH112" s="8"/>
      <c r="AI112" s="11" t="s">
        <v>13</v>
      </c>
      <c r="AJ112" s="33">
        <v>10.92909</v>
      </c>
      <c r="AK112" s="33">
        <v>12.069710000000001</v>
      </c>
      <c r="AL112" s="33">
        <v>10.647360000000001</v>
      </c>
      <c r="AM112" s="33">
        <v>11.18356</v>
      </c>
      <c r="AN112" s="33">
        <v>11.128119999999999</v>
      </c>
      <c r="AO112" s="33">
        <v>11.217280000000001</v>
      </c>
      <c r="AP112" s="33">
        <v>11.568350000000001</v>
      </c>
      <c r="AQ112" s="33">
        <v>11.441660000000001</v>
      </c>
      <c r="AR112" s="33">
        <v>10.98352</v>
      </c>
      <c r="AS112" s="33">
        <v>11.02093</v>
      </c>
      <c r="AT112" s="34">
        <v>10.935790000000001</v>
      </c>
      <c r="AU112" s="39">
        <v>11.218959999999999</v>
      </c>
      <c r="AV112" s="34">
        <v>11.50212</v>
      </c>
      <c r="AX112" s="8"/>
      <c r="AY112" s="11" t="s">
        <v>13</v>
      </c>
      <c r="AZ112" s="33">
        <v>11.13982</v>
      </c>
      <c r="BA112" s="33">
        <v>12.19858</v>
      </c>
      <c r="BB112" s="33">
        <v>11.281790000000001</v>
      </c>
      <c r="BC112" s="33">
        <v>11.2684</v>
      </c>
      <c r="BD112" s="33">
        <v>11.34788</v>
      </c>
      <c r="BE112" s="33">
        <v>11.45538</v>
      </c>
      <c r="BF112" s="33">
        <v>11.93568</v>
      </c>
      <c r="BG112" s="33">
        <v>11.695259999999999</v>
      </c>
      <c r="BH112" s="33">
        <v>10.9244</v>
      </c>
      <c r="BI112" s="33">
        <v>11.15382</v>
      </c>
      <c r="BJ112" s="34">
        <v>11.15926</v>
      </c>
      <c r="BK112" s="39">
        <v>11.440099999999999</v>
      </c>
      <c r="BL112" s="34">
        <v>11.72095</v>
      </c>
      <c r="BN112" s="8"/>
      <c r="BO112" s="11" t="s">
        <v>13</v>
      </c>
      <c r="BP112" s="33">
        <v>12.034509999999999</v>
      </c>
      <c r="BQ112" s="33">
        <v>12.51267</v>
      </c>
      <c r="BR112" s="33">
        <v>11.51797</v>
      </c>
      <c r="BS112" s="33">
        <v>11.37632</v>
      </c>
      <c r="BT112" s="33">
        <v>11.19497</v>
      </c>
      <c r="BU112" s="33">
        <v>11.434369999999999</v>
      </c>
      <c r="BV112" s="33">
        <v>11.727069999999999</v>
      </c>
      <c r="BW112" s="33">
        <v>11.80738</v>
      </c>
      <c r="BX112" s="33">
        <v>11.323880000000001</v>
      </c>
      <c r="BY112" s="33">
        <v>11.582990000000001</v>
      </c>
      <c r="BZ112" s="34">
        <v>11.371169999999999</v>
      </c>
      <c r="CA112" s="39">
        <v>11.651210000000001</v>
      </c>
      <c r="CB112" s="34">
        <v>11.93126</v>
      </c>
    </row>
    <row r="113" spans="2:80" x14ac:dyDescent="0.35">
      <c r="B113" s="2" t="s">
        <v>21</v>
      </c>
      <c r="C113" s="3" t="s">
        <v>12</v>
      </c>
      <c r="D113" s="36">
        <v>2.7391000000000001</v>
      </c>
      <c r="E113" s="36">
        <v>2.6507700000000001</v>
      </c>
      <c r="F113" s="36">
        <v>2.7279399999999998</v>
      </c>
      <c r="G113" s="36">
        <v>2.7265600000000001</v>
      </c>
      <c r="H113" s="36">
        <v>2.6722000000000001</v>
      </c>
      <c r="I113" s="36">
        <v>2.58873</v>
      </c>
      <c r="J113" s="36">
        <v>2.63178</v>
      </c>
      <c r="K113" s="36">
        <v>2.7452899999999998</v>
      </c>
      <c r="L113" s="36">
        <v>2.8980199999999998</v>
      </c>
      <c r="M113" s="36">
        <v>2.8920300000000001</v>
      </c>
      <c r="N113" s="37">
        <v>2.65415</v>
      </c>
      <c r="O113" s="41">
        <v>2.7272400000000001</v>
      </c>
      <c r="P113" s="37">
        <v>2.8003300000000002</v>
      </c>
      <c r="R113" s="2" t="s">
        <v>21</v>
      </c>
      <c r="S113" s="3" t="s">
        <v>12</v>
      </c>
      <c r="T113" s="36">
        <v>2.7749700000000002</v>
      </c>
      <c r="U113" s="36">
        <v>2.7090000000000001</v>
      </c>
      <c r="V113" s="36">
        <v>2.71143</v>
      </c>
      <c r="W113" s="36">
        <v>2.6265499999999999</v>
      </c>
      <c r="X113" s="36">
        <v>2.6798600000000001</v>
      </c>
      <c r="Y113" s="36">
        <v>2.6464300000000001</v>
      </c>
      <c r="Z113" s="36">
        <v>2.6781000000000001</v>
      </c>
      <c r="AA113" s="36">
        <v>2.7689699999999999</v>
      </c>
      <c r="AB113" s="36">
        <v>2.9770300000000001</v>
      </c>
      <c r="AC113" s="36">
        <v>2.7848000000000002</v>
      </c>
      <c r="AD113" s="37">
        <v>2.6638199999999999</v>
      </c>
      <c r="AE113" s="41">
        <v>2.7357100000000001</v>
      </c>
      <c r="AF113" s="37">
        <v>2.8076099999999999</v>
      </c>
      <c r="AH113" s="2" t="s">
        <v>21</v>
      </c>
      <c r="AI113" s="3" t="s">
        <v>12</v>
      </c>
      <c r="AJ113" s="36">
        <v>2.6617899999999999</v>
      </c>
      <c r="AK113" s="36">
        <v>2.56812</v>
      </c>
      <c r="AL113" s="36">
        <v>2.72512</v>
      </c>
      <c r="AM113" s="36">
        <v>2.6648399999999999</v>
      </c>
      <c r="AN113" s="36">
        <v>2.5772699999999999</v>
      </c>
      <c r="AO113" s="36">
        <v>2.6166100000000001</v>
      </c>
      <c r="AP113" s="36">
        <v>2.6259800000000002</v>
      </c>
      <c r="AQ113" s="36">
        <v>2.5859999999999999</v>
      </c>
      <c r="AR113" s="36">
        <v>2.9853900000000002</v>
      </c>
      <c r="AS113" s="36">
        <v>2.79034</v>
      </c>
      <c r="AT113" s="37">
        <v>2.5887600000000002</v>
      </c>
      <c r="AU113" s="41">
        <v>2.6801400000000002</v>
      </c>
      <c r="AV113" s="37">
        <v>2.7715200000000002</v>
      </c>
      <c r="AX113" s="2" t="s">
        <v>21</v>
      </c>
      <c r="AY113" s="3" t="s">
        <v>12</v>
      </c>
      <c r="AZ113" s="36">
        <v>2.68927</v>
      </c>
      <c r="BA113" s="36">
        <v>2.5760100000000001</v>
      </c>
      <c r="BB113" s="36">
        <v>2.68818</v>
      </c>
      <c r="BC113" s="36">
        <v>2.6209099999999999</v>
      </c>
      <c r="BD113" s="36">
        <v>2.5516399999999999</v>
      </c>
      <c r="BE113" s="36">
        <v>2.5259</v>
      </c>
      <c r="BF113" s="36">
        <v>2.5321600000000002</v>
      </c>
      <c r="BG113" s="36">
        <v>2.6735600000000002</v>
      </c>
      <c r="BH113" s="36">
        <v>2.7455400000000001</v>
      </c>
      <c r="BI113" s="36">
        <v>2.6454800000000001</v>
      </c>
      <c r="BJ113" s="37">
        <v>2.5706699999999998</v>
      </c>
      <c r="BK113" s="41">
        <v>2.62487</v>
      </c>
      <c r="BL113" s="37">
        <v>2.6790600000000002</v>
      </c>
      <c r="BN113" s="2" t="s">
        <v>21</v>
      </c>
      <c r="BO113" s="3" t="s">
        <v>12</v>
      </c>
      <c r="BP113" s="36">
        <v>2.6190899999999999</v>
      </c>
      <c r="BQ113" s="36">
        <v>2.5813899999999999</v>
      </c>
      <c r="BR113" s="36">
        <v>2.6412599999999999</v>
      </c>
      <c r="BS113" s="36">
        <v>2.6168800000000001</v>
      </c>
      <c r="BT113" s="36">
        <v>2.5489700000000002</v>
      </c>
      <c r="BU113" s="36">
        <v>2.6287699999999998</v>
      </c>
      <c r="BV113" s="36">
        <v>2.5297999999999998</v>
      </c>
      <c r="BW113" s="36">
        <v>2.6096599999999999</v>
      </c>
      <c r="BX113" s="36">
        <v>2.7495400000000001</v>
      </c>
      <c r="BY113" s="36">
        <v>2.67693</v>
      </c>
      <c r="BZ113" s="37">
        <v>2.5754100000000002</v>
      </c>
      <c r="CA113" s="41">
        <v>2.6202299999999998</v>
      </c>
      <c r="CB113" s="37">
        <v>2.6650499999999999</v>
      </c>
    </row>
    <row r="114" spans="2:80" x14ac:dyDescent="0.35">
      <c r="B114" s="8"/>
      <c r="C114" s="11" t="s">
        <v>13</v>
      </c>
      <c r="D114" s="33">
        <v>1.4401200000000001</v>
      </c>
      <c r="E114" s="33">
        <v>1.42719</v>
      </c>
      <c r="F114" s="33">
        <v>1.4419</v>
      </c>
      <c r="G114" s="33">
        <v>1.40215</v>
      </c>
      <c r="H114" s="33">
        <v>1.4480500000000001</v>
      </c>
      <c r="I114" s="33">
        <v>1.42401</v>
      </c>
      <c r="J114" s="33">
        <v>1.4467099999999999</v>
      </c>
      <c r="K114" s="33">
        <v>1.4022300000000001</v>
      </c>
      <c r="L114" s="33">
        <v>1.3939699999999999</v>
      </c>
      <c r="M114" s="33">
        <v>1.37713</v>
      </c>
      <c r="N114" s="34">
        <v>1.4025000000000001</v>
      </c>
      <c r="O114" s="39">
        <v>1.42035</v>
      </c>
      <c r="P114" s="34">
        <v>1.4381900000000001</v>
      </c>
      <c r="R114" s="8"/>
      <c r="S114" s="11" t="s">
        <v>13</v>
      </c>
      <c r="T114" s="33">
        <v>1.46698</v>
      </c>
      <c r="U114" s="33">
        <v>1.42858</v>
      </c>
      <c r="V114" s="33">
        <v>1.4436199999999999</v>
      </c>
      <c r="W114" s="33">
        <v>1.4327300000000001</v>
      </c>
      <c r="X114" s="33">
        <v>1.44868</v>
      </c>
      <c r="Y114" s="33">
        <v>1.4352100000000001</v>
      </c>
      <c r="Z114" s="33">
        <v>1.4461200000000001</v>
      </c>
      <c r="AA114" s="33">
        <v>1.41143</v>
      </c>
      <c r="AB114" s="33">
        <v>1.3672800000000001</v>
      </c>
      <c r="AC114" s="33">
        <v>1.39598</v>
      </c>
      <c r="AD114" s="34">
        <v>1.4069</v>
      </c>
      <c r="AE114" s="39">
        <v>1.4276599999999999</v>
      </c>
      <c r="AF114" s="34">
        <v>1.44842</v>
      </c>
      <c r="AH114" s="8"/>
      <c r="AI114" s="11" t="s">
        <v>13</v>
      </c>
      <c r="AJ114" s="33">
        <v>1.4409000000000001</v>
      </c>
      <c r="AK114" s="33">
        <v>1.4554</v>
      </c>
      <c r="AL114" s="33">
        <v>1.42086</v>
      </c>
      <c r="AM114" s="33">
        <v>1.46265</v>
      </c>
      <c r="AN114" s="33">
        <v>1.4373499999999999</v>
      </c>
      <c r="AO114" s="33">
        <v>1.45106</v>
      </c>
      <c r="AP114" s="33">
        <v>1.4428099999999999</v>
      </c>
      <c r="AQ114" s="33">
        <v>1.46713</v>
      </c>
      <c r="AR114" s="33">
        <v>1.41323</v>
      </c>
      <c r="AS114" s="33">
        <v>1.42516</v>
      </c>
      <c r="AT114" s="34">
        <v>1.4288099999999999</v>
      </c>
      <c r="AU114" s="39">
        <v>1.4416500000000001</v>
      </c>
      <c r="AV114" s="34">
        <v>1.4544999999999999</v>
      </c>
      <c r="AX114" s="8"/>
      <c r="AY114" s="11" t="s">
        <v>13</v>
      </c>
      <c r="AZ114" s="33">
        <v>1.4316500000000001</v>
      </c>
      <c r="BA114" s="33">
        <v>1.43973</v>
      </c>
      <c r="BB114" s="33">
        <v>1.4578899999999999</v>
      </c>
      <c r="BC114" s="33">
        <v>1.4604200000000001</v>
      </c>
      <c r="BD114" s="33">
        <v>1.4431799999999999</v>
      </c>
      <c r="BE114" s="33">
        <v>1.4419900000000001</v>
      </c>
      <c r="BF114" s="33">
        <v>1.4377500000000001</v>
      </c>
      <c r="BG114" s="33">
        <v>1.41286</v>
      </c>
      <c r="BH114" s="33">
        <v>1.4420999999999999</v>
      </c>
      <c r="BI114" s="33">
        <v>1.4529399999999999</v>
      </c>
      <c r="BJ114" s="34">
        <v>1.43224</v>
      </c>
      <c r="BK114" s="39">
        <v>1.4420500000000001</v>
      </c>
      <c r="BL114" s="34">
        <v>1.4518599999999999</v>
      </c>
      <c r="BN114" s="8"/>
      <c r="BO114" s="11" t="s">
        <v>13</v>
      </c>
      <c r="BP114" s="33">
        <v>1.4402699999999999</v>
      </c>
      <c r="BQ114" s="33">
        <v>1.4272100000000001</v>
      </c>
      <c r="BR114" s="33">
        <v>1.45408</v>
      </c>
      <c r="BS114" s="33">
        <v>1.44431</v>
      </c>
      <c r="BT114" s="33">
        <v>1.46244</v>
      </c>
      <c r="BU114" s="33">
        <v>1.42825</v>
      </c>
      <c r="BV114" s="33">
        <v>1.4536899999999999</v>
      </c>
      <c r="BW114" s="33">
        <v>1.44425</v>
      </c>
      <c r="BX114" s="33">
        <v>1.4341299999999999</v>
      </c>
      <c r="BY114" s="33">
        <v>1.4350799999999999</v>
      </c>
      <c r="BZ114" s="34">
        <v>1.43401</v>
      </c>
      <c r="CA114" s="39">
        <v>1.4423699999999999</v>
      </c>
      <c r="CB114" s="34">
        <v>1.4507300000000001</v>
      </c>
    </row>
    <row r="115" spans="2:80" x14ac:dyDescent="0.35">
      <c r="B115" s="2" t="s">
        <v>5</v>
      </c>
      <c r="C115" s="3" t="s">
        <v>12</v>
      </c>
      <c r="D115" s="36">
        <v>88.614590000000007</v>
      </c>
      <c r="E115" s="36">
        <v>90.005390000000006</v>
      </c>
      <c r="F115" s="36">
        <v>88.652299999999997</v>
      </c>
      <c r="G115" s="36">
        <v>88.984380000000002</v>
      </c>
      <c r="H115" s="36">
        <v>88.536280000000005</v>
      </c>
      <c r="I115" s="36">
        <v>91.016419999999997</v>
      </c>
      <c r="J115" s="36">
        <v>89.113519999999994</v>
      </c>
      <c r="K115" s="36">
        <v>87.820089999999993</v>
      </c>
      <c r="L115" s="36">
        <v>88.190780000000004</v>
      </c>
      <c r="M115" s="36">
        <v>88.689080000000004</v>
      </c>
      <c r="N115" s="37">
        <v>88.300489999999996</v>
      </c>
      <c r="O115" s="38">
        <v>88.962280000000007</v>
      </c>
      <c r="P115" s="37">
        <v>89.624080000000006</v>
      </c>
      <c r="R115" s="2" t="s">
        <v>5</v>
      </c>
      <c r="S115" s="3" t="s">
        <v>12</v>
      </c>
      <c r="T115" s="36">
        <v>88.603970000000004</v>
      </c>
      <c r="U115" s="36">
        <v>89.975800000000007</v>
      </c>
      <c r="V115" s="36">
        <v>88.625299999999996</v>
      </c>
      <c r="W115" s="36">
        <v>89.139219999999995</v>
      </c>
      <c r="X115" s="36">
        <v>88.677949999999996</v>
      </c>
      <c r="Y115" s="36">
        <v>91.259079999999997</v>
      </c>
      <c r="Z115" s="36">
        <v>89.306079999999994</v>
      </c>
      <c r="AA115" s="36">
        <v>87.785910000000001</v>
      </c>
      <c r="AB115" s="36">
        <v>88.155600000000007</v>
      </c>
      <c r="AC115" s="36">
        <v>88.616399999999999</v>
      </c>
      <c r="AD115" s="37">
        <v>88.303139999999999</v>
      </c>
      <c r="AE115" s="38">
        <v>89.014529999999993</v>
      </c>
      <c r="AF115" s="37">
        <v>89.725920000000002</v>
      </c>
      <c r="AH115" s="2" t="s">
        <v>5</v>
      </c>
      <c r="AI115" s="3" t="s">
        <v>12</v>
      </c>
      <c r="AJ115" s="36">
        <v>88.598110000000005</v>
      </c>
      <c r="AK115" s="36">
        <v>91.796090000000007</v>
      </c>
      <c r="AL115" s="36">
        <v>88.616380000000007</v>
      </c>
      <c r="AM115" s="36">
        <v>89.59272</v>
      </c>
      <c r="AN115" s="36">
        <v>88.798550000000006</v>
      </c>
      <c r="AO115" s="36">
        <v>91.854849999999999</v>
      </c>
      <c r="AP115" s="36">
        <v>89.556420000000003</v>
      </c>
      <c r="AQ115" s="36">
        <v>88.093190000000007</v>
      </c>
      <c r="AR115" s="36">
        <v>88.084109999999995</v>
      </c>
      <c r="AS115" s="36">
        <v>88.649479999999997</v>
      </c>
      <c r="AT115" s="37">
        <v>88.368319999999997</v>
      </c>
      <c r="AU115" s="38">
        <v>89.363990000000001</v>
      </c>
      <c r="AV115" s="37">
        <v>90.359660000000005</v>
      </c>
      <c r="AX115" s="2" t="s">
        <v>5</v>
      </c>
      <c r="AY115" s="3" t="s">
        <v>12</v>
      </c>
      <c r="AZ115" s="36">
        <v>88.654660000000007</v>
      </c>
      <c r="BA115" s="36">
        <v>93.972899999999996</v>
      </c>
      <c r="BB115" s="36">
        <v>88.88015</v>
      </c>
      <c r="BC115" s="36">
        <v>90.180689999999998</v>
      </c>
      <c r="BD115" s="36">
        <v>89.745469999999997</v>
      </c>
      <c r="BE115" s="36">
        <v>92.970479999999995</v>
      </c>
      <c r="BF115" s="36">
        <v>90.381889999999999</v>
      </c>
      <c r="BG115" s="36">
        <v>88.325239999999994</v>
      </c>
      <c r="BH115" s="36">
        <v>88.201849999999993</v>
      </c>
      <c r="BI115" s="36">
        <v>88.783609999999996</v>
      </c>
      <c r="BJ115" s="37">
        <v>88.590410000000006</v>
      </c>
      <c r="BK115" s="38">
        <v>90.009690000000006</v>
      </c>
      <c r="BL115" s="37">
        <v>91.428970000000007</v>
      </c>
      <c r="BN115" s="2" t="s">
        <v>5</v>
      </c>
      <c r="BO115" s="3" t="s">
        <v>12</v>
      </c>
      <c r="BP115" s="36">
        <v>89.200199999999995</v>
      </c>
      <c r="BQ115" s="36">
        <v>95.566580000000002</v>
      </c>
      <c r="BR115" s="36">
        <v>89.621369999999999</v>
      </c>
      <c r="BS115" s="36">
        <v>91.190100000000001</v>
      </c>
      <c r="BT115" s="36">
        <v>90.705479999999994</v>
      </c>
      <c r="BU115" s="36">
        <v>94.422820000000002</v>
      </c>
      <c r="BV115" s="36">
        <v>92.102530000000002</v>
      </c>
      <c r="BW115" s="36">
        <v>89.622280000000003</v>
      </c>
      <c r="BX115" s="36">
        <v>88.584879999999998</v>
      </c>
      <c r="BY115" s="36">
        <v>89.323369999999997</v>
      </c>
      <c r="BZ115" s="37">
        <v>89.355090000000004</v>
      </c>
      <c r="CA115" s="38">
        <v>91.033959999999993</v>
      </c>
      <c r="CB115" s="37">
        <v>92.712829999999997</v>
      </c>
    </row>
    <row r="116" spans="2:80" x14ac:dyDescent="0.35">
      <c r="B116" s="8"/>
      <c r="C116" s="11" t="s">
        <v>13</v>
      </c>
      <c r="D116" s="33">
        <v>42.497570000000003</v>
      </c>
      <c r="E116" s="33">
        <v>44.105899999999998</v>
      </c>
      <c r="F116" s="33">
        <v>42.909619999999997</v>
      </c>
      <c r="G116" s="33">
        <v>43.602319999999999</v>
      </c>
      <c r="H116" s="33">
        <v>42.835830000000001</v>
      </c>
      <c r="I116" s="33">
        <v>43.375419999999998</v>
      </c>
      <c r="J116" s="33">
        <v>43.500500000000002</v>
      </c>
      <c r="K116" s="33">
        <v>43.082749999999997</v>
      </c>
      <c r="L116" s="33">
        <v>41.976329999999997</v>
      </c>
      <c r="M116" s="33">
        <v>42.370089999999998</v>
      </c>
      <c r="N116" s="34">
        <v>42.566389999999998</v>
      </c>
      <c r="O116" s="39">
        <v>43.02563</v>
      </c>
      <c r="P116" s="34">
        <v>43.484879999999997</v>
      </c>
      <c r="R116" s="8"/>
      <c r="S116" s="11" t="s">
        <v>13</v>
      </c>
      <c r="T116" s="33">
        <v>42.538330000000002</v>
      </c>
      <c r="U116" s="33">
        <v>44.024140000000003</v>
      </c>
      <c r="V116" s="33">
        <v>42.958289999999998</v>
      </c>
      <c r="W116" s="33">
        <v>43.768410000000003</v>
      </c>
      <c r="X116" s="33">
        <v>42.974110000000003</v>
      </c>
      <c r="Y116" s="33">
        <v>43.781820000000003</v>
      </c>
      <c r="Z116" s="33">
        <v>43.597749999999998</v>
      </c>
      <c r="AA116" s="33">
        <v>43.05594</v>
      </c>
      <c r="AB116" s="33">
        <v>41.997109999999999</v>
      </c>
      <c r="AC116" s="33">
        <v>42.309539999999998</v>
      </c>
      <c r="AD116" s="34">
        <v>42.611429999999999</v>
      </c>
      <c r="AE116" s="39">
        <v>43.100540000000002</v>
      </c>
      <c r="AF116" s="34">
        <v>43.589660000000002</v>
      </c>
      <c r="AH116" s="8"/>
      <c r="AI116" s="11" t="s">
        <v>13</v>
      </c>
      <c r="AJ116" s="33">
        <v>42.737990000000003</v>
      </c>
      <c r="AK116" s="33">
        <v>46.593389999999999</v>
      </c>
      <c r="AL116" s="33">
        <v>43.081299999999999</v>
      </c>
      <c r="AM116" s="33">
        <v>44.214829999999999</v>
      </c>
      <c r="AN116" s="33">
        <v>43.116930000000004</v>
      </c>
      <c r="AO116" s="33">
        <v>44.722740000000002</v>
      </c>
      <c r="AP116" s="33">
        <v>44.014299999999999</v>
      </c>
      <c r="AQ116" s="33">
        <v>43.5852</v>
      </c>
      <c r="AR116" s="33">
        <v>41.947189999999999</v>
      </c>
      <c r="AS116" s="33">
        <v>42.471719999999998</v>
      </c>
      <c r="AT116" s="34">
        <v>42.694890000000001</v>
      </c>
      <c r="AU116" s="39">
        <v>43.648560000000003</v>
      </c>
      <c r="AV116" s="34">
        <v>44.602229999999999</v>
      </c>
      <c r="AX116" s="8"/>
      <c r="AY116" s="11" t="s">
        <v>13</v>
      </c>
      <c r="AZ116" s="33">
        <v>42.814579999999999</v>
      </c>
      <c r="BA116" s="33">
        <v>48.41451</v>
      </c>
      <c r="BB116" s="33">
        <v>43.462510000000002</v>
      </c>
      <c r="BC116" s="33">
        <v>44.941139999999997</v>
      </c>
      <c r="BD116" s="33">
        <v>44.231070000000003</v>
      </c>
      <c r="BE116" s="33">
        <v>46.136940000000003</v>
      </c>
      <c r="BF116" s="33">
        <v>44.945210000000003</v>
      </c>
      <c r="BG116" s="33">
        <v>43.958939999999998</v>
      </c>
      <c r="BH116" s="33">
        <v>42.223750000000003</v>
      </c>
      <c r="BI116" s="33">
        <v>42.988379999999999</v>
      </c>
      <c r="BJ116" s="34">
        <v>43.104300000000002</v>
      </c>
      <c r="BK116" s="39">
        <v>44.411700000000003</v>
      </c>
      <c r="BL116" s="34">
        <v>45.719110000000001</v>
      </c>
      <c r="BN116" s="8"/>
      <c r="BO116" s="11" t="s">
        <v>13</v>
      </c>
      <c r="BP116" s="33">
        <v>43.806809999999999</v>
      </c>
      <c r="BQ116" s="33">
        <v>49.787509999999997</v>
      </c>
      <c r="BR116" s="33">
        <v>44.445839999999997</v>
      </c>
      <c r="BS116" s="33">
        <v>46.199829999999999</v>
      </c>
      <c r="BT116" s="33">
        <v>45.362549999999999</v>
      </c>
      <c r="BU116" s="33">
        <v>47.532040000000002</v>
      </c>
      <c r="BV116" s="33">
        <v>46.829599999999999</v>
      </c>
      <c r="BW116" s="33">
        <v>45.611379999999997</v>
      </c>
      <c r="BX116" s="33">
        <v>42.830019999999998</v>
      </c>
      <c r="BY116" s="33">
        <v>43.667700000000004</v>
      </c>
      <c r="BZ116" s="34">
        <v>44.11544</v>
      </c>
      <c r="CA116" s="39">
        <v>45.607329999999997</v>
      </c>
      <c r="CB116" s="34">
        <v>47.099220000000003</v>
      </c>
    </row>
    <row r="117" spans="2:80" x14ac:dyDescent="0.35">
      <c r="B117" s="2" t="s">
        <v>6</v>
      </c>
      <c r="C117" s="3" t="s">
        <v>12</v>
      </c>
      <c r="D117" s="36">
        <v>85.022689999999997</v>
      </c>
      <c r="E117" s="36">
        <v>85.355519999999999</v>
      </c>
      <c r="F117" s="36">
        <v>85.180189999999996</v>
      </c>
      <c r="G117" s="36">
        <v>85.484979999999993</v>
      </c>
      <c r="H117" s="36">
        <v>84.936760000000007</v>
      </c>
      <c r="I117" s="36">
        <v>86.057779999999994</v>
      </c>
      <c r="J117" s="36">
        <v>85.023160000000004</v>
      </c>
      <c r="K117" s="36">
        <v>84.401510000000002</v>
      </c>
      <c r="L117" s="36">
        <v>85.082759999999993</v>
      </c>
      <c r="M117" s="36">
        <v>85.361710000000002</v>
      </c>
      <c r="N117" s="37">
        <v>84.884410000000003</v>
      </c>
      <c r="O117" s="41">
        <v>85.190709999999996</v>
      </c>
      <c r="P117" s="37">
        <v>85.497</v>
      </c>
      <c r="R117" s="2" t="s">
        <v>6</v>
      </c>
      <c r="S117" s="3" t="s">
        <v>12</v>
      </c>
      <c r="T117" s="36">
        <v>85.023820000000001</v>
      </c>
      <c r="U117" s="36">
        <v>85.334310000000002</v>
      </c>
      <c r="V117" s="36">
        <v>85.198859999999996</v>
      </c>
      <c r="W117" s="36">
        <v>85.501289999999997</v>
      </c>
      <c r="X117" s="36">
        <v>84.936760000000007</v>
      </c>
      <c r="Y117" s="36">
        <v>85.976439999999997</v>
      </c>
      <c r="Z117" s="36">
        <v>85.022649999999999</v>
      </c>
      <c r="AA117" s="36">
        <v>84.408699999999996</v>
      </c>
      <c r="AB117" s="36">
        <v>85.086560000000006</v>
      </c>
      <c r="AC117" s="36">
        <v>85.347239999999999</v>
      </c>
      <c r="AD117" s="37">
        <v>84.891499999999994</v>
      </c>
      <c r="AE117" s="41">
        <v>85.183660000000003</v>
      </c>
      <c r="AF117" s="37">
        <v>85.475830000000002</v>
      </c>
      <c r="AH117" s="2" t="s">
        <v>6</v>
      </c>
      <c r="AI117" s="3" t="s">
        <v>12</v>
      </c>
      <c r="AJ117" s="36">
        <v>85.034270000000006</v>
      </c>
      <c r="AK117" s="36">
        <v>85.310599999999994</v>
      </c>
      <c r="AL117" s="36">
        <v>85.180189999999996</v>
      </c>
      <c r="AM117" s="36">
        <v>85.483199999999997</v>
      </c>
      <c r="AN117" s="36">
        <v>84.936819999999997</v>
      </c>
      <c r="AO117" s="36">
        <v>85.986750000000001</v>
      </c>
      <c r="AP117" s="36">
        <v>84.988</v>
      </c>
      <c r="AQ117" s="36">
        <v>84.403409999999994</v>
      </c>
      <c r="AR117" s="36">
        <v>85.104339999999993</v>
      </c>
      <c r="AS117" s="36">
        <v>85.345960000000005</v>
      </c>
      <c r="AT117" s="37">
        <v>84.884029999999996</v>
      </c>
      <c r="AU117" s="41">
        <v>85.177350000000004</v>
      </c>
      <c r="AV117" s="37">
        <v>85.470669999999998</v>
      </c>
      <c r="AX117" s="2" t="s">
        <v>6</v>
      </c>
      <c r="AY117" s="3" t="s">
        <v>12</v>
      </c>
      <c r="AZ117" s="36">
        <v>85.043549999999996</v>
      </c>
      <c r="BA117" s="36">
        <v>85.189009999999996</v>
      </c>
      <c r="BB117" s="36">
        <v>85.198859999999996</v>
      </c>
      <c r="BC117" s="36">
        <v>85.477050000000006</v>
      </c>
      <c r="BD117" s="36">
        <v>84.936819999999997</v>
      </c>
      <c r="BE117" s="36">
        <v>85.913659999999993</v>
      </c>
      <c r="BF117" s="36">
        <v>85.005340000000004</v>
      </c>
      <c r="BG117" s="36">
        <v>84.387469999999993</v>
      </c>
      <c r="BH117" s="36">
        <v>85.086259999999996</v>
      </c>
      <c r="BI117" s="36">
        <v>85.343249999999998</v>
      </c>
      <c r="BJ117" s="37">
        <v>84.876620000000003</v>
      </c>
      <c r="BK117" s="41">
        <v>85.15813</v>
      </c>
      <c r="BL117" s="37">
        <v>85.439639999999997</v>
      </c>
      <c r="BN117" s="2" t="s">
        <v>6</v>
      </c>
      <c r="BO117" s="3" t="s">
        <v>12</v>
      </c>
      <c r="BP117" s="36">
        <v>84.995620000000002</v>
      </c>
      <c r="BQ117" s="36">
        <v>85.182649999999995</v>
      </c>
      <c r="BR117" s="36">
        <v>85.191569999999999</v>
      </c>
      <c r="BS117" s="36">
        <v>85.451089999999994</v>
      </c>
      <c r="BT117" s="36">
        <v>84.918080000000003</v>
      </c>
      <c r="BU117" s="36">
        <v>85.916430000000005</v>
      </c>
      <c r="BV117" s="36">
        <v>85.002510000000001</v>
      </c>
      <c r="BW117" s="36">
        <v>84.378770000000003</v>
      </c>
      <c r="BX117" s="36">
        <v>85.084329999999994</v>
      </c>
      <c r="BY117" s="36">
        <v>85.311980000000005</v>
      </c>
      <c r="BZ117" s="37">
        <v>84.860659999999996</v>
      </c>
      <c r="CA117" s="41">
        <v>85.143299999999996</v>
      </c>
      <c r="CB117" s="37">
        <v>85.425939999999997</v>
      </c>
    </row>
    <row r="118" spans="2:80" x14ac:dyDescent="0.35">
      <c r="B118" s="8"/>
      <c r="C118" s="11" t="s">
        <v>13</v>
      </c>
      <c r="D118" s="33">
        <v>40.48424</v>
      </c>
      <c r="E118" s="33">
        <v>40.93056</v>
      </c>
      <c r="F118" s="33">
        <v>41.095739999999999</v>
      </c>
      <c r="G118" s="33">
        <v>41.568840000000002</v>
      </c>
      <c r="H118" s="33">
        <v>40.918489999999998</v>
      </c>
      <c r="I118" s="33">
        <v>40.272350000000003</v>
      </c>
      <c r="J118" s="33">
        <v>40.928959999999996</v>
      </c>
      <c r="K118" s="33">
        <v>41.21808</v>
      </c>
      <c r="L118" s="33">
        <v>40.626179999999998</v>
      </c>
      <c r="M118" s="33">
        <v>40.683819999999997</v>
      </c>
      <c r="N118" s="34">
        <v>40.604019999999998</v>
      </c>
      <c r="O118" s="39">
        <v>40.872729999999997</v>
      </c>
      <c r="P118" s="34">
        <v>41.14143</v>
      </c>
      <c r="R118" s="8"/>
      <c r="S118" s="11" t="s">
        <v>13</v>
      </c>
      <c r="T118" s="33">
        <v>40.491459999999996</v>
      </c>
      <c r="U118" s="33">
        <v>40.893569999999997</v>
      </c>
      <c r="V118" s="33">
        <v>41.091709999999999</v>
      </c>
      <c r="W118" s="33">
        <v>41.565530000000003</v>
      </c>
      <c r="X118" s="33">
        <v>40.918489999999998</v>
      </c>
      <c r="Y118" s="33">
        <v>40.272599999999997</v>
      </c>
      <c r="Z118" s="33">
        <v>40.875660000000003</v>
      </c>
      <c r="AA118" s="33">
        <v>41.220860000000002</v>
      </c>
      <c r="AB118" s="33">
        <v>40.622590000000002</v>
      </c>
      <c r="AC118" s="33">
        <v>40.662999999999997</v>
      </c>
      <c r="AD118" s="34">
        <v>40.593640000000001</v>
      </c>
      <c r="AE118" s="39">
        <v>40.861550000000001</v>
      </c>
      <c r="AF118" s="34">
        <v>41.129460000000002</v>
      </c>
      <c r="AH118" s="8"/>
      <c r="AI118" s="11" t="s">
        <v>13</v>
      </c>
      <c r="AJ118" s="33">
        <v>40.492620000000002</v>
      </c>
      <c r="AK118" s="33">
        <v>40.923470000000002</v>
      </c>
      <c r="AL118" s="33">
        <v>41.095739999999999</v>
      </c>
      <c r="AM118" s="33">
        <v>41.573410000000003</v>
      </c>
      <c r="AN118" s="33">
        <v>40.914569999999998</v>
      </c>
      <c r="AO118" s="33">
        <v>40.286439999999999</v>
      </c>
      <c r="AP118" s="33">
        <v>40.840269999999997</v>
      </c>
      <c r="AQ118" s="33">
        <v>41.222079999999998</v>
      </c>
      <c r="AR118" s="33">
        <v>40.621079999999999</v>
      </c>
      <c r="AS118" s="33">
        <v>40.653559999999999</v>
      </c>
      <c r="AT118" s="34">
        <v>40.593980000000002</v>
      </c>
      <c r="AU118" s="39">
        <v>40.862319999999997</v>
      </c>
      <c r="AV118" s="34">
        <v>41.130670000000002</v>
      </c>
      <c r="AX118" s="8"/>
      <c r="AY118" s="11" t="s">
        <v>13</v>
      </c>
      <c r="AZ118" s="33">
        <v>40.499740000000003</v>
      </c>
      <c r="BA118" s="33">
        <v>40.877330000000001</v>
      </c>
      <c r="BB118" s="33">
        <v>41.091709999999999</v>
      </c>
      <c r="BC118" s="33">
        <v>41.568910000000002</v>
      </c>
      <c r="BD118" s="33">
        <v>40.914569999999998</v>
      </c>
      <c r="BE118" s="33">
        <v>40.304859999999998</v>
      </c>
      <c r="BF118" s="33">
        <v>40.848039999999997</v>
      </c>
      <c r="BG118" s="33">
        <v>41.222029999999997</v>
      </c>
      <c r="BH118" s="33">
        <v>40.626730000000002</v>
      </c>
      <c r="BI118" s="33">
        <v>40.673279999999998</v>
      </c>
      <c r="BJ118" s="34">
        <v>40.599589999999999</v>
      </c>
      <c r="BK118" s="39">
        <v>40.862720000000003</v>
      </c>
      <c r="BL118" s="34">
        <v>41.125860000000003</v>
      </c>
      <c r="BN118" s="8"/>
      <c r="BO118" s="11" t="s">
        <v>13</v>
      </c>
      <c r="BP118" s="33">
        <v>40.46123</v>
      </c>
      <c r="BQ118" s="33">
        <v>40.874209999999998</v>
      </c>
      <c r="BR118" s="33">
        <v>41.091270000000002</v>
      </c>
      <c r="BS118" s="33">
        <v>41.540089999999999</v>
      </c>
      <c r="BT118" s="33">
        <v>40.884799999999998</v>
      </c>
      <c r="BU118" s="33">
        <v>40.27467</v>
      </c>
      <c r="BV118" s="33">
        <v>40.855040000000002</v>
      </c>
      <c r="BW118" s="33">
        <v>41.196620000000003</v>
      </c>
      <c r="BX118" s="33">
        <v>40.612169999999999</v>
      </c>
      <c r="BY118" s="33">
        <v>40.661180000000002</v>
      </c>
      <c r="BZ118" s="34">
        <v>40.580629999999999</v>
      </c>
      <c r="CA118" s="39">
        <v>40.845129999999997</v>
      </c>
      <c r="CB118" s="34">
        <v>41.10962</v>
      </c>
    </row>
    <row r="119" spans="2:80" x14ac:dyDescent="0.35">
      <c r="B119" s="2" t="s">
        <v>22</v>
      </c>
      <c r="C119" s="3" t="s">
        <v>12</v>
      </c>
      <c r="D119" s="36">
        <v>1.4681999999999999</v>
      </c>
      <c r="E119" s="36">
        <v>1.68458</v>
      </c>
      <c r="F119" s="36">
        <v>1.4458599999999999</v>
      </c>
      <c r="G119" s="36">
        <v>1.4691099999999999</v>
      </c>
      <c r="H119" s="36">
        <v>1.36022</v>
      </c>
      <c r="I119" s="36">
        <v>1.5299499999999999</v>
      </c>
      <c r="J119" s="36">
        <v>1.5853600000000001</v>
      </c>
      <c r="K119" s="36">
        <v>1.4291700000000001</v>
      </c>
      <c r="L119" s="36">
        <v>1.31952</v>
      </c>
      <c r="M119" s="36">
        <v>1.4705900000000001</v>
      </c>
      <c r="N119" s="37">
        <v>1.4010400000000001</v>
      </c>
      <c r="O119" s="38">
        <v>1.4762599999999999</v>
      </c>
      <c r="P119" s="37">
        <v>1.5514699999999999</v>
      </c>
      <c r="R119" s="2" t="s">
        <v>22</v>
      </c>
      <c r="S119" s="3" t="s">
        <v>12</v>
      </c>
      <c r="T119" s="36">
        <v>1.42452</v>
      </c>
      <c r="U119" s="36">
        <v>1.5779099999999999</v>
      </c>
      <c r="V119" s="36">
        <v>1.3983099999999999</v>
      </c>
      <c r="W119" s="36">
        <v>1.4079299999999999</v>
      </c>
      <c r="X119" s="36">
        <v>1.3378699999999999</v>
      </c>
      <c r="Y119" s="36">
        <v>1.4919800000000001</v>
      </c>
      <c r="Z119" s="36">
        <v>1.5237099999999999</v>
      </c>
      <c r="AA119" s="36">
        <v>1.3898999999999999</v>
      </c>
      <c r="AB119" s="36">
        <v>1.2815300000000001</v>
      </c>
      <c r="AC119" s="36">
        <v>1.41605</v>
      </c>
      <c r="AD119" s="37">
        <v>1.3627499999999999</v>
      </c>
      <c r="AE119" s="38">
        <v>1.4249700000000001</v>
      </c>
      <c r="AF119" s="37">
        <v>1.48719</v>
      </c>
      <c r="AH119" s="2" t="s">
        <v>22</v>
      </c>
      <c r="AI119" s="3" t="s">
        <v>12</v>
      </c>
      <c r="AJ119" s="36">
        <v>1.3172200000000001</v>
      </c>
      <c r="AK119" s="36">
        <v>1.4150700000000001</v>
      </c>
      <c r="AL119" s="36">
        <v>1.27315</v>
      </c>
      <c r="AM119" s="36">
        <v>1.2971699999999999</v>
      </c>
      <c r="AN119" s="36">
        <v>1.22136</v>
      </c>
      <c r="AO119" s="36">
        <v>1.3382499999999999</v>
      </c>
      <c r="AP119" s="36">
        <v>1.3587199999999999</v>
      </c>
      <c r="AQ119" s="36">
        <v>1.27573</v>
      </c>
      <c r="AR119" s="36">
        <v>1.1925699999999999</v>
      </c>
      <c r="AS119" s="36">
        <v>1.2934000000000001</v>
      </c>
      <c r="AT119" s="37">
        <v>1.2520899999999999</v>
      </c>
      <c r="AU119" s="38">
        <v>1.29826</v>
      </c>
      <c r="AV119" s="37">
        <v>1.3444400000000001</v>
      </c>
      <c r="AX119" s="2" t="s">
        <v>22</v>
      </c>
      <c r="AY119" s="3" t="s">
        <v>12</v>
      </c>
      <c r="AZ119" s="36">
        <v>1.23508</v>
      </c>
      <c r="BA119" s="36">
        <v>1.29559</v>
      </c>
      <c r="BB119" s="36">
        <v>1.2161900000000001</v>
      </c>
      <c r="BC119" s="36">
        <v>1.2193499999999999</v>
      </c>
      <c r="BD119" s="36">
        <v>1.16951</v>
      </c>
      <c r="BE119" s="36">
        <v>1.26132</v>
      </c>
      <c r="BF119" s="36">
        <v>1.2670600000000001</v>
      </c>
      <c r="BG119" s="36">
        <v>1.2054800000000001</v>
      </c>
      <c r="BH119" s="36">
        <v>1.1422000000000001</v>
      </c>
      <c r="BI119" s="36">
        <v>1.2162500000000001</v>
      </c>
      <c r="BJ119" s="37">
        <v>1.1902600000000001</v>
      </c>
      <c r="BK119" s="38">
        <v>1.2228000000000001</v>
      </c>
      <c r="BL119" s="37">
        <v>1.2553399999999999</v>
      </c>
      <c r="BN119" s="2" t="s">
        <v>22</v>
      </c>
      <c r="BO119" s="3" t="s">
        <v>12</v>
      </c>
      <c r="BP119" s="36">
        <v>1.14161</v>
      </c>
      <c r="BQ119" s="36">
        <v>1.17492</v>
      </c>
      <c r="BR119" s="36">
        <v>1.13744</v>
      </c>
      <c r="BS119" s="36">
        <v>1.13653</v>
      </c>
      <c r="BT119" s="36">
        <v>1.0793699999999999</v>
      </c>
      <c r="BU119" s="36">
        <v>1.16886</v>
      </c>
      <c r="BV119" s="36">
        <v>1.1641999999999999</v>
      </c>
      <c r="BW119" s="36">
        <v>1.1189</v>
      </c>
      <c r="BX119" s="36">
        <v>1.07555</v>
      </c>
      <c r="BY119" s="36">
        <v>1.1285400000000001</v>
      </c>
      <c r="BZ119" s="37">
        <v>1.1081399999999999</v>
      </c>
      <c r="CA119" s="38">
        <v>1.13259</v>
      </c>
      <c r="CB119" s="37">
        <v>1.1570400000000001</v>
      </c>
    </row>
    <row r="120" spans="2:80" x14ac:dyDescent="0.35">
      <c r="B120" s="8"/>
      <c r="C120" s="11" t="s">
        <v>13</v>
      </c>
      <c r="D120" s="33">
        <v>1.0926</v>
      </c>
      <c r="E120" s="33">
        <v>1.14551</v>
      </c>
      <c r="F120" s="33">
        <v>1.10206</v>
      </c>
      <c r="G120" s="33">
        <v>1.0919300000000001</v>
      </c>
      <c r="H120" s="33">
        <v>1.06033</v>
      </c>
      <c r="I120" s="33">
        <v>1.17954</v>
      </c>
      <c r="J120" s="33">
        <v>1.13036</v>
      </c>
      <c r="K120" s="33">
        <v>1.0921700000000001</v>
      </c>
      <c r="L120" s="33">
        <v>1.0438499999999999</v>
      </c>
      <c r="M120" s="33">
        <v>1.06386</v>
      </c>
      <c r="N120" s="34">
        <v>1.0705</v>
      </c>
      <c r="O120" s="39">
        <v>1.10022</v>
      </c>
      <c r="P120" s="34">
        <v>1.1299399999999999</v>
      </c>
      <c r="R120" s="8"/>
      <c r="S120" s="11" t="s">
        <v>13</v>
      </c>
      <c r="T120" s="33">
        <v>1.07809</v>
      </c>
      <c r="U120" s="33">
        <v>1.1167100000000001</v>
      </c>
      <c r="V120" s="33">
        <v>1.0573300000000001</v>
      </c>
      <c r="W120" s="33">
        <v>1.0557000000000001</v>
      </c>
      <c r="X120" s="33">
        <v>1.0534699999999999</v>
      </c>
      <c r="Y120" s="33">
        <v>1.19137</v>
      </c>
      <c r="Z120" s="33">
        <v>1.10866</v>
      </c>
      <c r="AA120" s="33">
        <v>1.03773</v>
      </c>
      <c r="AB120" s="33">
        <v>1.00519</v>
      </c>
      <c r="AC120" s="33">
        <v>1.0191399999999999</v>
      </c>
      <c r="AD120" s="34">
        <v>1.0332399999999999</v>
      </c>
      <c r="AE120" s="39">
        <v>1.0723400000000001</v>
      </c>
      <c r="AF120" s="34">
        <v>1.1114299999999999</v>
      </c>
      <c r="AH120" s="8"/>
      <c r="AI120" s="11" t="s">
        <v>13</v>
      </c>
      <c r="AJ120" s="33">
        <v>0.98209000000000002</v>
      </c>
      <c r="AK120" s="33">
        <v>1.1739599999999999</v>
      </c>
      <c r="AL120" s="33">
        <v>0.95016</v>
      </c>
      <c r="AM120" s="33">
        <v>1.01125</v>
      </c>
      <c r="AN120" s="33">
        <v>0.97789000000000004</v>
      </c>
      <c r="AO120" s="33">
        <v>1.05769</v>
      </c>
      <c r="AP120" s="33">
        <v>1.05355</v>
      </c>
      <c r="AQ120" s="33">
        <v>0.98196000000000006</v>
      </c>
      <c r="AR120" s="33">
        <v>0.90310000000000001</v>
      </c>
      <c r="AS120" s="33">
        <v>0.94481000000000004</v>
      </c>
      <c r="AT120" s="34">
        <v>0.94901000000000002</v>
      </c>
      <c r="AU120" s="39">
        <v>1.0036499999999999</v>
      </c>
      <c r="AV120" s="34">
        <v>1.0582800000000001</v>
      </c>
      <c r="AX120" s="8"/>
      <c r="AY120" s="11" t="s">
        <v>13</v>
      </c>
      <c r="AZ120" s="33">
        <v>0.93225999999999998</v>
      </c>
      <c r="BA120" s="33">
        <v>1.16185</v>
      </c>
      <c r="BB120" s="33">
        <v>0.92332999999999998</v>
      </c>
      <c r="BC120" s="33">
        <v>0.99131999999999998</v>
      </c>
      <c r="BD120" s="33">
        <v>0.97355000000000003</v>
      </c>
      <c r="BE120" s="33">
        <v>1.0522899999999999</v>
      </c>
      <c r="BF120" s="33">
        <v>1.02695</v>
      </c>
      <c r="BG120" s="33">
        <v>0.94784000000000002</v>
      </c>
      <c r="BH120" s="33">
        <v>0.87556999999999996</v>
      </c>
      <c r="BI120" s="33">
        <v>0.90561999999999998</v>
      </c>
      <c r="BJ120" s="34">
        <v>0.91891999999999996</v>
      </c>
      <c r="BK120" s="39">
        <v>0.97906000000000004</v>
      </c>
      <c r="BL120" s="34">
        <v>1.0391999999999999</v>
      </c>
      <c r="BN120" s="8"/>
      <c r="BO120" s="11" t="s">
        <v>13</v>
      </c>
      <c r="BP120" s="33">
        <v>0.91546000000000005</v>
      </c>
      <c r="BQ120" s="33">
        <v>1.0530299999999999</v>
      </c>
      <c r="BR120" s="33">
        <v>0.91420999999999997</v>
      </c>
      <c r="BS120" s="33">
        <v>0.94684999999999997</v>
      </c>
      <c r="BT120" s="33">
        <v>0.92842999999999998</v>
      </c>
      <c r="BU120" s="33">
        <v>1.0051600000000001</v>
      </c>
      <c r="BV120" s="33">
        <v>1.0072300000000001</v>
      </c>
      <c r="BW120" s="33">
        <v>0.91113</v>
      </c>
      <c r="BX120" s="33">
        <v>0.84218000000000004</v>
      </c>
      <c r="BY120" s="33">
        <v>0.89944999999999997</v>
      </c>
      <c r="BZ120" s="34">
        <v>0.89771999999999996</v>
      </c>
      <c r="CA120" s="39">
        <v>0.94230999999999998</v>
      </c>
      <c r="CB120" s="34">
        <v>0.98690999999999995</v>
      </c>
    </row>
    <row r="121" spans="2:80" x14ac:dyDescent="0.35">
      <c r="B121" s="2" t="s">
        <v>23</v>
      </c>
      <c r="C121" s="3" t="s">
        <v>12</v>
      </c>
      <c r="D121" s="36">
        <v>1.33832</v>
      </c>
      <c r="E121" s="36">
        <v>0.85970999999999997</v>
      </c>
      <c r="F121" s="36">
        <v>1.3812599999999999</v>
      </c>
      <c r="G121" s="36">
        <v>1.2804800000000001</v>
      </c>
      <c r="H121" s="36">
        <v>1.5305500000000001</v>
      </c>
      <c r="I121" s="36">
        <v>1.2364299999999999</v>
      </c>
      <c r="J121" s="36">
        <v>1.0546599999999999</v>
      </c>
      <c r="K121" s="36">
        <v>1.3791</v>
      </c>
      <c r="L121" s="36">
        <v>1.6171</v>
      </c>
      <c r="M121" s="36">
        <v>1.3121100000000001</v>
      </c>
      <c r="N121" s="37">
        <v>1.14323</v>
      </c>
      <c r="O121" s="38">
        <v>1.29897</v>
      </c>
      <c r="P121" s="37">
        <v>1.4547099999999999</v>
      </c>
      <c r="R121" s="2" t="s">
        <v>23</v>
      </c>
      <c r="S121" s="3" t="s">
        <v>12</v>
      </c>
      <c r="T121" s="36">
        <v>1.3223199999999999</v>
      </c>
      <c r="U121" s="36">
        <v>0.91130999999999995</v>
      </c>
      <c r="V121" s="36">
        <v>1.3858600000000001</v>
      </c>
      <c r="W121" s="36">
        <v>1.2770699999999999</v>
      </c>
      <c r="X121" s="36">
        <v>1.48546</v>
      </c>
      <c r="Y121" s="36">
        <v>1.1980500000000001</v>
      </c>
      <c r="Z121" s="36">
        <v>1.03512</v>
      </c>
      <c r="AA121" s="36">
        <v>1.3514200000000001</v>
      </c>
      <c r="AB121" s="36">
        <v>1.6222000000000001</v>
      </c>
      <c r="AC121" s="36">
        <v>1.2955099999999999</v>
      </c>
      <c r="AD121" s="37">
        <v>1.1415299999999999</v>
      </c>
      <c r="AE121" s="38">
        <v>1.28843</v>
      </c>
      <c r="AF121" s="37">
        <v>1.43533</v>
      </c>
      <c r="AH121" s="2" t="s">
        <v>23</v>
      </c>
      <c r="AI121" s="3" t="s">
        <v>12</v>
      </c>
      <c r="AJ121" s="36">
        <v>1.1635200000000001</v>
      </c>
      <c r="AK121" s="36">
        <v>0.78615999999999997</v>
      </c>
      <c r="AL121" s="36">
        <v>1.31517</v>
      </c>
      <c r="AM121" s="36">
        <v>1.19754</v>
      </c>
      <c r="AN121" s="36">
        <v>1.4699199999999999</v>
      </c>
      <c r="AO121" s="36">
        <v>1.12514</v>
      </c>
      <c r="AP121" s="36">
        <v>0.97819999999999996</v>
      </c>
      <c r="AQ121" s="36">
        <v>1.2619199999999999</v>
      </c>
      <c r="AR121" s="36">
        <v>1.5652600000000001</v>
      </c>
      <c r="AS121" s="36">
        <v>1.21549</v>
      </c>
      <c r="AT121" s="37">
        <v>1.0478099999999999</v>
      </c>
      <c r="AU121" s="38">
        <v>1.20783</v>
      </c>
      <c r="AV121" s="37">
        <v>1.36785</v>
      </c>
      <c r="AX121" s="2" t="s">
        <v>23</v>
      </c>
      <c r="AY121" s="3" t="s">
        <v>12</v>
      </c>
      <c r="AZ121" s="36">
        <v>1.0889500000000001</v>
      </c>
      <c r="BA121" s="36">
        <v>0.77980000000000005</v>
      </c>
      <c r="BB121" s="36">
        <v>1.15134</v>
      </c>
      <c r="BC121" s="36">
        <v>1.14052</v>
      </c>
      <c r="BD121" s="36">
        <v>1.3378000000000001</v>
      </c>
      <c r="BE121" s="36">
        <v>1.03135</v>
      </c>
      <c r="BF121" s="36">
        <v>0.94633</v>
      </c>
      <c r="BG121" s="36">
        <v>1.14452</v>
      </c>
      <c r="BH121" s="36">
        <v>1.5012799999999999</v>
      </c>
      <c r="BI121" s="36">
        <v>1.1391100000000001</v>
      </c>
      <c r="BJ121" s="37">
        <v>0.98514000000000002</v>
      </c>
      <c r="BK121" s="38">
        <v>1.1261000000000001</v>
      </c>
      <c r="BL121" s="37">
        <v>1.2670600000000001</v>
      </c>
      <c r="BN121" s="2" t="s">
        <v>23</v>
      </c>
      <c r="BO121" s="3" t="s">
        <v>12</v>
      </c>
      <c r="BP121" s="36">
        <v>0.89537</v>
      </c>
      <c r="BQ121" s="36">
        <v>0.72194999999999998</v>
      </c>
      <c r="BR121" s="36">
        <v>0.98950000000000005</v>
      </c>
      <c r="BS121" s="36">
        <v>1.0309299999999999</v>
      </c>
      <c r="BT121" s="36">
        <v>1.29271</v>
      </c>
      <c r="BU121" s="36">
        <v>0.96850000000000003</v>
      </c>
      <c r="BV121" s="36">
        <v>0.85677000000000003</v>
      </c>
      <c r="BW121" s="36">
        <v>1.0634699999999999</v>
      </c>
      <c r="BX121" s="36">
        <v>1.32843</v>
      </c>
      <c r="BY121" s="36">
        <v>1.0130300000000001</v>
      </c>
      <c r="BZ121" s="37">
        <v>0.88417000000000001</v>
      </c>
      <c r="CA121" s="38">
        <v>1.01607</v>
      </c>
      <c r="CB121" s="37">
        <v>1.1479600000000001</v>
      </c>
    </row>
    <row r="122" spans="2:80" x14ac:dyDescent="0.35">
      <c r="B122" s="8"/>
      <c r="C122" s="11" t="s">
        <v>13</v>
      </c>
      <c r="D122" s="33">
        <v>0.97728999999999999</v>
      </c>
      <c r="E122" s="33">
        <v>0.79698000000000002</v>
      </c>
      <c r="F122" s="33">
        <v>0.94981000000000004</v>
      </c>
      <c r="G122" s="33">
        <v>1.0166599999999999</v>
      </c>
      <c r="H122" s="33">
        <v>1.1241699999999999</v>
      </c>
      <c r="I122" s="33">
        <v>1.0098499999999999</v>
      </c>
      <c r="J122" s="33">
        <v>0.91081000000000001</v>
      </c>
      <c r="K122" s="33">
        <v>1.01962</v>
      </c>
      <c r="L122" s="33">
        <v>1.0152300000000001</v>
      </c>
      <c r="M122" s="33">
        <v>0.98946000000000001</v>
      </c>
      <c r="N122" s="34">
        <v>0.92013999999999996</v>
      </c>
      <c r="O122" s="39">
        <v>0.98099000000000003</v>
      </c>
      <c r="P122" s="34">
        <v>1.04183</v>
      </c>
      <c r="R122" s="8"/>
      <c r="S122" s="11" t="s">
        <v>13</v>
      </c>
      <c r="T122" s="33">
        <v>0.96086000000000005</v>
      </c>
      <c r="U122" s="33">
        <v>0.82116999999999996</v>
      </c>
      <c r="V122" s="33">
        <v>0.94632000000000005</v>
      </c>
      <c r="W122" s="33">
        <v>1.01223</v>
      </c>
      <c r="X122" s="33">
        <v>1.1147499999999999</v>
      </c>
      <c r="Y122" s="33">
        <v>0.99880999999999998</v>
      </c>
      <c r="Z122" s="33">
        <v>0.89227000000000001</v>
      </c>
      <c r="AA122" s="33">
        <v>0.99321000000000004</v>
      </c>
      <c r="AB122" s="33">
        <v>1.0054399999999999</v>
      </c>
      <c r="AC122" s="33">
        <v>1.00047</v>
      </c>
      <c r="AD122" s="34">
        <v>0.91868000000000005</v>
      </c>
      <c r="AE122" s="39">
        <v>0.97455000000000003</v>
      </c>
      <c r="AF122" s="34">
        <v>1.03043</v>
      </c>
      <c r="AH122" s="8"/>
      <c r="AI122" s="11" t="s">
        <v>13</v>
      </c>
      <c r="AJ122" s="33">
        <v>0.90593999999999997</v>
      </c>
      <c r="AK122" s="33">
        <v>0.79991999999999996</v>
      </c>
      <c r="AL122" s="33">
        <v>0.94664999999999999</v>
      </c>
      <c r="AM122" s="33">
        <v>0.96250999999999998</v>
      </c>
      <c r="AN122" s="33">
        <v>1.1175200000000001</v>
      </c>
      <c r="AO122" s="33">
        <v>1.00752</v>
      </c>
      <c r="AP122" s="33">
        <v>0.87629999999999997</v>
      </c>
      <c r="AQ122" s="33">
        <v>0.99204000000000003</v>
      </c>
      <c r="AR122" s="33">
        <v>1.01702</v>
      </c>
      <c r="AS122" s="33">
        <v>0.95430999999999999</v>
      </c>
      <c r="AT122" s="34">
        <v>0.89622000000000002</v>
      </c>
      <c r="AU122" s="39">
        <v>0.95796999999999999</v>
      </c>
      <c r="AV122" s="34">
        <v>1.01973</v>
      </c>
      <c r="AX122" s="8"/>
      <c r="AY122" s="11" t="s">
        <v>13</v>
      </c>
      <c r="AZ122" s="33">
        <v>0.88804000000000005</v>
      </c>
      <c r="BA122" s="33">
        <v>0.78874999999999995</v>
      </c>
      <c r="BB122" s="33">
        <v>0.92539000000000005</v>
      </c>
      <c r="BC122" s="33">
        <v>0.94035999999999997</v>
      </c>
      <c r="BD122" s="33">
        <v>1.11504</v>
      </c>
      <c r="BE122" s="33">
        <v>0.97660000000000002</v>
      </c>
      <c r="BF122" s="33">
        <v>0.89548000000000005</v>
      </c>
      <c r="BG122" s="33">
        <v>0.96987000000000001</v>
      </c>
      <c r="BH122" s="33">
        <v>0.99965000000000004</v>
      </c>
      <c r="BI122" s="33">
        <v>0.92396</v>
      </c>
      <c r="BJ122" s="34">
        <v>0.88180000000000003</v>
      </c>
      <c r="BK122" s="39">
        <v>0.94230999999999998</v>
      </c>
      <c r="BL122" s="34">
        <v>1.00282</v>
      </c>
      <c r="BN122" s="8"/>
      <c r="BO122" s="11" t="s">
        <v>13</v>
      </c>
      <c r="BP122" s="33">
        <v>0.84116000000000002</v>
      </c>
      <c r="BQ122" s="33">
        <v>0.74053999999999998</v>
      </c>
      <c r="BR122" s="33">
        <v>0.87368000000000001</v>
      </c>
      <c r="BS122" s="33">
        <v>0.89931000000000005</v>
      </c>
      <c r="BT122" s="33">
        <v>1.0909199999999999</v>
      </c>
      <c r="BU122" s="33">
        <v>0.90898000000000001</v>
      </c>
      <c r="BV122" s="33">
        <v>0.83352000000000004</v>
      </c>
      <c r="BW122" s="33">
        <v>0.93518999999999997</v>
      </c>
      <c r="BX122" s="33">
        <v>0.99446999999999997</v>
      </c>
      <c r="BY122" s="33">
        <v>0.88563000000000003</v>
      </c>
      <c r="BZ122" s="34">
        <v>0.83252000000000004</v>
      </c>
      <c r="CA122" s="39">
        <v>0.90034000000000003</v>
      </c>
      <c r="CB122" s="34">
        <v>0.96816000000000002</v>
      </c>
    </row>
    <row r="123" spans="2:80" x14ac:dyDescent="0.35">
      <c r="B123" s="2" t="s">
        <v>25</v>
      </c>
      <c r="C123" s="3" t="s">
        <v>12</v>
      </c>
      <c r="D123" s="36">
        <v>1.49533</v>
      </c>
      <c r="E123" s="36">
        <v>1.1357200000000001</v>
      </c>
      <c r="F123" s="36">
        <v>1.5352699999999999</v>
      </c>
      <c r="G123" s="36">
        <v>1.4596499999999999</v>
      </c>
      <c r="H123" s="36">
        <v>1.73963</v>
      </c>
      <c r="I123" s="36">
        <v>1.5428999999999999</v>
      </c>
      <c r="J123" s="36">
        <v>1.3135699999999999</v>
      </c>
      <c r="K123" s="36">
        <v>1.5311300000000001</v>
      </c>
      <c r="L123" s="36">
        <v>1.6797599999999999</v>
      </c>
      <c r="M123" s="36">
        <v>1.45848</v>
      </c>
      <c r="N123" s="37">
        <v>1.36676</v>
      </c>
      <c r="O123" s="41">
        <v>1.4891399999999999</v>
      </c>
      <c r="P123" s="37">
        <v>1.6115299999999999</v>
      </c>
      <c r="R123" s="2" t="s">
        <v>25</v>
      </c>
      <c r="S123" s="3" t="s">
        <v>12</v>
      </c>
      <c r="T123" s="36">
        <v>1.4846999999999999</v>
      </c>
      <c r="U123" s="36">
        <v>1.19407</v>
      </c>
      <c r="V123" s="36">
        <v>1.5325500000000001</v>
      </c>
      <c r="W123" s="36">
        <v>1.4962200000000001</v>
      </c>
      <c r="X123" s="36">
        <v>1.7356</v>
      </c>
      <c r="Y123" s="36">
        <v>1.5169900000000001</v>
      </c>
      <c r="Z123" s="36">
        <v>1.31612</v>
      </c>
      <c r="AA123" s="36">
        <v>1.5004</v>
      </c>
      <c r="AB123" s="36">
        <v>1.66693</v>
      </c>
      <c r="AC123" s="36">
        <v>1.4453400000000001</v>
      </c>
      <c r="AD123" s="37">
        <v>1.37856</v>
      </c>
      <c r="AE123" s="41">
        <v>1.48889</v>
      </c>
      <c r="AF123" s="37">
        <v>1.5992299999999999</v>
      </c>
      <c r="AH123" s="2" t="s">
        <v>25</v>
      </c>
      <c r="AI123" s="3" t="s">
        <v>12</v>
      </c>
      <c r="AJ123" s="36">
        <v>1.35507</v>
      </c>
      <c r="AK123" s="36">
        <v>1.24884</v>
      </c>
      <c r="AL123" s="36">
        <v>1.4825699999999999</v>
      </c>
      <c r="AM123" s="36">
        <v>1.4786600000000001</v>
      </c>
      <c r="AN123" s="36">
        <v>1.74089</v>
      </c>
      <c r="AO123" s="36">
        <v>1.5190699999999999</v>
      </c>
      <c r="AP123" s="36">
        <v>1.2971600000000001</v>
      </c>
      <c r="AQ123" s="36">
        <v>1.4877</v>
      </c>
      <c r="AR123" s="36">
        <v>1.62958</v>
      </c>
      <c r="AS123" s="36">
        <v>1.3898699999999999</v>
      </c>
      <c r="AT123" s="37">
        <v>1.35639</v>
      </c>
      <c r="AU123" s="41">
        <v>1.4629399999999999</v>
      </c>
      <c r="AV123" s="37">
        <v>1.5694999999999999</v>
      </c>
      <c r="AX123" s="2" t="s">
        <v>25</v>
      </c>
      <c r="AY123" s="3" t="s">
        <v>12</v>
      </c>
      <c r="AZ123" s="36">
        <v>1.2988299999999999</v>
      </c>
      <c r="BA123" s="36">
        <v>1.2754099999999999</v>
      </c>
      <c r="BB123" s="36">
        <v>1.3730599999999999</v>
      </c>
      <c r="BC123" s="36">
        <v>1.45923</v>
      </c>
      <c r="BD123" s="36">
        <v>1.71557</v>
      </c>
      <c r="BE123" s="36">
        <v>1.5211300000000001</v>
      </c>
      <c r="BF123" s="36">
        <v>1.3469</v>
      </c>
      <c r="BG123" s="36">
        <v>1.4271400000000001</v>
      </c>
      <c r="BH123" s="36">
        <v>1.62066</v>
      </c>
      <c r="BI123" s="36">
        <v>1.3313600000000001</v>
      </c>
      <c r="BJ123" s="37">
        <v>1.3336600000000001</v>
      </c>
      <c r="BK123" s="41">
        <v>1.43693</v>
      </c>
      <c r="BL123" s="37">
        <v>1.5401899999999999</v>
      </c>
      <c r="BN123" s="2" t="s">
        <v>25</v>
      </c>
      <c r="BO123" s="3" t="s">
        <v>12</v>
      </c>
      <c r="BP123" s="36">
        <v>1.1856</v>
      </c>
      <c r="BQ123" s="36">
        <v>1.1858200000000001</v>
      </c>
      <c r="BR123" s="36">
        <v>1.3043899999999999</v>
      </c>
      <c r="BS123" s="36">
        <v>1.40509</v>
      </c>
      <c r="BT123" s="36">
        <v>1.7111700000000001</v>
      </c>
      <c r="BU123" s="36">
        <v>1.4553400000000001</v>
      </c>
      <c r="BV123" s="36">
        <v>1.3389899999999999</v>
      </c>
      <c r="BW123" s="36">
        <v>1.4253</v>
      </c>
      <c r="BX123" s="36">
        <v>1.54525</v>
      </c>
      <c r="BY123" s="36">
        <v>1.2849200000000001</v>
      </c>
      <c r="BZ123" s="37">
        <v>1.2680899999999999</v>
      </c>
      <c r="CA123" s="41">
        <v>1.38419</v>
      </c>
      <c r="CB123" s="37">
        <v>1.5002899999999999</v>
      </c>
    </row>
    <row r="124" spans="2:80" x14ac:dyDescent="0.35">
      <c r="B124" s="8"/>
      <c r="C124" s="11" t="s">
        <v>13</v>
      </c>
      <c r="D124" s="33">
        <v>0.95923000000000003</v>
      </c>
      <c r="E124" s="33">
        <v>0.84999000000000002</v>
      </c>
      <c r="F124" s="33">
        <v>0.92088999999999999</v>
      </c>
      <c r="G124" s="33">
        <v>1.01403</v>
      </c>
      <c r="H124" s="33">
        <v>1.0877399999999999</v>
      </c>
      <c r="I124" s="33">
        <v>0.98465999999999998</v>
      </c>
      <c r="J124" s="33">
        <v>0.92332999999999998</v>
      </c>
      <c r="K124" s="33">
        <v>1.0051300000000001</v>
      </c>
      <c r="L124" s="33">
        <v>1.00085</v>
      </c>
      <c r="M124" s="33">
        <v>0.98385999999999996</v>
      </c>
      <c r="N124" s="34">
        <v>0.92684999999999995</v>
      </c>
      <c r="O124" s="39">
        <v>0.97297</v>
      </c>
      <c r="P124" s="34">
        <v>1.0190900000000001</v>
      </c>
      <c r="R124" s="8"/>
      <c r="S124" s="11" t="s">
        <v>13</v>
      </c>
      <c r="T124" s="33">
        <v>0.94088000000000005</v>
      </c>
      <c r="U124" s="33">
        <v>0.86238999999999999</v>
      </c>
      <c r="V124" s="33">
        <v>0.91825999999999997</v>
      </c>
      <c r="W124" s="33">
        <v>0.99892999999999998</v>
      </c>
      <c r="X124" s="33">
        <v>1.0731299999999999</v>
      </c>
      <c r="Y124" s="33">
        <v>0.98187999999999998</v>
      </c>
      <c r="Z124" s="33">
        <v>0.90246999999999999</v>
      </c>
      <c r="AA124" s="33">
        <v>0.98063</v>
      </c>
      <c r="AB124" s="33">
        <v>0.99621999999999999</v>
      </c>
      <c r="AC124" s="33">
        <v>0.99602000000000002</v>
      </c>
      <c r="AD124" s="34">
        <v>0.92208999999999997</v>
      </c>
      <c r="AE124" s="39">
        <v>0.96508000000000005</v>
      </c>
      <c r="AF124" s="34">
        <v>1.0080800000000001</v>
      </c>
      <c r="AH124" s="8"/>
      <c r="AI124" s="11" t="s">
        <v>13</v>
      </c>
      <c r="AJ124" s="33">
        <v>0.89668000000000003</v>
      </c>
      <c r="AK124" s="33">
        <v>0.87968999999999997</v>
      </c>
      <c r="AL124" s="33">
        <v>0.92491000000000001</v>
      </c>
      <c r="AM124" s="33">
        <v>0.94345000000000001</v>
      </c>
      <c r="AN124" s="33">
        <v>1.0701099999999999</v>
      </c>
      <c r="AO124" s="33">
        <v>1.0104500000000001</v>
      </c>
      <c r="AP124" s="33">
        <v>0.89958000000000005</v>
      </c>
      <c r="AQ124" s="33">
        <v>0.97433000000000003</v>
      </c>
      <c r="AR124" s="33">
        <v>1.00736</v>
      </c>
      <c r="AS124" s="33">
        <v>0.95362999999999998</v>
      </c>
      <c r="AT124" s="34">
        <v>0.91295999999999999</v>
      </c>
      <c r="AU124" s="39">
        <v>0.95601999999999998</v>
      </c>
      <c r="AV124" s="34">
        <v>0.99907999999999997</v>
      </c>
      <c r="AX124" s="8"/>
      <c r="AY124" s="11" t="s">
        <v>13</v>
      </c>
      <c r="AZ124" s="33">
        <v>0.89120999999999995</v>
      </c>
      <c r="BA124" s="33">
        <v>0.86321000000000003</v>
      </c>
      <c r="BB124" s="33">
        <v>0.92242999999999997</v>
      </c>
      <c r="BC124" s="33">
        <v>0.92274999999999996</v>
      </c>
      <c r="BD124" s="33">
        <v>1.0751999999999999</v>
      </c>
      <c r="BE124" s="33">
        <v>0.98584000000000005</v>
      </c>
      <c r="BF124" s="33">
        <v>0.92969999999999997</v>
      </c>
      <c r="BG124" s="33">
        <v>0.97367999999999999</v>
      </c>
      <c r="BH124" s="33">
        <v>0.97529999999999994</v>
      </c>
      <c r="BI124" s="33">
        <v>0.92649999999999999</v>
      </c>
      <c r="BJ124" s="34">
        <v>0.90427000000000002</v>
      </c>
      <c r="BK124" s="39">
        <v>0.94657999999999998</v>
      </c>
      <c r="BL124" s="34">
        <v>0.9889</v>
      </c>
      <c r="BN124" s="8"/>
      <c r="BO124" s="11" t="s">
        <v>13</v>
      </c>
      <c r="BP124" s="33">
        <v>0.89466999999999997</v>
      </c>
      <c r="BQ124" s="33">
        <v>0.84365999999999997</v>
      </c>
      <c r="BR124" s="33">
        <v>0.89561000000000002</v>
      </c>
      <c r="BS124" s="33">
        <v>0.89893999999999996</v>
      </c>
      <c r="BT124" s="33">
        <v>1.04399</v>
      </c>
      <c r="BU124" s="33">
        <v>0.92808000000000002</v>
      </c>
      <c r="BV124" s="33">
        <v>0.87455000000000005</v>
      </c>
      <c r="BW124" s="33">
        <v>0.94045999999999996</v>
      </c>
      <c r="BX124" s="33">
        <v>0.97097999999999995</v>
      </c>
      <c r="BY124" s="33">
        <v>0.91081999999999996</v>
      </c>
      <c r="BZ124" s="34">
        <v>0.88019999999999998</v>
      </c>
      <c r="CA124" s="39">
        <v>0.92018</v>
      </c>
      <c r="CB124" s="34">
        <v>0.96014999999999995</v>
      </c>
    </row>
    <row r="125" spans="2:80" x14ac:dyDescent="0.35">
      <c r="B125" s="2" t="s">
        <v>26</v>
      </c>
      <c r="C125" s="3" t="s">
        <v>12</v>
      </c>
      <c r="D125" s="36">
        <v>0.35654000000000002</v>
      </c>
      <c r="E125" s="36">
        <v>0.33833999999999997</v>
      </c>
      <c r="F125" s="36">
        <v>0.35743000000000003</v>
      </c>
      <c r="G125" s="36">
        <v>0.36247000000000001</v>
      </c>
      <c r="H125" s="36">
        <v>0.33987000000000001</v>
      </c>
      <c r="I125" s="36">
        <v>0.32075999999999999</v>
      </c>
      <c r="J125" s="36">
        <v>0.33006999999999997</v>
      </c>
      <c r="K125" s="36">
        <v>0.36791000000000001</v>
      </c>
      <c r="L125" s="36">
        <v>0.41713</v>
      </c>
      <c r="M125" s="36">
        <v>0.3876</v>
      </c>
      <c r="N125" s="37">
        <v>0.33733999999999997</v>
      </c>
      <c r="O125" s="41">
        <v>0.35781000000000002</v>
      </c>
      <c r="P125" s="37">
        <v>0.37829000000000002</v>
      </c>
      <c r="R125" s="2" t="s">
        <v>26</v>
      </c>
      <c r="S125" s="3" t="s">
        <v>12</v>
      </c>
      <c r="T125" s="36">
        <v>0.35704999999999998</v>
      </c>
      <c r="U125" s="36">
        <v>0.34533000000000003</v>
      </c>
      <c r="V125" s="36">
        <v>0.36214000000000002</v>
      </c>
      <c r="W125" s="36">
        <v>0.33983999999999998</v>
      </c>
      <c r="X125" s="36">
        <v>0.33701999999999999</v>
      </c>
      <c r="Y125" s="36">
        <v>0.32735999999999998</v>
      </c>
      <c r="Z125" s="36">
        <v>0.32861000000000001</v>
      </c>
      <c r="AA125" s="36">
        <v>0.38196999999999998</v>
      </c>
      <c r="AB125" s="36">
        <v>0.44951999999999998</v>
      </c>
      <c r="AC125" s="36">
        <v>0.36776999999999999</v>
      </c>
      <c r="AD125" s="37">
        <v>0.33378999999999998</v>
      </c>
      <c r="AE125" s="41">
        <v>0.35965999999999998</v>
      </c>
      <c r="AF125" s="37">
        <v>0.38552999999999998</v>
      </c>
      <c r="AH125" s="2" t="s">
        <v>26</v>
      </c>
      <c r="AI125" s="3" t="s">
        <v>12</v>
      </c>
      <c r="AJ125" s="36">
        <v>0.33643000000000001</v>
      </c>
      <c r="AK125" s="36">
        <v>0.30620000000000003</v>
      </c>
      <c r="AL125" s="36">
        <v>0.36094999999999999</v>
      </c>
      <c r="AM125" s="36">
        <v>0.33672999999999997</v>
      </c>
      <c r="AN125" s="36">
        <v>0.31850000000000001</v>
      </c>
      <c r="AO125" s="36">
        <v>0.32768999999999998</v>
      </c>
      <c r="AP125" s="36">
        <v>0.32807999999999998</v>
      </c>
      <c r="AQ125" s="36">
        <v>0.33345999999999998</v>
      </c>
      <c r="AR125" s="36">
        <v>0.45669999999999999</v>
      </c>
      <c r="AS125" s="36">
        <v>0.37180000000000002</v>
      </c>
      <c r="AT125" s="37">
        <v>0.31707999999999997</v>
      </c>
      <c r="AU125" s="41">
        <v>0.34765000000000001</v>
      </c>
      <c r="AV125" s="37">
        <v>0.37823000000000001</v>
      </c>
      <c r="AX125" s="2" t="s">
        <v>26</v>
      </c>
      <c r="AY125" s="3" t="s">
        <v>12</v>
      </c>
      <c r="AZ125" s="36">
        <v>0.34055000000000002</v>
      </c>
      <c r="BA125" s="36">
        <v>0.30897999999999998</v>
      </c>
      <c r="BB125" s="36">
        <v>0.35074</v>
      </c>
      <c r="BC125" s="36">
        <v>0.33078999999999997</v>
      </c>
      <c r="BD125" s="36">
        <v>0.31622</v>
      </c>
      <c r="BE125" s="36">
        <v>0.30775000000000002</v>
      </c>
      <c r="BF125" s="36">
        <v>0.31331999999999999</v>
      </c>
      <c r="BG125" s="36">
        <v>0.34577999999999998</v>
      </c>
      <c r="BH125" s="36">
        <v>0.37974999999999998</v>
      </c>
      <c r="BI125" s="36">
        <v>0.34660999999999997</v>
      </c>
      <c r="BJ125" s="37">
        <v>0.31756000000000001</v>
      </c>
      <c r="BK125" s="41">
        <v>0.33405000000000001</v>
      </c>
      <c r="BL125" s="37">
        <v>0.35054000000000002</v>
      </c>
      <c r="BN125" s="2" t="s">
        <v>26</v>
      </c>
      <c r="BO125" s="3" t="s">
        <v>12</v>
      </c>
      <c r="BP125" s="36">
        <v>0.33450000000000002</v>
      </c>
      <c r="BQ125" s="36">
        <v>0.31470999999999999</v>
      </c>
      <c r="BR125" s="36">
        <v>0.3382</v>
      </c>
      <c r="BS125" s="36">
        <v>0.32872000000000001</v>
      </c>
      <c r="BT125" s="36">
        <v>0.31165999999999999</v>
      </c>
      <c r="BU125" s="36">
        <v>0.32401000000000002</v>
      </c>
      <c r="BV125" s="36">
        <v>0.30897999999999998</v>
      </c>
      <c r="BW125" s="36">
        <v>0.33174999999999999</v>
      </c>
      <c r="BX125" s="36">
        <v>0.36714999999999998</v>
      </c>
      <c r="BY125" s="36">
        <v>0.34841</v>
      </c>
      <c r="BZ125" s="37">
        <v>0.31807999999999997</v>
      </c>
      <c r="CA125" s="41">
        <v>0.33080999999999999</v>
      </c>
      <c r="CB125" s="37">
        <v>0.34355000000000002</v>
      </c>
    </row>
    <row r="126" spans="2:80" x14ac:dyDescent="0.35">
      <c r="B126" s="8"/>
      <c r="C126" s="11" t="s">
        <v>13</v>
      </c>
      <c r="D126" s="33">
        <v>0.23605000000000001</v>
      </c>
      <c r="E126" s="33">
        <v>0.23352999999999999</v>
      </c>
      <c r="F126" s="33">
        <v>0.23627000000000001</v>
      </c>
      <c r="G126" s="33">
        <v>0.23172000000000001</v>
      </c>
      <c r="H126" s="33">
        <v>0.23641999999999999</v>
      </c>
      <c r="I126" s="33">
        <v>0.22545000000000001</v>
      </c>
      <c r="J126" s="33">
        <v>0.22947999999999999</v>
      </c>
      <c r="K126" s="33">
        <v>0.24204000000000001</v>
      </c>
      <c r="L126" s="33">
        <v>0.26600000000000001</v>
      </c>
      <c r="M126" s="33">
        <v>0.24231</v>
      </c>
      <c r="N126" s="34">
        <v>0.22996</v>
      </c>
      <c r="O126" s="39">
        <v>0.23793</v>
      </c>
      <c r="P126" s="34">
        <v>0.24590000000000001</v>
      </c>
      <c r="R126" s="8"/>
      <c r="S126" s="11" t="s">
        <v>13</v>
      </c>
      <c r="T126" s="33">
        <v>0.24636</v>
      </c>
      <c r="U126" s="33">
        <v>0.23462</v>
      </c>
      <c r="V126" s="33">
        <v>0.24976000000000001</v>
      </c>
      <c r="W126" s="33">
        <v>0.23488000000000001</v>
      </c>
      <c r="X126" s="33">
        <v>0.23341000000000001</v>
      </c>
      <c r="Y126" s="33">
        <v>0.23094999999999999</v>
      </c>
      <c r="Z126" s="33">
        <v>0.22905</v>
      </c>
      <c r="AA126" s="33">
        <v>0.25247999999999998</v>
      </c>
      <c r="AB126" s="33">
        <v>0.25924000000000003</v>
      </c>
      <c r="AC126" s="33">
        <v>0.23727000000000001</v>
      </c>
      <c r="AD126" s="34">
        <v>0.2334</v>
      </c>
      <c r="AE126" s="39">
        <v>0.24079999999999999</v>
      </c>
      <c r="AF126" s="34">
        <v>0.2482</v>
      </c>
      <c r="AH126" s="8"/>
      <c r="AI126" s="11" t="s">
        <v>13</v>
      </c>
      <c r="AJ126" s="33">
        <v>0.22425999999999999</v>
      </c>
      <c r="AK126" s="33">
        <v>0.22017999999999999</v>
      </c>
      <c r="AL126" s="33">
        <v>0.24056</v>
      </c>
      <c r="AM126" s="33">
        <v>0.23391000000000001</v>
      </c>
      <c r="AN126" s="33">
        <v>0.22758999999999999</v>
      </c>
      <c r="AO126" s="33">
        <v>0.23033000000000001</v>
      </c>
      <c r="AP126" s="33">
        <v>0.23157</v>
      </c>
      <c r="AQ126" s="33">
        <v>0.23597000000000001</v>
      </c>
      <c r="AR126" s="33">
        <v>0.26690999999999998</v>
      </c>
      <c r="AS126" s="33">
        <v>0.24082000000000001</v>
      </c>
      <c r="AT126" s="34">
        <v>0.22595000000000001</v>
      </c>
      <c r="AU126" s="39">
        <v>0.23521</v>
      </c>
      <c r="AV126" s="34">
        <v>0.24446999999999999</v>
      </c>
      <c r="AX126" s="8"/>
      <c r="AY126" s="11" t="s">
        <v>13</v>
      </c>
      <c r="AZ126" s="33">
        <v>0.22658</v>
      </c>
      <c r="BA126" s="33">
        <v>0.22420999999999999</v>
      </c>
      <c r="BB126" s="33">
        <v>0.24006</v>
      </c>
      <c r="BC126" s="33">
        <v>0.23204</v>
      </c>
      <c r="BD126" s="33">
        <v>0.22298999999999999</v>
      </c>
      <c r="BE126" s="33">
        <v>0.22123000000000001</v>
      </c>
      <c r="BF126" s="33">
        <v>0.22112999999999999</v>
      </c>
      <c r="BG126" s="33">
        <v>0.23668</v>
      </c>
      <c r="BH126" s="33">
        <v>0.24349000000000001</v>
      </c>
      <c r="BI126" s="33">
        <v>0.23216000000000001</v>
      </c>
      <c r="BJ126" s="34">
        <v>0.22428000000000001</v>
      </c>
      <c r="BK126" s="39">
        <v>0.23005999999999999</v>
      </c>
      <c r="BL126" s="34">
        <v>0.23583000000000001</v>
      </c>
      <c r="BN126" s="8"/>
      <c r="BO126" s="11" t="s">
        <v>13</v>
      </c>
      <c r="BP126" s="33">
        <v>0.22517999999999999</v>
      </c>
      <c r="BQ126" s="33">
        <v>0.22414000000000001</v>
      </c>
      <c r="BR126" s="33">
        <v>0.23191999999999999</v>
      </c>
      <c r="BS126" s="33">
        <v>0.23269000000000001</v>
      </c>
      <c r="BT126" s="33">
        <v>0.22813</v>
      </c>
      <c r="BU126" s="33">
        <v>0.22511</v>
      </c>
      <c r="BV126" s="33">
        <v>0.22569</v>
      </c>
      <c r="BW126" s="33">
        <v>0.23329</v>
      </c>
      <c r="BX126" s="33">
        <v>0.24746000000000001</v>
      </c>
      <c r="BY126" s="33">
        <v>0.22656999999999999</v>
      </c>
      <c r="BZ126" s="34">
        <v>0.22500000000000001</v>
      </c>
      <c r="CA126" s="39">
        <v>0.23002</v>
      </c>
      <c r="CB126" s="34">
        <v>0.23502999999999999</v>
      </c>
    </row>
    <row r="127" spans="2:80" x14ac:dyDescent="0.35">
      <c r="B127" s="2" t="s">
        <v>27</v>
      </c>
      <c r="C127" s="3" t="s">
        <v>12</v>
      </c>
      <c r="D127" s="36">
        <v>0.78537000000000001</v>
      </c>
      <c r="E127" s="36">
        <v>2.1055899999999999</v>
      </c>
      <c r="F127" s="36">
        <v>0.64498999999999995</v>
      </c>
      <c r="G127" s="36">
        <v>0.74980999999999998</v>
      </c>
      <c r="H127" s="36">
        <v>0.70874999999999999</v>
      </c>
      <c r="I127" s="36">
        <v>2.19225</v>
      </c>
      <c r="J127" s="36">
        <v>1.45035</v>
      </c>
      <c r="K127" s="36">
        <v>0.61031000000000002</v>
      </c>
      <c r="L127" s="36">
        <v>0.1714</v>
      </c>
      <c r="M127" s="36">
        <v>0.54468000000000005</v>
      </c>
      <c r="N127" s="37">
        <v>0.50702000000000003</v>
      </c>
      <c r="O127" s="38">
        <v>0.99634999999999996</v>
      </c>
      <c r="P127" s="37">
        <v>1.4856799999999999</v>
      </c>
      <c r="R127" s="2" t="s">
        <v>27</v>
      </c>
      <c r="S127" s="3" t="s">
        <v>12</v>
      </c>
      <c r="T127" s="36">
        <v>0.83331</v>
      </c>
      <c r="U127" s="36">
        <v>2.1522700000000001</v>
      </c>
      <c r="V127" s="36">
        <v>0.64227000000000001</v>
      </c>
      <c r="W127" s="36">
        <v>0.95294000000000001</v>
      </c>
      <c r="X127" s="36">
        <v>0.91786999999999996</v>
      </c>
      <c r="Y127" s="36">
        <v>2.5926</v>
      </c>
      <c r="Z127" s="36">
        <v>1.72461</v>
      </c>
      <c r="AA127" s="36">
        <v>0.63588999999999996</v>
      </c>
      <c r="AB127" s="36">
        <v>0.1653</v>
      </c>
      <c r="AC127" s="36">
        <v>0.55759000000000003</v>
      </c>
      <c r="AD127" s="37">
        <v>0.56130000000000002</v>
      </c>
      <c r="AE127" s="38">
        <v>1.1174599999999999</v>
      </c>
      <c r="AF127" s="37">
        <v>1.67363</v>
      </c>
      <c r="AH127" s="2" t="s">
        <v>27</v>
      </c>
      <c r="AI127" s="3" t="s">
        <v>12</v>
      </c>
      <c r="AJ127" s="36">
        <v>1.0831</v>
      </c>
      <c r="AK127" s="36">
        <v>4.2842599999999997</v>
      </c>
      <c r="AL127" s="36">
        <v>0.84787999999999997</v>
      </c>
      <c r="AM127" s="36">
        <v>1.6148100000000001</v>
      </c>
      <c r="AN127" s="36">
        <v>1.17045</v>
      </c>
      <c r="AO127" s="36">
        <v>3.4047100000000001</v>
      </c>
      <c r="AP127" s="36">
        <v>2.2315</v>
      </c>
      <c r="AQ127" s="36">
        <v>1.1521300000000001</v>
      </c>
      <c r="AR127" s="36">
        <v>0.22194</v>
      </c>
      <c r="AS127" s="36">
        <v>0.79464000000000001</v>
      </c>
      <c r="AT127" s="37">
        <v>0.77066999999999997</v>
      </c>
      <c r="AU127" s="38">
        <v>1.6805399999999999</v>
      </c>
      <c r="AV127" s="37">
        <v>2.5904199999999999</v>
      </c>
      <c r="AX127" s="2" t="s">
        <v>27</v>
      </c>
      <c r="AY127" s="3" t="s">
        <v>12</v>
      </c>
      <c r="AZ127" s="36">
        <v>1.28708</v>
      </c>
      <c r="BA127" s="36">
        <v>6.7084999999999999</v>
      </c>
      <c r="BB127" s="36">
        <v>1.31375</v>
      </c>
      <c r="BC127" s="36">
        <v>2.3437700000000001</v>
      </c>
      <c r="BD127" s="36">
        <v>2.3013400000000002</v>
      </c>
      <c r="BE127" s="36">
        <v>4.7641600000000004</v>
      </c>
      <c r="BF127" s="36">
        <v>3.1631499999999999</v>
      </c>
      <c r="BG127" s="36">
        <v>1.5877699999999999</v>
      </c>
      <c r="BH127" s="36">
        <v>0.47210999999999997</v>
      </c>
      <c r="BI127" s="36">
        <v>1.085</v>
      </c>
      <c r="BJ127" s="37">
        <v>1.1294999999999999</v>
      </c>
      <c r="BK127" s="38">
        <v>2.5026600000000001</v>
      </c>
      <c r="BL127" s="37">
        <v>3.87582</v>
      </c>
      <c r="BN127" s="2" t="s">
        <v>27</v>
      </c>
      <c r="BO127" s="3" t="s">
        <v>12</v>
      </c>
      <c r="BP127" s="36">
        <v>2.1676000000000002</v>
      </c>
      <c r="BQ127" s="36">
        <v>8.4870599999999996</v>
      </c>
      <c r="BR127" s="36">
        <v>2.30287</v>
      </c>
      <c r="BS127" s="36">
        <v>3.5715499999999998</v>
      </c>
      <c r="BT127" s="36">
        <v>3.4153199999999999</v>
      </c>
      <c r="BU127" s="36">
        <v>6.3690300000000004</v>
      </c>
      <c r="BV127" s="36">
        <v>5.0790499999999996</v>
      </c>
      <c r="BW127" s="36">
        <v>3.0611299999999999</v>
      </c>
      <c r="BX127" s="36">
        <v>1.0965800000000001</v>
      </c>
      <c r="BY127" s="36">
        <v>1.86982</v>
      </c>
      <c r="BZ127" s="37">
        <v>2.1098599999999998</v>
      </c>
      <c r="CA127" s="38">
        <v>3.742</v>
      </c>
      <c r="CB127" s="37">
        <v>5.3741500000000002</v>
      </c>
    </row>
    <row r="128" spans="2:80" x14ac:dyDescent="0.35">
      <c r="B128" s="8"/>
      <c r="C128" s="11" t="s">
        <v>13</v>
      </c>
      <c r="D128" s="33">
        <v>3.5527600000000001</v>
      </c>
      <c r="E128" s="33">
        <v>4.6527599999999998</v>
      </c>
      <c r="F128" s="33">
        <v>2.2312599999999998</v>
      </c>
      <c r="G128" s="33">
        <v>3.4740899999999999</v>
      </c>
      <c r="H128" s="33">
        <v>2.72071</v>
      </c>
      <c r="I128" s="33">
        <v>5.5873799999999996</v>
      </c>
      <c r="J128" s="33">
        <v>4.0456200000000004</v>
      </c>
      <c r="K128" s="33">
        <v>2.4281199999999998</v>
      </c>
      <c r="L128" s="33">
        <v>0.92627999999999999</v>
      </c>
      <c r="M128" s="33">
        <v>1.9973099999999999</v>
      </c>
      <c r="N128" s="34">
        <v>2.1759300000000001</v>
      </c>
      <c r="O128" s="39">
        <v>3.1616300000000002</v>
      </c>
      <c r="P128" s="34">
        <v>4.1473300000000002</v>
      </c>
      <c r="R128" s="8"/>
      <c r="S128" s="11" t="s">
        <v>13</v>
      </c>
      <c r="T128" s="33">
        <v>3.4887600000000001</v>
      </c>
      <c r="U128" s="33">
        <v>4.6543099999999997</v>
      </c>
      <c r="V128" s="33">
        <v>2.5600299999999998</v>
      </c>
      <c r="W128" s="33">
        <v>3.8022300000000002</v>
      </c>
      <c r="X128" s="33">
        <v>3.0796899999999998</v>
      </c>
      <c r="Y128" s="33">
        <v>6.1858399999999998</v>
      </c>
      <c r="Z128" s="33">
        <v>4.2323000000000004</v>
      </c>
      <c r="AA128" s="33">
        <v>2.4136700000000002</v>
      </c>
      <c r="AB128" s="33">
        <v>1.64</v>
      </c>
      <c r="AC128" s="33">
        <v>2.08026</v>
      </c>
      <c r="AD128" s="34">
        <v>2.4359799999999998</v>
      </c>
      <c r="AE128" s="39">
        <v>3.41371</v>
      </c>
      <c r="AF128" s="34">
        <v>4.3914400000000002</v>
      </c>
      <c r="AH128" s="8"/>
      <c r="AI128" s="11" t="s">
        <v>13</v>
      </c>
      <c r="AJ128" s="33">
        <v>4.4416500000000001</v>
      </c>
      <c r="AK128" s="33">
        <v>9.9858899999999995</v>
      </c>
      <c r="AL128" s="33">
        <v>3.1994400000000001</v>
      </c>
      <c r="AM128" s="33">
        <v>4.3064</v>
      </c>
      <c r="AN128" s="33">
        <v>3.59179</v>
      </c>
      <c r="AO128" s="33">
        <v>7.57172</v>
      </c>
      <c r="AP128" s="33">
        <v>5.1281699999999999</v>
      </c>
      <c r="AQ128" s="33">
        <v>3.62086</v>
      </c>
      <c r="AR128" s="33">
        <v>1.3281700000000001</v>
      </c>
      <c r="AS128" s="33">
        <v>2.8340200000000002</v>
      </c>
      <c r="AT128" s="34">
        <v>2.8166899999999999</v>
      </c>
      <c r="AU128" s="39">
        <v>4.6008100000000001</v>
      </c>
      <c r="AV128" s="34">
        <v>6.3849299999999998</v>
      </c>
      <c r="AX128" s="8"/>
      <c r="AY128" s="11" t="s">
        <v>13</v>
      </c>
      <c r="AZ128" s="33">
        <v>4.3463799999999999</v>
      </c>
      <c r="BA128" s="33">
        <v>11.59479</v>
      </c>
      <c r="BB128" s="33">
        <v>3.7500200000000001</v>
      </c>
      <c r="BC128" s="33">
        <v>5.5851300000000004</v>
      </c>
      <c r="BD128" s="33">
        <v>5.7323700000000004</v>
      </c>
      <c r="BE128" s="33">
        <v>9.7239900000000006</v>
      </c>
      <c r="BF128" s="33">
        <v>6.4023199999999996</v>
      </c>
      <c r="BG128" s="33">
        <v>4.2502199999999997</v>
      </c>
      <c r="BH128" s="33">
        <v>2.50732</v>
      </c>
      <c r="BI128" s="33">
        <v>5.3704999999999998</v>
      </c>
      <c r="BJ128" s="34">
        <v>3.9460700000000002</v>
      </c>
      <c r="BK128" s="39">
        <v>5.92631</v>
      </c>
      <c r="BL128" s="34">
        <v>7.9065399999999997</v>
      </c>
      <c r="BN128" s="8"/>
      <c r="BO128" s="11" t="s">
        <v>13</v>
      </c>
      <c r="BP128" s="33">
        <v>6.0813600000000001</v>
      </c>
      <c r="BQ128" s="33">
        <v>12.65296</v>
      </c>
      <c r="BR128" s="33">
        <v>5.6192399999999996</v>
      </c>
      <c r="BS128" s="33">
        <v>7.7277800000000001</v>
      </c>
      <c r="BT128" s="33">
        <v>7.7427299999999999</v>
      </c>
      <c r="BU128" s="33">
        <v>11.1912</v>
      </c>
      <c r="BV128" s="33">
        <v>9.0058199999999999</v>
      </c>
      <c r="BW128" s="33">
        <v>7.25596</v>
      </c>
      <c r="BX128" s="33">
        <v>4.3873699999999998</v>
      </c>
      <c r="BY128" s="33">
        <v>5.5486599999999999</v>
      </c>
      <c r="BZ128" s="34">
        <v>5.8564400000000001</v>
      </c>
      <c r="CA128" s="39">
        <v>7.7213099999999999</v>
      </c>
      <c r="CB128" s="34">
        <v>9.5861699999999992</v>
      </c>
    </row>
    <row r="129" spans="2:80" x14ac:dyDescent="0.35">
      <c r="B129" s="2" t="s">
        <v>7</v>
      </c>
      <c r="C129" s="3" t="s">
        <v>12</v>
      </c>
      <c r="D129" s="36">
        <v>5.6963600000000003</v>
      </c>
      <c r="E129" s="36">
        <v>6.0828100000000003</v>
      </c>
      <c r="F129" s="36">
        <v>4.9328500000000002</v>
      </c>
      <c r="G129" s="36">
        <v>4.5915100000000004</v>
      </c>
      <c r="H129" s="36">
        <v>4.7449899999999996</v>
      </c>
      <c r="I129" s="36">
        <v>8.7422799999999992</v>
      </c>
      <c r="J129" s="36">
        <v>5.5092600000000003</v>
      </c>
      <c r="K129" s="36">
        <v>4.6696</v>
      </c>
      <c r="L129" s="36">
        <v>3.4538700000000002</v>
      </c>
      <c r="M129" s="36">
        <v>3.9849800000000002</v>
      </c>
      <c r="N129" s="37">
        <v>4.1985999999999999</v>
      </c>
      <c r="O129" s="41">
        <v>5.24085</v>
      </c>
      <c r="P129" s="37">
        <v>6.2831099999999998</v>
      </c>
      <c r="R129" s="2" t="s">
        <v>7</v>
      </c>
      <c r="S129" s="3" t="s">
        <v>12</v>
      </c>
      <c r="T129" s="36">
        <v>5.7870299999999997</v>
      </c>
      <c r="U129" s="36">
        <v>6.4603799999999998</v>
      </c>
      <c r="V129" s="36">
        <v>5.1246200000000002</v>
      </c>
      <c r="W129" s="36">
        <v>5.0282999999999998</v>
      </c>
      <c r="X129" s="36">
        <v>5.1318099999999998</v>
      </c>
      <c r="Y129" s="36">
        <v>9.6704000000000008</v>
      </c>
      <c r="Z129" s="36">
        <v>6.0605399999999996</v>
      </c>
      <c r="AA129" s="36">
        <v>4.7736799999999997</v>
      </c>
      <c r="AB129" s="36">
        <v>4.4995700000000003</v>
      </c>
      <c r="AC129" s="36">
        <v>4.0102500000000001</v>
      </c>
      <c r="AD129" s="37">
        <v>4.5181800000000001</v>
      </c>
      <c r="AE129" s="41">
        <v>5.6546599999999998</v>
      </c>
      <c r="AF129" s="37">
        <v>6.7911400000000004</v>
      </c>
      <c r="AH129" s="2" t="s">
        <v>7</v>
      </c>
      <c r="AI129" s="3" t="s">
        <v>12</v>
      </c>
      <c r="AJ129" s="36">
        <v>5.7597899999999997</v>
      </c>
      <c r="AK129" s="36">
        <v>8.72851</v>
      </c>
      <c r="AL129" s="36">
        <v>5.6811299999999996</v>
      </c>
      <c r="AM129" s="36">
        <v>6.5593899999999996</v>
      </c>
      <c r="AN129" s="36">
        <v>6.1439700000000004</v>
      </c>
      <c r="AO129" s="36">
        <v>10.297079999999999</v>
      </c>
      <c r="AP129" s="36">
        <v>6.7797499999999999</v>
      </c>
      <c r="AQ129" s="36">
        <v>5.8898999999999999</v>
      </c>
      <c r="AR129" s="36">
        <v>4.0471000000000004</v>
      </c>
      <c r="AS129" s="36">
        <v>4.6392100000000003</v>
      </c>
      <c r="AT129" s="37">
        <v>5.1327600000000002</v>
      </c>
      <c r="AU129" s="41">
        <v>6.4525800000000002</v>
      </c>
      <c r="AV129" s="37">
        <v>7.7724099999999998</v>
      </c>
      <c r="AX129" s="2" t="s">
        <v>7</v>
      </c>
      <c r="AY129" s="3" t="s">
        <v>12</v>
      </c>
      <c r="AZ129" s="36">
        <v>5.87662</v>
      </c>
      <c r="BA129" s="36">
        <v>13.081569999999999</v>
      </c>
      <c r="BB129" s="36">
        <v>6.0576600000000003</v>
      </c>
      <c r="BC129" s="36">
        <v>8.2986299999999993</v>
      </c>
      <c r="BD129" s="36">
        <v>8.5247399999999995</v>
      </c>
      <c r="BE129" s="36">
        <v>11.802680000000001</v>
      </c>
      <c r="BF129" s="36">
        <v>8.1618899999999996</v>
      </c>
      <c r="BG129" s="36">
        <v>6.0751600000000003</v>
      </c>
      <c r="BH129" s="36">
        <v>4.9070799999999997</v>
      </c>
      <c r="BI129" s="36">
        <v>5.5578700000000003</v>
      </c>
      <c r="BJ129" s="37">
        <v>5.8694199999999999</v>
      </c>
      <c r="BK129" s="41">
        <v>7.83439</v>
      </c>
      <c r="BL129" s="37">
        <v>9.7993600000000001</v>
      </c>
      <c r="BN129" s="2" t="s">
        <v>7</v>
      </c>
      <c r="BO129" s="3" t="s">
        <v>12</v>
      </c>
      <c r="BP129" s="36">
        <v>6.3566099999999999</v>
      </c>
      <c r="BQ129" s="36">
        <v>15.93773</v>
      </c>
      <c r="BR129" s="36">
        <v>7.0659599999999996</v>
      </c>
      <c r="BS129" s="36">
        <v>10.2745</v>
      </c>
      <c r="BT129" s="36">
        <v>11.4223</v>
      </c>
      <c r="BU129" s="36">
        <v>14.80039</v>
      </c>
      <c r="BV129" s="36">
        <v>10.848649999999999</v>
      </c>
      <c r="BW129" s="36">
        <v>9.2516599999999993</v>
      </c>
      <c r="BX129" s="36">
        <v>5.9582600000000001</v>
      </c>
      <c r="BY129" s="36">
        <v>6.4405099999999997</v>
      </c>
      <c r="BZ129" s="37">
        <v>7.3089399999999998</v>
      </c>
      <c r="CA129" s="41">
        <v>9.8356600000000007</v>
      </c>
      <c r="CB129" s="37">
        <v>12.36237</v>
      </c>
    </row>
    <row r="130" spans="2:80" x14ac:dyDescent="0.35">
      <c r="B130" s="8"/>
      <c r="C130" s="11" t="s">
        <v>13</v>
      </c>
      <c r="D130" s="33">
        <v>7.9733799999999997</v>
      </c>
      <c r="E130" s="33">
        <v>6.1924400000000004</v>
      </c>
      <c r="F130" s="33">
        <v>4.1138599999999999</v>
      </c>
      <c r="G130" s="33">
        <v>7.5011799999999997</v>
      </c>
      <c r="H130" s="33">
        <v>5.5140900000000004</v>
      </c>
      <c r="I130" s="33">
        <v>8.1995299999999993</v>
      </c>
      <c r="J130" s="33">
        <v>6.3094999999999999</v>
      </c>
      <c r="K130" s="33">
        <v>5.11416</v>
      </c>
      <c r="L130" s="33">
        <v>2.43973</v>
      </c>
      <c r="M130" s="33">
        <v>3.93404</v>
      </c>
      <c r="N130" s="34">
        <v>4.3823499999999997</v>
      </c>
      <c r="O130" s="39">
        <v>5.72919</v>
      </c>
      <c r="P130" s="34">
        <v>7.0760300000000003</v>
      </c>
      <c r="R130" s="8"/>
      <c r="S130" s="11" t="s">
        <v>13</v>
      </c>
      <c r="T130" s="33">
        <v>7.4739000000000004</v>
      </c>
      <c r="U130" s="33">
        <v>6.0985100000000001</v>
      </c>
      <c r="V130" s="33">
        <v>5.4149099999999999</v>
      </c>
      <c r="W130" s="33">
        <v>7.4693899999999998</v>
      </c>
      <c r="X130" s="33">
        <v>5.6037999999999997</v>
      </c>
      <c r="Y130" s="33">
        <v>8.6186900000000009</v>
      </c>
      <c r="Z130" s="33">
        <v>6.0554600000000001</v>
      </c>
      <c r="AA130" s="33">
        <v>4.8971999999999998</v>
      </c>
      <c r="AB130" s="33">
        <v>7.3285999999999998</v>
      </c>
      <c r="AC130" s="33">
        <v>4.15665</v>
      </c>
      <c r="AD130" s="34">
        <v>5.3254700000000001</v>
      </c>
      <c r="AE130" s="39">
        <v>6.3117099999999997</v>
      </c>
      <c r="AF130" s="34">
        <v>7.2979399999999996</v>
      </c>
      <c r="AH130" s="8"/>
      <c r="AI130" s="11" t="s">
        <v>13</v>
      </c>
      <c r="AJ130" s="33">
        <v>8.8303700000000003</v>
      </c>
      <c r="AK130" s="33">
        <v>12.82062</v>
      </c>
      <c r="AL130" s="33">
        <v>6.4132199999999999</v>
      </c>
      <c r="AM130" s="33">
        <v>6.5495900000000002</v>
      </c>
      <c r="AN130" s="33">
        <v>6.0961499999999997</v>
      </c>
      <c r="AO130" s="33">
        <v>10.120189999999999</v>
      </c>
      <c r="AP130" s="33">
        <v>7.0044899999999997</v>
      </c>
      <c r="AQ130" s="33">
        <v>6.2545099999999998</v>
      </c>
      <c r="AR130" s="33">
        <v>4.0849299999999999</v>
      </c>
      <c r="AS130" s="33">
        <v>5.39018</v>
      </c>
      <c r="AT130" s="34">
        <v>5.52956</v>
      </c>
      <c r="AU130" s="39">
        <v>7.3564299999999996</v>
      </c>
      <c r="AV130" s="34">
        <v>9.1832899999999995</v>
      </c>
      <c r="AX130" s="8"/>
      <c r="AY130" s="11" t="s">
        <v>13</v>
      </c>
      <c r="AZ130" s="33">
        <v>7.6995399999999998</v>
      </c>
      <c r="BA130" s="33">
        <v>13.37111</v>
      </c>
      <c r="BB130" s="33">
        <v>6.0087700000000002</v>
      </c>
      <c r="BC130" s="33">
        <v>7.8122400000000001</v>
      </c>
      <c r="BD130" s="33">
        <v>8.2866900000000001</v>
      </c>
      <c r="BE130" s="33">
        <v>12.29548</v>
      </c>
      <c r="BF130" s="33">
        <v>8.0601800000000008</v>
      </c>
      <c r="BG130" s="33">
        <v>6.4696699999999998</v>
      </c>
      <c r="BH130" s="33">
        <v>6.6015600000000001</v>
      </c>
      <c r="BI130" s="33">
        <v>11.085290000000001</v>
      </c>
      <c r="BJ130" s="34">
        <v>6.9317299999999999</v>
      </c>
      <c r="BK130" s="39">
        <v>8.76905</v>
      </c>
      <c r="BL130" s="34">
        <v>10.60638</v>
      </c>
      <c r="BN130" s="8"/>
      <c r="BO130" s="11" t="s">
        <v>13</v>
      </c>
      <c r="BP130" s="33">
        <v>9.0457900000000002</v>
      </c>
      <c r="BQ130" s="33">
        <v>13.48695</v>
      </c>
      <c r="BR130" s="33">
        <v>7.9516900000000001</v>
      </c>
      <c r="BS130" s="33">
        <v>10.145289999999999</v>
      </c>
      <c r="BT130" s="33">
        <v>10.44223</v>
      </c>
      <c r="BU130" s="33">
        <v>12.8939</v>
      </c>
      <c r="BV130" s="33">
        <v>10.51876</v>
      </c>
      <c r="BW130" s="33">
        <v>10.091989999999999</v>
      </c>
      <c r="BX130" s="33">
        <v>8.6961099999999991</v>
      </c>
      <c r="BY130" s="33">
        <v>8.7526499999999992</v>
      </c>
      <c r="BZ130" s="34">
        <v>8.9189699999999998</v>
      </c>
      <c r="CA130" s="39">
        <v>10.202540000000001</v>
      </c>
      <c r="CB130" s="34">
        <v>11.4861</v>
      </c>
    </row>
    <row r="131" spans="2:80" x14ac:dyDescent="0.35">
      <c r="B131" s="2" t="s">
        <v>28</v>
      </c>
      <c r="C131" s="3" t="s">
        <v>12</v>
      </c>
      <c r="D131" s="36">
        <v>99.901669999999996</v>
      </c>
      <c r="E131" s="36">
        <v>100.29273000000001</v>
      </c>
      <c r="F131" s="36">
        <v>100.08672</v>
      </c>
      <c r="G131" s="36">
        <v>100.44485</v>
      </c>
      <c r="H131" s="36">
        <v>99.800690000000003</v>
      </c>
      <c r="I131" s="36">
        <v>101.11789</v>
      </c>
      <c r="J131" s="36">
        <v>99.902209999999997</v>
      </c>
      <c r="K131" s="36">
        <v>99.171779999999998</v>
      </c>
      <c r="L131" s="36">
        <v>99.972239999999999</v>
      </c>
      <c r="M131" s="36">
        <v>100.3</v>
      </c>
      <c r="N131" s="37">
        <v>99.739180000000005</v>
      </c>
      <c r="O131" s="38">
        <v>100.09908</v>
      </c>
      <c r="P131" s="37">
        <v>100.45896999999999</v>
      </c>
      <c r="R131" s="2" t="s">
        <v>28</v>
      </c>
      <c r="S131" s="3" t="s">
        <v>12</v>
      </c>
      <c r="T131" s="36">
        <v>99.902979999999999</v>
      </c>
      <c r="U131" s="36">
        <v>100.26782</v>
      </c>
      <c r="V131" s="36">
        <v>100.10867</v>
      </c>
      <c r="W131" s="36">
        <v>100.46402</v>
      </c>
      <c r="X131" s="36">
        <v>99.800690000000003</v>
      </c>
      <c r="Y131" s="36">
        <v>101.02231999999999</v>
      </c>
      <c r="Z131" s="36">
        <v>99.901610000000005</v>
      </c>
      <c r="AA131" s="36">
        <v>99.180229999999995</v>
      </c>
      <c r="AB131" s="36">
        <v>99.976709999999997</v>
      </c>
      <c r="AC131" s="36">
        <v>100.28301</v>
      </c>
      <c r="AD131" s="37">
        <v>99.747510000000005</v>
      </c>
      <c r="AE131" s="38">
        <v>100.09081</v>
      </c>
      <c r="AF131" s="37">
        <v>100.4341</v>
      </c>
      <c r="AH131" s="2" t="s">
        <v>28</v>
      </c>
      <c r="AI131" s="3" t="s">
        <v>12</v>
      </c>
      <c r="AJ131" s="36">
        <v>99.915270000000007</v>
      </c>
      <c r="AK131" s="36">
        <v>100.23994999999999</v>
      </c>
      <c r="AL131" s="36">
        <v>100.08672</v>
      </c>
      <c r="AM131" s="36">
        <v>100.44275</v>
      </c>
      <c r="AN131" s="36">
        <v>99.80077</v>
      </c>
      <c r="AO131" s="36">
        <v>101.03443</v>
      </c>
      <c r="AP131" s="36">
        <v>99.860889999999998</v>
      </c>
      <c r="AQ131" s="36">
        <v>99.174009999999996</v>
      </c>
      <c r="AR131" s="36">
        <v>99.997600000000006</v>
      </c>
      <c r="AS131" s="36">
        <v>100.28149999999999</v>
      </c>
      <c r="AT131" s="37">
        <v>99.738740000000007</v>
      </c>
      <c r="AU131" s="38">
        <v>100.08338999999999</v>
      </c>
      <c r="AV131" s="37">
        <v>100.42804</v>
      </c>
      <c r="AX131" s="2" t="s">
        <v>28</v>
      </c>
      <c r="AY131" s="3" t="s">
        <v>12</v>
      </c>
      <c r="AZ131" s="36">
        <v>99.926169999999999</v>
      </c>
      <c r="BA131" s="36">
        <v>100.09708999999999</v>
      </c>
      <c r="BB131" s="36">
        <v>100.10867</v>
      </c>
      <c r="BC131" s="36">
        <v>100.43553</v>
      </c>
      <c r="BD131" s="36">
        <v>99.80077</v>
      </c>
      <c r="BE131" s="36">
        <v>100.94855</v>
      </c>
      <c r="BF131" s="36">
        <v>99.881270000000001</v>
      </c>
      <c r="BG131" s="36">
        <v>99.155270000000002</v>
      </c>
      <c r="BH131" s="36">
        <v>99.97636</v>
      </c>
      <c r="BI131" s="36">
        <v>100.27831999999999</v>
      </c>
      <c r="BJ131" s="37">
        <v>99.730019999999996</v>
      </c>
      <c r="BK131" s="38">
        <v>100.0608</v>
      </c>
      <c r="BL131" s="37">
        <v>100.39157</v>
      </c>
      <c r="BN131" s="2" t="s">
        <v>28</v>
      </c>
      <c r="BO131" s="3" t="s">
        <v>12</v>
      </c>
      <c r="BP131" s="36">
        <v>99.86985</v>
      </c>
      <c r="BQ131" s="36">
        <v>100.08962</v>
      </c>
      <c r="BR131" s="36">
        <v>100.10008999999999</v>
      </c>
      <c r="BS131" s="36">
        <v>100.40503</v>
      </c>
      <c r="BT131" s="36">
        <v>99.778739999999999</v>
      </c>
      <c r="BU131" s="36">
        <v>100.95180000000001</v>
      </c>
      <c r="BV131" s="36">
        <v>99.877949999999998</v>
      </c>
      <c r="BW131" s="36">
        <v>99.145049999999998</v>
      </c>
      <c r="BX131" s="36">
        <v>99.974080000000001</v>
      </c>
      <c r="BY131" s="36">
        <v>100.24157</v>
      </c>
      <c r="BZ131" s="37">
        <v>99.711280000000002</v>
      </c>
      <c r="CA131" s="38">
        <v>100.04338</v>
      </c>
      <c r="CB131" s="37">
        <v>100.37548</v>
      </c>
    </row>
    <row r="132" spans="2:80" x14ac:dyDescent="0.35">
      <c r="B132" s="8"/>
      <c r="C132" s="11" t="s">
        <v>13</v>
      </c>
      <c r="D132" s="33">
        <v>47.568980000000003</v>
      </c>
      <c r="E132" s="33">
        <v>48.093409999999999</v>
      </c>
      <c r="F132" s="33">
        <v>48.287500000000001</v>
      </c>
      <c r="G132" s="33">
        <v>48.843389999999999</v>
      </c>
      <c r="H132" s="33">
        <v>48.079230000000003</v>
      </c>
      <c r="I132" s="33">
        <v>47.320010000000003</v>
      </c>
      <c r="J132" s="33">
        <v>48.091520000000003</v>
      </c>
      <c r="K132" s="33">
        <v>48.431240000000003</v>
      </c>
      <c r="L132" s="33">
        <v>47.735759999999999</v>
      </c>
      <c r="M132" s="33">
        <v>47.803489999999996</v>
      </c>
      <c r="N132" s="34">
        <v>47.709719999999997</v>
      </c>
      <c r="O132" s="39">
        <v>48.025449999999999</v>
      </c>
      <c r="P132" s="34">
        <v>48.341180000000001</v>
      </c>
      <c r="R132" s="8"/>
      <c r="S132" s="11" t="s">
        <v>13</v>
      </c>
      <c r="T132" s="33">
        <v>47.577469999999998</v>
      </c>
      <c r="U132" s="33">
        <v>48.049950000000003</v>
      </c>
      <c r="V132" s="33">
        <v>48.282760000000003</v>
      </c>
      <c r="W132" s="33">
        <v>48.839500000000001</v>
      </c>
      <c r="X132" s="33">
        <v>48.079230000000003</v>
      </c>
      <c r="Y132" s="33">
        <v>47.320300000000003</v>
      </c>
      <c r="Z132" s="33">
        <v>48.0289</v>
      </c>
      <c r="AA132" s="33">
        <v>48.434510000000003</v>
      </c>
      <c r="AB132" s="33">
        <v>47.731540000000003</v>
      </c>
      <c r="AC132" s="33">
        <v>47.779029999999999</v>
      </c>
      <c r="AD132" s="34">
        <v>47.69753</v>
      </c>
      <c r="AE132" s="39">
        <v>48.012320000000003</v>
      </c>
      <c r="AF132" s="34">
        <v>48.327109999999998</v>
      </c>
      <c r="AH132" s="8"/>
      <c r="AI132" s="11" t="s">
        <v>13</v>
      </c>
      <c r="AJ132" s="33">
        <v>47.578830000000004</v>
      </c>
      <c r="AK132" s="33">
        <v>48.085070000000002</v>
      </c>
      <c r="AL132" s="33">
        <v>48.287500000000001</v>
      </c>
      <c r="AM132" s="33">
        <v>48.848759999999999</v>
      </c>
      <c r="AN132" s="33">
        <v>48.074629999999999</v>
      </c>
      <c r="AO132" s="33">
        <v>47.336559999999999</v>
      </c>
      <c r="AP132" s="33">
        <v>47.987310000000001</v>
      </c>
      <c r="AQ132" s="33">
        <v>48.435940000000002</v>
      </c>
      <c r="AR132" s="33">
        <v>47.729770000000002</v>
      </c>
      <c r="AS132" s="33">
        <v>47.76793</v>
      </c>
      <c r="AT132" s="34">
        <v>47.697920000000003</v>
      </c>
      <c r="AU132" s="39">
        <v>48.01323</v>
      </c>
      <c r="AV132" s="34">
        <v>48.328539999999997</v>
      </c>
      <c r="AX132" s="8"/>
      <c r="AY132" s="11" t="s">
        <v>13</v>
      </c>
      <c r="AZ132" s="33">
        <v>47.587200000000003</v>
      </c>
      <c r="BA132" s="33">
        <v>48.030859999999997</v>
      </c>
      <c r="BB132" s="33">
        <v>48.282760000000003</v>
      </c>
      <c r="BC132" s="33">
        <v>48.843470000000003</v>
      </c>
      <c r="BD132" s="33">
        <v>48.074629999999999</v>
      </c>
      <c r="BE132" s="33">
        <v>47.35821</v>
      </c>
      <c r="BF132" s="33">
        <v>47.996450000000003</v>
      </c>
      <c r="BG132" s="33">
        <v>48.435879999999997</v>
      </c>
      <c r="BH132" s="33">
        <v>47.736409999999999</v>
      </c>
      <c r="BI132" s="33">
        <v>47.7911</v>
      </c>
      <c r="BJ132" s="34">
        <v>47.704509999999999</v>
      </c>
      <c r="BK132" s="39">
        <v>48.0137</v>
      </c>
      <c r="BL132" s="34">
        <v>48.322879999999998</v>
      </c>
      <c r="BN132" s="8"/>
      <c r="BO132" s="11" t="s">
        <v>13</v>
      </c>
      <c r="BP132" s="33">
        <v>47.54195</v>
      </c>
      <c r="BQ132" s="33">
        <v>48.027200000000001</v>
      </c>
      <c r="BR132" s="33">
        <v>48.282240000000002</v>
      </c>
      <c r="BS132" s="33">
        <v>48.809600000000003</v>
      </c>
      <c r="BT132" s="33">
        <v>48.039639999999999</v>
      </c>
      <c r="BU132" s="33">
        <v>47.32273</v>
      </c>
      <c r="BV132" s="33">
        <v>48.004669999999997</v>
      </c>
      <c r="BW132" s="33">
        <v>48.406030000000001</v>
      </c>
      <c r="BX132" s="33">
        <v>47.719299999999997</v>
      </c>
      <c r="BY132" s="33">
        <v>47.776890000000002</v>
      </c>
      <c r="BZ132" s="34">
        <v>47.682250000000003</v>
      </c>
      <c r="CA132" s="39">
        <v>47.993029999999997</v>
      </c>
      <c r="CB132" s="34">
        <v>48.303809999999999</v>
      </c>
    </row>
    <row r="133" spans="2:80" x14ac:dyDescent="0.35">
      <c r="B133" s="2" t="s">
        <v>8</v>
      </c>
      <c r="C133" s="3" t="s">
        <v>12</v>
      </c>
      <c r="D133" s="36">
        <v>11.28708</v>
      </c>
      <c r="E133" s="36">
        <v>10.28734</v>
      </c>
      <c r="F133" s="36">
        <v>11.434419999999999</v>
      </c>
      <c r="G133" s="36">
        <v>11.460470000000001</v>
      </c>
      <c r="H133" s="36">
        <v>11.26441</v>
      </c>
      <c r="I133" s="36">
        <v>10.10148</v>
      </c>
      <c r="J133" s="36">
        <v>10.788690000000001</v>
      </c>
      <c r="K133" s="36">
        <v>11.35169</v>
      </c>
      <c r="L133" s="36">
        <v>11.781459999999999</v>
      </c>
      <c r="M133" s="36">
        <v>11.61092</v>
      </c>
      <c r="N133" s="37">
        <v>10.735440000000001</v>
      </c>
      <c r="O133" s="38">
        <v>11.136799999999999</v>
      </c>
      <c r="P133" s="37">
        <v>11.53815</v>
      </c>
      <c r="R133" s="2" t="s">
        <v>8</v>
      </c>
      <c r="S133" s="3" t="s">
        <v>12</v>
      </c>
      <c r="T133" s="36">
        <v>11.299020000000001</v>
      </c>
      <c r="U133" s="36">
        <v>10.292009999999999</v>
      </c>
      <c r="V133" s="36">
        <v>11.483359999999999</v>
      </c>
      <c r="W133" s="36">
        <v>11.32479</v>
      </c>
      <c r="X133" s="36">
        <v>11.12274</v>
      </c>
      <c r="Y133" s="36">
        <v>9.7632399999999997</v>
      </c>
      <c r="Z133" s="36">
        <v>10.59553</v>
      </c>
      <c r="AA133" s="36">
        <v>11.39432</v>
      </c>
      <c r="AB133" s="36">
        <v>11.821109999999999</v>
      </c>
      <c r="AC133" s="36">
        <v>11.66661</v>
      </c>
      <c r="AD133" s="37">
        <v>10.60819</v>
      </c>
      <c r="AE133" s="38">
        <v>11.076269999999999</v>
      </c>
      <c r="AF133" s="37">
        <v>11.544359999999999</v>
      </c>
      <c r="AH133" s="2" t="s">
        <v>8</v>
      </c>
      <c r="AI133" s="3" t="s">
        <v>12</v>
      </c>
      <c r="AJ133" s="36">
        <v>11.317159999999999</v>
      </c>
      <c r="AK133" s="36">
        <v>8.4438600000000008</v>
      </c>
      <c r="AL133" s="36">
        <v>11.47034</v>
      </c>
      <c r="AM133" s="36">
        <v>10.85004</v>
      </c>
      <c r="AN133" s="36">
        <v>11.002219999999999</v>
      </c>
      <c r="AO133" s="36">
        <v>9.1795799999999996</v>
      </c>
      <c r="AP133" s="36">
        <v>10.30448</v>
      </c>
      <c r="AQ133" s="36">
        <v>11.080819999999999</v>
      </c>
      <c r="AR133" s="36">
        <v>11.913489999999999</v>
      </c>
      <c r="AS133" s="36">
        <v>11.632020000000001</v>
      </c>
      <c r="AT133" s="37">
        <v>9.9239800000000002</v>
      </c>
      <c r="AU133" s="38">
        <v>10.7194</v>
      </c>
      <c r="AV133" s="37">
        <v>11.51482</v>
      </c>
      <c r="AX133" s="2" t="s">
        <v>8</v>
      </c>
      <c r="AY133" s="3" t="s">
        <v>12</v>
      </c>
      <c r="AZ133" s="36">
        <v>11.271509999999999</v>
      </c>
      <c r="BA133" s="36">
        <v>6.1241899999999996</v>
      </c>
      <c r="BB133" s="36">
        <v>11.22852</v>
      </c>
      <c r="BC133" s="36">
        <v>10.25484</v>
      </c>
      <c r="BD133" s="36">
        <v>10.055289999999999</v>
      </c>
      <c r="BE133" s="36">
        <v>7.9780699999999998</v>
      </c>
      <c r="BF133" s="36">
        <v>9.4993800000000004</v>
      </c>
      <c r="BG133" s="36">
        <v>10.830030000000001</v>
      </c>
      <c r="BH133" s="36">
        <v>11.774509999999999</v>
      </c>
      <c r="BI133" s="36">
        <v>11.49471</v>
      </c>
      <c r="BJ133" s="37">
        <v>8.7759599999999995</v>
      </c>
      <c r="BK133" s="38">
        <v>10.0511</v>
      </c>
      <c r="BL133" s="37">
        <v>11.32625</v>
      </c>
      <c r="BN133" s="2" t="s">
        <v>8</v>
      </c>
      <c r="BO133" s="3" t="s">
        <v>12</v>
      </c>
      <c r="BP133" s="36">
        <v>10.669650000000001</v>
      </c>
      <c r="BQ133" s="36">
        <v>4.5230399999999999</v>
      </c>
      <c r="BR133" s="36">
        <v>10.478719999999999</v>
      </c>
      <c r="BS133" s="36">
        <v>9.2149300000000007</v>
      </c>
      <c r="BT133" s="36">
        <v>9.0732599999999994</v>
      </c>
      <c r="BU133" s="36">
        <v>6.5289799999999998</v>
      </c>
      <c r="BV133" s="36">
        <v>7.7754300000000001</v>
      </c>
      <c r="BW133" s="36">
        <v>9.5227799999999991</v>
      </c>
      <c r="BX133" s="36">
        <v>11.389200000000001</v>
      </c>
      <c r="BY133" s="36">
        <v>10.918200000000001</v>
      </c>
      <c r="BZ133" s="37">
        <v>7.4580299999999999</v>
      </c>
      <c r="CA133" s="38">
        <v>9.0094200000000004</v>
      </c>
      <c r="CB133" s="37">
        <v>10.5608</v>
      </c>
    </row>
    <row r="134" spans="2:80" x14ac:dyDescent="0.35">
      <c r="B134" s="8"/>
      <c r="C134" s="11" t="s">
        <v>13</v>
      </c>
      <c r="D134" s="33">
        <v>6.1741099999999998</v>
      </c>
      <c r="E134" s="33">
        <v>5.7945700000000002</v>
      </c>
      <c r="F134" s="33">
        <v>5.7930200000000003</v>
      </c>
      <c r="G134" s="33">
        <v>6.2820999999999998</v>
      </c>
      <c r="H134" s="33">
        <v>5.86944</v>
      </c>
      <c r="I134" s="33">
        <v>6.5855300000000003</v>
      </c>
      <c r="J134" s="33">
        <v>5.9659800000000001</v>
      </c>
      <c r="K134" s="33">
        <v>5.8374899999999998</v>
      </c>
      <c r="L134" s="33">
        <v>5.8718300000000001</v>
      </c>
      <c r="M134" s="33">
        <v>5.7724299999999999</v>
      </c>
      <c r="N134" s="34">
        <v>5.8023699999999998</v>
      </c>
      <c r="O134" s="39">
        <v>5.99465</v>
      </c>
      <c r="P134" s="34">
        <v>6.1869300000000003</v>
      </c>
      <c r="R134" s="8"/>
      <c r="S134" s="11" t="s">
        <v>13</v>
      </c>
      <c r="T134" s="33">
        <v>6.0881699999999999</v>
      </c>
      <c r="U134" s="33">
        <v>5.8080299999999996</v>
      </c>
      <c r="V134" s="33">
        <v>5.8558199999999996</v>
      </c>
      <c r="W134" s="33">
        <v>6.2813600000000003</v>
      </c>
      <c r="X134" s="33">
        <v>5.8805899999999998</v>
      </c>
      <c r="Y134" s="33">
        <v>6.7503399999999996</v>
      </c>
      <c r="Z134" s="33">
        <v>5.8861600000000003</v>
      </c>
      <c r="AA134" s="33">
        <v>5.8476400000000002</v>
      </c>
      <c r="AB134" s="33">
        <v>6.0065900000000001</v>
      </c>
      <c r="AC134" s="33">
        <v>5.8290800000000003</v>
      </c>
      <c r="AD134" s="34">
        <v>5.8125499999999999</v>
      </c>
      <c r="AE134" s="39">
        <v>6.0233800000000004</v>
      </c>
      <c r="AF134" s="34">
        <v>6.2342000000000004</v>
      </c>
      <c r="AH134" s="8"/>
      <c r="AI134" s="11" t="s">
        <v>13</v>
      </c>
      <c r="AJ134" s="33">
        <v>6.4959800000000003</v>
      </c>
      <c r="AK134" s="33">
        <v>9.1939799999999998</v>
      </c>
      <c r="AL134" s="33">
        <v>6.0168900000000001</v>
      </c>
      <c r="AM134" s="33">
        <v>6.0388299999999999</v>
      </c>
      <c r="AN134" s="33">
        <v>5.9603999999999999</v>
      </c>
      <c r="AO134" s="33">
        <v>7.1298599999999999</v>
      </c>
      <c r="AP134" s="33">
        <v>6.0382300000000004</v>
      </c>
      <c r="AQ134" s="33">
        <v>5.8475599999999996</v>
      </c>
      <c r="AR134" s="33">
        <v>5.95831</v>
      </c>
      <c r="AS134" s="33">
        <v>5.9438300000000002</v>
      </c>
      <c r="AT134" s="34">
        <v>5.7228899999999996</v>
      </c>
      <c r="AU134" s="39">
        <v>6.4623900000000001</v>
      </c>
      <c r="AV134" s="34">
        <v>7.2018800000000001</v>
      </c>
      <c r="AX134" s="8"/>
      <c r="AY134" s="11" t="s">
        <v>13</v>
      </c>
      <c r="AZ134" s="33">
        <v>6.3112199999999996</v>
      </c>
      <c r="BA134" s="33">
        <v>9.5101399999999998</v>
      </c>
      <c r="BB134" s="33">
        <v>5.8665200000000004</v>
      </c>
      <c r="BC134" s="33">
        <v>6.2507099999999998</v>
      </c>
      <c r="BD134" s="33">
        <v>6.3270799999999996</v>
      </c>
      <c r="BE134" s="33">
        <v>8.42028</v>
      </c>
      <c r="BF134" s="33">
        <v>6.1784400000000002</v>
      </c>
      <c r="BG134" s="33">
        <v>5.8208399999999996</v>
      </c>
      <c r="BH134" s="33">
        <v>6.0364899999999997</v>
      </c>
      <c r="BI134" s="33">
        <v>7.1989000000000001</v>
      </c>
      <c r="BJ134" s="34">
        <v>5.9097799999999996</v>
      </c>
      <c r="BK134" s="39">
        <v>6.7920600000000002</v>
      </c>
      <c r="BL134" s="34">
        <v>7.6743499999999996</v>
      </c>
      <c r="BN134" s="8"/>
      <c r="BO134" s="11" t="s">
        <v>13</v>
      </c>
      <c r="BP134" s="33">
        <v>6.7228599999999998</v>
      </c>
      <c r="BQ134" s="33">
        <v>9.7221299999999999</v>
      </c>
      <c r="BR134" s="33">
        <v>6.2435900000000002</v>
      </c>
      <c r="BS134" s="33">
        <v>7.0762999999999998</v>
      </c>
      <c r="BT134" s="33">
        <v>7.17455</v>
      </c>
      <c r="BU134" s="33">
        <v>9.0063999999999993</v>
      </c>
      <c r="BV134" s="33">
        <v>7.3212599999999997</v>
      </c>
      <c r="BW134" s="33">
        <v>6.8228799999999996</v>
      </c>
      <c r="BX134" s="33">
        <v>6.4396100000000001</v>
      </c>
      <c r="BY134" s="33">
        <v>6.5629299999999997</v>
      </c>
      <c r="BZ134" s="34">
        <v>6.4900500000000001</v>
      </c>
      <c r="CA134" s="39">
        <v>7.3092499999999996</v>
      </c>
      <c r="CB134" s="34">
        <v>8.1284500000000008</v>
      </c>
    </row>
    <row r="135" spans="2:80" x14ac:dyDescent="0.35">
      <c r="B135" s="13" t="s">
        <v>9</v>
      </c>
      <c r="C135" s="14"/>
      <c r="D135" s="43">
        <v>36.488430000000001</v>
      </c>
      <c r="E135" s="43">
        <v>38.628900000000002</v>
      </c>
      <c r="F135" s="43">
        <v>41.90645</v>
      </c>
      <c r="G135" s="43">
        <v>40.43486</v>
      </c>
      <c r="H135" s="43">
        <v>37.12332</v>
      </c>
      <c r="I135" s="43">
        <v>40.584069999999997</v>
      </c>
      <c r="J135" s="43">
        <v>36.91957</v>
      </c>
      <c r="K135" s="43">
        <v>42.622430000000001</v>
      </c>
      <c r="L135" s="43">
        <v>37.796909999999997</v>
      </c>
      <c r="M135" s="43">
        <v>37.420560000000002</v>
      </c>
      <c r="N135" s="44">
        <v>37.404220000000002</v>
      </c>
      <c r="O135" s="45">
        <v>38.992550000000001</v>
      </c>
      <c r="P135" s="44">
        <v>40.580880000000001</v>
      </c>
      <c r="R135" s="13" t="s">
        <v>9</v>
      </c>
      <c r="S135" s="14"/>
      <c r="T135" s="43">
        <v>36.488430000000001</v>
      </c>
      <c r="U135" s="43">
        <v>38.495040000000003</v>
      </c>
      <c r="V135" s="43">
        <v>40.898820000000001</v>
      </c>
      <c r="W135" s="43">
        <v>41.685490000000001</v>
      </c>
      <c r="X135" s="43">
        <v>37.07441</v>
      </c>
      <c r="Y135" s="43">
        <v>38.107599999999998</v>
      </c>
      <c r="Z135" s="43">
        <v>36.838270000000001</v>
      </c>
      <c r="AA135" s="43">
        <v>42.031939999999999</v>
      </c>
      <c r="AB135" s="43">
        <v>37.87932</v>
      </c>
      <c r="AC135" s="43">
        <v>38.464019999999998</v>
      </c>
      <c r="AD135" s="44">
        <v>37.34836</v>
      </c>
      <c r="AE135" s="45">
        <v>38.796329999999998</v>
      </c>
      <c r="AF135" s="44">
        <v>40.244300000000003</v>
      </c>
      <c r="AH135" s="13" t="s">
        <v>9</v>
      </c>
      <c r="AI135" s="14"/>
      <c r="AJ135" s="43">
        <v>36.560409999999997</v>
      </c>
      <c r="AK135" s="43">
        <v>39.097140000000003</v>
      </c>
      <c r="AL135" s="43">
        <v>35.880249999999997</v>
      </c>
      <c r="AM135" s="43">
        <v>39.023139999999998</v>
      </c>
      <c r="AN135" s="43">
        <v>37.102559999999997</v>
      </c>
      <c r="AO135" s="43">
        <v>38.260980000000004</v>
      </c>
      <c r="AP135" s="43">
        <v>36.478059999999999</v>
      </c>
      <c r="AQ135" s="43">
        <v>41.875990000000002</v>
      </c>
      <c r="AR135" s="43">
        <v>38.371749999999999</v>
      </c>
      <c r="AS135" s="43">
        <v>45.972110000000001</v>
      </c>
      <c r="AT135" s="44">
        <v>36.686219999999999</v>
      </c>
      <c r="AU135" s="45">
        <v>38.86224</v>
      </c>
      <c r="AV135" s="44">
        <v>41.038249999999998</v>
      </c>
      <c r="AX135" s="13" t="s">
        <v>9</v>
      </c>
      <c r="AY135" s="14"/>
      <c r="AZ135" s="43">
        <v>36.649769999999997</v>
      </c>
      <c r="BA135" s="43">
        <v>35.359850000000002</v>
      </c>
      <c r="BB135" s="43">
        <v>34.876989999999999</v>
      </c>
      <c r="BC135" s="43">
        <v>35.743299999999998</v>
      </c>
      <c r="BD135" s="43">
        <v>37.077719999999999</v>
      </c>
      <c r="BE135" s="43">
        <v>32.43432</v>
      </c>
      <c r="BF135" s="43">
        <v>34.773809999999997</v>
      </c>
      <c r="BG135" s="43">
        <v>38.393700000000003</v>
      </c>
      <c r="BH135" s="43">
        <v>38.27467</v>
      </c>
      <c r="BI135" s="43">
        <v>38.167180000000002</v>
      </c>
      <c r="BJ135" s="44">
        <v>34.808909999999997</v>
      </c>
      <c r="BK135" s="45">
        <v>36.175130000000003</v>
      </c>
      <c r="BL135" s="44">
        <v>37.541350000000001</v>
      </c>
      <c r="BN135" s="13" t="s">
        <v>9</v>
      </c>
      <c r="BO135" s="14"/>
      <c r="BP135" s="43">
        <v>38.228160000000003</v>
      </c>
      <c r="BQ135" s="43">
        <v>34.57564</v>
      </c>
      <c r="BR135" s="43">
        <v>35.665100000000002</v>
      </c>
      <c r="BS135" s="43">
        <v>37.293059999999997</v>
      </c>
      <c r="BT135" s="43">
        <v>39.953270000000003</v>
      </c>
      <c r="BU135" s="43">
        <v>33.66648</v>
      </c>
      <c r="BV135" s="43">
        <v>32.93947</v>
      </c>
      <c r="BW135" s="43">
        <v>39.144539999999999</v>
      </c>
      <c r="BX135" s="43">
        <v>39.716999999999999</v>
      </c>
      <c r="BY135" s="43">
        <v>35.237110000000001</v>
      </c>
      <c r="BZ135" s="44">
        <v>34.804589999999997</v>
      </c>
      <c r="CA135" s="45">
        <v>36.641979999999997</v>
      </c>
      <c r="CB135" s="44">
        <v>38.479379999999999</v>
      </c>
    </row>
    <row r="136" spans="2:80" x14ac:dyDescent="0.35">
      <c r="B136" s="13" t="s">
        <v>10</v>
      </c>
      <c r="C136" s="16"/>
      <c r="D136" s="43">
        <v>-89.565759999999997</v>
      </c>
      <c r="E136" s="43">
        <v>-87.876019999999997</v>
      </c>
      <c r="F136" s="43">
        <v>-17.154979999999998</v>
      </c>
      <c r="G136" s="43">
        <v>-154.30866</v>
      </c>
      <c r="H136" s="43">
        <v>-88.603129999999993</v>
      </c>
      <c r="I136" s="43">
        <v>-95.486949999999993</v>
      </c>
      <c r="J136" s="43">
        <v>-99.210939999999994</v>
      </c>
      <c r="K136" s="43">
        <v>-28.155439999999999</v>
      </c>
      <c r="L136" s="43">
        <v>1.2044600000000001</v>
      </c>
      <c r="M136" s="43">
        <v>-14.094469999999999</v>
      </c>
      <c r="N136" s="46">
        <v>-102.95261000000001</v>
      </c>
      <c r="O136" s="45">
        <v>-67.325190000000006</v>
      </c>
      <c r="P136" s="46">
        <v>-31.697769999999998</v>
      </c>
      <c r="R136" s="13" t="s">
        <v>10</v>
      </c>
      <c r="S136" s="16"/>
      <c r="T136" s="43">
        <v>-88.713710000000006</v>
      </c>
      <c r="U136" s="43">
        <v>-81.585459999999998</v>
      </c>
      <c r="V136" s="43">
        <v>-45.261899999999997</v>
      </c>
      <c r="W136" s="43">
        <v>-154.81094999999999</v>
      </c>
      <c r="X136" s="43">
        <v>-93.44144</v>
      </c>
      <c r="Y136" s="43">
        <v>-60.728470000000002</v>
      </c>
      <c r="Z136" s="43">
        <v>-60.325290000000003</v>
      </c>
      <c r="AA136" s="43">
        <v>-24.602139999999999</v>
      </c>
      <c r="AB136" s="43">
        <v>-32.262120000000003</v>
      </c>
      <c r="AC136" s="43">
        <v>-18.891690000000001</v>
      </c>
      <c r="AD136" s="46">
        <v>-95.226119999999995</v>
      </c>
      <c r="AE136" s="45">
        <v>-66.06232</v>
      </c>
      <c r="AF136" s="46">
        <v>-36.898519999999998</v>
      </c>
      <c r="AH136" s="13" t="s">
        <v>10</v>
      </c>
      <c r="AI136" s="16"/>
      <c r="AJ136" s="43">
        <v>-125.12969</v>
      </c>
      <c r="AK136" s="43">
        <v>-504.53064000000001</v>
      </c>
      <c r="AL136" s="43">
        <v>-72.75967</v>
      </c>
      <c r="AM136" s="43">
        <v>-73.915120000000002</v>
      </c>
      <c r="AN136" s="43">
        <v>-88.684939999999997</v>
      </c>
      <c r="AO136" s="43">
        <v>-73.626609999999999</v>
      </c>
      <c r="AP136" s="43">
        <v>-71.62997</v>
      </c>
      <c r="AQ136" s="43">
        <v>-26.007760000000001</v>
      </c>
      <c r="AR136" s="43">
        <v>-6.5589899999999997</v>
      </c>
      <c r="AS136" s="43">
        <v>-40.74953</v>
      </c>
      <c r="AT136" s="46">
        <v>-210.73276000000001</v>
      </c>
      <c r="AU136" s="45">
        <v>-108.35929</v>
      </c>
      <c r="AV136" s="46">
        <v>-5.9858099999999999</v>
      </c>
      <c r="AX136" s="13" t="s">
        <v>10</v>
      </c>
      <c r="AY136" s="16"/>
      <c r="AZ136" s="43">
        <v>-83.008049999999997</v>
      </c>
      <c r="BA136" s="43">
        <v>-356.01787000000002</v>
      </c>
      <c r="BB136" s="43">
        <v>-38.925020000000004</v>
      </c>
      <c r="BC136" s="43">
        <v>-70.884150000000005</v>
      </c>
      <c r="BD136" s="43">
        <v>-93.55641</v>
      </c>
      <c r="BE136" s="43">
        <v>-206.11658</v>
      </c>
      <c r="BF136" s="43">
        <v>-66.717939999999999</v>
      </c>
      <c r="BG136" s="43">
        <v>-68.116810000000001</v>
      </c>
      <c r="BH136" s="43">
        <v>-74.263999999999996</v>
      </c>
      <c r="BI136" s="43">
        <v>-270.29894999999999</v>
      </c>
      <c r="BJ136" s="46">
        <v>-209.22033999999999</v>
      </c>
      <c r="BK136" s="45">
        <v>-132.79058000000001</v>
      </c>
      <c r="BL136" s="46">
        <v>-56.360819999999997</v>
      </c>
      <c r="BN136" s="13" t="s">
        <v>10</v>
      </c>
      <c r="BO136" s="16"/>
      <c r="BP136" s="43">
        <v>-169.72265999999999</v>
      </c>
      <c r="BQ136" s="43">
        <v>-76.787689999999998</v>
      </c>
      <c r="BR136" s="43">
        <v>-130.44328999999999</v>
      </c>
      <c r="BS136" s="43">
        <v>-143.42671999999999</v>
      </c>
      <c r="BT136" s="43">
        <v>-115.67013</v>
      </c>
      <c r="BU136" s="43">
        <v>-116.60545</v>
      </c>
      <c r="BV136" s="43">
        <v>-88.763009999999994</v>
      </c>
      <c r="BW136" s="43">
        <v>-156.36913000000001</v>
      </c>
      <c r="BX136" s="43">
        <v>-190.93915999999999</v>
      </c>
      <c r="BY136" s="43">
        <v>-153.7183</v>
      </c>
      <c r="BZ136" s="46">
        <v>-159.77663000000001</v>
      </c>
      <c r="CA136" s="45">
        <v>-134.24455</v>
      </c>
      <c r="CB136" s="46">
        <v>-108.71247</v>
      </c>
    </row>
    <row r="137" spans="2:80" x14ac:dyDescent="0.35">
      <c r="B137" s="7" t="s">
        <v>11</v>
      </c>
      <c r="C137" s="8"/>
      <c r="D137" s="33">
        <v>59516.765809999997</v>
      </c>
      <c r="E137" s="33">
        <v>55633.950409999998</v>
      </c>
      <c r="F137" s="33">
        <v>60602.425280000003</v>
      </c>
      <c r="G137" s="33">
        <v>60774.85845</v>
      </c>
      <c r="H137" s="33">
        <v>58822.748800000001</v>
      </c>
      <c r="I137" s="33">
        <v>52850.929029999999</v>
      </c>
      <c r="J137" s="33">
        <v>57579.248350000002</v>
      </c>
      <c r="K137" s="33">
        <v>60016.373010000003</v>
      </c>
      <c r="L137" s="33">
        <v>61251.825429999997</v>
      </c>
      <c r="M137" s="33">
        <v>61247.597739999997</v>
      </c>
      <c r="N137" s="34">
        <v>56862.879959999998</v>
      </c>
      <c r="O137" s="35">
        <v>58829.672229999996</v>
      </c>
      <c r="P137" s="34">
        <v>60796.464500000002</v>
      </c>
      <c r="R137" s="7" t="s">
        <v>11</v>
      </c>
      <c r="S137" s="8"/>
      <c r="T137" s="33">
        <v>59557.128830000001</v>
      </c>
      <c r="U137" s="33">
        <v>55669.502990000001</v>
      </c>
      <c r="V137" s="33">
        <v>60838.850550000003</v>
      </c>
      <c r="W137" s="33">
        <v>60055.371729999999</v>
      </c>
      <c r="X137" s="33">
        <v>58082.948660000002</v>
      </c>
      <c r="Y137" s="33">
        <v>50983.637410000003</v>
      </c>
      <c r="Z137" s="33">
        <v>56558.957139999999</v>
      </c>
      <c r="AA137" s="33">
        <v>60218.984640000002</v>
      </c>
      <c r="AB137" s="33">
        <v>61457.936320000001</v>
      </c>
      <c r="AC137" s="33">
        <v>61588.023269999998</v>
      </c>
      <c r="AD137" s="34">
        <v>56132.3727</v>
      </c>
      <c r="AE137" s="35">
        <v>58501.134160000001</v>
      </c>
      <c r="AF137" s="34">
        <v>60869.895620000003</v>
      </c>
      <c r="AH137" s="7" t="s">
        <v>11</v>
      </c>
      <c r="AI137" s="8"/>
      <c r="AJ137" s="33">
        <v>59641.41994</v>
      </c>
      <c r="AK137" s="33">
        <v>45605.294950000003</v>
      </c>
      <c r="AL137" s="33">
        <v>60792.777999999998</v>
      </c>
      <c r="AM137" s="33">
        <v>57559.439039999997</v>
      </c>
      <c r="AN137" s="33">
        <v>57464.596299999997</v>
      </c>
      <c r="AO137" s="33">
        <v>47862.313399999999</v>
      </c>
      <c r="AP137" s="33">
        <v>54912.551579999999</v>
      </c>
      <c r="AQ137" s="33">
        <v>58573.216699999997</v>
      </c>
      <c r="AR137" s="33">
        <v>61914.38321</v>
      </c>
      <c r="AS137" s="33">
        <v>61254.212420000003</v>
      </c>
      <c r="AT137" s="34">
        <v>52551.4758</v>
      </c>
      <c r="AU137" s="35">
        <v>56558.020550000001</v>
      </c>
      <c r="AV137" s="34">
        <v>60564.565309999998</v>
      </c>
      <c r="AX137" s="7" t="s">
        <v>11</v>
      </c>
      <c r="AY137" s="8"/>
      <c r="AZ137" s="33">
        <v>59389.58251</v>
      </c>
      <c r="BA137" s="33">
        <v>32960.38996</v>
      </c>
      <c r="BB137" s="33">
        <v>59488.686350000004</v>
      </c>
      <c r="BC137" s="33">
        <v>54391.65408</v>
      </c>
      <c r="BD137" s="33">
        <v>52518.801930000001</v>
      </c>
      <c r="BE137" s="33">
        <v>41525.845220000003</v>
      </c>
      <c r="BF137" s="33">
        <v>50517.721890000001</v>
      </c>
      <c r="BG137" s="33">
        <v>57225.886639999997</v>
      </c>
      <c r="BH137" s="33">
        <v>61192.120739999998</v>
      </c>
      <c r="BI137" s="33">
        <v>60588.601840000003</v>
      </c>
      <c r="BJ137" s="34">
        <v>46376.275979999999</v>
      </c>
      <c r="BK137" s="35">
        <v>52979.929120000001</v>
      </c>
      <c r="BL137" s="34">
        <v>59583.582249999999</v>
      </c>
      <c r="BN137" s="7" t="s">
        <v>11</v>
      </c>
      <c r="BO137" s="8"/>
      <c r="BP137" s="33">
        <v>56133.010799999996</v>
      </c>
      <c r="BQ137" s="33">
        <v>24275.16848</v>
      </c>
      <c r="BR137" s="33">
        <v>55526.720090000003</v>
      </c>
      <c r="BS137" s="33">
        <v>48829.93849</v>
      </c>
      <c r="BT137" s="33">
        <v>47398.729549999996</v>
      </c>
      <c r="BU137" s="33">
        <v>33970.294349999996</v>
      </c>
      <c r="BV137" s="33">
        <v>41287.517169999999</v>
      </c>
      <c r="BW137" s="33">
        <v>50337.393730000003</v>
      </c>
      <c r="BX137" s="33">
        <v>59098.579429999998</v>
      </c>
      <c r="BY137" s="33">
        <v>57538.91145</v>
      </c>
      <c r="BZ137" s="34">
        <v>39371.129029999996</v>
      </c>
      <c r="CA137" s="35">
        <v>47439.626349999999</v>
      </c>
      <c r="CB137" s="34">
        <v>55508.123670000001</v>
      </c>
    </row>
    <row r="138" spans="2:80" x14ac:dyDescent="0.35">
      <c r="B138" s="2" t="s">
        <v>29</v>
      </c>
      <c r="C138" s="3" t="s">
        <v>12</v>
      </c>
      <c r="D138" s="36">
        <v>31.593150000000001</v>
      </c>
      <c r="E138" s="36">
        <v>37.773420000000002</v>
      </c>
      <c r="F138" s="36">
        <v>30.72411</v>
      </c>
      <c r="G138" s="36">
        <v>31.44849</v>
      </c>
      <c r="H138" s="36">
        <v>28.607399999999998</v>
      </c>
      <c r="I138" s="36">
        <v>33.059179999999998</v>
      </c>
      <c r="J138" s="36">
        <v>34.790410000000001</v>
      </c>
      <c r="K138" s="36">
        <v>30.944659999999999</v>
      </c>
      <c r="L138" s="36">
        <v>27.385210000000001</v>
      </c>
      <c r="M138" s="36">
        <v>31.468489999999999</v>
      </c>
      <c r="N138" s="37">
        <v>29.672910000000002</v>
      </c>
      <c r="O138" s="38">
        <v>31.779450000000001</v>
      </c>
      <c r="P138" s="37">
        <v>33.88599</v>
      </c>
      <c r="R138" s="2" t="s">
        <v>29</v>
      </c>
      <c r="S138" s="3" t="s">
        <v>12</v>
      </c>
      <c r="T138" s="36">
        <v>30.586849999999998</v>
      </c>
      <c r="U138" s="36">
        <v>35.444110000000002</v>
      </c>
      <c r="V138" s="36">
        <v>29.787120000000002</v>
      </c>
      <c r="W138" s="36">
        <v>30.328489999999999</v>
      </c>
      <c r="X138" s="36">
        <v>28.268219999999999</v>
      </c>
      <c r="Y138" s="36">
        <v>32.237810000000003</v>
      </c>
      <c r="Z138" s="36">
        <v>33.557259999999999</v>
      </c>
      <c r="AA138" s="36">
        <v>30.143840000000001</v>
      </c>
      <c r="AB138" s="36">
        <v>26.629860000000001</v>
      </c>
      <c r="AC138" s="36">
        <v>30.471229999999998</v>
      </c>
      <c r="AD138" s="37">
        <v>28.947859999999999</v>
      </c>
      <c r="AE138" s="38">
        <v>30.745480000000001</v>
      </c>
      <c r="AF138" s="37">
        <v>32.543100000000003</v>
      </c>
      <c r="AH138" s="2" t="s">
        <v>29</v>
      </c>
      <c r="AI138" s="3" t="s">
        <v>12</v>
      </c>
      <c r="AJ138" s="36">
        <v>28.70795</v>
      </c>
      <c r="AK138" s="36">
        <v>32.10877</v>
      </c>
      <c r="AL138" s="36">
        <v>27.41534</v>
      </c>
      <c r="AM138" s="36">
        <v>28.186029999999999</v>
      </c>
      <c r="AN138" s="36">
        <v>25.984929999999999</v>
      </c>
      <c r="AO138" s="36">
        <v>29.398630000000001</v>
      </c>
      <c r="AP138" s="36">
        <v>30.128489999999999</v>
      </c>
      <c r="AQ138" s="36">
        <v>28.091229999999999</v>
      </c>
      <c r="AR138" s="36">
        <v>25.049589999999998</v>
      </c>
      <c r="AS138" s="36">
        <v>28.04712</v>
      </c>
      <c r="AT138" s="37">
        <v>26.880199999999999</v>
      </c>
      <c r="AU138" s="38">
        <v>28.311810000000001</v>
      </c>
      <c r="AV138" s="37">
        <v>29.743410000000001</v>
      </c>
      <c r="AX138" s="2" t="s">
        <v>29</v>
      </c>
      <c r="AY138" s="3" t="s">
        <v>12</v>
      </c>
      <c r="AZ138" s="36">
        <v>27.137260000000001</v>
      </c>
      <c r="BA138" s="36">
        <v>29.42822</v>
      </c>
      <c r="BB138" s="36">
        <v>26.51699</v>
      </c>
      <c r="BC138" s="36">
        <v>26.576440000000002</v>
      </c>
      <c r="BD138" s="36">
        <v>25.162739999999999</v>
      </c>
      <c r="BE138" s="36">
        <v>27.564109999999999</v>
      </c>
      <c r="BF138" s="36">
        <v>28.266030000000001</v>
      </c>
      <c r="BG138" s="36">
        <v>26.60192</v>
      </c>
      <c r="BH138" s="36">
        <v>24.113700000000001</v>
      </c>
      <c r="BI138" s="36">
        <v>26.585750000000001</v>
      </c>
      <c r="BJ138" s="37">
        <v>25.732569999999999</v>
      </c>
      <c r="BK138" s="38">
        <v>26.79532</v>
      </c>
      <c r="BL138" s="37">
        <v>27.858059999999998</v>
      </c>
      <c r="BN138" s="2" t="s">
        <v>29</v>
      </c>
      <c r="BO138" s="3" t="s">
        <v>12</v>
      </c>
      <c r="BP138" s="36">
        <v>25.203009999999999</v>
      </c>
      <c r="BQ138" s="36">
        <v>26.87726</v>
      </c>
      <c r="BR138" s="36">
        <v>24.985209999999999</v>
      </c>
      <c r="BS138" s="36">
        <v>24.96</v>
      </c>
      <c r="BT138" s="36">
        <v>23.361920000000001</v>
      </c>
      <c r="BU138" s="36">
        <v>25.525210000000001</v>
      </c>
      <c r="BV138" s="36">
        <v>26.03781</v>
      </c>
      <c r="BW138" s="36">
        <v>24.965209999999999</v>
      </c>
      <c r="BX138" s="36">
        <v>22.95534</v>
      </c>
      <c r="BY138" s="36">
        <v>24.694520000000001</v>
      </c>
      <c r="BZ138" s="37">
        <v>24.135429999999999</v>
      </c>
      <c r="CA138" s="38">
        <v>24.95655</v>
      </c>
      <c r="CB138" s="37">
        <v>25.777670000000001</v>
      </c>
    </row>
    <row r="139" spans="2:80" x14ac:dyDescent="0.35">
      <c r="B139" s="12"/>
      <c r="C139" s="11" t="s">
        <v>13</v>
      </c>
      <c r="D139" s="33">
        <v>8.718</v>
      </c>
      <c r="E139" s="33">
        <v>6.8500500000000004</v>
      </c>
      <c r="F139" s="33">
        <v>8.3221600000000002</v>
      </c>
      <c r="G139" s="33">
        <v>9.2595299999999998</v>
      </c>
      <c r="H139" s="33">
        <v>10.860290000000001</v>
      </c>
      <c r="I139" s="33">
        <v>10.302429999999999</v>
      </c>
      <c r="J139" s="33">
        <v>8.8059899999999995</v>
      </c>
      <c r="K139" s="33">
        <v>9.6780899999999992</v>
      </c>
      <c r="L139" s="33">
        <v>8.4538499999999992</v>
      </c>
      <c r="M139" s="33">
        <v>8.7529400000000006</v>
      </c>
      <c r="N139" s="40">
        <v>8.2008600000000005</v>
      </c>
      <c r="O139" s="39">
        <v>9.0003299999999999</v>
      </c>
      <c r="P139" s="40">
        <v>9.7997999999999994</v>
      </c>
      <c r="R139" s="12"/>
      <c r="S139" s="11" t="s">
        <v>13</v>
      </c>
      <c r="T139" s="33">
        <v>7.7261899999999999</v>
      </c>
      <c r="U139" s="33">
        <v>6.1207700000000003</v>
      </c>
      <c r="V139" s="33">
        <v>7.54115</v>
      </c>
      <c r="W139" s="33">
        <v>8.40944</v>
      </c>
      <c r="X139" s="33">
        <v>10.06279</v>
      </c>
      <c r="Y139" s="33">
        <v>9.3005499999999994</v>
      </c>
      <c r="Z139" s="33">
        <v>7.8415600000000003</v>
      </c>
      <c r="AA139" s="33">
        <v>8.7175100000000008</v>
      </c>
      <c r="AB139" s="33">
        <v>7.8312499999999998</v>
      </c>
      <c r="AC139" s="33">
        <v>8.2963199999999997</v>
      </c>
      <c r="AD139" s="40">
        <v>7.4215299999999997</v>
      </c>
      <c r="AE139" s="39">
        <v>8.1847499999999993</v>
      </c>
      <c r="AF139" s="40">
        <v>8.9479699999999998</v>
      </c>
      <c r="AH139" s="12"/>
      <c r="AI139" s="11" t="s">
        <v>13</v>
      </c>
      <c r="AJ139" s="33">
        <v>5.9795699999999998</v>
      </c>
      <c r="AK139" s="33">
        <v>4.8034800000000004</v>
      </c>
      <c r="AL139" s="33">
        <v>5.92354</v>
      </c>
      <c r="AM139" s="33">
        <v>6.4859999999999998</v>
      </c>
      <c r="AN139" s="33">
        <v>8.2130600000000005</v>
      </c>
      <c r="AO139" s="33">
        <v>7.3484499999999997</v>
      </c>
      <c r="AP139" s="33">
        <v>5.7713700000000001</v>
      </c>
      <c r="AQ139" s="33">
        <v>6.9756299999999998</v>
      </c>
      <c r="AR139" s="33">
        <v>6.49864</v>
      </c>
      <c r="AS139" s="33">
        <v>6.2361300000000002</v>
      </c>
      <c r="AT139" s="40">
        <v>5.7532300000000003</v>
      </c>
      <c r="AU139" s="39">
        <v>6.4235800000000003</v>
      </c>
      <c r="AV139" s="40">
        <v>7.0939399999999999</v>
      </c>
      <c r="AX139" s="12"/>
      <c r="AY139" s="11" t="s">
        <v>13</v>
      </c>
      <c r="AZ139" s="33">
        <v>5.1416700000000004</v>
      </c>
      <c r="BA139" s="33">
        <v>4.5058800000000003</v>
      </c>
      <c r="BB139" s="33">
        <v>5.3543799999999999</v>
      </c>
      <c r="BC139" s="33">
        <v>5.5212000000000003</v>
      </c>
      <c r="BD139" s="33">
        <v>7.2340799999999996</v>
      </c>
      <c r="BE139" s="33">
        <v>5.8077300000000003</v>
      </c>
      <c r="BF139" s="33">
        <v>5.0438299999999998</v>
      </c>
      <c r="BG139" s="33">
        <v>5.6919700000000004</v>
      </c>
      <c r="BH139" s="33">
        <v>5.7161600000000004</v>
      </c>
      <c r="BI139" s="33">
        <v>5.2732900000000003</v>
      </c>
      <c r="BJ139" s="40">
        <v>5.0190400000000004</v>
      </c>
      <c r="BK139" s="39">
        <v>5.52902</v>
      </c>
      <c r="BL139" s="40">
        <v>6.0389999999999997</v>
      </c>
      <c r="BN139" s="12"/>
      <c r="BO139" s="11" t="s">
        <v>13</v>
      </c>
      <c r="BP139" s="33">
        <v>4.1670800000000003</v>
      </c>
      <c r="BQ139" s="33">
        <v>3.7675299999999998</v>
      </c>
      <c r="BR139" s="33">
        <v>3.9829500000000002</v>
      </c>
      <c r="BS139" s="33">
        <v>4.4604900000000001</v>
      </c>
      <c r="BT139" s="33">
        <v>6.2601800000000001</v>
      </c>
      <c r="BU139" s="33">
        <v>4.4654600000000002</v>
      </c>
      <c r="BV139" s="33">
        <v>4.2216899999999997</v>
      </c>
      <c r="BW139" s="33">
        <v>4.71258</v>
      </c>
      <c r="BX139" s="33">
        <v>4.8033599999999996</v>
      </c>
      <c r="BY139" s="33">
        <v>4.1050700000000004</v>
      </c>
      <c r="BZ139" s="40">
        <v>3.9952899999999998</v>
      </c>
      <c r="CA139" s="39">
        <v>4.4946400000000004</v>
      </c>
      <c r="CB139" s="40">
        <v>4.9939900000000002</v>
      </c>
    </row>
    <row r="140" spans="2:80" x14ac:dyDescent="0.35">
      <c r="B140" s="7" t="s">
        <v>31</v>
      </c>
      <c r="C140" s="8"/>
      <c r="D140" s="33">
        <v>58</v>
      </c>
      <c r="E140" s="33">
        <v>53</v>
      </c>
      <c r="F140" s="33">
        <v>49</v>
      </c>
      <c r="G140" s="33">
        <v>57</v>
      </c>
      <c r="H140" s="33">
        <v>54</v>
      </c>
      <c r="I140" s="33">
        <v>54</v>
      </c>
      <c r="J140" s="33">
        <v>56</v>
      </c>
      <c r="K140" s="33">
        <v>51</v>
      </c>
      <c r="L140" s="33">
        <v>48</v>
      </c>
      <c r="M140" s="33">
        <v>51</v>
      </c>
      <c r="N140" s="34">
        <v>50.704940000000001</v>
      </c>
      <c r="O140" s="39">
        <v>53.1</v>
      </c>
      <c r="P140" s="34">
        <v>55.495060000000002</v>
      </c>
      <c r="R140" s="7" t="s">
        <v>31</v>
      </c>
      <c r="S140" s="8"/>
      <c r="T140" s="33">
        <v>53</v>
      </c>
      <c r="U140" s="33">
        <v>52</v>
      </c>
      <c r="V140" s="33">
        <v>48</v>
      </c>
      <c r="W140" s="33">
        <v>53</v>
      </c>
      <c r="X140" s="33">
        <v>51</v>
      </c>
      <c r="Y140" s="33">
        <v>54</v>
      </c>
      <c r="Z140" s="33">
        <v>54</v>
      </c>
      <c r="AA140" s="33">
        <v>50</v>
      </c>
      <c r="AB140" s="33">
        <v>43</v>
      </c>
      <c r="AC140" s="33">
        <v>49</v>
      </c>
      <c r="AD140" s="34">
        <v>48.267249999999997</v>
      </c>
      <c r="AE140" s="39">
        <v>50.7</v>
      </c>
      <c r="AF140" s="34">
        <v>53.132750000000001</v>
      </c>
      <c r="AH140" s="7" t="s">
        <v>31</v>
      </c>
      <c r="AI140" s="8"/>
      <c r="AJ140" s="33">
        <v>45</v>
      </c>
      <c r="AK140" s="33">
        <v>47</v>
      </c>
      <c r="AL140" s="33">
        <v>42</v>
      </c>
      <c r="AM140" s="33">
        <v>46</v>
      </c>
      <c r="AN140" s="33">
        <v>45</v>
      </c>
      <c r="AO140" s="33">
        <v>48</v>
      </c>
      <c r="AP140" s="33">
        <v>46</v>
      </c>
      <c r="AQ140" s="33">
        <v>44</v>
      </c>
      <c r="AR140" s="33">
        <v>39</v>
      </c>
      <c r="AS140" s="33">
        <v>43</v>
      </c>
      <c r="AT140" s="34">
        <v>42.615000000000002</v>
      </c>
      <c r="AU140" s="39">
        <v>44.5</v>
      </c>
      <c r="AV140" s="34">
        <v>46.384999999999998</v>
      </c>
      <c r="AX140" s="7" t="s">
        <v>31</v>
      </c>
      <c r="AY140" s="8"/>
      <c r="AZ140" s="33">
        <v>41</v>
      </c>
      <c r="BA140" s="33">
        <v>46</v>
      </c>
      <c r="BB140" s="33">
        <v>46</v>
      </c>
      <c r="BC140" s="33">
        <v>42</v>
      </c>
      <c r="BD140" s="33">
        <v>42</v>
      </c>
      <c r="BE140" s="33">
        <v>42</v>
      </c>
      <c r="BF140" s="33">
        <v>43</v>
      </c>
      <c r="BG140" s="33">
        <v>42</v>
      </c>
      <c r="BH140" s="33">
        <v>39</v>
      </c>
      <c r="BI140" s="33">
        <v>40</v>
      </c>
      <c r="BJ140" s="34">
        <v>40.681089999999998</v>
      </c>
      <c r="BK140" s="39">
        <v>42.3</v>
      </c>
      <c r="BL140" s="34">
        <v>43.918909999999997</v>
      </c>
      <c r="BN140" s="7" t="s">
        <v>31</v>
      </c>
      <c r="BO140" s="8"/>
      <c r="BP140" s="33">
        <v>38</v>
      </c>
      <c r="BQ140" s="33">
        <v>41</v>
      </c>
      <c r="BR140" s="33">
        <v>41</v>
      </c>
      <c r="BS140" s="33">
        <v>40</v>
      </c>
      <c r="BT140" s="33">
        <v>38</v>
      </c>
      <c r="BU140" s="33">
        <v>39</v>
      </c>
      <c r="BV140" s="33">
        <v>42</v>
      </c>
      <c r="BW140" s="33">
        <v>37</v>
      </c>
      <c r="BX140" s="33">
        <v>36</v>
      </c>
      <c r="BY140" s="33">
        <v>39</v>
      </c>
      <c r="BZ140" s="34">
        <v>37.732370000000003</v>
      </c>
      <c r="CA140" s="39">
        <v>39.1</v>
      </c>
      <c r="CB140" s="34">
        <v>40.46763</v>
      </c>
    </row>
    <row r="141" spans="2:80" x14ac:dyDescent="0.35">
      <c r="B141" s="13" t="s">
        <v>34</v>
      </c>
      <c r="C141" s="14"/>
      <c r="D141" s="43">
        <v>5</v>
      </c>
      <c r="E141" s="43">
        <v>8</v>
      </c>
      <c r="F141" s="43">
        <v>5</v>
      </c>
      <c r="G141" s="43">
        <v>5</v>
      </c>
      <c r="H141" s="43">
        <v>3</v>
      </c>
      <c r="I141" s="43">
        <v>5</v>
      </c>
      <c r="J141" s="43">
        <v>4</v>
      </c>
      <c r="K141" s="43">
        <v>3</v>
      </c>
      <c r="L141" s="43">
        <v>1</v>
      </c>
      <c r="M141" s="43">
        <v>2</v>
      </c>
      <c r="N141" s="44">
        <v>2.6914099999999999</v>
      </c>
      <c r="O141" s="45">
        <v>4.0999999999999996</v>
      </c>
      <c r="P141" s="44">
        <v>5.5085899999999999</v>
      </c>
      <c r="R141" s="13" t="s">
        <v>34</v>
      </c>
      <c r="S141" s="14"/>
      <c r="T141" s="43">
        <v>5</v>
      </c>
      <c r="U141" s="43">
        <v>7</v>
      </c>
      <c r="V141" s="43">
        <v>5</v>
      </c>
      <c r="W141" s="43">
        <v>5</v>
      </c>
      <c r="X141" s="43">
        <v>3</v>
      </c>
      <c r="Y141" s="43">
        <v>6</v>
      </c>
      <c r="Z141" s="43">
        <v>9</v>
      </c>
      <c r="AA141" s="43">
        <v>3</v>
      </c>
      <c r="AB141" s="43">
        <v>1</v>
      </c>
      <c r="AC141" s="43">
        <v>2</v>
      </c>
      <c r="AD141" s="44">
        <v>2.8740199999999998</v>
      </c>
      <c r="AE141" s="45">
        <v>4.5999999999999996</v>
      </c>
      <c r="AF141" s="44">
        <v>6.3259800000000004</v>
      </c>
      <c r="AH141" s="13" t="s">
        <v>34</v>
      </c>
      <c r="AI141" s="14"/>
      <c r="AJ141" s="43">
        <v>6</v>
      </c>
      <c r="AK141" s="43">
        <v>15</v>
      </c>
      <c r="AL141" s="43">
        <v>6</v>
      </c>
      <c r="AM141" s="43">
        <v>4</v>
      </c>
      <c r="AN141" s="43">
        <v>3</v>
      </c>
      <c r="AO141" s="43">
        <v>7</v>
      </c>
      <c r="AP141" s="43">
        <v>11</v>
      </c>
      <c r="AQ141" s="43">
        <v>3</v>
      </c>
      <c r="AR141" s="43">
        <v>1</v>
      </c>
      <c r="AS141" s="43">
        <v>2</v>
      </c>
      <c r="AT141" s="44">
        <v>2.6948400000000001</v>
      </c>
      <c r="AU141" s="45">
        <v>5.8</v>
      </c>
      <c r="AV141" s="44">
        <v>8.9051600000000004</v>
      </c>
      <c r="AX141" s="13" t="s">
        <v>34</v>
      </c>
      <c r="AY141" s="14"/>
      <c r="AZ141" s="43">
        <v>4</v>
      </c>
      <c r="BA141" s="43">
        <v>14</v>
      </c>
      <c r="BB141" s="43">
        <v>7</v>
      </c>
      <c r="BC141" s="43">
        <v>4</v>
      </c>
      <c r="BD141" s="43">
        <v>3</v>
      </c>
      <c r="BE141" s="43">
        <v>6</v>
      </c>
      <c r="BF141" s="43">
        <v>11</v>
      </c>
      <c r="BG141" s="43">
        <v>2</v>
      </c>
      <c r="BH141" s="43">
        <v>1</v>
      </c>
      <c r="BI141" s="43">
        <v>4</v>
      </c>
      <c r="BJ141" s="44">
        <v>2.6758799999999998</v>
      </c>
      <c r="BK141" s="45">
        <v>5.6</v>
      </c>
      <c r="BL141" s="44">
        <v>8.5241199999999999</v>
      </c>
      <c r="BN141" s="13" t="s">
        <v>34</v>
      </c>
      <c r="BO141" s="14"/>
      <c r="BP141" s="43">
        <v>11</v>
      </c>
      <c r="BQ141" s="43">
        <v>14</v>
      </c>
      <c r="BR141" s="43">
        <v>7</v>
      </c>
      <c r="BS141" s="43">
        <v>5</v>
      </c>
      <c r="BT141" s="43">
        <v>3</v>
      </c>
      <c r="BU141" s="43">
        <v>11</v>
      </c>
      <c r="BV141" s="43">
        <v>12</v>
      </c>
      <c r="BW141" s="43">
        <v>2</v>
      </c>
      <c r="BX141" s="43">
        <v>1</v>
      </c>
      <c r="BY141" s="43">
        <v>7</v>
      </c>
      <c r="BZ141" s="44">
        <v>4.0472999999999999</v>
      </c>
      <c r="CA141" s="45">
        <v>7.3</v>
      </c>
      <c r="CB141" s="44">
        <v>10.5527</v>
      </c>
    </row>
    <row r="142" spans="2:80" x14ac:dyDescent="0.35">
      <c r="B142" s="2" t="s">
        <v>30</v>
      </c>
      <c r="C142" s="3" t="s">
        <v>12</v>
      </c>
      <c r="D142" s="36">
        <v>93.686269999999993</v>
      </c>
      <c r="E142" s="36">
        <v>113.80612000000001</v>
      </c>
      <c r="F142" s="36">
        <v>93.836680000000001</v>
      </c>
      <c r="G142" s="36">
        <v>93.717740000000006</v>
      </c>
      <c r="H142" s="36">
        <v>88.701620000000005</v>
      </c>
      <c r="I142" s="36">
        <v>101.06304</v>
      </c>
      <c r="J142" s="36">
        <v>105.56644</v>
      </c>
      <c r="K142" s="36">
        <v>93.888980000000004</v>
      </c>
      <c r="L142" s="36">
        <v>83.489540000000005</v>
      </c>
      <c r="M142" s="36">
        <v>94.526489999999995</v>
      </c>
      <c r="N142" s="37">
        <v>90.078059999999994</v>
      </c>
      <c r="O142" s="38">
        <v>96.228290000000001</v>
      </c>
      <c r="P142" s="37">
        <v>102.37853</v>
      </c>
      <c r="R142" s="2" t="s">
        <v>30</v>
      </c>
      <c r="S142" s="3" t="s">
        <v>12</v>
      </c>
      <c r="T142" s="36">
        <v>90.915260000000004</v>
      </c>
      <c r="U142" s="36">
        <v>105.22017</v>
      </c>
      <c r="V142" s="36">
        <v>90.704629999999995</v>
      </c>
      <c r="W142" s="36">
        <v>88.500860000000003</v>
      </c>
      <c r="X142" s="36">
        <v>86.25909</v>
      </c>
      <c r="Y142" s="36">
        <v>97.420320000000004</v>
      </c>
      <c r="Z142" s="36">
        <v>100.92010999999999</v>
      </c>
      <c r="AA142" s="36">
        <v>90.953310000000002</v>
      </c>
      <c r="AB142" s="36">
        <v>81.095519999999993</v>
      </c>
      <c r="AC142" s="36">
        <v>90.521109999999993</v>
      </c>
      <c r="AD142" s="37">
        <v>87.174329999999998</v>
      </c>
      <c r="AE142" s="38">
        <v>92.251040000000003</v>
      </c>
      <c r="AF142" s="37">
        <v>97.327749999999995</v>
      </c>
      <c r="AH142" s="2" t="s">
        <v>30</v>
      </c>
      <c r="AI142" s="3" t="s">
        <v>12</v>
      </c>
      <c r="AJ142" s="36">
        <v>82.546369999999996</v>
      </c>
      <c r="AK142" s="36">
        <v>91.29589</v>
      </c>
      <c r="AL142" s="36">
        <v>81.15043</v>
      </c>
      <c r="AM142" s="36">
        <v>80.603269999999995</v>
      </c>
      <c r="AN142" s="36">
        <v>77.062399999999997</v>
      </c>
      <c r="AO142" s="36">
        <v>85.502799999999993</v>
      </c>
      <c r="AP142" s="36">
        <v>87.601709999999997</v>
      </c>
      <c r="AQ142" s="36">
        <v>81.506730000000005</v>
      </c>
      <c r="AR142" s="36">
        <v>74.006960000000007</v>
      </c>
      <c r="AS142" s="36">
        <v>81.090819999999994</v>
      </c>
      <c r="AT142" s="37">
        <v>78.685640000000006</v>
      </c>
      <c r="AU142" s="38">
        <v>82.236739999999998</v>
      </c>
      <c r="AV142" s="37">
        <v>85.787840000000003</v>
      </c>
      <c r="AX142" s="2" t="s">
        <v>30</v>
      </c>
      <c r="AY142" s="3" t="s">
        <v>12</v>
      </c>
      <c r="AZ142" s="36">
        <v>75.837639999999993</v>
      </c>
      <c r="BA142" s="36">
        <v>81.253469999999993</v>
      </c>
      <c r="BB142" s="36">
        <v>76.050579999999997</v>
      </c>
      <c r="BC142" s="36">
        <v>74.977029999999999</v>
      </c>
      <c r="BD142" s="36">
        <v>71.851060000000004</v>
      </c>
      <c r="BE142" s="36">
        <v>78.192409999999995</v>
      </c>
      <c r="BF142" s="36">
        <v>79.410219999999995</v>
      </c>
      <c r="BG142" s="36">
        <v>75.874579999999995</v>
      </c>
      <c r="BH142" s="36">
        <v>70.228039999999993</v>
      </c>
      <c r="BI142" s="36">
        <v>75.488699999999994</v>
      </c>
      <c r="BJ142" s="37">
        <v>73.582049999999995</v>
      </c>
      <c r="BK142" s="38">
        <v>75.916370000000001</v>
      </c>
      <c r="BL142" s="37">
        <v>78.250690000000006</v>
      </c>
      <c r="BN142" s="2" t="s">
        <v>30</v>
      </c>
      <c r="BO142" s="3" t="s">
        <v>12</v>
      </c>
      <c r="BP142" s="36">
        <v>69.587680000000006</v>
      </c>
      <c r="BQ142" s="36">
        <v>72.035589999999999</v>
      </c>
      <c r="BR142" s="36">
        <v>69.679140000000004</v>
      </c>
      <c r="BS142" s="36">
        <v>67.903099999999995</v>
      </c>
      <c r="BT142" s="36">
        <v>65.915890000000005</v>
      </c>
      <c r="BU142" s="36">
        <v>71.031930000000003</v>
      </c>
      <c r="BV142" s="36">
        <v>71.627039999999994</v>
      </c>
      <c r="BW142" s="36">
        <v>68.392089999999996</v>
      </c>
      <c r="BX142" s="36">
        <v>64.813789999999997</v>
      </c>
      <c r="BY142" s="36">
        <v>68.375100000000003</v>
      </c>
      <c r="BZ142" s="37">
        <v>67.249970000000005</v>
      </c>
      <c r="CA142" s="38">
        <v>68.936139999999995</v>
      </c>
      <c r="CB142" s="37">
        <v>70.622299999999996</v>
      </c>
    </row>
    <row r="143" spans="2:80" x14ac:dyDescent="0.35">
      <c r="B143" s="8"/>
      <c r="C143" s="11" t="s">
        <v>13</v>
      </c>
      <c r="D143" s="33">
        <v>24.71471</v>
      </c>
      <c r="E143" s="33">
        <v>19.25714</v>
      </c>
      <c r="F143" s="33">
        <v>26.280419999999999</v>
      </c>
      <c r="G143" s="33">
        <v>26.217009999999998</v>
      </c>
      <c r="H143" s="33">
        <v>34.049109999999999</v>
      </c>
      <c r="I143" s="33">
        <v>29.40757</v>
      </c>
      <c r="J143" s="33">
        <v>25.667020000000001</v>
      </c>
      <c r="K143" s="33">
        <v>28.660689999999999</v>
      </c>
      <c r="L143" s="33">
        <v>25.959299999999999</v>
      </c>
      <c r="M143" s="33">
        <v>26.764250000000001</v>
      </c>
      <c r="N143" s="34">
        <v>24.015440000000002</v>
      </c>
      <c r="O143" s="39">
        <v>26.69772</v>
      </c>
      <c r="P143" s="34">
        <v>29.380009999999999</v>
      </c>
      <c r="R143" s="8"/>
      <c r="S143" s="11" t="s">
        <v>13</v>
      </c>
      <c r="T143" s="33">
        <v>22.17381</v>
      </c>
      <c r="U143" s="33">
        <v>16.771799999999999</v>
      </c>
      <c r="V143" s="33">
        <v>23.582070000000002</v>
      </c>
      <c r="W143" s="33">
        <v>22.398160000000001</v>
      </c>
      <c r="X143" s="33">
        <v>30.523569999999999</v>
      </c>
      <c r="Y143" s="33">
        <v>25.639890000000001</v>
      </c>
      <c r="Z143" s="33">
        <v>22.15832</v>
      </c>
      <c r="AA143" s="33">
        <v>25.273140000000001</v>
      </c>
      <c r="AB143" s="33">
        <v>24.505050000000001</v>
      </c>
      <c r="AC143" s="33">
        <v>24.466159999999999</v>
      </c>
      <c r="AD143" s="34">
        <v>21.26643</v>
      </c>
      <c r="AE143" s="39">
        <v>23.749199999999998</v>
      </c>
      <c r="AF143" s="34">
        <v>26.231960000000001</v>
      </c>
      <c r="AH143" s="8"/>
      <c r="AI143" s="11" t="s">
        <v>13</v>
      </c>
      <c r="AJ143" s="33">
        <v>15.597250000000001</v>
      </c>
      <c r="AK143" s="33">
        <v>10.72617</v>
      </c>
      <c r="AL143" s="33">
        <v>16.959980000000002</v>
      </c>
      <c r="AM143" s="33">
        <v>15.442500000000001</v>
      </c>
      <c r="AN143" s="33">
        <v>23.050979999999999</v>
      </c>
      <c r="AO143" s="33">
        <v>18.149339999999999</v>
      </c>
      <c r="AP143" s="33">
        <v>14.35267</v>
      </c>
      <c r="AQ143" s="33">
        <v>17.878910000000001</v>
      </c>
      <c r="AR143" s="33">
        <v>19.26568</v>
      </c>
      <c r="AS143" s="33">
        <v>17.296140000000001</v>
      </c>
      <c r="AT143" s="34">
        <v>14.553739999999999</v>
      </c>
      <c r="AU143" s="39">
        <v>16.871960000000001</v>
      </c>
      <c r="AV143" s="34">
        <v>19.190180000000002</v>
      </c>
      <c r="AX143" s="8"/>
      <c r="AY143" s="11" t="s">
        <v>13</v>
      </c>
      <c r="AZ143" s="33">
        <v>13.148070000000001</v>
      </c>
      <c r="BA143" s="33">
        <v>9.5883000000000003</v>
      </c>
      <c r="BB143" s="33">
        <v>13.629149999999999</v>
      </c>
      <c r="BC143" s="33">
        <v>12.53468</v>
      </c>
      <c r="BD143" s="33">
        <v>18.888069999999999</v>
      </c>
      <c r="BE143" s="33">
        <v>13.74728</v>
      </c>
      <c r="BF143" s="33">
        <v>11.09151</v>
      </c>
      <c r="BG143" s="33">
        <v>14.22747</v>
      </c>
      <c r="BH143" s="33">
        <v>16.067830000000001</v>
      </c>
      <c r="BI143" s="33">
        <v>13.74723</v>
      </c>
      <c r="BJ143" s="34">
        <v>11.84839</v>
      </c>
      <c r="BK143" s="39">
        <v>13.66696</v>
      </c>
      <c r="BL143" s="34">
        <v>15.485530000000001</v>
      </c>
      <c r="BN143" s="8"/>
      <c r="BO143" s="11" t="s">
        <v>13</v>
      </c>
      <c r="BP143" s="33">
        <v>10.17414</v>
      </c>
      <c r="BQ143" s="33">
        <v>7.5118900000000002</v>
      </c>
      <c r="BR143" s="33">
        <v>9.4530200000000004</v>
      </c>
      <c r="BS143" s="33">
        <v>9.8104999999999993</v>
      </c>
      <c r="BT143" s="33">
        <v>15.253740000000001</v>
      </c>
      <c r="BU143" s="33">
        <v>9.5426400000000005</v>
      </c>
      <c r="BV143" s="33">
        <v>8.6218599999999999</v>
      </c>
      <c r="BW143" s="33">
        <v>10.13654</v>
      </c>
      <c r="BX143" s="33">
        <v>12.72954</v>
      </c>
      <c r="BY143" s="33">
        <v>10.047230000000001</v>
      </c>
      <c r="BZ143" s="34">
        <v>8.7707599999999992</v>
      </c>
      <c r="CA143" s="39">
        <v>10.328110000000001</v>
      </c>
      <c r="CB143" s="34">
        <v>11.88546</v>
      </c>
    </row>
    <row r="144" spans="2:80" x14ac:dyDescent="0.35">
      <c r="B144" s="13" t="s">
        <v>32</v>
      </c>
      <c r="C144" s="14"/>
      <c r="D144" s="43">
        <v>143.32521</v>
      </c>
      <c r="E144" s="43">
        <v>150.80753999999999</v>
      </c>
      <c r="F144" s="43">
        <v>145.61646999999999</v>
      </c>
      <c r="G144" s="43">
        <v>148.46464</v>
      </c>
      <c r="H144" s="43">
        <v>151.14779999999999</v>
      </c>
      <c r="I144" s="43">
        <v>148.16396</v>
      </c>
      <c r="J144" s="43">
        <v>150.75221999999999</v>
      </c>
      <c r="K144" s="43">
        <v>146.29222999999999</v>
      </c>
      <c r="L144" s="43">
        <v>133.44609</v>
      </c>
      <c r="M144" s="43">
        <v>145.72066000000001</v>
      </c>
      <c r="N144" s="44">
        <v>142.62923000000001</v>
      </c>
      <c r="O144" s="45">
        <v>146.37368000000001</v>
      </c>
      <c r="P144" s="44">
        <v>150.11813000000001</v>
      </c>
      <c r="R144" s="13" t="s">
        <v>32</v>
      </c>
      <c r="S144" s="14"/>
      <c r="T144" s="43">
        <v>134.9631</v>
      </c>
      <c r="U144" s="43">
        <v>141.67518000000001</v>
      </c>
      <c r="V144" s="43">
        <v>134.57776000000001</v>
      </c>
      <c r="W144" s="43">
        <v>136.68736000000001</v>
      </c>
      <c r="X144" s="43">
        <v>138.32205999999999</v>
      </c>
      <c r="Y144" s="43">
        <v>136.79545999999999</v>
      </c>
      <c r="Z144" s="43">
        <v>140.68804</v>
      </c>
      <c r="AA144" s="43">
        <v>137.63821999999999</v>
      </c>
      <c r="AB144" s="43">
        <v>129.32235</v>
      </c>
      <c r="AC144" s="43">
        <v>137.33340000000001</v>
      </c>
      <c r="AD144" s="44">
        <v>134.34048999999999</v>
      </c>
      <c r="AE144" s="45">
        <v>136.80028999999999</v>
      </c>
      <c r="AF144" s="44">
        <v>139.26008999999999</v>
      </c>
      <c r="AH144" s="13" t="s">
        <v>32</v>
      </c>
      <c r="AI144" s="14"/>
      <c r="AJ144" s="43">
        <v>111.51487</v>
      </c>
      <c r="AK144" s="43">
        <v>114.26948</v>
      </c>
      <c r="AL144" s="43">
        <v>111.63254999999999</v>
      </c>
      <c r="AM144" s="43">
        <v>112.74815</v>
      </c>
      <c r="AN144" s="43">
        <v>113.66976</v>
      </c>
      <c r="AO144" s="43">
        <v>114.73759</v>
      </c>
      <c r="AP144" s="43">
        <v>115.39919</v>
      </c>
      <c r="AQ144" s="43">
        <v>114.89393</v>
      </c>
      <c r="AR144" s="43">
        <v>108.28004</v>
      </c>
      <c r="AS144" s="43">
        <v>113.46165000000001</v>
      </c>
      <c r="AT144" s="44">
        <v>111.5337</v>
      </c>
      <c r="AU144" s="45">
        <v>113.06072</v>
      </c>
      <c r="AV144" s="44">
        <v>114.58775</v>
      </c>
      <c r="AX144" s="13" t="s">
        <v>32</v>
      </c>
      <c r="AY144" s="14"/>
      <c r="AZ144" s="43">
        <v>103.57879</v>
      </c>
      <c r="BA144" s="43">
        <v>103.00312</v>
      </c>
      <c r="BB144" s="43">
        <v>103.1627</v>
      </c>
      <c r="BC144" s="43">
        <v>104.88688999999999</v>
      </c>
      <c r="BD144" s="43">
        <v>102.28175</v>
      </c>
      <c r="BE144" s="43">
        <v>103.47699</v>
      </c>
      <c r="BF144" s="43">
        <v>103.65388</v>
      </c>
      <c r="BG144" s="43">
        <v>102.18425000000001</v>
      </c>
      <c r="BH144" s="43">
        <v>100.54467</v>
      </c>
      <c r="BI144" s="43">
        <v>102.31255</v>
      </c>
      <c r="BJ144" s="44">
        <v>102.07656</v>
      </c>
      <c r="BK144" s="45">
        <v>102.90855999999999</v>
      </c>
      <c r="BL144" s="44">
        <v>103.74055</v>
      </c>
      <c r="BN144" s="13" t="s">
        <v>32</v>
      </c>
      <c r="BO144" s="14"/>
      <c r="BP144" s="43">
        <v>90.674890000000005</v>
      </c>
      <c r="BQ144" s="43">
        <v>91.28237</v>
      </c>
      <c r="BR144" s="43">
        <v>90.899330000000006</v>
      </c>
      <c r="BS144" s="43">
        <v>89.38261</v>
      </c>
      <c r="BT144" s="43">
        <v>92.956460000000007</v>
      </c>
      <c r="BU144" s="43">
        <v>90.89761</v>
      </c>
      <c r="BV144" s="43">
        <v>91.061350000000004</v>
      </c>
      <c r="BW144" s="43">
        <v>90.176590000000004</v>
      </c>
      <c r="BX144" s="43">
        <v>89.218999999999994</v>
      </c>
      <c r="BY144" s="43">
        <v>91.637860000000003</v>
      </c>
      <c r="BZ144" s="44">
        <v>90.043170000000003</v>
      </c>
      <c r="CA144" s="45">
        <v>90.818799999999996</v>
      </c>
      <c r="CB144" s="44">
        <v>91.594440000000006</v>
      </c>
    </row>
    <row r="145" spans="2:80" x14ac:dyDescent="0.35">
      <c r="B145" s="13" t="s">
        <v>33</v>
      </c>
      <c r="C145" s="16"/>
      <c r="D145" s="43">
        <v>5.77745</v>
      </c>
      <c r="E145" s="43">
        <v>26.352959999999999</v>
      </c>
      <c r="F145" s="43">
        <v>11.21433</v>
      </c>
      <c r="G145" s="43">
        <v>13.10568</v>
      </c>
      <c r="H145" s="43">
        <v>8.0031999999999996</v>
      </c>
      <c r="I145" s="43">
        <v>12.78758</v>
      </c>
      <c r="J145" s="43">
        <v>13.340339999999999</v>
      </c>
      <c r="K145" s="43">
        <v>4.5838400000000004</v>
      </c>
      <c r="L145" s="43">
        <v>2.94048</v>
      </c>
      <c r="M145" s="43">
        <v>3.3730000000000002</v>
      </c>
      <c r="N145" s="46">
        <v>5.1341900000000003</v>
      </c>
      <c r="O145" s="45">
        <v>10.14789</v>
      </c>
      <c r="P145" s="46">
        <v>15.16159</v>
      </c>
      <c r="R145" s="13" t="s">
        <v>33</v>
      </c>
      <c r="S145" s="16"/>
      <c r="T145" s="43">
        <v>5.77745</v>
      </c>
      <c r="U145" s="43">
        <v>26.926760000000002</v>
      </c>
      <c r="V145" s="43">
        <v>13.70055</v>
      </c>
      <c r="W145" s="43">
        <v>16.222560000000001</v>
      </c>
      <c r="X145" s="43">
        <v>9.6097199999999994</v>
      </c>
      <c r="Y145" s="43">
        <v>13.425330000000001</v>
      </c>
      <c r="Z145" s="43">
        <v>21.35859</v>
      </c>
      <c r="AA145" s="43">
        <v>4.5838400000000004</v>
      </c>
      <c r="AB145" s="43">
        <v>2.94048</v>
      </c>
      <c r="AC145" s="43">
        <v>3.3730000000000002</v>
      </c>
      <c r="AD145" s="46">
        <v>6.0068999999999999</v>
      </c>
      <c r="AE145" s="45">
        <v>11.791829999999999</v>
      </c>
      <c r="AF145" s="46">
        <v>17.57676</v>
      </c>
      <c r="AH145" s="13" t="s">
        <v>33</v>
      </c>
      <c r="AI145" s="16"/>
      <c r="AJ145" s="43">
        <v>8.9160400000000006</v>
      </c>
      <c r="AK145" s="43">
        <v>38.482930000000003</v>
      </c>
      <c r="AL145" s="43">
        <v>14.07376</v>
      </c>
      <c r="AM145" s="43">
        <v>13.328189999999999</v>
      </c>
      <c r="AN145" s="43">
        <v>8.0031999999999996</v>
      </c>
      <c r="AO145" s="43">
        <v>22.323239999999998</v>
      </c>
      <c r="AP145" s="43">
        <v>28.060169999999999</v>
      </c>
      <c r="AQ145" s="43">
        <v>4.8688399999999996</v>
      </c>
      <c r="AR145" s="43">
        <v>2.94048</v>
      </c>
      <c r="AS145" s="43">
        <v>3.3730000000000002</v>
      </c>
      <c r="AT145" s="46">
        <v>6.0226800000000003</v>
      </c>
      <c r="AU145" s="45">
        <v>14.43699</v>
      </c>
      <c r="AV145" s="46">
        <v>22.851299999999998</v>
      </c>
      <c r="AX145" s="13" t="s">
        <v>33</v>
      </c>
      <c r="AY145" s="16"/>
      <c r="AZ145" s="43">
        <v>5.8026900000000001</v>
      </c>
      <c r="BA145" s="43">
        <v>40.781880000000001</v>
      </c>
      <c r="BB145" s="43">
        <v>18.707170000000001</v>
      </c>
      <c r="BC145" s="43">
        <v>13.328189999999999</v>
      </c>
      <c r="BD145" s="43">
        <v>8.0031999999999996</v>
      </c>
      <c r="BE145" s="43">
        <v>18.842759999999998</v>
      </c>
      <c r="BF145" s="43">
        <v>27.952210000000001</v>
      </c>
      <c r="BG145" s="43">
        <v>10.18341</v>
      </c>
      <c r="BH145" s="43">
        <v>2.94048</v>
      </c>
      <c r="BI145" s="43">
        <v>9.5282699999999991</v>
      </c>
      <c r="BJ145" s="46">
        <v>7.37425</v>
      </c>
      <c r="BK145" s="45">
        <v>15.60703</v>
      </c>
      <c r="BL145" s="46">
        <v>23.8398</v>
      </c>
      <c r="BN145" s="13" t="s">
        <v>33</v>
      </c>
      <c r="BO145" s="16"/>
      <c r="BP145" s="43">
        <v>30.865310000000001</v>
      </c>
      <c r="BQ145" s="43">
        <v>35.898530000000001</v>
      </c>
      <c r="BR145" s="43">
        <v>25.755710000000001</v>
      </c>
      <c r="BS145" s="43">
        <v>20.312049999999999</v>
      </c>
      <c r="BT145" s="43">
        <v>8.9402200000000001</v>
      </c>
      <c r="BU145" s="43">
        <v>29.081520000000001</v>
      </c>
      <c r="BV145" s="43">
        <v>36.665709999999997</v>
      </c>
      <c r="BW145" s="43">
        <v>8.2673100000000002</v>
      </c>
      <c r="BX145" s="43">
        <v>2.94048</v>
      </c>
      <c r="BY145" s="43">
        <v>15.088520000000001</v>
      </c>
      <c r="BZ145" s="46">
        <v>12.717750000000001</v>
      </c>
      <c r="CA145" s="45">
        <v>21.381540000000001</v>
      </c>
      <c r="CB145" s="46">
        <v>30.04533</v>
      </c>
    </row>
    <row r="146" spans="2:80" x14ac:dyDescent="0.35">
      <c r="B146" s="2" t="s">
        <v>37</v>
      </c>
      <c r="C146" s="3" t="s">
        <v>12</v>
      </c>
      <c r="D146" s="36">
        <v>93.686269999999993</v>
      </c>
      <c r="E146" s="36">
        <v>113.80612000000001</v>
      </c>
      <c r="F146" s="36">
        <v>93.836680000000001</v>
      </c>
      <c r="G146" s="36">
        <v>93.717740000000006</v>
      </c>
      <c r="H146" s="36">
        <v>88.701620000000005</v>
      </c>
      <c r="I146" s="36">
        <v>101.06304</v>
      </c>
      <c r="J146" s="36">
        <v>105.56644</v>
      </c>
      <c r="K146" s="36">
        <v>93.888980000000004</v>
      </c>
      <c r="L146" s="36">
        <v>83.489540000000005</v>
      </c>
      <c r="M146" s="36">
        <v>94.526489999999995</v>
      </c>
      <c r="N146" s="37">
        <v>90.078059999999994</v>
      </c>
      <c r="O146" s="38">
        <v>96.228290000000001</v>
      </c>
      <c r="P146" s="37">
        <v>102.37853</v>
      </c>
      <c r="R146" s="2" t="s">
        <v>37</v>
      </c>
      <c r="S146" s="3" t="s">
        <v>12</v>
      </c>
      <c r="T146" s="36">
        <v>90.915260000000004</v>
      </c>
      <c r="U146" s="36">
        <v>105.22017</v>
      </c>
      <c r="V146" s="36">
        <v>90.704629999999995</v>
      </c>
      <c r="W146" s="36">
        <v>88.500860000000003</v>
      </c>
      <c r="X146" s="36">
        <v>86.25909</v>
      </c>
      <c r="Y146" s="36">
        <v>97.420320000000004</v>
      </c>
      <c r="Z146" s="36">
        <v>100.92010999999999</v>
      </c>
      <c r="AA146" s="36">
        <v>90.953310000000002</v>
      </c>
      <c r="AB146" s="36">
        <v>81.095519999999993</v>
      </c>
      <c r="AC146" s="36">
        <v>90.521109999999993</v>
      </c>
      <c r="AD146" s="37">
        <v>87.174329999999998</v>
      </c>
      <c r="AE146" s="38">
        <v>92.251040000000003</v>
      </c>
      <c r="AF146" s="37">
        <v>97.327749999999995</v>
      </c>
      <c r="AH146" s="2" t="s">
        <v>37</v>
      </c>
      <c r="AI146" s="3" t="s">
        <v>12</v>
      </c>
      <c r="AJ146" s="36">
        <v>82.546369999999996</v>
      </c>
      <c r="AK146" s="36">
        <v>91.29589</v>
      </c>
      <c r="AL146" s="36">
        <v>81.15043</v>
      </c>
      <c r="AM146" s="36">
        <v>80.603269999999995</v>
      </c>
      <c r="AN146" s="36">
        <v>77.062399999999997</v>
      </c>
      <c r="AO146" s="36">
        <v>85.502799999999993</v>
      </c>
      <c r="AP146" s="36">
        <v>87.601709999999997</v>
      </c>
      <c r="AQ146" s="36">
        <v>81.506730000000005</v>
      </c>
      <c r="AR146" s="36">
        <v>74.006960000000007</v>
      </c>
      <c r="AS146" s="36">
        <v>81.090819999999994</v>
      </c>
      <c r="AT146" s="37">
        <v>78.685640000000006</v>
      </c>
      <c r="AU146" s="38">
        <v>82.236739999999998</v>
      </c>
      <c r="AV146" s="37">
        <v>85.787840000000003</v>
      </c>
      <c r="AX146" s="2" t="s">
        <v>37</v>
      </c>
      <c r="AY146" s="3" t="s">
        <v>12</v>
      </c>
      <c r="AZ146" s="36">
        <v>75.837639999999993</v>
      </c>
      <c r="BA146" s="36">
        <v>81.253469999999993</v>
      </c>
      <c r="BB146" s="36">
        <v>76.050579999999997</v>
      </c>
      <c r="BC146" s="36">
        <v>74.977029999999999</v>
      </c>
      <c r="BD146" s="36">
        <v>71.851060000000004</v>
      </c>
      <c r="BE146" s="36">
        <v>78.192409999999995</v>
      </c>
      <c r="BF146" s="36">
        <v>79.410219999999995</v>
      </c>
      <c r="BG146" s="36">
        <v>75.874579999999995</v>
      </c>
      <c r="BH146" s="36">
        <v>70.228039999999993</v>
      </c>
      <c r="BI146" s="36">
        <v>75.488699999999994</v>
      </c>
      <c r="BJ146" s="37">
        <v>73.582049999999995</v>
      </c>
      <c r="BK146" s="38">
        <v>75.916370000000001</v>
      </c>
      <c r="BL146" s="37">
        <v>78.250690000000006</v>
      </c>
      <c r="BN146" s="2" t="s">
        <v>37</v>
      </c>
      <c r="BO146" s="3" t="s">
        <v>12</v>
      </c>
      <c r="BP146" s="36">
        <v>69.587680000000006</v>
      </c>
      <c r="BQ146" s="36">
        <v>72.035589999999999</v>
      </c>
      <c r="BR146" s="36">
        <v>69.679140000000004</v>
      </c>
      <c r="BS146" s="36">
        <v>67.903099999999995</v>
      </c>
      <c r="BT146" s="36">
        <v>65.915890000000005</v>
      </c>
      <c r="BU146" s="36">
        <v>71.031930000000003</v>
      </c>
      <c r="BV146" s="36">
        <v>71.627039999999994</v>
      </c>
      <c r="BW146" s="36">
        <v>68.392089999999996</v>
      </c>
      <c r="BX146" s="36">
        <v>64.813789999999997</v>
      </c>
      <c r="BY146" s="36">
        <v>68.375100000000003</v>
      </c>
      <c r="BZ146" s="37">
        <v>67.249970000000005</v>
      </c>
      <c r="CA146" s="38">
        <v>68.936139999999995</v>
      </c>
      <c r="CB146" s="37">
        <v>70.622299999999996</v>
      </c>
    </row>
    <row r="147" spans="2:80" x14ac:dyDescent="0.35">
      <c r="B147" s="8"/>
      <c r="C147" s="11" t="s">
        <v>13</v>
      </c>
      <c r="D147" s="33">
        <v>24.71471</v>
      </c>
      <c r="E147" s="33">
        <v>19.25714</v>
      </c>
      <c r="F147" s="33">
        <v>26.280419999999999</v>
      </c>
      <c r="G147" s="33">
        <v>26.217009999999998</v>
      </c>
      <c r="H147" s="33">
        <v>34.049109999999999</v>
      </c>
      <c r="I147" s="33">
        <v>29.40757</v>
      </c>
      <c r="J147" s="33">
        <v>25.667020000000001</v>
      </c>
      <c r="K147" s="33">
        <v>28.660689999999999</v>
      </c>
      <c r="L147" s="33">
        <v>25.959299999999999</v>
      </c>
      <c r="M147" s="33">
        <v>26.764250000000001</v>
      </c>
      <c r="N147" s="34">
        <v>24.015440000000002</v>
      </c>
      <c r="O147" s="39">
        <v>26.69772</v>
      </c>
      <c r="P147" s="34">
        <v>29.380009999999999</v>
      </c>
      <c r="R147" s="8"/>
      <c r="S147" s="11" t="s">
        <v>13</v>
      </c>
      <c r="T147" s="33">
        <v>22.17381</v>
      </c>
      <c r="U147" s="33">
        <v>16.771799999999999</v>
      </c>
      <c r="V147" s="33">
        <v>23.582070000000002</v>
      </c>
      <c r="W147" s="33">
        <v>22.398160000000001</v>
      </c>
      <c r="X147" s="33">
        <v>30.523569999999999</v>
      </c>
      <c r="Y147" s="33">
        <v>25.639890000000001</v>
      </c>
      <c r="Z147" s="33">
        <v>22.15832</v>
      </c>
      <c r="AA147" s="33">
        <v>25.273140000000001</v>
      </c>
      <c r="AB147" s="33">
        <v>24.505050000000001</v>
      </c>
      <c r="AC147" s="33">
        <v>24.466159999999999</v>
      </c>
      <c r="AD147" s="34">
        <v>21.26643</v>
      </c>
      <c r="AE147" s="39">
        <v>23.749199999999998</v>
      </c>
      <c r="AF147" s="34">
        <v>26.231960000000001</v>
      </c>
      <c r="AH147" s="8"/>
      <c r="AI147" s="11" t="s">
        <v>13</v>
      </c>
      <c r="AJ147" s="33">
        <v>15.597250000000001</v>
      </c>
      <c r="AK147" s="33">
        <v>10.72617</v>
      </c>
      <c r="AL147" s="33">
        <v>16.959980000000002</v>
      </c>
      <c r="AM147" s="33">
        <v>15.442500000000001</v>
      </c>
      <c r="AN147" s="33">
        <v>23.050979999999999</v>
      </c>
      <c r="AO147" s="33">
        <v>18.149339999999999</v>
      </c>
      <c r="AP147" s="33">
        <v>14.35267</v>
      </c>
      <c r="AQ147" s="33">
        <v>17.878910000000001</v>
      </c>
      <c r="AR147" s="33">
        <v>19.26568</v>
      </c>
      <c r="AS147" s="33">
        <v>17.296140000000001</v>
      </c>
      <c r="AT147" s="34">
        <v>14.553739999999999</v>
      </c>
      <c r="AU147" s="39">
        <v>16.871960000000001</v>
      </c>
      <c r="AV147" s="34">
        <v>19.190180000000002</v>
      </c>
      <c r="AX147" s="8"/>
      <c r="AY147" s="11" t="s">
        <v>13</v>
      </c>
      <c r="AZ147" s="33">
        <v>13.148070000000001</v>
      </c>
      <c r="BA147" s="33">
        <v>9.5883000000000003</v>
      </c>
      <c r="BB147" s="33">
        <v>13.629149999999999</v>
      </c>
      <c r="BC147" s="33">
        <v>12.53468</v>
      </c>
      <c r="BD147" s="33">
        <v>18.888069999999999</v>
      </c>
      <c r="BE147" s="33">
        <v>13.74728</v>
      </c>
      <c r="BF147" s="33">
        <v>11.09151</v>
      </c>
      <c r="BG147" s="33">
        <v>14.22747</v>
      </c>
      <c r="BH147" s="33">
        <v>16.067830000000001</v>
      </c>
      <c r="BI147" s="33">
        <v>13.74723</v>
      </c>
      <c r="BJ147" s="34">
        <v>11.84839</v>
      </c>
      <c r="BK147" s="39">
        <v>13.66696</v>
      </c>
      <c r="BL147" s="34">
        <v>15.485530000000001</v>
      </c>
      <c r="BN147" s="8"/>
      <c r="BO147" s="11" t="s">
        <v>13</v>
      </c>
      <c r="BP147" s="33">
        <v>10.17414</v>
      </c>
      <c r="BQ147" s="33">
        <v>7.5118900000000002</v>
      </c>
      <c r="BR147" s="33">
        <v>9.4530200000000004</v>
      </c>
      <c r="BS147" s="33">
        <v>9.8104999999999993</v>
      </c>
      <c r="BT147" s="33">
        <v>15.253740000000001</v>
      </c>
      <c r="BU147" s="33">
        <v>9.5426400000000005</v>
      </c>
      <c r="BV147" s="33">
        <v>8.6218599999999999</v>
      </c>
      <c r="BW147" s="33">
        <v>10.13654</v>
      </c>
      <c r="BX147" s="33">
        <v>12.72954</v>
      </c>
      <c r="BY147" s="33">
        <v>10.047230000000001</v>
      </c>
      <c r="BZ147" s="34">
        <v>8.7707599999999992</v>
      </c>
      <c r="CA147" s="39">
        <v>10.328110000000001</v>
      </c>
      <c r="CB147" s="34">
        <v>11.88546</v>
      </c>
    </row>
    <row r="148" spans="2:80" x14ac:dyDescent="0.35">
      <c r="B148" s="2" t="s">
        <v>35</v>
      </c>
      <c r="C148" s="3" t="s">
        <v>12</v>
      </c>
      <c r="D148" s="36">
        <v>4.3994499999999999</v>
      </c>
      <c r="E148" s="36">
        <v>11.0589</v>
      </c>
      <c r="F148" s="36">
        <v>3.6427399999999999</v>
      </c>
      <c r="G148" s="36">
        <v>4.8388999999999998</v>
      </c>
      <c r="H148" s="36">
        <v>3.9956200000000002</v>
      </c>
      <c r="I148" s="36">
        <v>9.6095900000000007</v>
      </c>
      <c r="J148" s="36">
        <v>7.5835600000000003</v>
      </c>
      <c r="K148" s="36">
        <v>3.6931500000000002</v>
      </c>
      <c r="L148" s="36">
        <v>1.50329</v>
      </c>
      <c r="M148" s="36">
        <v>4.0386300000000004</v>
      </c>
      <c r="N148" s="37">
        <v>3.29277</v>
      </c>
      <c r="O148" s="38">
        <v>5.4363799999999998</v>
      </c>
      <c r="P148" s="37">
        <v>7.58</v>
      </c>
      <c r="R148" s="2" t="s">
        <v>35</v>
      </c>
      <c r="S148" s="3" t="s">
        <v>12</v>
      </c>
      <c r="T148" s="36">
        <v>5.8326000000000002</v>
      </c>
      <c r="U148" s="36">
        <v>12.74521</v>
      </c>
      <c r="V148" s="36">
        <v>4.40219</v>
      </c>
      <c r="W148" s="36">
        <v>6.6262999999999996</v>
      </c>
      <c r="X148" s="36">
        <v>5.6189</v>
      </c>
      <c r="Y148" s="36">
        <v>12.46575</v>
      </c>
      <c r="Z148" s="36">
        <v>10.07863</v>
      </c>
      <c r="AA148" s="36">
        <v>4.8046600000000002</v>
      </c>
      <c r="AB148" s="36">
        <v>2.09945</v>
      </c>
      <c r="AC148" s="36">
        <v>5.3164400000000001</v>
      </c>
      <c r="AD148" s="37">
        <v>4.4511200000000004</v>
      </c>
      <c r="AE148" s="38">
        <v>6.9990100000000002</v>
      </c>
      <c r="AF148" s="37">
        <v>9.5469000000000008</v>
      </c>
      <c r="AH148" s="2" t="s">
        <v>35</v>
      </c>
      <c r="AI148" s="3" t="s">
        <v>12</v>
      </c>
      <c r="AJ148" s="36">
        <v>10.39945</v>
      </c>
      <c r="AK148" s="36">
        <v>25.045480000000001</v>
      </c>
      <c r="AL148" s="36">
        <v>8.3682200000000009</v>
      </c>
      <c r="AM148" s="36">
        <v>11.92192</v>
      </c>
      <c r="AN148" s="36">
        <v>8.8216400000000004</v>
      </c>
      <c r="AO148" s="36">
        <v>18.70795</v>
      </c>
      <c r="AP148" s="36">
        <v>15.61425</v>
      </c>
      <c r="AQ148" s="36">
        <v>9.8000000000000007</v>
      </c>
      <c r="AR148" s="36">
        <v>4.6197299999999997</v>
      </c>
      <c r="AS148" s="36">
        <v>9.4613700000000005</v>
      </c>
      <c r="AT148" s="37">
        <v>8.0167699999999993</v>
      </c>
      <c r="AU148" s="38">
        <v>12.276</v>
      </c>
      <c r="AV148" s="37">
        <v>16.535229999999999</v>
      </c>
      <c r="AX148" s="2" t="s">
        <v>35</v>
      </c>
      <c r="AY148" s="3" t="s">
        <v>12</v>
      </c>
      <c r="AZ148" s="36">
        <v>13.67507</v>
      </c>
      <c r="BA148" s="36">
        <v>36.097259999999999</v>
      </c>
      <c r="BB148" s="36">
        <v>12.81151</v>
      </c>
      <c r="BC148" s="36">
        <v>16.39151</v>
      </c>
      <c r="BD148" s="36">
        <v>14.86575</v>
      </c>
      <c r="BE148" s="36">
        <v>26.011230000000001</v>
      </c>
      <c r="BF148" s="36">
        <v>20.786850000000001</v>
      </c>
      <c r="BG148" s="36">
        <v>14.19041</v>
      </c>
      <c r="BH148" s="36">
        <v>7.13096</v>
      </c>
      <c r="BI148" s="36">
        <v>12.625209999999999</v>
      </c>
      <c r="BJ148" s="37">
        <v>11.540279999999999</v>
      </c>
      <c r="BK148" s="38">
        <v>17.458580000000001</v>
      </c>
      <c r="BL148" s="37">
        <v>23.37687</v>
      </c>
      <c r="BN148" s="2" t="s">
        <v>35</v>
      </c>
      <c r="BO148" s="3" t="s">
        <v>12</v>
      </c>
      <c r="BP148" s="36">
        <v>20.579730000000001</v>
      </c>
      <c r="BQ148" s="36">
        <v>45.153700000000001</v>
      </c>
      <c r="BR148" s="36">
        <v>19.708770000000001</v>
      </c>
      <c r="BS148" s="36">
        <v>23.286850000000001</v>
      </c>
      <c r="BT148" s="36">
        <v>20.770959999999999</v>
      </c>
      <c r="BU148" s="36">
        <v>34.459449999999997</v>
      </c>
      <c r="BV148" s="36">
        <v>30.61178</v>
      </c>
      <c r="BW148" s="36">
        <v>21.613150000000001</v>
      </c>
      <c r="BX148" s="36">
        <v>12.425750000000001</v>
      </c>
      <c r="BY148" s="36">
        <v>18.497260000000001</v>
      </c>
      <c r="BZ148" s="37">
        <v>17.93928</v>
      </c>
      <c r="CA148" s="38">
        <v>24.710740000000001</v>
      </c>
      <c r="CB148" s="37">
        <v>31.482199999999999</v>
      </c>
    </row>
    <row r="149" spans="2:80" x14ac:dyDescent="0.35">
      <c r="B149" s="8"/>
      <c r="C149" s="11" t="s">
        <v>13</v>
      </c>
      <c r="D149" s="33">
        <v>6.6175699999999997</v>
      </c>
      <c r="E149" s="33">
        <v>9.3033800000000006</v>
      </c>
      <c r="F149" s="33">
        <v>5.8693600000000004</v>
      </c>
      <c r="G149" s="33">
        <v>5.9742699999999997</v>
      </c>
      <c r="H149" s="33">
        <v>6.3204399999999996</v>
      </c>
      <c r="I149" s="33">
        <v>13.797090000000001</v>
      </c>
      <c r="J149" s="33">
        <v>8.6738</v>
      </c>
      <c r="K149" s="33">
        <v>5.1364000000000001</v>
      </c>
      <c r="L149" s="33">
        <v>2.7930700000000002</v>
      </c>
      <c r="M149" s="33">
        <v>5.1952999999999996</v>
      </c>
      <c r="N149" s="34">
        <v>4.8133600000000003</v>
      </c>
      <c r="O149" s="39">
        <v>6.96807</v>
      </c>
      <c r="P149" s="34">
        <v>9.1227699999999992</v>
      </c>
      <c r="R149" s="8"/>
      <c r="S149" s="11" t="s">
        <v>13</v>
      </c>
      <c r="T149" s="33">
        <v>7.1352599999999997</v>
      </c>
      <c r="U149" s="33">
        <v>10.11565</v>
      </c>
      <c r="V149" s="33">
        <v>6.2777599999999998</v>
      </c>
      <c r="W149" s="33">
        <v>7.7554800000000004</v>
      </c>
      <c r="X149" s="33">
        <v>7.9685800000000002</v>
      </c>
      <c r="Y149" s="33">
        <v>16.405660000000001</v>
      </c>
      <c r="Z149" s="33">
        <v>10.97287</v>
      </c>
      <c r="AA149" s="33">
        <v>5.6623200000000002</v>
      </c>
      <c r="AB149" s="33">
        <v>3.2114099999999999</v>
      </c>
      <c r="AC149" s="33">
        <v>5.9501900000000001</v>
      </c>
      <c r="AD149" s="34">
        <v>5.5321800000000003</v>
      </c>
      <c r="AE149" s="39">
        <v>8.1455199999999994</v>
      </c>
      <c r="AF149" s="34">
        <v>10.75886</v>
      </c>
      <c r="AH149" s="8"/>
      <c r="AI149" s="11" t="s">
        <v>13</v>
      </c>
      <c r="AJ149" s="33">
        <v>8.6248400000000007</v>
      </c>
      <c r="AK149" s="33">
        <v>15.466200000000001</v>
      </c>
      <c r="AL149" s="33">
        <v>8.9311399999999992</v>
      </c>
      <c r="AM149" s="33">
        <v>11.604710000000001</v>
      </c>
      <c r="AN149" s="33">
        <v>10.86289</v>
      </c>
      <c r="AO149" s="33">
        <v>18.79861</v>
      </c>
      <c r="AP149" s="33">
        <v>12.617699999999999</v>
      </c>
      <c r="AQ149" s="33">
        <v>9.1675400000000007</v>
      </c>
      <c r="AR149" s="33">
        <v>5.0788900000000003</v>
      </c>
      <c r="AS149" s="33">
        <v>7.9197499999999996</v>
      </c>
      <c r="AT149" s="34">
        <v>8.0708699999999993</v>
      </c>
      <c r="AU149" s="39">
        <v>10.90723</v>
      </c>
      <c r="AV149" s="34">
        <v>13.74358</v>
      </c>
      <c r="AX149" s="8"/>
      <c r="AY149" s="11" t="s">
        <v>13</v>
      </c>
      <c r="AZ149" s="33">
        <v>9.4423499999999994</v>
      </c>
      <c r="BA149" s="33">
        <v>20.04346</v>
      </c>
      <c r="BB149" s="33">
        <v>10.493550000000001</v>
      </c>
      <c r="BC149" s="33">
        <v>14.36567</v>
      </c>
      <c r="BD149" s="33">
        <v>15.374790000000001</v>
      </c>
      <c r="BE149" s="33">
        <v>21.537849999999999</v>
      </c>
      <c r="BF149" s="33">
        <v>14.73349</v>
      </c>
      <c r="BG149" s="33">
        <v>10.68683</v>
      </c>
      <c r="BH149" s="33">
        <v>7.13992</v>
      </c>
      <c r="BI149" s="33">
        <v>8.7902400000000007</v>
      </c>
      <c r="BJ149" s="34">
        <v>9.8163699999999992</v>
      </c>
      <c r="BK149" s="39">
        <v>13.260820000000001</v>
      </c>
      <c r="BL149" s="34">
        <v>16.705259999999999</v>
      </c>
      <c r="BN149" s="8"/>
      <c r="BO149" s="11" t="s">
        <v>13</v>
      </c>
      <c r="BP149" s="33">
        <v>9.2498500000000003</v>
      </c>
      <c r="BQ149" s="33">
        <v>21.746310000000001</v>
      </c>
      <c r="BR149" s="33">
        <v>12.57568</v>
      </c>
      <c r="BS149" s="33">
        <v>16.058050000000001</v>
      </c>
      <c r="BT149" s="33">
        <v>19.918949999999999</v>
      </c>
      <c r="BU149" s="33">
        <v>23.508120000000002</v>
      </c>
      <c r="BV149" s="33">
        <v>18.001380000000001</v>
      </c>
      <c r="BW149" s="33">
        <v>14.89696</v>
      </c>
      <c r="BX149" s="33">
        <v>9.80884</v>
      </c>
      <c r="BY149" s="33">
        <v>10.221690000000001</v>
      </c>
      <c r="BZ149" s="34">
        <v>11.92501</v>
      </c>
      <c r="CA149" s="39">
        <v>15.59858</v>
      </c>
      <c r="CB149" s="34">
        <v>19.27215</v>
      </c>
    </row>
    <row r="150" spans="2:80" x14ac:dyDescent="0.35">
      <c r="B150" s="13" t="s">
        <v>36</v>
      </c>
      <c r="C150" s="14"/>
      <c r="D150" s="43">
        <v>36</v>
      </c>
      <c r="E150" s="43">
        <v>42</v>
      </c>
      <c r="F150" s="43">
        <v>30</v>
      </c>
      <c r="G150" s="43">
        <v>28</v>
      </c>
      <c r="H150" s="43">
        <v>25</v>
      </c>
      <c r="I150" s="43">
        <v>58</v>
      </c>
      <c r="J150" s="43">
        <v>39</v>
      </c>
      <c r="K150" s="43">
        <v>23</v>
      </c>
      <c r="L150" s="43">
        <v>16</v>
      </c>
      <c r="M150" s="43">
        <v>20</v>
      </c>
      <c r="N150" s="44">
        <v>22.81015</v>
      </c>
      <c r="O150" s="45">
        <v>31.7</v>
      </c>
      <c r="P150" s="44">
        <v>40.589849999999998</v>
      </c>
      <c r="R150" s="13" t="s">
        <v>36</v>
      </c>
      <c r="S150" s="14"/>
      <c r="T150" s="43">
        <v>30</v>
      </c>
      <c r="U150" s="43">
        <v>45</v>
      </c>
      <c r="V150" s="43">
        <v>33</v>
      </c>
      <c r="W150" s="43">
        <v>35</v>
      </c>
      <c r="X150" s="43">
        <v>31</v>
      </c>
      <c r="Y150" s="43">
        <v>63</v>
      </c>
      <c r="Z150" s="43">
        <v>48</v>
      </c>
      <c r="AA150" s="43">
        <v>27</v>
      </c>
      <c r="AB150" s="43">
        <v>17</v>
      </c>
      <c r="AC150" s="43">
        <v>26</v>
      </c>
      <c r="AD150" s="44">
        <v>26.06897</v>
      </c>
      <c r="AE150" s="45">
        <v>35.5</v>
      </c>
      <c r="AF150" s="44">
        <v>44.93103</v>
      </c>
      <c r="AH150" s="13" t="s">
        <v>36</v>
      </c>
      <c r="AI150" s="14"/>
      <c r="AJ150" s="43">
        <v>38</v>
      </c>
      <c r="AK150" s="43">
        <v>66</v>
      </c>
      <c r="AL150" s="43">
        <v>39</v>
      </c>
      <c r="AM150" s="43">
        <v>44</v>
      </c>
      <c r="AN150" s="43">
        <v>40</v>
      </c>
      <c r="AO150" s="43">
        <v>66</v>
      </c>
      <c r="AP150" s="43">
        <v>53</v>
      </c>
      <c r="AQ150" s="43">
        <v>37</v>
      </c>
      <c r="AR150" s="43">
        <v>20</v>
      </c>
      <c r="AS150" s="43">
        <v>31</v>
      </c>
      <c r="AT150" s="44">
        <v>32.962069999999997</v>
      </c>
      <c r="AU150" s="45">
        <v>43.4</v>
      </c>
      <c r="AV150" s="44">
        <v>53.83793</v>
      </c>
      <c r="AX150" s="13" t="s">
        <v>36</v>
      </c>
      <c r="AY150" s="14"/>
      <c r="AZ150" s="43">
        <v>41</v>
      </c>
      <c r="BA150" s="43">
        <v>79</v>
      </c>
      <c r="BB150" s="43">
        <v>44</v>
      </c>
      <c r="BC150" s="43">
        <v>57</v>
      </c>
      <c r="BD150" s="43">
        <v>51</v>
      </c>
      <c r="BE150" s="43">
        <v>77</v>
      </c>
      <c r="BF150" s="43">
        <v>56</v>
      </c>
      <c r="BG150" s="43">
        <v>42</v>
      </c>
      <c r="BH150" s="43">
        <v>27</v>
      </c>
      <c r="BI150" s="43">
        <v>35</v>
      </c>
      <c r="BJ150" s="44">
        <v>38.782159999999998</v>
      </c>
      <c r="BK150" s="45">
        <v>50.9</v>
      </c>
      <c r="BL150" s="44">
        <v>63.01784</v>
      </c>
      <c r="BN150" s="13" t="s">
        <v>36</v>
      </c>
      <c r="BO150" s="14"/>
      <c r="BP150" s="43">
        <v>42</v>
      </c>
      <c r="BQ150" s="43">
        <v>88</v>
      </c>
      <c r="BR150" s="43">
        <v>53</v>
      </c>
      <c r="BS150" s="43">
        <v>59</v>
      </c>
      <c r="BT150" s="43">
        <v>67</v>
      </c>
      <c r="BU150" s="43">
        <v>83</v>
      </c>
      <c r="BV150" s="43">
        <v>76</v>
      </c>
      <c r="BW150" s="43">
        <v>64</v>
      </c>
      <c r="BX150" s="43">
        <v>38</v>
      </c>
      <c r="BY150" s="43">
        <v>40</v>
      </c>
      <c r="BZ150" s="44">
        <v>48.199750000000002</v>
      </c>
      <c r="CA150" s="45">
        <v>61</v>
      </c>
      <c r="CB150" s="44">
        <v>73.800250000000005</v>
      </c>
    </row>
    <row r="151" spans="2:80" x14ac:dyDescent="0.35">
      <c r="B151" s="13" t="s">
        <v>38</v>
      </c>
      <c r="C151" s="14"/>
      <c r="D151" s="43">
        <v>0</v>
      </c>
      <c r="E151" s="43">
        <v>0</v>
      </c>
      <c r="F151" s="43">
        <v>0</v>
      </c>
      <c r="G151" s="43">
        <v>0</v>
      </c>
      <c r="H151" s="43">
        <v>0</v>
      </c>
      <c r="I151" s="43">
        <v>0</v>
      </c>
      <c r="J151" s="43">
        <v>0</v>
      </c>
      <c r="K151" s="43">
        <v>0</v>
      </c>
      <c r="L151" s="43">
        <v>0</v>
      </c>
      <c r="M151" s="43">
        <v>0</v>
      </c>
      <c r="N151" s="44">
        <v>0</v>
      </c>
      <c r="O151" s="45">
        <v>0</v>
      </c>
      <c r="P151" s="44">
        <v>0</v>
      </c>
      <c r="R151" s="13" t="s">
        <v>38</v>
      </c>
      <c r="S151" s="14"/>
      <c r="T151" s="43">
        <v>0</v>
      </c>
      <c r="U151" s="43">
        <v>0</v>
      </c>
      <c r="V151" s="43">
        <v>0</v>
      </c>
      <c r="W151" s="43">
        <v>0</v>
      </c>
      <c r="X151" s="43">
        <v>0</v>
      </c>
      <c r="Y151" s="43">
        <v>0</v>
      </c>
      <c r="Z151" s="43">
        <v>0</v>
      </c>
      <c r="AA151" s="43">
        <v>0</v>
      </c>
      <c r="AB151" s="43">
        <v>0</v>
      </c>
      <c r="AC151" s="43">
        <v>0</v>
      </c>
      <c r="AD151" s="44">
        <v>0</v>
      </c>
      <c r="AE151" s="45">
        <v>0</v>
      </c>
      <c r="AF151" s="44">
        <v>0</v>
      </c>
      <c r="AH151" s="13" t="s">
        <v>38</v>
      </c>
      <c r="AI151" s="14"/>
      <c r="AJ151" s="43">
        <v>0</v>
      </c>
      <c r="AK151" s="43">
        <v>0</v>
      </c>
      <c r="AL151" s="43">
        <v>0</v>
      </c>
      <c r="AM151" s="43">
        <v>0</v>
      </c>
      <c r="AN151" s="43">
        <v>0</v>
      </c>
      <c r="AO151" s="43">
        <v>0</v>
      </c>
      <c r="AP151" s="43">
        <v>0</v>
      </c>
      <c r="AQ151" s="43">
        <v>0</v>
      </c>
      <c r="AR151" s="43">
        <v>0</v>
      </c>
      <c r="AS151" s="43">
        <v>0</v>
      </c>
      <c r="AT151" s="44">
        <v>0</v>
      </c>
      <c r="AU151" s="45">
        <v>0</v>
      </c>
      <c r="AV151" s="44">
        <v>0</v>
      </c>
      <c r="AX151" s="13" t="s">
        <v>38</v>
      </c>
      <c r="AY151" s="14"/>
      <c r="AZ151" s="43">
        <v>0</v>
      </c>
      <c r="BA151" s="43">
        <v>0</v>
      </c>
      <c r="BB151" s="43">
        <v>0</v>
      </c>
      <c r="BC151" s="43">
        <v>0</v>
      </c>
      <c r="BD151" s="43">
        <v>0</v>
      </c>
      <c r="BE151" s="43">
        <v>0</v>
      </c>
      <c r="BF151" s="43">
        <v>0</v>
      </c>
      <c r="BG151" s="43">
        <v>0</v>
      </c>
      <c r="BH151" s="43">
        <v>0</v>
      </c>
      <c r="BI151" s="43">
        <v>0</v>
      </c>
      <c r="BJ151" s="44">
        <v>0</v>
      </c>
      <c r="BK151" s="45">
        <v>0</v>
      </c>
      <c r="BL151" s="44">
        <v>0</v>
      </c>
      <c r="BN151" s="13" t="s">
        <v>38</v>
      </c>
      <c r="BO151" s="14"/>
      <c r="BP151" s="43">
        <v>0</v>
      </c>
      <c r="BQ151" s="43">
        <v>2</v>
      </c>
      <c r="BR151" s="43">
        <v>0</v>
      </c>
      <c r="BS151" s="43">
        <v>0</v>
      </c>
      <c r="BT151" s="43">
        <v>0</v>
      </c>
      <c r="BU151" s="43">
        <v>0</v>
      </c>
      <c r="BV151" s="43">
        <v>0</v>
      </c>
      <c r="BW151" s="43">
        <v>0</v>
      </c>
      <c r="BX151" s="43">
        <v>0</v>
      </c>
      <c r="BY151" s="43">
        <v>0</v>
      </c>
      <c r="BZ151" s="44">
        <v>-0.25240000000000001</v>
      </c>
      <c r="CA151" s="45">
        <v>0.2</v>
      </c>
      <c r="CB151" s="44">
        <v>0.65239999999999998</v>
      </c>
    </row>
    <row r="152" spans="2:80" x14ac:dyDescent="0.35">
      <c r="B152" s="2" t="s">
        <v>39</v>
      </c>
      <c r="C152" s="3" t="s">
        <v>12</v>
      </c>
      <c r="D152" s="36">
        <v>22.598690000000001</v>
      </c>
      <c r="E152" s="36">
        <v>54.960999999999999</v>
      </c>
      <c r="F152" s="36">
        <v>18.683859999999999</v>
      </c>
      <c r="G152" s="36">
        <v>24.876049999999999</v>
      </c>
      <c r="H152" s="36">
        <v>19.619669999999999</v>
      </c>
      <c r="I152" s="36">
        <v>48.475180000000002</v>
      </c>
      <c r="J152" s="36">
        <v>38.11909</v>
      </c>
      <c r="K152" s="36">
        <v>19.300039999999999</v>
      </c>
      <c r="L152" s="36">
        <v>8.0488099999999996</v>
      </c>
      <c r="M152" s="36">
        <v>20.353950000000001</v>
      </c>
      <c r="N152" s="37">
        <v>16.909420000000001</v>
      </c>
      <c r="O152" s="38">
        <v>27.503630000000001</v>
      </c>
      <c r="P152" s="37">
        <v>38.097850000000001</v>
      </c>
      <c r="R152" s="2" t="s">
        <v>39</v>
      </c>
      <c r="S152" s="3" t="s">
        <v>12</v>
      </c>
      <c r="T152" s="36">
        <v>29.796690000000002</v>
      </c>
      <c r="U152" s="36">
        <v>62.87229</v>
      </c>
      <c r="V152" s="36">
        <v>22.932189999999999</v>
      </c>
      <c r="W152" s="36">
        <v>34.149639999999998</v>
      </c>
      <c r="X152" s="36">
        <v>27.379449999999999</v>
      </c>
      <c r="Y152" s="36">
        <v>60.775620000000004</v>
      </c>
      <c r="Z152" s="36">
        <v>49.147359999999999</v>
      </c>
      <c r="AA152" s="36">
        <v>24.891310000000001</v>
      </c>
      <c r="AB152" s="36">
        <v>11.31216</v>
      </c>
      <c r="AC152" s="36">
        <v>26.7089</v>
      </c>
      <c r="AD152" s="37">
        <v>22.82713</v>
      </c>
      <c r="AE152" s="38">
        <v>34.996560000000002</v>
      </c>
      <c r="AF152" s="37">
        <v>47.165990000000001</v>
      </c>
      <c r="AH152" s="2" t="s">
        <v>39</v>
      </c>
      <c r="AI152" s="3" t="s">
        <v>12</v>
      </c>
      <c r="AJ152" s="36">
        <v>51.59469</v>
      </c>
      <c r="AK152" s="36">
        <v>120.36839000000001</v>
      </c>
      <c r="AL152" s="36">
        <v>41.761209999999998</v>
      </c>
      <c r="AM152" s="36">
        <v>59.393920000000001</v>
      </c>
      <c r="AN152" s="36">
        <v>42.874009999999998</v>
      </c>
      <c r="AO152" s="36">
        <v>93.168700000000001</v>
      </c>
      <c r="AP152" s="36">
        <v>75.921310000000005</v>
      </c>
      <c r="AQ152" s="36">
        <v>49.62</v>
      </c>
      <c r="AR152" s="36">
        <v>23.733260000000001</v>
      </c>
      <c r="AS152" s="36">
        <v>46.70966</v>
      </c>
      <c r="AT152" s="37">
        <v>40.153770000000002</v>
      </c>
      <c r="AU152" s="38">
        <v>60.514510000000001</v>
      </c>
      <c r="AV152" s="37">
        <v>80.875259999999997</v>
      </c>
      <c r="AX152" s="2" t="s">
        <v>39</v>
      </c>
      <c r="AY152" s="3" t="s">
        <v>12</v>
      </c>
      <c r="AZ152" s="36">
        <v>66.769459999999995</v>
      </c>
      <c r="BA152" s="36">
        <v>170.87015</v>
      </c>
      <c r="BB152" s="36">
        <v>63.692100000000003</v>
      </c>
      <c r="BC152" s="36">
        <v>81.135120000000001</v>
      </c>
      <c r="BD152" s="36">
        <v>72.434229999999999</v>
      </c>
      <c r="BE152" s="36">
        <v>126.75064</v>
      </c>
      <c r="BF152" s="36">
        <v>101.17189999999999</v>
      </c>
      <c r="BG152" s="36">
        <v>69.24682</v>
      </c>
      <c r="BH152" s="36">
        <v>35.905540000000002</v>
      </c>
      <c r="BI152" s="36">
        <v>62.457970000000003</v>
      </c>
      <c r="BJ152" s="37">
        <v>57.335459999999998</v>
      </c>
      <c r="BK152" s="38">
        <v>85.043390000000002</v>
      </c>
      <c r="BL152" s="37">
        <v>112.75133</v>
      </c>
      <c r="BN152" s="2" t="s">
        <v>39</v>
      </c>
      <c r="BO152" s="3" t="s">
        <v>12</v>
      </c>
      <c r="BP152" s="36">
        <v>99.416709999999995</v>
      </c>
      <c r="BQ152" s="36">
        <v>214.05627999999999</v>
      </c>
      <c r="BR152" s="36">
        <v>95.145970000000005</v>
      </c>
      <c r="BS152" s="36">
        <v>114.06762000000001</v>
      </c>
      <c r="BT152" s="36">
        <v>100.0369</v>
      </c>
      <c r="BU152" s="36">
        <v>165.61591000000001</v>
      </c>
      <c r="BV152" s="36">
        <v>145.80894000000001</v>
      </c>
      <c r="BW152" s="36">
        <v>105.62757000000001</v>
      </c>
      <c r="BX152" s="36">
        <v>61.714440000000003</v>
      </c>
      <c r="BY152" s="36">
        <v>89.658169999999998</v>
      </c>
      <c r="BZ152" s="37">
        <v>87.496099999999998</v>
      </c>
      <c r="CA152" s="38">
        <v>119.11485</v>
      </c>
      <c r="CB152" s="37">
        <v>150.7336</v>
      </c>
    </row>
    <row r="153" spans="2:80" x14ac:dyDescent="0.35">
      <c r="B153" s="8"/>
      <c r="C153" s="11" t="s">
        <v>13</v>
      </c>
      <c r="D153" s="33">
        <v>33.1556</v>
      </c>
      <c r="E153" s="33">
        <v>44.92454</v>
      </c>
      <c r="F153" s="33">
        <v>29.894390000000001</v>
      </c>
      <c r="G153" s="33">
        <v>29.991430000000001</v>
      </c>
      <c r="H153" s="33">
        <v>30.35735</v>
      </c>
      <c r="I153" s="33">
        <v>67.710750000000004</v>
      </c>
      <c r="J153" s="33">
        <v>42.42559</v>
      </c>
      <c r="K153" s="33">
        <v>26.180340000000001</v>
      </c>
      <c r="L153" s="33">
        <v>14.40415</v>
      </c>
      <c r="M153" s="33">
        <v>25.32471</v>
      </c>
      <c r="N153" s="34">
        <v>24.065190000000001</v>
      </c>
      <c r="O153" s="39">
        <v>34.436880000000002</v>
      </c>
      <c r="P153" s="34">
        <v>44.808579999999999</v>
      </c>
      <c r="R153" s="8"/>
      <c r="S153" s="11" t="s">
        <v>13</v>
      </c>
      <c r="T153" s="33">
        <v>36.458530000000003</v>
      </c>
      <c r="U153" s="33">
        <v>48.750149999999998</v>
      </c>
      <c r="V153" s="33">
        <v>32.335650000000001</v>
      </c>
      <c r="W153" s="33">
        <v>39.246760000000002</v>
      </c>
      <c r="X153" s="33">
        <v>38.514060000000001</v>
      </c>
      <c r="Y153" s="33">
        <v>78.190600000000003</v>
      </c>
      <c r="Z153" s="33">
        <v>52.220350000000003</v>
      </c>
      <c r="AA153" s="33">
        <v>28.602309999999999</v>
      </c>
      <c r="AB153" s="33">
        <v>16.847999999999999</v>
      </c>
      <c r="AC153" s="33">
        <v>28.807449999999999</v>
      </c>
      <c r="AD153" s="34">
        <v>27.957730000000002</v>
      </c>
      <c r="AE153" s="39">
        <v>39.997390000000003</v>
      </c>
      <c r="AF153" s="34">
        <v>52.037039999999998</v>
      </c>
      <c r="AH153" s="8"/>
      <c r="AI153" s="11" t="s">
        <v>13</v>
      </c>
      <c r="AJ153" s="33">
        <v>41.798679999999997</v>
      </c>
      <c r="AK153" s="33">
        <v>71.943340000000006</v>
      </c>
      <c r="AL153" s="33">
        <v>43.776870000000002</v>
      </c>
      <c r="AM153" s="33">
        <v>56.949019999999997</v>
      </c>
      <c r="AN153" s="33">
        <v>51.183489999999999</v>
      </c>
      <c r="AO153" s="33">
        <v>93.081620000000001</v>
      </c>
      <c r="AP153" s="33">
        <v>59.820880000000002</v>
      </c>
      <c r="AQ153" s="33">
        <v>45.879579999999997</v>
      </c>
      <c r="AR153" s="33">
        <v>25.788170000000001</v>
      </c>
      <c r="AS153" s="33">
        <v>37.512140000000002</v>
      </c>
      <c r="AT153" s="34">
        <v>39.13476</v>
      </c>
      <c r="AU153" s="39">
        <v>52.773380000000003</v>
      </c>
      <c r="AV153" s="34">
        <v>66.412000000000006</v>
      </c>
      <c r="AX153" s="8"/>
      <c r="AY153" s="11" t="s">
        <v>13</v>
      </c>
      <c r="AZ153" s="33">
        <v>45.021940000000001</v>
      </c>
      <c r="BA153" s="33">
        <v>93.374589999999998</v>
      </c>
      <c r="BB153" s="33">
        <v>51.709060000000001</v>
      </c>
      <c r="BC153" s="33">
        <v>69.407330000000002</v>
      </c>
      <c r="BD153" s="33">
        <v>73.217500000000001</v>
      </c>
      <c r="BE153" s="33">
        <v>105.31520999999999</v>
      </c>
      <c r="BF153" s="33">
        <v>70.710239999999999</v>
      </c>
      <c r="BG153" s="33">
        <v>51.39011</v>
      </c>
      <c r="BH153" s="33">
        <v>35.208730000000003</v>
      </c>
      <c r="BI153" s="33">
        <v>41.710650000000001</v>
      </c>
      <c r="BJ153" s="34">
        <v>47.318219999999997</v>
      </c>
      <c r="BK153" s="39">
        <v>63.706539999999997</v>
      </c>
      <c r="BL153" s="34">
        <v>80.094859999999997</v>
      </c>
      <c r="BN153" s="8"/>
      <c r="BO153" s="11" t="s">
        <v>13</v>
      </c>
      <c r="BP153" s="33">
        <v>43.222459999999998</v>
      </c>
      <c r="BQ153" s="33">
        <v>99.446430000000007</v>
      </c>
      <c r="BR153" s="33">
        <v>60.021940000000001</v>
      </c>
      <c r="BS153" s="33">
        <v>77.176270000000002</v>
      </c>
      <c r="BT153" s="33">
        <v>93.133420000000001</v>
      </c>
      <c r="BU153" s="33">
        <v>113.87174</v>
      </c>
      <c r="BV153" s="33">
        <v>84.841250000000002</v>
      </c>
      <c r="BW153" s="33">
        <v>72.443700000000007</v>
      </c>
      <c r="BX153" s="33">
        <v>47.603430000000003</v>
      </c>
      <c r="BY153" s="33">
        <v>47.98527</v>
      </c>
      <c r="BZ153" s="34">
        <v>56.698950000000004</v>
      </c>
      <c r="CA153" s="39">
        <v>73.974590000000006</v>
      </c>
      <c r="CB153" s="34">
        <v>91.250230000000002</v>
      </c>
    </row>
    <row r="154" spans="2:80" x14ac:dyDescent="0.35">
      <c r="B154" s="13" t="s">
        <v>40</v>
      </c>
      <c r="C154" s="14"/>
      <c r="D154" s="43">
        <v>181.48607999999999</v>
      </c>
      <c r="E154" s="43">
        <v>183.69846999999999</v>
      </c>
      <c r="F154" s="43">
        <v>144.88847000000001</v>
      </c>
      <c r="G154" s="43">
        <v>145.8655</v>
      </c>
      <c r="H154" s="43">
        <v>134.89678000000001</v>
      </c>
      <c r="I154" s="43">
        <v>265.27650999999997</v>
      </c>
      <c r="J154" s="43">
        <v>193.65263999999999</v>
      </c>
      <c r="K154" s="43">
        <v>117.58942</v>
      </c>
      <c r="L154" s="43">
        <v>72.094579999999993</v>
      </c>
      <c r="M154" s="43">
        <v>108.35652</v>
      </c>
      <c r="N154" s="44">
        <v>116.17315000000001</v>
      </c>
      <c r="O154" s="45">
        <v>154.78049999999999</v>
      </c>
      <c r="P154" s="44">
        <v>193.38784999999999</v>
      </c>
      <c r="R154" s="13" t="s">
        <v>40</v>
      </c>
      <c r="S154" s="14"/>
      <c r="T154" s="43">
        <v>163.74759</v>
      </c>
      <c r="U154" s="43">
        <v>201.79628</v>
      </c>
      <c r="V154" s="43">
        <v>156.20235</v>
      </c>
      <c r="W154" s="43">
        <v>182.21288000000001</v>
      </c>
      <c r="X154" s="43">
        <v>165.45095000000001</v>
      </c>
      <c r="Y154" s="43">
        <v>299.69655</v>
      </c>
      <c r="Z154" s="43">
        <v>229.34692000000001</v>
      </c>
      <c r="AA154" s="43">
        <v>133.04391000000001</v>
      </c>
      <c r="AB154" s="43">
        <v>72.456239999999994</v>
      </c>
      <c r="AC154" s="43">
        <v>133.76337000000001</v>
      </c>
      <c r="AD154" s="44">
        <v>129.93261999999999</v>
      </c>
      <c r="AE154" s="45">
        <v>173.77171000000001</v>
      </c>
      <c r="AF154" s="44">
        <v>217.61079000000001</v>
      </c>
      <c r="AH154" s="13" t="s">
        <v>40</v>
      </c>
      <c r="AI154" s="14"/>
      <c r="AJ154" s="43">
        <v>193.85292000000001</v>
      </c>
      <c r="AK154" s="43">
        <v>282.10847000000001</v>
      </c>
      <c r="AL154" s="43">
        <v>192.84530000000001</v>
      </c>
      <c r="AM154" s="43">
        <v>218.60095999999999</v>
      </c>
      <c r="AN154" s="43">
        <v>204.56227000000001</v>
      </c>
      <c r="AO154" s="43">
        <v>338.33981999999997</v>
      </c>
      <c r="AP154" s="43">
        <v>258.54079999999999</v>
      </c>
      <c r="AQ154" s="43">
        <v>192.37821</v>
      </c>
      <c r="AR154" s="43">
        <v>104.61247</v>
      </c>
      <c r="AS154" s="43">
        <v>160.57575</v>
      </c>
      <c r="AT154" s="44">
        <v>167.96071000000001</v>
      </c>
      <c r="AU154" s="45">
        <v>214.64169999999999</v>
      </c>
      <c r="AV154" s="44">
        <v>261.32267999999999</v>
      </c>
      <c r="AX154" s="13" t="s">
        <v>40</v>
      </c>
      <c r="AY154" s="14"/>
      <c r="AZ154" s="43">
        <v>208.12556000000001</v>
      </c>
      <c r="BA154" s="43">
        <v>372.27926000000002</v>
      </c>
      <c r="BB154" s="43">
        <v>217.68755999999999</v>
      </c>
      <c r="BC154" s="43">
        <v>284.04315000000003</v>
      </c>
      <c r="BD154" s="43">
        <v>264.87198999999998</v>
      </c>
      <c r="BE154" s="43">
        <v>377.79741999999999</v>
      </c>
      <c r="BF154" s="43">
        <v>287.70605</v>
      </c>
      <c r="BG154" s="43">
        <v>209.78402</v>
      </c>
      <c r="BH154" s="43">
        <v>138.19154</v>
      </c>
      <c r="BI154" s="43">
        <v>176.80100999999999</v>
      </c>
      <c r="BJ154" s="44">
        <v>197.19317000000001</v>
      </c>
      <c r="BK154" s="45">
        <v>253.72875999999999</v>
      </c>
      <c r="BL154" s="44">
        <v>310.26434</v>
      </c>
      <c r="BN154" s="13" t="s">
        <v>40</v>
      </c>
      <c r="BO154" s="14"/>
      <c r="BP154" s="43">
        <v>212.00662</v>
      </c>
      <c r="BQ154" s="43">
        <v>412.99946</v>
      </c>
      <c r="BR154" s="43">
        <v>265.62774000000002</v>
      </c>
      <c r="BS154" s="43">
        <v>308.51546000000002</v>
      </c>
      <c r="BT154" s="43">
        <v>326.43481000000003</v>
      </c>
      <c r="BU154" s="43">
        <v>400.15212000000002</v>
      </c>
      <c r="BV154" s="43">
        <v>362.07814999999999</v>
      </c>
      <c r="BW154" s="43">
        <v>316.31974000000002</v>
      </c>
      <c r="BX154" s="43">
        <v>178.53936999999999</v>
      </c>
      <c r="BY154" s="43">
        <v>193.14694</v>
      </c>
      <c r="BZ154" s="44">
        <v>237.86507</v>
      </c>
      <c r="CA154" s="45">
        <v>297.58204000000001</v>
      </c>
      <c r="CB154" s="44">
        <v>357.29901000000001</v>
      </c>
    </row>
    <row r="155" spans="2:80" x14ac:dyDescent="0.35">
      <c r="B155" s="7" t="s">
        <v>41</v>
      </c>
      <c r="C155" s="8"/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4">
        <v>0</v>
      </c>
      <c r="O155" s="39">
        <v>0</v>
      </c>
      <c r="P155" s="34">
        <v>0</v>
      </c>
      <c r="R155" s="7" t="s">
        <v>41</v>
      </c>
      <c r="S155" s="8"/>
      <c r="T155" s="33">
        <v>0</v>
      </c>
      <c r="U155" s="33">
        <v>0</v>
      </c>
      <c r="V155" s="33">
        <v>0</v>
      </c>
      <c r="W155" s="33">
        <v>0</v>
      </c>
      <c r="X155" s="33">
        <v>0</v>
      </c>
      <c r="Y155" s="33">
        <v>0</v>
      </c>
      <c r="Z155" s="33">
        <v>0</v>
      </c>
      <c r="AA155" s="33">
        <v>0</v>
      </c>
      <c r="AB155" s="33">
        <v>0</v>
      </c>
      <c r="AC155" s="33">
        <v>0</v>
      </c>
      <c r="AD155" s="34">
        <v>0</v>
      </c>
      <c r="AE155" s="39">
        <v>0</v>
      </c>
      <c r="AF155" s="34">
        <v>0</v>
      </c>
      <c r="AH155" s="7" t="s">
        <v>41</v>
      </c>
      <c r="AI155" s="8"/>
      <c r="AJ155" s="33">
        <v>0</v>
      </c>
      <c r="AK155" s="33">
        <v>0</v>
      </c>
      <c r="AL155" s="33">
        <v>0</v>
      </c>
      <c r="AM155" s="33">
        <v>0</v>
      </c>
      <c r="AN155" s="33">
        <v>0</v>
      </c>
      <c r="AO155" s="33">
        <v>0</v>
      </c>
      <c r="AP155" s="33">
        <v>0</v>
      </c>
      <c r="AQ155" s="33">
        <v>0</v>
      </c>
      <c r="AR155" s="33">
        <v>0</v>
      </c>
      <c r="AS155" s="33">
        <v>0</v>
      </c>
      <c r="AT155" s="34">
        <v>0</v>
      </c>
      <c r="AU155" s="39">
        <v>0</v>
      </c>
      <c r="AV155" s="34">
        <v>0</v>
      </c>
      <c r="AX155" s="7" t="s">
        <v>41</v>
      </c>
      <c r="AY155" s="8"/>
      <c r="AZ155" s="33">
        <v>0</v>
      </c>
      <c r="BA155" s="33">
        <v>0</v>
      </c>
      <c r="BB155" s="33">
        <v>0</v>
      </c>
      <c r="BC155" s="33">
        <v>0</v>
      </c>
      <c r="BD155" s="33">
        <v>0</v>
      </c>
      <c r="BE155" s="33">
        <v>0</v>
      </c>
      <c r="BF155" s="33">
        <v>0</v>
      </c>
      <c r="BG155" s="33">
        <v>0</v>
      </c>
      <c r="BH155" s="33">
        <v>0</v>
      </c>
      <c r="BI155" s="33">
        <v>0</v>
      </c>
      <c r="BJ155" s="34">
        <v>0</v>
      </c>
      <c r="BK155" s="39">
        <v>0</v>
      </c>
      <c r="BL155" s="34">
        <v>0</v>
      </c>
      <c r="BN155" s="7" t="s">
        <v>41</v>
      </c>
      <c r="BO155" s="8"/>
      <c r="BP155" s="33">
        <v>0</v>
      </c>
      <c r="BQ155" s="33">
        <v>11.882239999999999</v>
      </c>
      <c r="BR155" s="33">
        <v>0</v>
      </c>
      <c r="BS155" s="33">
        <v>0</v>
      </c>
      <c r="BT155" s="33">
        <v>0</v>
      </c>
      <c r="BU155" s="33">
        <v>0</v>
      </c>
      <c r="BV155" s="33">
        <v>0</v>
      </c>
      <c r="BW155" s="33">
        <v>0</v>
      </c>
      <c r="BX155" s="33">
        <v>0</v>
      </c>
      <c r="BY155" s="33">
        <v>0</v>
      </c>
      <c r="BZ155" s="34">
        <v>-1.4995400000000001</v>
      </c>
      <c r="CA155" s="39">
        <v>1.1882200000000001</v>
      </c>
      <c r="CB155" s="34">
        <v>3.8759899999999998</v>
      </c>
    </row>
    <row r="156" spans="2:80" x14ac:dyDescent="0.35">
      <c r="B156" s="2" t="s">
        <v>42</v>
      </c>
      <c r="C156" s="3" t="s">
        <v>12</v>
      </c>
      <c r="D156" s="36">
        <v>5.26553</v>
      </c>
      <c r="E156" s="36">
        <v>6.2955699999999997</v>
      </c>
      <c r="F156" s="36">
        <v>5.1206800000000001</v>
      </c>
      <c r="G156" s="36">
        <v>5.2414199999999997</v>
      </c>
      <c r="H156" s="36">
        <v>4.7679</v>
      </c>
      <c r="I156" s="36">
        <v>5.5098599999999998</v>
      </c>
      <c r="J156" s="36">
        <v>5.7984</v>
      </c>
      <c r="K156" s="36">
        <v>5.1574400000000002</v>
      </c>
      <c r="L156" s="36">
        <v>4.5641999999999996</v>
      </c>
      <c r="M156" s="36">
        <v>5.2447499999999998</v>
      </c>
      <c r="N156" s="37">
        <v>4.9454900000000004</v>
      </c>
      <c r="O156" s="41">
        <v>5.2965799999999996</v>
      </c>
      <c r="P156" s="37">
        <v>5.6476699999999997</v>
      </c>
      <c r="R156" s="2" t="s">
        <v>42</v>
      </c>
      <c r="S156" s="3" t="s">
        <v>12</v>
      </c>
      <c r="T156" s="36">
        <v>5.09781</v>
      </c>
      <c r="U156" s="36">
        <v>5.9073500000000001</v>
      </c>
      <c r="V156" s="36">
        <v>4.9645200000000003</v>
      </c>
      <c r="W156" s="36">
        <v>5.0547500000000003</v>
      </c>
      <c r="X156" s="36">
        <v>4.7113699999999996</v>
      </c>
      <c r="Y156" s="36">
        <v>5.3729699999999996</v>
      </c>
      <c r="Z156" s="36">
        <v>5.5928800000000001</v>
      </c>
      <c r="AA156" s="36">
        <v>5.0239700000000003</v>
      </c>
      <c r="AB156" s="36">
        <v>4.4383100000000004</v>
      </c>
      <c r="AC156" s="36">
        <v>5.0785400000000003</v>
      </c>
      <c r="AD156" s="37">
        <v>4.8246399999999996</v>
      </c>
      <c r="AE156" s="41">
        <v>5.12425</v>
      </c>
      <c r="AF156" s="37">
        <v>5.4238499999999998</v>
      </c>
      <c r="AH156" s="2" t="s">
        <v>42</v>
      </c>
      <c r="AI156" s="3" t="s">
        <v>12</v>
      </c>
      <c r="AJ156" s="36">
        <v>4.7846599999999997</v>
      </c>
      <c r="AK156" s="36">
        <v>5.3514600000000003</v>
      </c>
      <c r="AL156" s="36">
        <v>4.5692199999999996</v>
      </c>
      <c r="AM156" s="36">
        <v>4.6976699999999996</v>
      </c>
      <c r="AN156" s="36">
        <v>4.3308200000000001</v>
      </c>
      <c r="AO156" s="36">
        <v>4.8997700000000002</v>
      </c>
      <c r="AP156" s="36">
        <v>5.02142</v>
      </c>
      <c r="AQ156" s="36">
        <v>4.68187</v>
      </c>
      <c r="AR156" s="36">
        <v>4.1749299999999998</v>
      </c>
      <c r="AS156" s="36">
        <v>4.6745200000000002</v>
      </c>
      <c r="AT156" s="37">
        <v>4.4800300000000002</v>
      </c>
      <c r="AU156" s="41">
        <v>4.7186300000000001</v>
      </c>
      <c r="AV156" s="37">
        <v>4.9572399999999996</v>
      </c>
      <c r="AX156" s="2" t="s">
        <v>42</v>
      </c>
      <c r="AY156" s="3" t="s">
        <v>12</v>
      </c>
      <c r="AZ156" s="36">
        <v>4.5228799999999998</v>
      </c>
      <c r="BA156" s="36">
        <v>4.9047000000000001</v>
      </c>
      <c r="BB156" s="36">
        <v>4.4195000000000002</v>
      </c>
      <c r="BC156" s="36">
        <v>4.4294099999999998</v>
      </c>
      <c r="BD156" s="36">
        <v>4.1937899999999999</v>
      </c>
      <c r="BE156" s="36">
        <v>4.5940200000000004</v>
      </c>
      <c r="BF156" s="36">
        <v>4.7110000000000003</v>
      </c>
      <c r="BG156" s="36">
        <v>4.4336500000000001</v>
      </c>
      <c r="BH156" s="36">
        <v>4.0189500000000002</v>
      </c>
      <c r="BI156" s="36">
        <v>4.4309599999999998</v>
      </c>
      <c r="BJ156" s="37">
        <v>4.2887599999999999</v>
      </c>
      <c r="BK156" s="41">
        <v>4.4658899999999999</v>
      </c>
      <c r="BL156" s="37">
        <v>4.6430100000000003</v>
      </c>
      <c r="BN156" s="2" t="s">
        <v>42</v>
      </c>
      <c r="BO156" s="3" t="s">
        <v>12</v>
      </c>
      <c r="BP156" s="36">
        <v>4.2004999999999999</v>
      </c>
      <c r="BQ156" s="36">
        <v>4.4795400000000001</v>
      </c>
      <c r="BR156" s="36">
        <v>4.1642000000000001</v>
      </c>
      <c r="BS156" s="36">
        <v>4.16</v>
      </c>
      <c r="BT156" s="36">
        <v>3.8936500000000001</v>
      </c>
      <c r="BU156" s="36">
        <v>4.2542</v>
      </c>
      <c r="BV156" s="36">
        <v>4.3396299999999997</v>
      </c>
      <c r="BW156" s="36">
        <v>4.1608700000000001</v>
      </c>
      <c r="BX156" s="36">
        <v>3.8258899999999998</v>
      </c>
      <c r="BY156" s="36">
        <v>4.1157500000000002</v>
      </c>
      <c r="BZ156" s="37">
        <v>4.02257</v>
      </c>
      <c r="CA156" s="41">
        <v>4.1594199999999999</v>
      </c>
      <c r="CB156" s="37">
        <v>4.2962800000000003</v>
      </c>
    </row>
    <row r="157" spans="2:80" x14ac:dyDescent="0.35">
      <c r="B157" s="8"/>
      <c r="C157" s="11" t="s">
        <v>13</v>
      </c>
      <c r="D157" s="33">
        <v>1.4530000000000001</v>
      </c>
      <c r="E157" s="33">
        <v>1.14167</v>
      </c>
      <c r="F157" s="33">
        <v>1.38703</v>
      </c>
      <c r="G157" s="33">
        <v>1.54325</v>
      </c>
      <c r="H157" s="33">
        <v>1.8100499999999999</v>
      </c>
      <c r="I157" s="33">
        <v>1.7170700000000001</v>
      </c>
      <c r="J157" s="33">
        <v>1.46766</v>
      </c>
      <c r="K157" s="33">
        <v>1.6130199999999999</v>
      </c>
      <c r="L157" s="33">
        <v>1.4089700000000001</v>
      </c>
      <c r="M157" s="33">
        <v>1.45882</v>
      </c>
      <c r="N157" s="34">
        <v>1.3668100000000001</v>
      </c>
      <c r="O157" s="39">
        <v>1.5000599999999999</v>
      </c>
      <c r="P157" s="34">
        <v>1.6333</v>
      </c>
      <c r="R157" s="8"/>
      <c r="S157" s="11" t="s">
        <v>13</v>
      </c>
      <c r="T157" s="33">
        <v>1.2877000000000001</v>
      </c>
      <c r="U157" s="33">
        <v>1.02013</v>
      </c>
      <c r="V157" s="33">
        <v>1.2568600000000001</v>
      </c>
      <c r="W157" s="33">
        <v>1.40157</v>
      </c>
      <c r="X157" s="33">
        <v>1.67713</v>
      </c>
      <c r="Y157" s="33">
        <v>1.55009</v>
      </c>
      <c r="Z157" s="33">
        <v>1.3069299999999999</v>
      </c>
      <c r="AA157" s="33">
        <v>1.45292</v>
      </c>
      <c r="AB157" s="33">
        <v>1.30521</v>
      </c>
      <c r="AC157" s="33">
        <v>1.3827199999999999</v>
      </c>
      <c r="AD157" s="34">
        <v>1.23692</v>
      </c>
      <c r="AE157" s="39">
        <v>1.3641300000000001</v>
      </c>
      <c r="AF157" s="34">
        <v>1.49133</v>
      </c>
      <c r="AH157" s="8"/>
      <c r="AI157" s="11" t="s">
        <v>13</v>
      </c>
      <c r="AJ157" s="33">
        <v>0.99658999999999998</v>
      </c>
      <c r="AK157" s="33">
        <v>0.80057999999999996</v>
      </c>
      <c r="AL157" s="33">
        <v>0.98726000000000003</v>
      </c>
      <c r="AM157" s="33">
        <v>1.081</v>
      </c>
      <c r="AN157" s="33">
        <v>1.3688400000000001</v>
      </c>
      <c r="AO157" s="33">
        <v>1.2247399999999999</v>
      </c>
      <c r="AP157" s="33">
        <v>0.96189000000000002</v>
      </c>
      <c r="AQ157" s="33">
        <v>1.1626000000000001</v>
      </c>
      <c r="AR157" s="33">
        <v>1.08311</v>
      </c>
      <c r="AS157" s="33">
        <v>1.03935</v>
      </c>
      <c r="AT157" s="34">
        <v>0.95887</v>
      </c>
      <c r="AU157" s="39">
        <v>1.0706</v>
      </c>
      <c r="AV157" s="34">
        <v>1.18232</v>
      </c>
      <c r="AX157" s="8"/>
      <c r="AY157" s="11" t="s">
        <v>13</v>
      </c>
      <c r="AZ157" s="33">
        <v>0.85694999999999999</v>
      </c>
      <c r="BA157" s="33">
        <v>0.75097999999999998</v>
      </c>
      <c r="BB157" s="33">
        <v>0.89239999999999997</v>
      </c>
      <c r="BC157" s="33">
        <v>0.92020000000000002</v>
      </c>
      <c r="BD157" s="33">
        <v>1.2056800000000001</v>
      </c>
      <c r="BE157" s="33">
        <v>0.96794999999999998</v>
      </c>
      <c r="BF157" s="33">
        <v>0.84064000000000005</v>
      </c>
      <c r="BG157" s="33">
        <v>0.94865999999999995</v>
      </c>
      <c r="BH157" s="33">
        <v>0.95269000000000004</v>
      </c>
      <c r="BI157" s="33">
        <v>0.87887999999999999</v>
      </c>
      <c r="BJ157" s="34">
        <v>0.83650999999999998</v>
      </c>
      <c r="BK157" s="39">
        <v>0.92149999999999999</v>
      </c>
      <c r="BL157" s="34">
        <v>1.0065</v>
      </c>
      <c r="BN157" s="8"/>
      <c r="BO157" s="11" t="s">
        <v>13</v>
      </c>
      <c r="BP157" s="33">
        <v>0.69450999999999996</v>
      </c>
      <c r="BQ157" s="33">
        <v>0.62792000000000003</v>
      </c>
      <c r="BR157" s="33">
        <v>0.66383000000000003</v>
      </c>
      <c r="BS157" s="33">
        <v>0.74341000000000002</v>
      </c>
      <c r="BT157" s="33">
        <v>1.0433600000000001</v>
      </c>
      <c r="BU157" s="33">
        <v>0.74424000000000001</v>
      </c>
      <c r="BV157" s="33">
        <v>0.70362000000000002</v>
      </c>
      <c r="BW157" s="33">
        <v>0.78542999999999996</v>
      </c>
      <c r="BX157" s="33">
        <v>0.80056000000000005</v>
      </c>
      <c r="BY157" s="33">
        <v>0.68418000000000001</v>
      </c>
      <c r="BZ157" s="34">
        <v>0.66588000000000003</v>
      </c>
      <c r="CA157" s="39">
        <v>0.74911000000000005</v>
      </c>
      <c r="CB157" s="34">
        <v>0.83233000000000001</v>
      </c>
    </row>
    <row r="158" spans="2:80" x14ac:dyDescent="0.35">
      <c r="B158" s="2" t="s">
        <v>43</v>
      </c>
      <c r="C158" s="3" t="s">
        <v>12</v>
      </c>
      <c r="D158" s="36">
        <v>5.8341000000000003</v>
      </c>
      <c r="E158" s="36">
        <v>6.8094999999999999</v>
      </c>
      <c r="F158" s="36">
        <v>5.6652800000000001</v>
      </c>
      <c r="G158" s="36">
        <v>5.8503499999999997</v>
      </c>
      <c r="H158" s="36">
        <v>5.3635999999999999</v>
      </c>
      <c r="I158" s="36">
        <v>5.9724599999999999</v>
      </c>
      <c r="J158" s="36">
        <v>6.3125400000000003</v>
      </c>
      <c r="K158" s="36">
        <v>5.7389200000000002</v>
      </c>
      <c r="L158" s="36">
        <v>5.2269699999999997</v>
      </c>
      <c r="M158" s="36">
        <v>5.83413</v>
      </c>
      <c r="N158" s="37">
        <v>5.53911</v>
      </c>
      <c r="O158" s="41">
        <v>5.8607800000000001</v>
      </c>
      <c r="P158" s="37">
        <v>6.1824599999999998</v>
      </c>
      <c r="R158" s="2" t="s">
        <v>43</v>
      </c>
      <c r="S158" s="3" t="s">
        <v>12</v>
      </c>
      <c r="T158" s="36">
        <v>5.6202199999999998</v>
      </c>
      <c r="U158" s="36">
        <v>6.3272700000000004</v>
      </c>
      <c r="V158" s="36">
        <v>5.4968000000000004</v>
      </c>
      <c r="W158" s="36">
        <v>5.6015600000000001</v>
      </c>
      <c r="X158" s="36">
        <v>5.2308899999999996</v>
      </c>
      <c r="Y158" s="36">
        <v>5.8439699999999997</v>
      </c>
      <c r="Z158" s="36">
        <v>6.0185599999999999</v>
      </c>
      <c r="AA158" s="36">
        <v>5.5614699999999999</v>
      </c>
      <c r="AB158" s="36">
        <v>5.0790199999999999</v>
      </c>
      <c r="AC158" s="36">
        <v>5.6215400000000004</v>
      </c>
      <c r="AD158" s="37">
        <v>5.3824199999999998</v>
      </c>
      <c r="AE158" s="41">
        <v>5.6401300000000001</v>
      </c>
      <c r="AF158" s="37">
        <v>5.8978400000000004</v>
      </c>
      <c r="AH158" s="2" t="s">
        <v>43</v>
      </c>
      <c r="AI158" s="3" t="s">
        <v>12</v>
      </c>
      <c r="AJ158" s="36">
        <v>5.1798700000000002</v>
      </c>
      <c r="AK158" s="36">
        <v>5.6398299999999999</v>
      </c>
      <c r="AL158" s="36">
        <v>5.0012299999999996</v>
      </c>
      <c r="AM158" s="36">
        <v>5.1652699999999996</v>
      </c>
      <c r="AN158" s="36">
        <v>4.8095100000000004</v>
      </c>
      <c r="AO158" s="36">
        <v>5.2692500000000004</v>
      </c>
      <c r="AP158" s="36">
        <v>5.4173799999999996</v>
      </c>
      <c r="AQ158" s="36">
        <v>5.1177999999999999</v>
      </c>
      <c r="AR158" s="36">
        <v>4.72248</v>
      </c>
      <c r="AS158" s="36">
        <v>5.1197800000000004</v>
      </c>
      <c r="AT158" s="37">
        <v>4.9521199999999999</v>
      </c>
      <c r="AU158" s="41">
        <v>5.1442399999999999</v>
      </c>
      <c r="AV158" s="37">
        <v>5.33636</v>
      </c>
      <c r="AX158" s="2" t="s">
        <v>43</v>
      </c>
      <c r="AY158" s="3" t="s">
        <v>12</v>
      </c>
      <c r="AZ158" s="36">
        <v>4.8482399999999997</v>
      </c>
      <c r="BA158" s="36">
        <v>5.1734099999999996</v>
      </c>
      <c r="BB158" s="36">
        <v>4.7764199999999999</v>
      </c>
      <c r="BC158" s="36">
        <v>4.8238399999999997</v>
      </c>
      <c r="BD158" s="36">
        <v>4.6040999999999999</v>
      </c>
      <c r="BE158" s="36">
        <v>4.9299099999999996</v>
      </c>
      <c r="BF158" s="36">
        <v>5.0244200000000001</v>
      </c>
      <c r="BG158" s="36">
        <v>4.8379599999999998</v>
      </c>
      <c r="BH158" s="36">
        <v>4.5101000000000004</v>
      </c>
      <c r="BI158" s="36">
        <v>4.8322900000000004</v>
      </c>
      <c r="BJ158" s="37">
        <v>4.7007700000000003</v>
      </c>
      <c r="BK158" s="41">
        <v>4.8360700000000003</v>
      </c>
      <c r="BL158" s="37">
        <v>4.9713799999999999</v>
      </c>
      <c r="BN158" s="2" t="s">
        <v>43</v>
      </c>
      <c r="BO158" s="3" t="s">
        <v>12</v>
      </c>
      <c r="BP158" s="36">
        <v>4.4888399999999997</v>
      </c>
      <c r="BQ158" s="36">
        <v>4.6898499999999999</v>
      </c>
      <c r="BR158" s="36">
        <v>4.4479600000000001</v>
      </c>
      <c r="BS158" s="36">
        <v>4.5009499999999996</v>
      </c>
      <c r="BT158" s="36">
        <v>4.2443799999999996</v>
      </c>
      <c r="BU158" s="36">
        <v>4.5323599999999997</v>
      </c>
      <c r="BV158" s="36">
        <v>4.5796900000000003</v>
      </c>
      <c r="BW158" s="36">
        <v>4.47851</v>
      </c>
      <c r="BX158" s="36">
        <v>4.2501600000000002</v>
      </c>
      <c r="BY158" s="36">
        <v>4.4255300000000002</v>
      </c>
      <c r="BZ158" s="37">
        <v>4.3663999999999996</v>
      </c>
      <c r="CA158" s="41">
        <v>4.4638200000000001</v>
      </c>
      <c r="CB158" s="37">
        <v>4.5612500000000002</v>
      </c>
    </row>
    <row r="159" spans="2:80" x14ac:dyDescent="0.35">
      <c r="B159" s="8"/>
      <c r="C159" s="11" t="s">
        <v>13</v>
      </c>
      <c r="D159" s="33">
        <v>1.52888</v>
      </c>
      <c r="E159" s="33">
        <v>1.2175199999999999</v>
      </c>
      <c r="F159" s="33">
        <v>1.5249999999999999</v>
      </c>
      <c r="G159" s="33">
        <v>1.6413500000000001</v>
      </c>
      <c r="H159" s="33">
        <v>1.90995</v>
      </c>
      <c r="I159" s="33">
        <v>1.7001599999999999</v>
      </c>
      <c r="J159" s="33">
        <v>1.5350299999999999</v>
      </c>
      <c r="K159" s="33">
        <v>1.7095400000000001</v>
      </c>
      <c r="L159" s="33">
        <v>1.5444500000000001</v>
      </c>
      <c r="M159" s="33">
        <v>1.55558</v>
      </c>
      <c r="N159" s="34">
        <v>1.4596100000000001</v>
      </c>
      <c r="O159" s="39">
        <v>1.5867500000000001</v>
      </c>
      <c r="P159" s="34">
        <v>1.7138800000000001</v>
      </c>
      <c r="R159" s="8"/>
      <c r="S159" s="11" t="s">
        <v>13</v>
      </c>
      <c r="T159" s="33">
        <v>1.35263</v>
      </c>
      <c r="U159" s="33">
        <v>1.1043700000000001</v>
      </c>
      <c r="V159" s="33">
        <v>1.3979900000000001</v>
      </c>
      <c r="W159" s="33">
        <v>1.4665900000000001</v>
      </c>
      <c r="X159" s="33">
        <v>1.7201200000000001</v>
      </c>
      <c r="Y159" s="33">
        <v>1.5644</v>
      </c>
      <c r="Z159" s="33">
        <v>1.32196</v>
      </c>
      <c r="AA159" s="33">
        <v>1.52298</v>
      </c>
      <c r="AB159" s="33">
        <v>1.44987</v>
      </c>
      <c r="AC159" s="33">
        <v>1.46794</v>
      </c>
      <c r="AD159" s="34">
        <v>1.3204899999999999</v>
      </c>
      <c r="AE159" s="39">
        <v>1.4368799999999999</v>
      </c>
      <c r="AF159" s="34">
        <v>1.55328</v>
      </c>
      <c r="AH159" s="8"/>
      <c r="AI159" s="11" t="s">
        <v>13</v>
      </c>
      <c r="AJ159" s="33">
        <v>1.0214799999999999</v>
      </c>
      <c r="AK159" s="33">
        <v>0.90842999999999996</v>
      </c>
      <c r="AL159" s="33">
        <v>1.07572</v>
      </c>
      <c r="AM159" s="33">
        <v>1.13344</v>
      </c>
      <c r="AN159" s="33">
        <v>1.39775</v>
      </c>
      <c r="AO159" s="33">
        <v>1.19099</v>
      </c>
      <c r="AP159" s="33">
        <v>1.00743</v>
      </c>
      <c r="AQ159" s="33">
        <v>1.21959</v>
      </c>
      <c r="AR159" s="33">
        <v>1.19272</v>
      </c>
      <c r="AS159" s="33">
        <v>1.12558</v>
      </c>
      <c r="AT159" s="34">
        <v>1.0301199999999999</v>
      </c>
      <c r="AU159" s="39">
        <v>1.12731</v>
      </c>
      <c r="AV159" s="34">
        <v>1.22451</v>
      </c>
      <c r="AX159" s="8"/>
      <c r="AY159" s="11" t="s">
        <v>13</v>
      </c>
      <c r="AZ159" s="33">
        <v>0.90029999999999999</v>
      </c>
      <c r="BA159" s="33">
        <v>0.84131999999999996</v>
      </c>
      <c r="BB159" s="33">
        <v>0.96818000000000004</v>
      </c>
      <c r="BC159" s="33">
        <v>0.93237000000000003</v>
      </c>
      <c r="BD159" s="33">
        <v>1.21119</v>
      </c>
      <c r="BE159" s="33">
        <v>0.99206000000000005</v>
      </c>
      <c r="BF159" s="33">
        <v>0.85509999999999997</v>
      </c>
      <c r="BG159" s="33">
        <v>1.02</v>
      </c>
      <c r="BH159" s="33">
        <v>1.01048</v>
      </c>
      <c r="BI159" s="33">
        <v>0.99324000000000001</v>
      </c>
      <c r="BJ159" s="34">
        <v>0.89727999999999997</v>
      </c>
      <c r="BK159" s="39">
        <v>0.97243000000000002</v>
      </c>
      <c r="BL159" s="34">
        <v>1.0475699999999999</v>
      </c>
      <c r="BN159" s="8"/>
      <c r="BO159" s="11" t="s">
        <v>13</v>
      </c>
      <c r="BP159" s="33">
        <v>0.77498999999999996</v>
      </c>
      <c r="BQ159" s="33">
        <v>0.72721000000000002</v>
      </c>
      <c r="BR159" s="33">
        <v>0.74034</v>
      </c>
      <c r="BS159" s="33">
        <v>0.79574999999999996</v>
      </c>
      <c r="BT159" s="33">
        <v>1.0630299999999999</v>
      </c>
      <c r="BU159" s="33">
        <v>0.80633999999999995</v>
      </c>
      <c r="BV159" s="33">
        <v>0.76546000000000003</v>
      </c>
      <c r="BW159" s="33">
        <v>0.83692999999999995</v>
      </c>
      <c r="BX159" s="33">
        <v>0.88270000000000004</v>
      </c>
      <c r="BY159" s="33">
        <v>0.77054999999999996</v>
      </c>
      <c r="BZ159" s="34">
        <v>0.74628000000000005</v>
      </c>
      <c r="CA159" s="39">
        <v>0.81633</v>
      </c>
      <c r="CB159" s="34">
        <v>0.88637999999999995</v>
      </c>
    </row>
    <row r="160" spans="2:80" x14ac:dyDescent="0.35">
      <c r="B160" s="2" t="s">
        <v>44</v>
      </c>
      <c r="D160" s="36">
        <v>88.186189999999996</v>
      </c>
      <c r="E160" s="36">
        <v>91.28492</v>
      </c>
      <c r="F160" s="36">
        <v>91.38409</v>
      </c>
      <c r="G160" s="36">
        <v>88.807569999999998</v>
      </c>
      <c r="H160" s="36">
        <v>89.765569999999997</v>
      </c>
      <c r="I160" s="36">
        <v>92.394229999999993</v>
      </c>
      <c r="J160" s="36">
        <v>91.768659999999997</v>
      </c>
      <c r="K160" s="36">
        <v>90.469589999999997</v>
      </c>
      <c r="L160" s="36">
        <v>85.738619999999997</v>
      </c>
      <c r="M160" s="36">
        <v>89.656329999999997</v>
      </c>
      <c r="N160" s="37">
        <v>88.521690000000007</v>
      </c>
      <c r="O160" s="47">
        <v>89.945580000000007</v>
      </c>
      <c r="P160" s="37">
        <v>91.369470000000007</v>
      </c>
      <c r="R160" s="2" t="s">
        <v>44</v>
      </c>
      <c r="T160" s="36">
        <v>88.201260000000005</v>
      </c>
      <c r="U160" s="36">
        <v>91.537790000000001</v>
      </c>
      <c r="V160" s="36">
        <v>91.362889999999993</v>
      </c>
      <c r="W160" s="36">
        <v>88.782709999999994</v>
      </c>
      <c r="X160" s="36">
        <v>89.790509999999998</v>
      </c>
      <c r="Y160" s="36">
        <v>92.128020000000006</v>
      </c>
      <c r="Z160" s="36">
        <v>91.788089999999997</v>
      </c>
      <c r="AA160" s="36">
        <v>90.273129999999995</v>
      </c>
      <c r="AB160" s="36">
        <v>85.716750000000005</v>
      </c>
      <c r="AC160" s="36">
        <v>89.656329999999997</v>
      </c>
      <c r="AD160" s="37">
        <v>88.509320000000002</v>
      </c>
      <c r="AE160" s="47">
        <v>89.923749999999998</v>
      </c>
      <c r="AF160" s="37">
        <v>91.338179999999994</v>
      </c>
      <c r="AH160" s="2" t="s">
        <v>44</v>
      </c>
      <c r="AJ160" s="36">
        <v>88.187029999999993</v>
      </c>
      <c r="AK160" s="36">
        <v>91.2226</v>
      </c>
      <c r="AL160" s="36">
        <v>91.400440000000003</v>
      </c>
      <c r="AM160" s="36">
        <v>88.761060000000001</v>
      </c>
      <c r="AN160" s="36">
        <v>89.786050000000003</v>
      </c>
      <c r="AO160" s="36">
        <v>92.079350000000005</v>
      </c>
      <c r="AP160" s="36">
        <v>91.694590000000005</v>
      </c>
      <c r="AQ160" s="36">
        <v>90.402959999999993</v>
      </c>
      <c r="AR160" s="36">
        <v>85.856059999999999</v>
      </c>
      <c r="AS160" s="36">
        <v>89.667680000000004</v>
      </c>
      <c r="AT160" s="37">
        <v>88.538659999999993</v>
      </c>
      <c r="AU160" s="47">
        <v>89.905779999999993</v>
      </c>
      <c r="AV160" s="37">
        <v>91.272900000000007</v>
      </c>
      <c r="AX160" s="2" t="s">
        <v>44</v>
      </c>
      <c r="AZ160" s="36">
        <v>88.236810000000006</v>
      </c>
      <c r="BA160" s="36">
        <v>90.819019999999995</v>
      </c>
      <c r="BB160" s="36">
        <v>91.387730000000005</v>
      </c>
      <c r="BC160" s="36">
        <v>88.797640000000001</v>
      </c>
      <c r="BD160" s="36">
        <v>89.801850000000002</v>
      </c>
      <c r="BE160" s="36">
        <v>91.863609999999994</v>
      </c>
      <c r="BF160" s="36">
        <v>91.588809999999995</v>
      </c>
      <c r="BG160" s="36">
        <v>90.231049999999996</v>
      </c>
      <c r="BH160" s="36">
        <v>85.821830000000006</v>
      </c>
      <c r="BI160" s="36">
        <v>89.552049999999994</v>
      </c>
      <c r="BJ160" s="37">
        <v>88.492419999999996</v>
      </c>
      <c r="BK160" s="47">
        <v>89.810040000000001</v>
      </c>
      <c r="BL160" s="37">
        <v>91.127669999999995</v>
      </c>
      <c r="BN160" s="2" t="s">
        <v>44</v>
      </c>
      <c r="BP160" s="36">
        <v>88.130340000000004</v>
      </c>
      <c r="BQ160" s="36">
        <v>90.702650000000006</v>
      </c>
      <c r="BR160" s="36">
        <v>91.343419999999995</v>
      </c>
      <c r="BS160" s="36">
        <v>88.679310000000001</v>
      </c>
      <c r="BT160" s="36">
        <v>89.869159999999994</v>
      </c>
      <c r="BU160" s="36">
        <v>92.088040000000007</v>
      </c>
      <c r="BV160" s="36">
        <v>91.59796</v>
      </c>
      <c r="BW160" s="36">
        <v>90.478890000000007</v>
      </c>
      <c r="BX160" s="36">
        <v>85.855779999999996</v>
      </c>
      <c r="BY160" s="36">
        <v>89.658100000000005</v>
      </c>
      <c r="BZ160" s="37">
        <v>88.497169999999997</v>
      </c>
      <c r="CA160" s="47">
        <v>89.840369999999993</v>
      </c>
      <c r="CB160" s="37">
        <v>91.18356</v>
      </c>
    </row>
    <row r="161" spans="2:80" x14ac:dyDescent="0.35">
      <c r="B161" s="2" t="s">
        <v>45</v>
      </c>
      <c r="D161" s="36">
        <v>89.378600000000006</v>
      </c>
      <c r="E161" s="36">
        <v>94.584990000000005</v>
      </c>
      <c r="F161" s="36">
        <v>88.773319999999998</v>
      </c>
      <c r="G161" s="36">
        <v>88.759140000000002</v>
      </c>
      <c r="H161" s="36">
        <v>88.293930000000003</v>
      </c>
      <c r="I161" s="36">
        <v>93.123829999999998</v>
      </c>
      <c r="J161" s="36">
        <v>91.088610000000003</v>
      </c>
      <c r="K161" s="36">
        <v>88.214100000000002</v>
      </c>
      <c r="L161" s="36">
        <v>87.436800000000005</v>
      </c>
      <c r="M161" s="36">
        <v>86.575109999999995</v>
      </c>
      <c r="N161" s="37">
        <v>87.801130000000001</v>
      </c>
      <c r="O161" s="47">
        <v>89.622839999999997</v>
      </c>
      <c r="P161" s="37">
        <v>91.444550000000007</v>
      </c>
      <c r="R161" s="2" t="s">
        <v>45</v>
      </c>
      <c r="T161" s="36">
        <v>89.388859999999994</v>
      </c>
      <c r="U161" s="36">
        <v>94.695740000000001</v>
      </c>
      <c r="V161" s="36">
        <v>88.748909999999995</v>
      </c>
      <c r="W161" s="36">
        <v>88.750889999999998</v>
      </c>
      <c r="X161" s="36">
        <v>88.295060000000007</v>
      </c>
      <c r="Y161" s="36">
        <v>93.123679999999993</v>
      </c>
      <c r="Z161" s="36">
        <v>91.102109999999996</v>
      </c>
      <c r="AA161" s="36">
        <v>88.248670000000004</v>
      </c>
      <c r="AB161" s="36">
        <v>87.50779</v>
      </c>
      <c r="AC161" s="36">
        <v>86.56747</v>
      </c>
      <c r="AD161" s="37">
        <v>87.808149999999998</v>
      </c>
      <c r="AE161" s="47">
        <v>89.642920000000004</v>
      </c>
      <c r="AF161" s="37">
        <v>91.477680000000007</v>
      </c>
      <c r="AH161" s="2" t="s">
        <v>45</v>
      </c>
      <c r="AJ161" s="36">
        <v>89.414429999999996</v>
      </c>
      <c r="AK161" s="36">
        <v>94.506910000000005</v>
      </c>
      <c r="AL161" s="36">
        <v>88.827560000000005</v>
      </c>
      <c r="AM161" s="36">
        <v>88.729690000000005</v>
      </c>
      <c r="AN161" s="36">
        <v>88.251410000000007</v>
      </c>
      <c r="AO161" s="36">
        <v>93.0441</v>
      </c>
      <c r="AP161" s="36">
        <v>91.033029999999997</v>
      </c>
      <c r="AQ161" s="36">
        <v>88.236450000000005</v>
      </c>
      <c r="AR161" s="36">
        <v>87.58569</v>
      </c>
      <c r="AS161" s="36">
        <v>86.460509999999999</v>
      </c>
      <c r="AT161" s="37">
        <v>87.809259999999995</v>
      </c>
      <c r="AU161" s="47">
        <v>89.608980000000003</v>
      </c>
      <c r="AV161" s="37">
        <v>91.408699999999996</v>
      </c>
      <c r="AX161" s="2" t="s">
        <v>45</v>
      </c>
      <c r="AZ161" s="36">
        <v>89.450699999999998</v>
      </c>
      <c r="BA161" s="36">
        <v>93.989509999999996</v>
      </c>
      <c r="BB161" s="36">
        <v>88.790859999999995</v>
      </c>
      <c r="BC161" s="36">
        <v>88.739419999999996</v>
      </c>
      <c r="BD161" s="36">
        <v>88.236310000000003</v>
      </c>
      <c r="BE161" s="36">
        <v>92.543469999999999</v>
      </c>
      <c r="BF161" s="36">
        <v>90.736069999999998</v>
      </c>
      <c r="BG161" s="36">
        <v>88.151660000000007</v>
      </c>
      <c r="BH161" s="36">
        <v>87.462239999999994</v>
      </c>
      <c r="BI161" s="36">
        <v>86.487989999999996</v>
      </c>
      <c r="BJ161" s="37">
        <v>87.795699999999997</v>
      </c>
      <c r="BK161" s="47">
        <v>89.458820000000003</v>
      </c>
      <c r="BL161" s="37">
        <v>91.121949999999998</v>
      </c>
      <c r="BN161" s="2" t="s">
        <v>45</v>
      </c>
      <c r="BP161" s="36">
        <v>89.13664</v>
      </c>
      <c r="BQ161" s="36">
        <v>94.11694</v>
      </c>
      <c r="BR161" s="36">
        <v>88.730220000000003</v>
      </c>
      <c r="BS161" s="36">
        <v>88.649810000000002</v>
      </c>
      <c r="BT161" s="36">
        <v>88.300200000000004</v>
      </c>
      <c r="BU161" s="36">
        <v>92.864230000000006</v>
      </c>
      <c r="BV161" s="36">
        <v>90.724249999999998</v>
      </c>
      <c r="BW161" s="36">
        <v>88.353840000000005</v>
      </c>
      <c r="BX161" s="36">
        <v>87.469149999999999</v>
      </c>
      <c r="BY161" s="36">
        <v>86.355840000000001</v>
      </c>
      <c r="BZ161" s="37">
        <v>87.745199999999997</v>
      </c>
      <c r="CA161" s="47">
        <v>89.470110000000005</v>
      </c>
      <c r="CB161" s="37">
        <v>91.19502</v>
      </c>
    </row>
    <row r="162" spans="2:80" x14ac:dyDescent="0.35">
      <c r="B162" s="2" t="s">
        <v>46</v>
      </c>
      <c r="D162" s="36">
        <v>89.238010000000003</v>
      </c>
      <c r="E162" s="36">
        <v>91.507840000000002</v>
      </c>
      <c r="F162" s="36">
        <v>90.013050000000007</v>
      </c>
      <c r="G162" s="36">
        <v>90.675359999999998</v>
      </c>
      <c r="H162" s="36">
        <v>87.411510000000007</v>
      </c>
      <c r="I162" s="36">
        <v>90.532929999999993</v>
      </c>
      <c r="J162" s="36">
        <v>89.968909999999994</v>
      </c>
      <c r="K162" s="36">
        <v>89.695210000000003</v>
      </c>
      <c r="L162" s="36">
        <v>88.637320000000003</v>
      </c>
      <c r="M162" s="36">
        <v>89.429869999999994</v>
      </c>
      <c r="N162" s="37">
        <v>88.894189999999995</v>
      </c>
      <c r="O162" s="47">
        <v>89.710999999999999</v>
      </c>
      <c r="P162" s="37">
        <v>90.527810000000002</v>
      </c>
      <c r="R162" s="2" t="s">
        <v>46</v>
      </c>
      <c r="T162" s="36">
        <v>89.253460000000004</v>
      </c>
      <c r="U162" s="36">
        <v>91.408879999999996</v>
      </c>
      <c r="V162" s="36">
        <v>90.026650000000004</v>
      </c>
      <c r="W162" s="36">
        <v>90.66525</v>
      </c>
      <c r="X162" s="36">
        <v>87.398949999999999</v>
      </c>
      <c r="Y162" s="36">
        <v>90.344260000000006</v>
      </c>
      <c r="Z162" s="36">
        <v>89.930090000000007</v>
      </c>
      <c r="AA162" s="36">
        <v>89.549279999999996</v>
      </c>
      <c r="AB162" s="36">
        <v>88.728729999999999</v>
      </c>
      <c r="AC162" s="36">
        <v>89.521100000000004</v>
      </c>
      <c r="AD162" s="37">
        <v>88.894890000000004</v>
      </c>
      <c r="AE162" s="47">
        <v>89.682659999999998</v>
      </c>
      <c r="AF162" s="37">
        <v>90.470439999999996</v>
      </c>
      <c r="AH162" s="2" t="s">
        <v>46</v>
      </c>
      <c r="AJ162" s="36">
        <v>89.321979999999996</v>
      </c>
      <c r="AK162" s="36">
        <v>91.227639999999994</v>
      </c>
      <c r="AL162" s="36">
        <v>90.036910000000006</v>
      </c>
      <c r="AM162" s="36">
        <v>90.679789999999997</v>
      </c>
      <c r="AN162" s="36">
        <v>87.383430000000004</v>
      </c>
      <c r="AO162" s="36">
        <v>90.262029999999996</v>
      </c>
      <c r="AP162" s="36">
        <v>89.849400000000003</v>
      </c>
      <c r="AQ162" s="36">
        <v>89.748840000000001</v>
      </c>
      <c r="AR162" s="36">
        <v>88.756929999999997</v>
      </c>
      <c r="AS162" s="36">
        <v>89.376750000000001</v>
      </c>
      <c r="AT162" s="37">
        <v>88.901439999999994</v>
      </c>
      <c r="AU162" s="47">
        <v>89.664370000000005</v>
      </c>
      <c r="AV162" s="37">
        <v>90.427300000000002</v>
      </c>
      <c r="AX162" s="2" t="s">
        <v>46</v>
      </c>
      <c r="AZ162" s="36">
        <v>89.295659999999998</v>
      </c>
      <c r="BA162" s="36">
        <v>90.795109999999994</v>
      </c>
      <c r="BB162" s="36">
        <v>90.034559999999999</v>
      </c>
      <c r="BC162" s="36">
        <v>90.666129999999995</v>
      </c>
      <c r="BD162" s="36">
        <v>87.410849999999996</v>
      </c>
      <c r="BE162" s="36">
        <v>89.934550000000002</v>
      </c>
      <c r="BF162" s="36">
        <v>89.606260000000006</v>
      </c>
      <c r="BG162" s="36">
        <v>89.531999999999996</v>
      </c>
      <c r="BH162" s="36">
        <v>88.745329999999996</v>
      </c>
      <c r="BI162" s="36">
        <v>89.445849999999993</v>
      </c>
      <c r="BJ162" s="37">
        <v>88.852249999999998</v>
      </c>
      <c r="BK162" s="47">
        <v>89.546629999999993</v>
      </c>
      <c r="BL162" s="37">
        <v>90.241010000000003</v>
      </c>
      <c r="BN162" s="2" t="s">
        <v>46</v>
      </c>
      <c r="BP162" s="36">
        <v>89.136129999999994</v>
      </c>
      <c r="BQ162" s="36">
        <v>90.748779999999996</v>
      </c>
      <c r="BR162" s="36">
        <v>89.991399999999999</v>
      </c>
      <c r="BS162" s="36">
        <v>90.586160000000007</v>
      </c>
      <c r="BT162" s="36">
        <v>87.354939999999999</v>
      </c>
      <c r="BU162" s="36">
        <v>90.182699999999997</v>
      </c>
      <c r="BV162" s="36">
        <v>89.728679999999997</v>
      </c>
      <c r="BW162" s="36">
        <v>89.747579999999999</v>
      </c>
      <c r="BX162" s="36">
        <v>88.778480000000002</v>
      </c>
      <c r="BY162" s="36">
        <v>89.463189999999997</v>
      </c>
      <c r="BZ162" s="37">
        <v>88.865920000000003</v>
      </c>
      <c r="CA162" s="47">
        <v>89.571799999999996</v>
      </c>
      <c r="CB162" s="37">
        <v>90.277690000000007</v>
      </c>
    </row>
    <row r="163" spans="2:80" x14ac:dyDescent="0.35">
      <c r="B163" s="2" t="s">
        <v>47</v>
      </c>
      <c r="D163" s="36">
        <v>87.229150000000004</v>
      </c>
      <c r="E163" s="36">
        <v>91.599170000000001</v>
      </c>
      <c r="F163" s="36">
        <v>87.996120000000005</v>
      </c>
      <c r="G163" s="36">
        <v>90.201530000000005</v>
      </c>
      <c r="H163" s="36">
        <v>85.646339999999995</v>
      </c>
      <c r="I163" s="36">
        <v>87.579759999999993</v>
      </c>
      <c r="J163" s="36">
        <v>89.518450000000001</v>
      </c>
      <c r="K163" s="36">
        <v>86.832250000000002</v>
      </c>
      <c r="L163" s="36">
        <v>87.316019999999995</v>
      </c>
      <c r="M163" s="36">
        <v>89.319940000000003</v>
      </c>
      <c r="N163" s="37">
        <v>87.041150000000002</v>
      </c>
      <c r="O163" s="47">
        <v>88.323869999999999</v>
      </c>
      <c r="P163" s="37">
        <v>89.6066</v>
      </c>
      <c r="R163" s="2" t="s">
        <v>47</v>
      </c>
      <c r="T163" s="36">
        <v>87.207639999999998</v>
      </c>
      <c r="U163" s="36">
        <v>91.531549999999996</v>
      </c>
      <c r="V163" s="36">
        <v>87.965869999999995</v>
      </c>
      <c r="W163" s="36">
        <v>90.184830000000005</v>
      </c>
      <c r="X163" s="36">
        <v>85.713489999999993</v>
      </c>
      <c r="Y163" s="36">
        <v>87.434079999999994</v>
      </c>
      <c r="Z163" s="36">
        <v>89.524609999999996</v>
      </c>
      <c r="AA163" s="36">
        <v>86.677440000000004</v>
      </c>
      <c r="AB163" s="36">
        <v>87.344070000000002</v>
      </c>
      <c r="AC163" s="36">
        <v>89.365039999999993</v>
      </c>
      <c r="AD163" s="37">
        <v>87.012609999999995</v>
      </c>
      <c r="AE163" s="47">
        <v>88.29486</v>
      </c>
      <c r="AF163" s="37">
        <v>89.577119999999994</v>
      </c>
      <c r="AH163" s="2" t="s">
        <v>47</v>
      </c>
      <c r="AJ163" s="36">
        <v>87.203280000000007</v>
      </c>
      <c r="AK163" s="36">
        <v>91.220669999999998</v>
      </c>
      <c r="AL163" s="36">
        <v>88.040459999999996</v>
      </c>
      <c r="AM163" s="36">
        <v>90.122749999999996</v>
      </c>
      <c r="AN163" s="36">
        <v>85.732650000000007</v>
      </c>
      <c r="AO163" s="36">
        <v>87.344250000000002</v>
      </c>
      <c r="AP163" s="36">
        <v>89.379080000000002</v>
      </c>
      <c r="AQ163" s="36">
        <v>86.926580000000001</v>
      </c>
      <c r="AR163" s="36">
        <v>87.325109999999995</v>
      </c>
      <c r="AS163" s="36">
        <v>89.240560000000002</v>
      </c>
      <c r="AT163" s="37">
        <v>87.049689999999998</v>
      </c>
      <c r="AU163" s="47">
        <v>88.253540000000001</v>
      </c>
      <c r="AV163" s="37">
        <v>89.457390000000004</v>
      </c>
      <c r="AX163" s="2" t="s">
        <v>47</v>
      </c>
      <c r="AZ163" s="36">
        <v>87.13064</v>
      </c>
      <c r="BA163" s="36">
        <v>90.595529999999997</v>
      </c>
      <c r="BB163" s="36">
        <v>87.977109999999996</v>
      </c>
      <c r="BC163" s="36">
        <v>90.16028</v>
      </c>
      <c r="BD163" s="36">
        <v>85.699039999999997</v>
      </c>
      <c r="BE163" s="36">
        <v>86.968180000000004</v>
      </c>
      <c r="BF163" s="36">
        <v>89.13955</v>
      </c>
      <c r="BG163" s="36">
        <v>86.767660000000006</v>
      </c>
      <c r="BH163" s="36">
        <v>87.512110000000007</v>
      </c>
      <c r="BI163" s="36">
        <v>89.279989999999998</v>
      </c>
      <c r="BJ163" s="37">
        <v>86.977990000000005</v>
      </c>
      <c r="BK163" s="47">
        <v>88.123009999999994</v>
      </c>
      <c r="BL163" s="37">
        <v>89.268029999999996</v>
      </c>
      <c r="BN163" s="2" t="s">
        <v>47</v>
      </c>
      <c r="BP163" s="36">
        <v>87.063100000000006</v>
      </c>
      <c r="BQ163" s="36">
        <v>90.553650000000005</v>
      </c>
      <c r="BR163" s="36">
        <v>88.050479999999993</v>
      </c>
      <c r="BS163" s="36">
        <v>89.970269999999999</v>
      </c>
      <c r="BT163" s="36">
        <v>85.735190000000003</v>
      </c>
      <c r="BU163" s="36">
        <v>87.234920000000002</v>
      </c>
      <c r="BV163" s="36">
        <v>89.229249999999993</v>
      </c>
      <c r="BW163" s="36">
        <v>86.892169999999993</v>
      </c>
      <c r="BX163" s="36">
        <v>87.519069999999999</v>
      </c>
      <c r="BY163" s="36">
        <v>89.254729999999995</v>
      </c>
      <c r="BZ163" s="37">
        <v>87.049440000000004</v>
      </c>
      <c r="CA163" s="47">
        <v>88.150279999999995</v>
      </c>
      <c r="CB163" s="37">
        <v>89.251130000000003</v>
      </c>
    </row>
    <row r="164" spans="2:80" x14ac:dyDescent="0.35">
      <c r="B164" s="2" t="s">
        <v>48</v>
      </c>
      <c r="D164" s="36">
        <v>91.571659999999994</v>
      </c>
      <c r="E164" s="36">
        <v>91.642070000000004</v>
      </c>
      <c r="F164" s="36">
        <v>87.834909999999994</v>
      </c>
      <c r="G164" s="36">
        <v>88.879599999999996</v>
      </c>
      <c r="H164" s="36">
        <v>87.635660000000001</v>
      </c>
      <c r="I164" s="36">
        <v>88.619039999999998</v>
      </c>
      <c r="J164" s="36">
        <v>88.181510000000003</v>
      </c>
      <c r="K164" s="36">
        <v>86.911950000000004</v>
      </c>
      <c r="L164" s="36">
        <v>89.148439999999994</v>
      </c>
      <c r="M164" s="36">
        <v>92.692689999999999</v>
      </c>
      <c r="N164" s="37">
        <v>87.907439999999994</v>
      </c>
      <c r="O164" s="47">
        <v>89.311750000000004</v>
      </c>
      <c r="P164" s="37">
        <v>90.716059999999999</v>
      </c>
      <c r="R164" s="2" t="s">
        <v>48</v>
      </c>
      <c r="T164" s="36">
        <v>91.625829999999993</v>
      </c>
      <c r="U164" s="36">
        <v>91.602940000000004</v>
      </c>
      <c r="V164" s="36">
        <v>87.843819999999994</v>
      </c>
      <c r="W164" s="36">
        <v>88.858350000000002</v>
      </c>
      <c r="X164" s="36">
        <v>87.635660000000001</v>
      </c>
      <c r="Y164" s="36">
        <v>88.358400000000003</v>
      </c>
      <c r="Z164" s="36">
        <v>88.188479999999998</v>
      </c>
      <c r="AA164" s="36">
        <v>86.617959999999997</v>
      </c>
      <c r="AB164" s="36">
        <v>89.157039999999995</v>
      </c>
      <c r="AC164" s="36">
        <v>92.731470000000002</v>
      </c>
      <c r="AD164" s="37">
        <v>87.81371</v>
      </c>
      <c r="AE164" s="47">
        <v>89.262</v>
      </c>
      <c r="AF164" s="37">
        <v>90.710279999999997</v>
      </c>
      <c r="AH164" s="2" t="s">
        <v>48</v>
      </c>
      <c r="AJ164" s="36">
        <v>91.537940000000006</v>
      </c>
      <c r="AK164" s="36">
        <v>91.250749999999996</v>
      </c>
      <c r="AL164" s="36">
        <v>87.875399999999999</v>
      </c>
      <c r="AM164" s="36">
        <v>88.819010000000006</v>
      </c>
      <c r="AN164" s="36">
        <v>87.620710000000003</v>
      </c>
      <c r="AO164" s="36">
        <v>88.277820000000006</v>
      </c>
      <c r="AP164" s="36">
        <v>88.144210000000001</v>
      </c>
      <c r="AQ164" s="36">
        <v>86.968559999999997</v>
      </c>
      <c r="AR164" s="36">
        <v>89.183120000000002</v>
      </c>
      <c r="AS164" s="36">
        <v>92.539590000000004</v>
      </c>
      <c r="AT164" s="37">
        <v>87.869579999999999</v>
      </c>
      <c r="AU164" s="47">
        <v>89.221710000000002</v>
      </c>
      <c r="AV164" s="37">
        <v>90.573840000000004</v>
      </c>
      <c r="AX164" s="2" t="s">
        <v>48</v>
      </c>
      <c r="AZ164" s="36">
        <v>91.465699999999998</v>
      </c>
      <c r="BA164" s="36">
        <v>90.903649999999999</v>
      </c>
      <c r="BB164" s="36">
        <v>87.888509999999997</v>
      </c>
      <c r="BC164" s="36">
        <v>88.808800000000005</v>
      </c>
      <c r="BD164" s="36">
        <v>87.670079999999999</v>
      </c>
      <c r="BE164" s="36">
        <v>88.047439999999995</v>
      </c>
      <c r="BF164" s="36">
        <v>88.160529999999994</v>
      </c>
      <c r="BG164" s="36">
        <v>86.756110000000007</v>
      </c>
      <c r="BH164" s="36">
        <v>89.13158</v>
      </c>
      <c r="BI164" s="36">
        <v>92.636610000000005</v>
      </c>
      <c r="BJ164" s="37">
        <v>87.789330000000007</v>
      </c>
      <c r="BK164" s="47">
        <v>89.146900000000002</v>
      </c>
      <c r="BL164" s="37">
        <v>90.504469999999998</v>
      </c>
      <c r="BN164" s="2" t="s">
        <v>48</v>
      </c>
      <c r="BP164" s="36">
        <v>91.177589999999995</v>
      </c>
      <c r="BQ164" s="36">
        <v>90.803430000000006</v>
      </c>
      <c r="BR164" s="36">
        <v>87.843090000000004</v>
      </c>
      <c r="BS164" s="36">
        <v>88.642629999999997</v>
      </c>
      <c r="BT164" s="36">
        <v>87.687719999999999</v>
      </c>
      <c r="BU164" s="36">
        <v>87.942430000000002</v>
      </c>
      <c r="BV164" s="36">
        <v>88.244640000000004</v>
      </c>
      <c r="BW164" s="36">
        <v>86.917739999999995</v>
      </c>
      <c r="BX164" s="36">
        <v>89.077079999999995</v>
      </c>
      <c r="BY164" s="36">
        <v>92.498930000000001</v>
      </c>
      <c r="BZ164" s="37">
        <v>87.790989999999994</v>
      </c>
      <c r="CA164" s="47">
        <v>89.083529999999996</v>
      </c>
      <c r="CB164" s="37">
        <v>90.376059999999995</v>
      </c>
    </row>
    <row r="165" spans="2:80" x14ac:dyDescent="0.35">
      <c r="B165" s="7" t="s">
        <v>49</v>
      </c>
      <c r="C165" s="8"/>
      <c r="D165" s="33">
        <v>89.819839999999999</v>
      </c>
      <c r="E165" s="33">
        <v>90.007800000000003</v>
      </c>
      <c r="F165" s="33">
        <v>90.251810000000006</v>
      </c>
      <c r="G165" s="33">
        <v>91.060869999999994</v>
      </c>
      <c r="H165" s="33">
        <v>87.578450000000004</v>
      </c>
      <c r="I165" s="33">
        <v>88.873800000000003</v>
      </c>
      <c r="J165" s="33">
        <v>88.981920000000002</v>
      </c>
      <c r="K165" s="33">
        <v>90.033479999999997</v>
      </c>
      <c r="L165" s="33">
        <v>87.840770000000006</v>
      </c>
      <c r="M165" s="33">
        <v>88.915589999999995</v>
      </c>
      <c r="N165" s="34">
        <v>88.551900000000003</v>
      </c>
      <c r="O165" s="48">
        <v>89.336429999999993</v>
      </c>
      <c r="P165" s="34">
        <v>90.120959999999997</v>
      </c>
      <c r="R165" s="7" t="s">
        <v>49</v>
      </c>
      <c r="S165" s="8"/>
      <c r="T165" s="33">
        <v>89.789619999999999</v>
      </c>
      <c r="U165" s="33">
        <v>90.014480000000006</v>
      </c>
      <c r="V165" s="33">
        <v>90.244969999999995</v>
      </c>
      <c r="W165" s="33">
        <v>91.051159999999996</v>
      </c>
      <c r="X165" s="33">
        <v>87.538719999999998</v>
      </c>
      <c r="Y165" s="33">
        <v>88.638080000000002</v>
      </c>
      <c r="Z165" s="33">
        <v>88.84281</v>
      </c>
      <c r="AA165" s="33">
        <v>89.809330000000003</v>
      </c>
      <c r="AB165" s="33">
        <v>87.932479999999998</v>
      </c>
      <c r="AC165" s="33">
        <v>89.0047</v>
      </c>
      <c r="AD165" s="34">
        <v>88.507639999999995</v>
      </c>
      <c r="AE165" s="48">
        <v>89.286640000000006</v>
      </c>
      <c r="AF165" s="34">
        <v>90.065629999999999</v>
      </c>
      <c r="AH165" s="7" t="s">
        <v>49</v>
      </c>
      <c r="AI165" s="8"/>
      <c r="AJ165" s="33">
        <v>89.72766</v>
      </c>
      <c r="AK165" s="33">
        <v>89.744879999999995</v>
      </c>
      <c r="AL165" s="33">
        <v>90.269199999999998</v>
      </c>
      <c r="AM165" s="33">
        <v>91.075180000000003</v>
      </c>
      <c r="AN165" s="33">
        <v>87.530770000000004</v>
      </c>
      <c r="AO165" s="33">
        <v>88.747219999999999</v>
      </c>
      <c r="AP165" s="33">
        <v>88.738010000000003</v>
      </c>
      <c r="AQ165" s="33">
        <v>90.013409999999993</v>
      </c>
      <c r="AR165" s="33">
        <v>87.881129999999999</v>
      </c>
      <c r="AS165" s="33">
        <v>88.817530000000005</v>
      </c>
      <c r="AT165" s="34">
        <v>88.465239999999994</v>
      </c>
      <c r="AU165" s="48">
        <v>89.254499999999993</v>
      </c>
      <c r="AV165" s="34">
        <v>90.043760000000006</v>
      </c>
      <c r="AX165" s="7" t="s">
        <v>49</v>
      </c>
      <c r="AY165" s="8"/>
      <c r="AZ165" s="33">
        <v>89.731719999999996</v>
      </c>
      <c r="BA165" s="33">
        <v>89.153499999999994</v>
      </c>
      <c r="BB165" s="33">
        <v>90.232929999999996</v>
      </c>
      <c r="BC165" s="33">
        <v>91.085409999999996</v>
      </c>
      <c r="BD165" s="33">
        <v>87.553510000000003</v>
      </c>
      <c r="BE165" s="33">
        <v>88.441069999999996</v>
      </c>
      <c r="BF165" s="33">
        <v>88.607119999999995</v>
      </c>
      <c r="BG165" s="33">
        <v>89.935569999999998</v>
      </c>
      <c r="BH165" s="33">
        <v>87.939400000000006</v>
      </c>
      <c r="BI165" s="33">
        <v>88.861940000000004</v>
      </c>
      <c r="BJ165" s="34">
        <v>88.371780000000001</v>
      </c>
      <c r="BK165" s="48">
        <v>89.154219999999995</v>
      </c>
      <c r="BL165" s="34">
        <v>89.936660000000003</v>
      </c>
      <c r="BN165" s="7" t="s">
        <v>49</v>
      </c>
      <c r="BO165" s="8"/>
      <c r="BP165" s="33">
        <v>89.517309999999995</v>
      </c>
      <c r="BQ165" s="33">
        <v>88.855029999999999</v>
      </c>
      <c r="BR165" s="33">
        <v>90.195369999999997</v>
      </c>
      <c r="BS165" s="33">
        <v>90.918679999999995</v>
      </c>
      <c r="BT165" s="33">
        <v>87.607519999999994</v>
      </c>
      <c r="BU165" s="33">
        <v>88.580609999999993</v>
      </c>
      <c r="BV165" s="33">
        <v>88.596080000000001</v>
      </c>
      <c r="BW165" s="33">
        <v>90.042580000000001</v>
      </c>
      <c r="BX165" s="33">
        <v>87.987920000000003</v>
      </c>
      <c r="BY165" s="33">
        <v>88.726579999999998</v>
      </c>
      <c r="BZ165" s="34">
        <v>88.357969999999995</v>
      </c>
      <c r="CA165" s="48">
        <v>89.102770000000007</v>
      </c>
      <c r="CB165" s="34">
        <v>89.847560000000001</v>
      </c>
    </row>
    <row r="166" spans="2:80" x14ac:dyDescent="0.35">
      <c r="B166" s="2" t="s">
        <v>52</v>
      </c>
      <c r="C166" s="3" t="s">
        <v>12</v>
      </c>
      <c r="D166" s="36">
        <v>3.5918899999999998</v>
      </c>
      <c r="E166" s="36">
        <v>4.6498699999999999</v>
      </c>
      <c r="F166" s="36">
        <v>3.4721099999999998</v>
      </c>
      <c r="G166" s="36">
        <v>3.4994000000000001</v>
      </c>
      <c r="H166" s="36">
        <v>3.5995200000000001</v>
      </c>
      <c r="I166" s="36">
        <v>4.9586300000000003</v>
      </c>
      <c r="J166" s="36">
        <v>4.0903600000000004</v>
      </c>
      <c r="K166" s="36">
        <v>3.41858</v>
      </c>
      <c r="L166" s="36">
        <v>3.1080199999999998</v>
      </c>
      <c r="M166" s="36">
        <v>3.3273799999999998</v>
      </c>
      <c r="N166" s="37">
        <v>3.3404099999999999</v>
      </c>
      <c r="O166" s="38">
        <v>3.7715800000000002</v>
      </c>
      <c r="P166" s="37">
        <v>4.2027400000000004</v>
      </c>
      <c r="R166" s="2" t="s">
        <v>52</v>
      </c>
      <c r="S166" s="3" t="s">
        <v>12</v>
      </c>
      <c r="T166" s="36">
        <v>3.5801500000000002</v>
      </c>
      <c r="U166" s="36">
        <v>4.6414900000000001</v>
      </c>
      <c r="V166" s="36">
        <v>3.4264399999999999</v>
      </c>
      <c r="W166" s="36">
        <v>3.6379299999999999</v>
      </c>
      <c r="X166" s="36">
        <v>3.74119</v>
      </c>
      <c r="Y166" s="36">
        <v>5.2826399999999998</v>
      </c>
      <c r="Z166" s="36">
        <v>4.2834300000000001</v>
      </c>
      <c r="AA166" s="36">
        <v>3.3772000000000002</v>
      </c>
      <c r="AB166" s="36">
        <v>3.0690400000000002</v>
      </c>
      <c r="AC166" s="36">
        <v>3.2691599999999998</v>
      </c>
      <c r="AD166" s="37">
        <v>3.3339699999999999</v>
      </c>
      <c r="AE166" s="38">
        <v>3.83087</v>
      </c>
      <c r="AF166" s="37">
        <v>4.3277599999999996</v>
      </c>
      <c r="AH166" s="2" t="s">
        <v>52</v>
      </c>
      <c r="AI166" s="3" t="s">
        <v>12</v>
      </c>
      <c r="AJ166" s="36">
        <v>3.5638399999999999</v>
      </c>
      <c r="AK166" s="36">
        <v>6.4854900000000004</v>
      </c>
      <c r="AL166" s="36">
        <v>3.4361999999999999</v>
      </c>
      <c r="AM166" s="36">
        <v>4.1095199999999998</v>
      </c>
      <c r="AN166" s="36">
        <v>3.86172</v>
      </c>
      <c r="AO166" s="36">
        <v>5.8681000000000001</v>
      </c>
      <c r="AP166" s="36">
        <v>4.5684199999999997</v>
      </c>
      <c r="AQ166" s="36">
        <v>3.6897799999999998</v>
      </c>
      <c r="AR166" s="36">
        <v>2.9797699999999998</v>
      </c>
      <c r="AS166" s="36">
        <v>3.3035199999999998</v>
      </c>
      <c r="AT166" s="37">
        <v>3.3674599999999999</v>
      </c>
      <c r="AU166" s="38">
        <v>4.1866399999999997</v>
      </c>
      <c r="AV166" s="37">
        <v>5.0058199999999999</v>
      </c>
      <c r="AX166" s="2" t="s">
        <v>52</v>
      </c>
      <c r="AY166" s="3" t="s">
        <v>12</v>
      </c>
      <c r="AZ166" s="36">
        <v>3.61111</v>
      </c>
      <c r="BA166" s="36">
        <v>8.7838899999999995</v>
      </c>
      <c r="BB166" s="36">
        <v>3.6812800000000001</v>
      </c>
      <c r="BC166" s="36">
        <v>4.7036499999999997</v>
      </c>
      <c r="BD166" s="36">
        <v>4.8086500000000001</v>
      </c>
      <c r="BE166" s="36">
        <v>7.0568200000000001</v>
      </c>
      <c r="BF166" s="36">
        <v>5.3765499999999999</v>
      </c>
      <c r="BG166" s="36">
        <v>3.9377800000000001</v>
      </c>
      <c r="BH166" s="36">
        <v>3.1155900000000001</v>
      </c>
      <c r="BI166" s="36">
        <v>3.4403600000000001</v>
      </c>
      <c r="BJ166" s="37">
        <v>3.5592999999999999</v>
      </c>
      <c r="BK166" s="38">
        <v>4.8515699999999997</v>
      </c>
      <c r="BL166" s="37">
        <v>6.14384</v>
      </c>
      <c r="BN166" s="2" t="s">
        <v>52</v>
      </c>
      <c r="BO166" s="3" t="s">
        <v>12</v>
      </c>
      <c r="BP166" s="36">
        <v>4.2045899999999996</v>
      </c>
      <c r="BQ166" s="36">
        <v>10.38392</v>
      </c>
      <c r="BR166" s="36">
        <v>4.4298099999999998</v>
      </c>
      <c r="BS166" s="36">
        <v>5.7390100000000004</v>
      </c>
      <c r="BT166" s="36">
        <v>5.7873999999999999</v>
      </c>
      <c r="BU166" s="36">
        <v>8.5063899999999997</v>
      </c>
      <c r="BV166" s="36">
        <v>7.1000100000000002</v>
      </c>
      <c r="BW166" s="36">
        <v>5.2435099999999997</v>
      </c>
      <c r="BX166" s="36">
        <v>3.5005500000000001</v>
      </c>
      <c r="BY166" s="36">
        <v>4.0114000000000001</v>
      </c>
      <c r="BZ166" s="37">
        <v>4.32409</v>
      </c>
      <c r="CA166" s="38">
        <v>5.8906599999999996</v>
      </c>
      <c r="CB166" s="37">
        <v>7.45723</v>
      </c>
    </row>
    <row r="167" spans="2:80" x14ac:dyDescent="0.35">
      <c r="B167" s="8"/>
      <c r="C167" s="11" t="s">
        <v>13</v>
      </c>
      <c r="D167" s="33">
        <v>3.82192</v>
      </c>
      <c r="E167" s="33">
        <v>5.0126600000000003</v>
      </c>
      <c r="F167" s="33">
        <v>2.6901700000000002</v>
      </c>
      <c r="G167" s="33">
        <v>3.7873899999999998</v>
      </c>
      <c r="H167" s="33">
        <v>3.0979299999999999</v>
      </c>
      <c r="I167" s="33">
        <v>5.77034</v>
      </c>
      <c r="J167" s="33">
        <v>4.3550399999999998</v>
      </c>
      <c r="K167" s="33">
        <v>2.8517299999999999</v>
      </c>
      <c r="L167" s="33">
        <v>1.7133100000000001</v>
      </c>
      <c r="M167" s="33">
        <v>2.4651100000000001</v>
      </c>
      <c r="N167" s="34">
        <v>2.66988</v>
      </c>
      <c r="O167" s="48">
        <v>3.5565600000000002</v>
      </c>
      <c r="P167" s="34">
        <v>4.4432400000000003</v>
      </c>
      <c r="R167" s="8"/>
      <c r="S167" s="11" t="s">
        <v>13</v>
      </c>
      <c r="T167" s="33">
        <v>3.7582100000000001</v>
      </c>
      <c r="U167" s="33">
        <v>4.9715400000000001</v>
      </c>
      <c r="V167" s="33">
        <v>2.92231</v>
      </c>
      <c r="W167" s="33">
        <v>4.0676600000000001</v>
      </c>
      <c r="X167" s="33">
        <v>3.3875999999999999</v>
      </c>
      <c r="Y167" s="33">
        <v>6.3591800000000003</v>
      </c>
      <c r="Z167" s="33">
        <v>4.4928600000000003</v>
      </c>
      <c r="AA167" s="33">
        <v>2.80165</v>
      </c>
      <c r="AB167" s="33">
        <v>2.1467999999999998</v>
      </c>
      <c r="AC167" s="33">
        <v>2.4837199999999999</v>
      </c>
      <c r="AD167" s="34">
        <v>2.8206000000000002</v>
      </c>
      <c r="AE167" s="48">
        <v>3.73915</v>
      </c>
      <c r="AF167" s="34">
        <v>4.6577099999999998</v>
      </c>
      <c r="AH167" s="8"/>
      <c r="AI167" s="11" t="s">
        <v>13</v>
      </c>
      <c r="AJ167" s="33">
        <v>4.58378</v>
      </c>
      <c r="AK167" s="33">
        <v>10.1091</v>
      </c>
      <c r="AL167" s="33">
        <v>3.4184399999999999</v>
      </c>
      <c r="AM167" s="33">
        <v>4.4427599999999998</v>
      </c>
      <c r="AN167" s="33">
        <v>3.76397</v>
      </c>
      <c r="AO167" s="33">
        <v>7.55844</v>
      </c>
      <c r="AP167" s="33">
        <v>5.2602900000000004</v>
      </c>
      <c r="AQ167" s="33">
        <v>3.8288799999999998</v>
      </c>
      <c r="AR167" s="33">
        <v>1.8747100000000001</v>
      </c>
      <c r="AS167" s="33">
        <v>3.0823499999999999</v>
      </c>
      <c r="AT167" s="34">
        <v>3.0792799999999998</v>
      </c>
      <c r="AU167" s="48">
        <v>4.7922700000000003</v>
      </c>
      <c r="AV167" s="34">
        <v>6.5052599999999998</v>
      </c>
      <c r="AX167" s="8"/>
      <c r="AY167" s="11" t="s">
        <v>13</v>
      </c>
      <c r="AZ167" s="33">
        <v>4.4578199999999999</v>
      </c>
      <c r="BA167" s="33">
        <v>11.56099</v>
      </c>
      <c r="BB167" s="33">
        <v>3.8905799999999999</v>
      </c>
      <c r="BC167" s="33">
        <v>5.6270800000000003</v>
      </c>
      <c r="BD167" s="33">
        <v>5.7005499999999998</v>
      </c>
      <c r="BE167" s="33">
        <v>9.6480599999999992</v>
      </c>
      <c r="BF167" s="33">
        <v>6.4304899999999998</v>
      </c>
      <c r="BG167" s="33">
        <v>4.3896300000000004</v>
      </c>
      <c r="BH167" s="33">
        <v>2.7747700000000002</v>
      </c>
      <c r="BI167" s="33">
        <v>5.4621000000000004</v>
      </c>
      <c r="BJ167" s="34">
        <v>4.0754400000000004</v>
      </c>
      <c r="BK167" s="48">
        <v>5.9942099999999998</v>
      </c>
      <c r="BL167" s="34">
        <v>7.9129800000000001</v>
      </c>
      <c r="BN167" s="8"/>
      <c r="BO167" s="11" t="s">
        <v>13</v>
      </c>
      <c r="BP167" s="33">
        <v>6.1469300000000002</v>
      </c>
      <c r="BQ167" s="33">
        <v>12.54002</v>
      </c>
      <c r="BR167" s="33">
        <v>5.6483499999999998</v>
      </c>
      <c r="BS167" s="33">
        <v>7.6506800000000004</v>
      </c>
      <c r="BT167" s="33">
        <v>7.59992</v>
      </c>
      <c r="BU167" s="33">
        <v>11.030250000000001</v>
      </c>
      <c r="BV167" s="33">
        <v>8.9519699999999993</v>
      </c>
      <c r="BW167" s="33">
        <v>7.2430500000000002</v>
      </c>
      <c r="BX167" s="33">
        <v>4.4571899999999998</v>
      </c>
      <c r="BY167" s="33">
        <v>5.5969300000000004</v>
      </c>
      <c r="BZ167" s="34">
        <v>5.8727999999999998</v>
      </c>
      <c r="CA167" s="48">
        <v>7.6865300000000003</v>
      </c>
      <c r="CB167" s="34">
        <v>9.5002600000000008</v>
      </c>
    </row>
    <row r="171" spans="2:80" x14ac:dyDescent="0.35">
      <c r="B171" s="54">
        <v>14</v>
      </c>
      <c r="C171" s="26"/>
      <c r="D171" s="85" t="s">
        <v>63</v>
      </c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R171" s="54">
        <v>12</v>
      </c>
      <c r="S171" s="26"/>
      <c r="T171" s="85" t="s">
        <v>63</v>
      </c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</row>
    <row r="172" spans="2:80" x14ac:dyDescent="0.35">
      <c r="O172" s="17"/>
      <c r="AE172" s="17"/>
    </row>
    <row r="173" spans="2:80" x14ac:dyDescent="0.35">
      <c r="B173" s="14"/>
      <c r="C173" s="14"/>
      <c r="D173" s="27" t="s">
        <v>50</v>
      </c>
      <c r="E173" s="27" t="s">
        <v>53</v>
      </c>
      <c r="F173" s="27" t="s">
        <v>54</v>
      </c>
      <c r="G173" s="27" t="s">
        <v>55</v>
      </c>
      <c r="H173" s="27" t="s">
        <v>56</v>
      </c>
      <c r="I173" s="27" t="s">
        <v>57</v>
      </c>
      <c r="J173" s="27" t="s">
        <v>58</v>
      </c>
      <c r="K173" s="27" t="s">
        <v>59</v>
      </c>
      <c r="L173" s="27" t="s">
        <v>60</v>
      </c>
      <c r="M173" s="27" t="s">
        <v>61</v>
      </c>
      <c r="N173" s="28">
        <v>-0.95</v>
      </c>
      <c r="O173" s="24" t="s">
        <v>51</v>
      </c>
      <c r="P173" s="28">
        <v>0.95</v>
      </c>
      <c r="R173" s="14"/>
      <c r="S173" s="14"/>
      <c r="T173" s="27" t="s">
        <v>50</v>
      </c>
      <c r="U173" s="27" t="s">
        <v>53</v>
      </c>
      <c r="V173" s="27" t="s">
        <v>54</v>
      </c>
      <c r="W173" s="27" t="s">
        <v>55</v>
      </c>
      <c r="X173" s="27" t="s">
        <v>56</v>
      </c>
      <c r="Y173" s="27" t="s">
        <v>57</v>
      </c>
      <c r="Z173" s="27" t="s">
        <v>58</v>
      </c>
      <c r="AA173" s="27" t="s">
        <v>59</v>
      </c>
      <c r="AB173" s="27" t="s">
        <v>60</v>
      </c>
      <c r="AC173" s="27" t="s">
        <v>61</v>
      </c>
      <c r="AD173" s="28">
        <v>-0.95</v>
      </c>
      <c r="AE173" s="24" t="s">
        <v>51</v>
      </c>
      <c r="AF173" s="28">
        <v>0.95</v>
      </c>
    </row>
    <row r="174" spans="2:80" x14ac:dyDescent="0.35">
      <c r="B174" s="7" t="s">
        <v>0</v>
      </c>
      <c r="C174" s="7"/>
      <c r="D174" s="33">
        <v>5247</v>
      </c>
      <c r="E174" s="33">
        <v>5320</v>
      </c>
      <c r="F174" s="33">
        <v>5276</v>
      </c>
      <c r="G174" s="33">
        <v>5276</v>
      </c>
      <c r="H174" s="33">
        <v>5213</v>
      </c>
      <c r="I174" s="33">
        <v>5167</v>
      </c>
      <c r="J174" s="33">
        <v>5254</v>
      </c>
      <c r="K174" s="33">
        <v>5269</v>
      </c>
      <c r="L174" s="33">
        <v>5182</v>
      </c>
      <c r="M174" s="33">
        <v>5249</v>
      </c>
      <c r="N174" s="34">
        <v>5212.1753600000002</v>
      </c>
      <c r="O174" s="35">
        <v>5245.3</v>
      </c>
      <c r="P174" s="34">
        <v>5278.4246400000002</v>
      </c>
      <c r="R174" s="7" t="s">
        <v>0</v>
      </c>
      <c r="S174" s="7"/>
      <c r="T174" s="33">
        <v>5137</v>
      </c>
      <c r="U174" s="33">
        <v>5198</v>
      </c>
      <c r="V174" s="33">
        <v>5170</v>
      </c>
      <c r="W174" s="33">
        <v>5182</v>
      </c>
      <c r="X174" s="33">
        <v>5123</v>
      </c>
      <c r="Y174" s="33">
        <v>5073</v>
      </c>
      <c r="Z174" s="33">
        <v>5150</v>
      </c>
      <c r="AA174" s="33">
        <v>5210</v>
      </c>
      <c r="AB174" s="33">
        <v>5163</v>
      </c>
      <c r="AC174" s="33">
        <v>5198</v>
      </c>
      <c r="AD174" s="34">
        <v>5130.6705899999997</v>
      </c>
      <c r="AE174" s="35">
        <v>5160.3999999999996</v>
      </c>
      <c r="AF174" s="34">
        <v>5190.1294099999996</v>
      </c>
    </row>
    <row r="175" spans="2:80" x14ac:dyDescent="0.35">
      <c r="B175" s="2" t="s">
        <v>15</v>
      </c>
      <c r="C175" s="3" t="s">
        <v>12</v>
      </c>
      <c r="D175" s="36">
        <v>41.696779999999997</v>
      </c>
      <c r="E175" s="36">
        <v>61.632289999999998</v>
      </c>
      <c r="F175" s="36">
        <v>37.635289999999998</v>
      </c>
      <c r="G175" s="36">
        <v>41.211559999999999</v>
      </c>
      <c r="H175" s="36">
        <v>43.358060000000002</v>
      </c>
      <c r="I175" s="36">
        <v>51.314079999999997</v>
      </c>
      <c r="J175" s="36">
        <v>52.88749</v>
      </c>
      <c r="K175" s="36">
        <v>38.43009</v>
      </c>
      <c r="L175" s="36">
        <v>35.480899999999998</v>
      </c>
      <c r="M175" s="36">
        <v>42.788649999999997</v>
      </c>
      <c r="N175" s="37">
        <v>38.811300000000003</v>
      </c>
      <c r="O175" s="38">
        <v>44.643520000000002</v>
      </c>
      <c r="P175" s="37">
        <v>50.475740000000002</v>
      </c>
      <c r="R175" s="2" t="s">
        <v>15</v>
      </c>
      <c r="S175" s="3" t="s">
        <v>12</v>
      </c>
      <c r="T175" s="36">
        <v>82.266549999999995</v>
      </c>
      <c r="U175" s="36">
        <v>103.02285000000001</v>
      </c>
      <c r="V175" s="36">
        <v>74.005510000000001</v>
      </c>
      <c r="W175" s="36">
        <v>65.860429999999994</v>
      </c>
      <c r="X175" s="36">
        <v>59.889009999999999</v>
      </c>
      <c r="Y175" s="36">
        <v>89.534750000000003</v>
      </c>
      <c r="Z175" s="36">
        <v>81.660709999999995</v>
      </c>
      <c r="AA175" s="36">
        <v>69.737849999999995</v>
      </c>
      <c r="AB175" s="36">
        <v>45.993099999999998</v>
      </c>
      <c r="AC175" s="36">
        <v>62.516300000000001</v>
      </c>
      <c r="AD175" s="37">
        <v>61.749699999999997</v>
      </c>
      <c r="AE175" s="38">
        <v>73.448710000000005</v>
      </c>
      <c r="AF175" s="37">
        <v>85.147710000000004</v>
      </c>
    </row>
    <row r="176" spans="2:80" x14ac:dyDescent="0.35">
      <c r="B176" s="8"/>
      <c r="C176" s="11" t="s">
        <v>13</v>
      </c>
      <c r="D176" s="33">
        <v>26.129490000000001</v>
      </c>
      <c r="E176" s="33">
        <v>52.609079999999999</v>
      </c>
      <c r="F176" s="33">
        <v>24.21339</v>
      </c>
      <c r="G176" s="33">
        <v>31.618659999999998</v>
      </c>
      <c r="H176" s="33">
        <v>37.09131</v>
      </c>
      <c r="I176" s="33">
        <v>38.651119999999999</v>
      </c>
      <c r="J176" s="33">
        <v>41.163939999999997</v>
      </c>
      <c r="K176" s="33">
        <v>27.177289999999999</v>
      </c>
      <c r="L176" s="33">
        <v>27.900849999999998</v>
      </c>
      <c r="M176" s="33">
        <v>28.776039999999998</v>
      </c>
      <c r="N176" s="34">
        <v>27.219919999999998</v>
      </c>
      <c r="O176" s="39">
        <v>33.533119999999997</v>
      </c>
      <c r="P176" s="34">
        <v>39.846319999999999</v>
      </c>
      <c r="R176" s="8"/>
      <c r="S176" s="11" t="s">
        <v>13</v>
      </c>
      <c r="T176" s="33">
        <v>71.276089999999996</v>
      </c>
      <c r="U176" s="33">
        <v>101.87886</v>
      </c>
      <c r="V176" s="33">
        <v>64.623639999999995</v>
      </c>
      <c r="W176" s="33">
        <v>67.700829999999996</v>
      </c>
      <c r="X176" s="33">
        <v>60.458840000000002</v>
      </c>
      <c r="Y176" s="33">
        <v>74.620599999999996</v>
      </c>
      <c r="Z176" s="33">
        <v>77.794200000000004</v>
      </c>
      <c r="AA176" s="33">
        <v>54.588749999999997</v>
      </c>
      <c r="AB176" s="33">
        <v>34.808990000000001</v>
      </c>
      <c r="AC176" s="33">
        <v>49.480379999999997</v>
      </c>
      <c r="AD176" s="34">
        <v>52.796320000000001</v>
      </c>
      <c r="AE176" s="39">
        <v>65.723119999999994</v>
      </c>
      <c r="AF176" s="34">
        <v>78.649910000000006</v>
      </c>
    </row>
    <row r="177" spans="2:32" x14ac:dyDescent="0.35">
      <c r="B177" s="2" t="s">
        <v>14</v>
      </c>
      <c r="C177" s="3" t="s">
        <v>12</v>
      </c>
      <c r="D177" s="36">
        <v>25.903500000000001</v>
      </c>
      <c r="E177" s="36">
        <v>45.883890000000001</v>
      </c>
      <c r="F177" s="36">
        <v>22.116769999999999</v>
      </c>
      <c r="G177" s="36">
        <v>25.831990000000001</v>
      </c>
      <c r="H177" s="36">
        <v>28.38016</v>
      </c>
      <c r="I177" s="36">
        <v>35.456670000000003</v>
      </c>
      <c r="J177" s="36">
        <v>37.018349999999998</v>
      </c>
      <c r="K177" s="36">
        <v>23.09714</v>
      </c>
      <c r="L177" s="36">
        <v>20.34496</v>
      </c>
      <c r="M177" s="36">
        <v>27.428280000000001</v>
      </c>
      <c r="N177" s="37">
        <v>23.451370000000001</v>
      </c>
      <c r="O177" s="38">
        <v>29.146170000000001</v>
      </c>
      <c r="P177" s="37">
        <v>34.840969999999999</v>
      </c>
      <c r="R177" s="2" t="s">
        <v>14</v>
      </c>
      <c r="S177" s="3" t="s">
        <v>12</v>
      </c>
      <c r="T177" s="36">
        <v>68.834580000000003</v>
      </c>
      <c r="U177" s="36">
        <v>89.583250000000007</v>
      </c>
      <c r="V177" s="36">
        <v>60.66234</v>
      </c>
      <c r="W177" s="36">
        <v>52.813070000000003</v>
      </c>
      <c r="X177" s="36">
        <v>46.772919999999999</v>
      </c>
      <c r="Y177" s="36">
        <v>76.142449999999997</v>
      </c>
      <c r="Z177" s="36">
        <v>68.35333</v>
      </c>
      <c r="AA177" s="36">
        <v>56.379440000000002</v>
      </c>
      <c r="AB177" s="36">
        <v>32.904380000000003</v>
      </c>
      <c r="AC177" s="36">
        <v>49.30406</v>
      </c>
      <c r="AD177" s="37">
        <v>48.562399999999997</v>
      </c>
      <c r="AE177" s="38">
        <v>60.174979999999998</v>
      </c>
      <c r="AF177" s="37">
        <v>71.787559999999999</v>
      </c>
    </row>
    <row r="178" spans="2:32" x14ac:dyDescent="0.35">
      <c r="B178" s="8"/>
      <c r="C178" s="11" t="s">
        <v>13</v>
      </c>
      <c r="D178" s="33">
        <v>28.490539999999999</v>
      </c>
      <c r="E178" s="33">
        <v>55.400309999999998</v>
      </c>
      <c r="F178" s="33">
        <v>25.792400000000001</v>
      </c>
      <c r="G178" s="33">
        <v>33.172609999999999</v>
      </c>
      <c r="H178" s="33">
        <v>38.683030000000002</v>
      </c>
      <c r="I178" s="33">
        <v>41.362369999999999</v>
      </c>
      <c r="J178" s="33">
        <v>43.643639999999998</v>
      </c>
      <c r="K178" s="33">
        <v>28.560110000000002</v>
      </c>
      <c r="L178" s="33">
        <v>28.824310000000001</v>
      </c>
      <c r="M178" s="33">
        <v>31.003350000000001</v>
      </c>
      <c r="N178" s="34">
        <v>28.88308</v>
      </c>
      <c r="O178" s="39">
        <v>35.493270000000003</v>
      </c>
      <c r="P178" s="34">
        <v>42.103459999999998</v>
      </c>
      <c r="R178" s="8"/>
      <c r="S178" s="11" t="s">
        <v>13</v>
      </c>
      <c r="T178" s="33">
        <v>73.844499999999996</v>
      </c>
      <c r="U178" s="33">
        <v>104.33161</v>
      </c>
      <c r="V178" s="33">
        <v>66.929490000000001</v>
      </c>
      <c r="W178" s="33">
        <v>69.241969999999995</v>
      </c>
      <c r="X178" s="33">
        <v>62.204389999999997</v>
      </c>
      <c r="Y178" s="33">
        <v>77.3018</v>
      </c>
      <c r="Z178" s="33">
        <v>80.152389999999997</v>
      </c>
      <c r="AA178" s="33">
        <v>57.082380000000001</v>
      </c>
      <c r="AB178" s="33">
        <v>36.424419999999998</v>
      </c>
      <c r="AC178" s="33">
        <v>51.607239999999997</v>
      </c>
      <c r="AD178" s="34">
        <v>54.83173</v>
      </c>
      <c r="AE178" s="39">
        <v>67.912019999999998</v>
      </c>
      <c r="AF178" s="34">
        <v>80.9923</v>
      </c>
    </row>
    <row r="179" spans="2:32" x14ac:dyDescent="0.35">
      <c r="B179" s="2" t="s">
        <v>16</v>
      </c>
      <c r="C179" s="3" t="s">
        <v>12</v>
      </c>
      <c r="D179" s="36">
        <v>15.793279999999999</v>
      </c>
      <c r="E179" s="36">
        <v>15.74841</v>
      </c>
      <c r="F179" s="36">
        <v>15.51853</v>
      </c>
      <c r="G179" s="36">
        <v>15.379569999999999</v>
      </c>
      <c r="H179" s="36">
        <v>14.9779</v>
      </c>
      <c r="I179" s="36">
        <v>15.857419999999999</v>
      </c>
      <c r="J179" s="36">
        <v>15.86914</v>
      </c>
      <c r="K179" s="36">
        <v>15.332940000000001</v>
      </c>
      <c r="L179" s="36">
        <v>15.13593</v>
      </c>
      <c r="M179" s="36">
        <v>15.36036</v>
      </c>
      <c r="N179" s="37">
        <v>15.2738</v>
      </c>
      <c r="O179" s="38">
        <v>15.497350000000001</v>
      </c>
      <c r="P179" s="37">
        <v>15.7209</v>
      </c>
      <c r="R179" s="2" t="s">
        <v>16</v>
      </c>
      <c r="S179" s="3" t="s">
        <v>12</v>
      </c>
      <c r="T179" s="36">
        <v>13.43197</v>
      </c>
      <c r="U179" s="36">
        <v>13.4396</v>
      </c>
      <c r="V179" s="36">
        <v>13.343170000000001</v>
      </c>
      <c r="W179" s="36">
        <v>13.047359999999999</v>
      </c>
      <c r="X179" s="36">
        <v>13.11609</v>
      </c>
      <c r="Y179" s="36">
        <v>13.392300000000001</v>
      </c>
      <c r="Z179" s="36">
        <v>13.30739</v>
      </c>
      <c r="AA179" s="36">
        <v>13.358409999999999</v>
      </c>
      <c r="AB179" s="36">
        <v>13.08872</v>
      </c>
      <c r="AC179" s="36">
        <v>13.21224</v>
      </c>
      <c r="AD179" s="37">
        <v>13.168749999999999</v>
      </c>
      <c r="AE179" s="38">
        <v>13.273720000000001</v>
      </c>
      <c r="AF179" s="37">
        <v>13.3787</v>
      </c>
    </row>
    <row r="180" spans="2:32" x14ac:dyDescent="0.35">
      <c r="B180" s="12"/>
      <c r="C180" s="11" t="s">
        <v>13</v>
      </c>
      <c r="D180" s="33">
        <v>12.08398</v>
      </c>
      <c r="E180" s="33">
        <v>12.24424</v>
      </c>
      <c r="F180" s="33">
        <v>11.704560000000001</v>
      </c>
      <c r="G180" s="33">
        <v>11.05151</v>
      </c>
      <c r="H180" s="33">
        <v>11.36285</v>
      </c>
      <c r="I180" s="33">
        <v>11.89805</v>
      </c>
      <c r="J180" s="33">
        <v>12.273849999999999</v>
      </c>
      <c r="K180" s="33">
        <v>11.34301</v>
      </c>
      <c r="L180" s="33">
        <v>11.030799999999999</v>
      </c>
      <c r="M180" s="33">
        <v>11.710839999999999</v>
      </c>
      <c r="N180" s="40">
        <v>11.340590000000001</v>
      </c>
      <c r="O180" s="39">
        <v>11.67037</v>
      </c>
      <c r="P180" s="40">
        <v>12.00015</v>
      </c>
      <c r="R180" s="12"/>
      <c r="S180" s="11" t="s">
        <v>13</v>
      </c>
      <c r="T180" s="33">
        <v>10.013299999999999</v>
      </c>
      <c r="U180" s="33">
        <v>9.8833699999999993</v>
      </c>
      <c r="V180" s="33">
        <v>9.8798200000000005</v>
      </c>
      <c r="W180" s="33">
        <v>9.1705000000000005</v>
      </c>
      <c r="X180" s="33">
        <v>9.6497899999999994</v>
      </c>
      <c r="Y180" s="33">
        <v>9.7785399999999996</v>
      </c>
      <c r="Z180" s="33">
        <v>10.096640000000001</v>
      </c>
      <c r="AA180" s="33">
        <v>9.9361800000000002</v>
      </c>
      <c r="AB180" s="33">
        <v>9.26858</v>
      </c>
      <c r="AC180" s="33">
        <v>9.5580999999999996</v>
      </c>
      <c r="AD180" s="40">
        <v>9.5014599999999998</v>
      </c>
      <c r="AE180" s="39">
        <v>9.7234800000000003</v>
      </c>
      <c r="AF180" s="40">
        <v>9.9454999999999991</v>
      </c>
    </row>
    <row r="181" spans="2:32" x14ac:dyDescent="0.35">
      <c r="B181" s="2" t="s">
        <v>1</v>
      </c>
      <c r="C181" s="3" t="s">
        <v>12</v>
      </c>
      <c r="D181" s="36">
        <v>3.6656200000000001</v>
      </c>
      <c r="E181" s="36">
        <v>3.6661199999999998</v>
      </c>
      <c r="F181" s="36">
        <v>3.6746400000000001</v>
      </c>
      <c r="G181" s="36">
        <v>3.6845300000000001</v>
      </c>
      <c r="H181" s="36">
        <v>3.6571600000000002</v>
      </c>
      <c r="I181" s="36">
        <v>3.6998899999999999</v>
      </c>
      <c r="J181" s="36">
        <v>3.6476000000000002</v>
      </c>
      <c r="K181" s="36">
        <v>3.6192199999999999</v>
      </c>
      <c r="L181" s="36">
        <v>3.6573699999999998</v>
      </c>
      <c r="M181" s="36">
        <v>3.6797800000000001</v>
      </c>
      <c r="N181" s="37">
        <v>3.6493199999999999</v>
      </c>
      <c r="O181" s="41">
        <v>3.6651899999999999</v>
      </c>
      <c r="P181" s="37">
        <v>3.68106</v>
      </c>
      <c r="R181" s="2" t="s">
        <v>1</v>
      </c>
      <c r="S181" s="3" t="s">
        <v>12</v>
      </c>
      <c r="T181" s="36">
        <v>3.6406999999999998</v>
      </c>
      <c r="U181" s="36">
        <v>3.6492599999999999</v>
      </c>
      <c r="V181" s="36">
        <v>3.65903</v>
      </c>
      <c r="W181" s="36">
        <v>3.6621600000000001</v>
      </c>
      <c r="X181" s="36">
        <v>3.64317</v>
      </c>
      <c r="Y181" s="36">
        <v>3.68323</v>
      </c>
      <c r="Z181" s="36">
        <v>3.6327099999999999</v>
      </c>
      <c r="AA181" s="36">
        <v>3.6093999999999999</v>
      </c>
      <c r="AB181" s="36">
        <v>3.6537999999999999</v>
      </c>
      <c r="AC181" s="36">
        <v>3.6631999999999998</v>
      </c>
      <c r="AD181" s="37">
        <v>3.6353599999999999</v>
      </c>
      <c r="AE181" s="41">
        <v>3.64967</v>
      </c>
      <c r="AF181" s="37">
        <v>3.66398</v>
      </c>
    </row>
    <row r="182" spans="2:32" x14ac:dyDescent="0.35">
      <c r="B182" s="12"/>
      <c r="C182" s="11" t="s">
        <v>13</v>
      </c>
      <c r="D182" s="33">
        <v>2.25868</v>
      </c>
      <c r="E182" s="33">
        <v>2.2768999999999999</v>
      </c>
      <c r="F182" s="33">
        <v>2.2869600000000001</v>
      </c>
      <c r="G182" s="33">
        <v>2.3196599999999998</v>
      </c>
      <c r="H182" s="33">
        <v>2.2844500000000001</v>
      </c>
      <c r="I182" s="33">
        <v>2.2491699999999999</v>
      </c>
      <c r="J182" s="33">
        <v>2.2721200000000001</v>
      </c>
      <c r="K182" s="33">
        <v>2.29914</v>
      </c>
      <c r="L182" s="33">
        <v>2.2569699999999999</v>
      </c>
      <c r="M182" s="33">
        <v>2.2668400000000002</v>
      </c>
      <c r="N182" s="40">
        <v>2.2618200000000002</v>
      </c>
      <c r="O182" s="39">
        <v>2.2770899999999998</v>
      </c>
      <c r="P182" s="40">
        <v>2.29236</v>
      </c>
      <c r="R182" s="12"/>
      <c r="S182" s="11" t="s">
        <v>13</v>
      </c>
      <c r="T182" s="33">
        <v>2.2513299999999998</v>
      </c>
      <c r="U182" s="33">
        <v>2.27657</v>
      </c>
      <c r="V182" s="33">
        <v>2.2891300000000001</v>
      </c>
      <c r="W182" s="33">
        <v>2.31121</v>
      </c>
      <c r="X182" s="33">
        <v>2.28376</v>
      </c>
      <c r="Y182" s="33">
        <v>2.2501000000000002</v>
      </c>
      <c r="Z182" s="33">
        <v>2.2747099999999998</v>
      </c>
      <c r="AA182" s="33">
        <v>2.30206</v>
      </c>
      <c r="AB182" s="33">
        <v>2.25332</v>
      </c>
      <c r="AC182" s="33">
        <v>2.26126</v>
      </c>
      <c r="AD182" s="40">
        <v>2.25997</v>
      </c>
      <c r="AE182" s="39">
        <v>2.27535</v>
      </c>
      <c r="AF182" s="40">
        <v>2.2907199999999999</v>
      </c>
    </row>
    <row r="183" spans="2:32" x14ac:dyDescent="0.35">
      <c r="B183" s="2" t="s">
        <v>17</v>
      </c>
      <c r="C183" s="3" t="s">
        <v>12</v>
      </c>
      <c r="D183" s="36">
        <v>12.12767</v>
      </c>
      <c r="E183" s="36">
        <v>12.08229</v>
      </c>
      <c r="F183" s="36">
        <v>11.84388</v>
      </c>
      <c r="G183" s="36">
        <v>11.695040000000001</v>
      </c>
      <c r="H183" s="36">
        <v>11.32075</v>
      </c>
      <c r="I183" s="36">
        <v>12.15753</v>
      </c>
      <c r="J183" s="36">
        <v>12.221539999999999</v>
      </c>
      <c r="K183" s="36">
        <v>11.71372</v>
      </c>
      <c r="L183" s="36">
        <v>11.478569999999999</v>
      </c>
      <c r="M183" s="36">
        <v>11.68059</v>
      </c>
      <c r="N183" s="37">
        <v>11.61234</v>
      </c>
      <c r="O183" s="38">
        <v>11.83216</v>
      </c>
      <c r="P183" s="37">
        <v>12.051970000000001</v>
      </c>
      <c r="R183" s="2" t="s">
        <v>17</v>
      </c>
      <c r="S183" s="3" t="s">
        <v>12</v>
      </c>
      <c r="T183" s="36">
        <v>9.7912599999999994</v>
      </c>
      <c r="U183" s="36">
        <v>9.7903500000000001</v>
      </c>
      <c r="V183" s="36">
        <v>9.6841399999999993</v>
      </c>
      <c r="W183" s="36">
        <v>9.3851999999999993</v>
      </c>
      <c r="X183" s="36">
        <v>9.4729200000000002</v>
      </c>
      <c r="Y183" s="36">
        <v>9.7090800000000002</v>
      </c>
      <c r="Z183" s="36">
        <v>9.6746800000000004</v>
      </c>
      <c r="AA183" s="36">
        <v>9.7490199999999998</v>
      </c>
      <c r="AB183" s="36">
        <v>9.43492</v>
      </c>
      <c r="AC183" s="36">
        <v>9.5490399999999998</v>
      </c>
      <c r="AD183" s="37">
        <v>9.51586</v>
      </c>
      <c r="AE183" s="38">
        <v>9.6240600000000001</v>
      </c>
      <c r="AF183" s="37">
        <v>9.7322600000000001</v>
      </c>
    </row>
    <row r="184" spans="2:32" x14ac:dyDescent="0.35">
      <c r="B184" s="12"/>
      <c r="C184" s="11" t="s">
        <v>13</v>
      </c>
      <c r="D184" s="33">
        <v>11.9617</v>
      </c>
      <c r="E184" s="33">
        <v>12.131679999999999</v>
      </c>
      <c r="F184" s="33">
        <v>11.52496</v>
      </c>
      <c r="G184" s="33">
        <v>10.90663</v>
      </c>
      <c r="H184" s="33">
        <v>11.10591</v>
      </c>
      <c r="I184" s="33">
        <v>11.7378</v>
      </c>
      <c r="J184" s="33">
        <v>12.189629999999999</v>
      </c>
      <c r="K184" s="33">
        <v>11.17684</v>
      </c>
      <c r="L184" s="33">
        <v>10.80043</v>
      </c>
      <c r="M184" s="33">
        <v>11.50149</v>
      </c>
      <c r="N184" s="40">
        <v>11.146369999999999</v>
      </c>
      <c r="O184" s="39">
        <v>11.50371</v>
      </c>
      <c r="P184" s="40">
        <v>11.861050000000001</v>
      </c>
      <c r="R184" s="12"/>
      <c r="S184" s="11" t="s">
        <v>13</v>
      </c>
      <c r="T184" s="33">
        <v>9.8028700000000004</v>
      </c>
      <c r="U184" s="33">
        <v>9.6937599999999993</v>
      </c>
      <c r="V184" s="33">
        <v>9.6433599999999995</v>
      </c>
      <c r="W184" s="33">
        <v>8.9353700000000007</v>
      </c>
      <c r="X184" s="33">
        <v>9.3624200000000002</v>
      </c>
      <c r="Y184" s="33">
        <v>9.5015400000000003</v>
      </c>
      <c r="Z184" s="33">
        <v>9.8623799999999999</v>
      </c>
      <c r="AA184" s="33">
        <v>9.71922</v>
      </c>
      <c r="AB184" s="33">
        <v>8.9994800000000001</v>
      </c>
      <c r="AC184" s="33">
        <v>9.2921700000000005</v>
      </c>
      <c r="AD184" s="40">
        <v>9.2479899999999997</v>
      </c>
      <c r="AE184" s="39">
        <v>9.4812600000000007</v>
      </c>
      <c r="AF184" s="40">
        <v>9.7145299999999999</v>
      </c>
    </row>
    <row r="185" spans="2:32" x14ac:dyDescent="0.35">
      <c r="B185" s="7" t="s">
        <v>18</v>
      </c>
      <c r="C185" s="11"/>
      <c r="D185" s="33">
        <v>0.46808</v>
      </c>
      <c r="E185" s="33">
        <v>0.47237000000000001</v>
      </c>
      <c r="F185" s="33">
        <v>0.53847999999999996</v>
      </c>
      <c r="G185" s="33">
        <v>0.58074000000000003</v>
      </c>
      <c r="H185" s="33">
        <v>0.61404000000000003</v>
      </c>
      <c r="I185" s="33">
        <v>0.50087000000000004</v>
      </c>
      <c r="J185" s="33">
        <v>0.47887000000000002</v>
      </c>
      <c r="K185" s="33">
        <v>0.55835999999999997</v>
      </c>
      <c r="L185" s="33">
        <v>0.63700999999999997</v>
      </c>
      <c r="M185" s="33">
        <v>0.48847000000000002</v>
      </c>
      <c r="N185" s="40">
        <v>0.48965999999999998</v>
      </c>
      <c r="O185" s="42">
        <v>0.53373000000000004</v>
      </c>
      <c r="P185" s="40">
        <v>0.57779999999999998</v>
      </c>
      <c r="R185" s="7" t="s">
        <v>18</v>
      </c>
      <c r="S185" s="11"/>
      <c r="T185" s="33">
        <v>0.44734000000000002</v>
      </c>
      <c r="U185" s="33">
        <v>0.45344000000000001</v>
      </c>
      <c r="V185" s="33">
        <v>0.46538000000000002</v>
      </c>
      <c r="W185" s="33">
        <v>0.50251000000000001</v>
      </c>
      <c r="X185" s="33">
        <v>0.56998000000000004</v>
      </c>
      <c r="Y185" s="33">
        <v>0.44550000000000001</v>
      </c>
      <c r="Z185" s="33">
        <v>0.43475999999999998</v>
      </c>
      <c r="AA185" s="33">
        <v>0.45335999999999999</v>
      </c>
      <c r="AB185" s="33">
        <v>0.50358000000000003</v>
      </c>
      <c r="AC185" s="33">
        <v>0.46017999999999998</v>
      </c>
      <c r="AD185" s="40">
        <v>0.44433</v>
      </c>
      <c r="AE185" s="42">
        <v>0.47360000000000002</v>
      </c>
      <c r="AF185" s="40">
        <v>0.50287999999999999</v>
      </c>
    </row>
    <row r="186" spans="2:32" x14ac:dyDescent="0.35">
      <c r="B186" s="2" t="s">
        <v>2</v>
      </c>
      <c r="C186" s="3" t="s">
        <v>12</v>
      </c>
      <c r="D186" s="36">
        <v>25.739879999999999</v>
      </c>
      <c r="E186" s="36">
        <v>63.690770000000001</v>
      </c>
      <c r="F186" s="36">
        <v>22.909649999999999</v>
      </c>
      <c r="G186" s="36">
        <v>35.700719999999997</v>
      </c>
      <c r="H186" s="36">
        <v>48.02187</v>
      </c>
      <c r="I186" s="36">
        <v>47.231490000000001</v>
      </c>
      <c r="J186" s="36">
        <v>48.305329999999998</v>
      </c>
      <c r="K186" s="36">
        <v>27.314139999999998</v>
      </c>
      <c r="L186" s="36">
        <v>28.737369999999999</v>
      </c>
      <c r="M186" s="36">
        <v>30.160150000000002</v>
      </c>
      <c r="N186" s="37">
        <v>28.25517</v>
      </c>
      <c r="O186" s="38">
        <v>37.781140000000001</v>
      </c>
      <c r="P186" s="37">
        <v>47.307110000000002</v>
      </c>
      <c r="R186" s="2" t="s">
        <v>2</v>
      </c>
      <c r="S186" s="3" t="s">
        <v>12</v>
      </c>
      <c r="T186" s="36">
        <v>100.42973000000001</v>
      </c>
      <c r="U186" s="36">
        <v>139.39106000000001</v>
      </c>
      <c r="V186" s="36">
        <v>88.990589999999997</v>
      </c>
      <c r="W186" s="36">
        <v>80.661370000000005</v>
      </c>
      <c r="X186" s="36">
        <v>81.597819999999999</v>
      </c>
      <c r="Y186" s="36">
        <v>113.44117</v>
      </c>
      <c r="Z186" s="36">
        <v>96.899690000000007</v>
      </c>
      <c r="AA186" s="36">
        <v>78.965940000000003</v>
      </c>
      <c r="AB186" s="36">
        <v>39.730780000000003</v>
      </c>
      <c r="AC186" s="36">
        <v>66.694580000000002</v>
      </c>
      <c r="AD186" s="37">
        <v>69.488569999999996</v>
      </c>
      <c r="AE186" s="38">
        <v>88.680269999999993</v>
      </c>
      <c r="AF186" s="37">
        <v>107.87197</v>
      </c>
    </row>
    <row r="187" spans="2:32" x14ac:dyDescent="0.35">
      <c r="B187" s="12"/>
      <c r="C187" s="11" t="s">
        <v>13</v>
      </c>
      <c r="D187" s="33">
        <v>14.47761</v>
      </c>
      <c r="E187" s="33">
        <v>43.574129999999997</v>
      </c>
      <c r="F187" s="33">
        <v>13.808759999999999</v>
      </c>
      <c r="G187" s="33">
        <v>22.846820000000001</v>
      </c>
      <c r="H187" s="33">
        <v>24.016719999999999</v>
      </c>
      <c r="I187" s="33">
        <v>27.874020000000002</v>
      </c>
      <c r="J187" s="33">
        <v>31.542619999999999</v>
      </c>
      <c r="K187" s="33">
        <v>17.34732</v>
      </c>
      <c r="L187" s="33">
        <v>22.07264</v>
      </c>
      <c r="M187" s="33">
        <v>16.976610000000001</v>
      </c>
      <c r="N187" s="40">
        <v>16.944690000000001</v>
      </c>
      <c r="O187" s="39">
        <v>23.45373</v>
      </c>
      <c r="P187" s="40">
        <v>29.962759999999999</v>
      </c>
      <c r="R187" s="12"/>
      <c r="S187" s="11" t="s">
        <v>13</v>
      </c>
      <c r="T187" s="33">
        <v>49.202249999999999</v>
      </c>
      <c r="U187" s="33">
        <v>84.718400000000003</v>
      </c>
      <c r="V187" s="33">
        <v>45.473999999999997</v>
      </c>
      <c r="W187" s="33">
        <v>62.396380000000001</v>
      </c>
      <c r="X187" s="33">
        <v>48.866759999999999</v>
      </c>
      <c r="Y187" s="33">
        <v>43.64152</v>
      </c>
      <c r="Z187" s="33">
        <v>67.15701</v>
      </c>
      <c r="AA187" s="33">
        <v>27.581779999999998</v>
      </c>
      <c r="AB187" s="33">
        <v>22.57743</v>
      </c>
      <c r="AC187" s="33">
        <v>29.036359999999998</v>
      </c>
      <c r="AD187" s="40">
        <v>34.217739999999999</v>
      </c>
      <c r="AE187" s="39">
        <v>48.065190000000001</v>
      </c>
      <c r="AF187" s="40">
        <v>61.912640000000003</v>
      </c>
    </row>
    <row r="188" spans="2:32" x14ac:dyDescent="0.35">
      <c r="B188" s="2" t="s">
        <v>3</v>
      </c>
      <c r="C188" s="3" t="s">
        <v>12</v>
      </c>
      <c r="D188" s="36">
        <v>13.69163</v>
      </c>
      <c r="E188" s="36">
        <v>33.605260000000001</v>
      </c>
      <c r="F188" s="36">
        <v>10.57335</v>
      </c>
      <c r="G188" s="36">
        <v>14.967779999999999</v>
      </c>
      <c r="H188" s="36">
        <v>18.53443</v>
      </c>
      <c r="I188" s="36">
        <v>23.57461</v>
      </c>
      <c r="J188" s="36">
        <v>25.173200000000001</v>
      </c>
      <c r="K188" s="36">
        <v>12.06301</v>
      </c>
      <c r="L188" s="36">
        <v>10.4313</v>
      </c>
      <c r="M188" s="36">
        <v>15.4277</v>
      </c>
      <c r="N188" s="37">
        <v>12.430059999999999</v>
      </c>
      <c r="O188" s="38">
        <v>17.80423</v>
      </c>
      <c r="P188" s="37">
        <v>23.1784</v>
      </c>
      <c r="R188" s="2" t="s">
        <v>3</v>
      </c>
      <c r="S188" s="3" t="s">
        <v>12</v>
      </c>
      <c r="T188" s="36">
        <v>55.503210000000003</v>
      </c>
      <c r="U188" s="36">
        <v>76.185069999999996</v>
      </c>
      <c r="V188" s="36">
        <v>47.5764</v>
      </c>
      <c r="W188" s="36">
        <v>40.128329999999998</v>
      </c>
      <c r="X188" s="36">
        <v>35.088819999999998</v>
      </c>
      <c r="Y188" s="36">
        <v>62.90361</v>
      </c>
      <c r="Z188" s="36">
        <v>54.771839999999997</v>
      </c>
      <c r="AA188" s="36">
        <v>43.166029999999999</v>
      </c>
      <c r="AB188" s="36">
        <v>19.723030000000001</v>
      </c>
      <c r="AC188" s="36">
        <v>36.003270000000001</v>
      </c>
      <c r="AD188" s="37">
        <v>35.654139999999998</v>
      </c>
      <c r="AE188" s="38">
        <v>47.104959999999998</v>
      </c>
      <c r="AF188" s="37">
        <v>58.555779999999999</v>
      </c>
    </row>
    <row r="189" spans="2:32" x14ac:dyDescent="0.35">
      <c r="B189" s="12"/>
      <c r="C189" s="11" t="s">
        <v>13</v>
      </c>
      <c r="D189" s="33">
        <v>16.626840000000001</v>
      </c>
      <c r="E189" s="33">
        <v>44.86477</v>
      </c>
      <c r="F189" s="33">
        <v>14.779719999999999</v>
      </c>
      <c r="G189" s="33">
        <v>23.00367</v>
      </c>
      <c r="H189" s="33">
        <v>27.733640000000001</v>
      </c>
      <c r="I189" s="33">
        <v>30.74907</v>
      </c>
      <c r="J189" s="33">
        <v>33.178280000000001</v>
      </c>
      <c r="K189" s="33">
        <v>17.80104</v>
      </c>
      <c r="L189" s="33">
        <v>19.17822</v>
      </c>
      <c r="M189" s="33">
        <v>19.357489999999999</v>
      </c>
      <c r="N189" s="40">
        <v>17.994350000000001</v>
      </c>
      <c r="O189" s="39">
        <v>24.727270000000001</v>
      </c>
      <c r="P189" s="40">
        <v>31.4602</v>
      </c>
      <c r="R189" s="12"/>
      <c r="S189" s="11" t="s">
        <v>13</v>
      </c>
      <c r="T189" s="33">
        <v>61.898890000000002</v>
      </c>
      <c r="U189" s="33">
        <v>93.477810000000005</v>
      </c>
      <c r="V189" s="33">
        <v>55.460590000000003</v>
      </c>
      <c r="W189" s="33">
        <v>59.694299999999998</v>
      </c>
      <c r="X189" s="33">
        <v>51.563749999999999</v>
      </c>
      <c r="Y189" s="33">
        <v>65.077600000000004</v>
      </c>
      <c r="Z189" s="33">
        <v>69.690029999999993</v>
      </c>
      <c r="AA189" s="33">
        <v>44.285440000000001</v>
      </c>
      <c r="AB189" s="33">
        <v>25.449110000000001</v>
      </c>
      <c r="AC189" s="33">
        <v>39.498330000000003</v>
      </c>
      <c r="AD189" s="40">
        <v>43.372639999999997</v>
      </c>
      <c r="AE189" s="39">
        <v>56.609580000000001</v>
      </c>
      <c r="AF189" s="40">
        <v>69.846519999999998</v>
      </c>
    </row>
    <row r="190" spans="2:32" x14ac:dyDescent="0.35">
      <c r="B190" s="7" t="s">
        <v>19</v>
      </c>
      <c r="C190" s="11"/>
      <c r="D190" s="33">
        <v>210</v>
      </c>
      <c r="E190" s="33">
        <v>185</v>
      </c>
      <c r="F190" s="33">
        <v>110</v>
      </c>
      <c r="G190" s="33">
        <v>120</v>
      </c>
      <c r="H190" s="33">
        <v>175</v>
      </c>
      <c r="I190" s="33">
        <v>160</v>
      </c>
      <c r="J190" s="33">
        <v>130</v>
      </c>
      <c r="K190" s="33">
        <v>215</v>
      </c>
      <c r="L190" s="33">
        <v>180</v>
      </c>
      <c r="M190" s="33">
        <v>250</v>
      </c>
      <c r="N190" s="40">
        <v>141.46386999999999</v>
      </c>
      <c r="O190" s="39">
        <v>173.5</v>
      </c>
      <c r="P190" s="40">
        <v>205.53613000000001</v>
      </c>
      <c r="R190" s="7" t="s">
        <v>19</v>
      </c>
      <c r="S190" s="11"/>
      <c r="T190" s="33">
        <v>250</v>
      </c>
      <c r="U190" s="33">
        <v>320</v>
      </c>
      <c r="V190" s="33">
        <v>215</v>
      </c>
      <c r="W190" s="33">
        <v>340</v>
      </c>
      <c r="X190" s="33">
        <v>215</v>
      </c>
      <c r="Y190" s="33">
        <v>310</v>
      </c>
      <c r="Z190" s="33">
        <v>250</v>
      </c>
      <c r="AA190" s="33">
        <v>275</v>
      </c>
      <c r="AB190" s="33">
        <v>170</v>
      </c>
      <c r="AC190" s="33">
        <v>180</v>
      </c>
      <c r="AD190" s="40">
        <v>210.57835</v>
      </c>
      <c r="AE190" s="39">
        <v>252.5</v>
      </c>
      <c r="AF190" s="40">
        <v>294.42165</v>
      </c>
    </row>
    <row r="191" spans="2:32" x14ac:dyDescent="0.35">
      <c r="B191" s="2" t="s">
        <v>4</v>
      </c>
      <c r="C191" s="3" t="s">
        <v>12</v>
      </c>
      <c r="D191" s="36">
        <v>19.68533</v>
      </c>
      <c r="E191" s="36">
        <v>20.126539999999999</v>
      </c>
      <c r="F191" s="36">
        <v>18.649280000000001</v>
      </c>
      <c r="G191" s="36">
        <v>19.143280000000001</v>
      </c>
      <c r="H191" s="36">
        <v>20.803999999999998</v>
      </c>
      <c r="I191" s="36">
        <v>18.75966</v>
      </c>
      <c r="J191" s="36">
        <v>19.55977</v>
      </c>
      <c r="K191" s="36">
        <v>19.720770000000002</v>
      </c>
      <c r="L191" s="36">
        <v>19.094840000000001</v>
      </c>
      <c r="M191" s="36">
        <v>20.117850000000001</v>
      </c>
      <c r="N191" s="37">
        <v>19.08446</v>
      </c>
      <c r="O191" s="38">
        <v>19.566130000000001</v>
      </c>
      <c r="P191" s="37">
        <v>20.047799999999999</v>
      </c>
      <c r="R191" s="2" t="s">
        <v>4</v>
      </c>
      <c r="S191" s="3" t="s">
        <v>12</v>
      </c>
      <c r="T191" s="36">
        <v>23.260480000000001</v>
      </c>
      <c r="U191" s="36">
        <v>23.48847</v>
      </c>
      <c r="V191" s="36">
        <v>22.613219999999998</v>
      </c>
      <c r="W191" s="36">
        <v>22.800940000000001</v>
      </c>
      <c r="X191" s="36">
        <v>22.316479999999999</v>
      </c>
      <c r="Y191" s="36">
        <v>23.379020000000001</v>
      </c>
      <c r="Z191" s="36">
        <v>23.34552</v>
      </c>
      <c r="AA191" s="36">
        <v>23.323340000000002</v>
      </c>
      <c r="AB191" s="36">
        <v>21.139690000000002</v>
      </c>
      <c r="AC191" s="36">
        <v>23.111930000000001</v>
      </c>
      <c r="AD191" s="37">
        <v>22.363489999999999</v>
      </c>
      <c r="AE191" s="38">
        <v>22.87791</v>
      </c>
      <c r="AF191" s="37">
        <v>23.392330000000001</v>
      </c>
    </row>
    <row r="192" spans="2:32" x14ac:dyDescent="0.35">
      <c r="B192" s="8"/>
      <c r="C192" s="11" t="s">
        <v>13</v>
      </c>
      <c r="D192" s="33">
        <v>12.43294</v>
      </c>
      <c r="E192" s="33">
        <v>12.689629999999999</v>
      </c>
      <c r="F192" s="33">
        <v>12.03539</v>
      </c>
      <c r="G192" s="33">
        <v>12.161910000000001</v>
      </c>
      <c r="H192" s="33">
        <v>11.72251</v>
      </c>
      <c r="I192" s="33">
        <v>12.351459999999999</v>
      </c>
      <c r="J192" s="33">
        <v>12.627050000000001</v>
      </c>
      <c r="K192" s="33">
        <v>12.159689999999999</v>
      </c>
      <c r="L192" s="33">
        <v>11.6927</v>
      </c>
      <c r="M192" s="33">
        <v>12.32855</v>
      </c>
      <c r="N192" s="34">
        <v>11.97851</v>
      </c>
      <c r="O192" s="39">
        <v>12.220179999999999</v>
      </c>
      <c r="P192" s="34">
        <v>12.46185</v>
      </c>
      <c r="R192" s="8"/>
      <c r="S192" s="11" t="s">
        <v>13</v>
      </c>
      <c r="T192" s="33">
        <v>11.58816</v>
      </c>
      <c r="U192" s="33">
        <v>11.524889999999999</v>
      </c>
      <c r="V192" s="33">
        <v>11.9207</v>
      </c>
      <c r="W192" s="33">
        <v>11.927440000000001</v>
      </c>
      <c r="X192" s="33">
        <v>11.55752</v>
      </c>
      <c r="Y192" s="33">
        <v>11.7742</v>
      </c>
      <c r="Z192" s="33">
        <v>11.67324</v>
      </c>
      <c r="AA192" s="33">
        <v>11.55409</v>
      </c>
      <c r="AB192" s="33">
        <v>12.345689999999999</v>
      </c>
      <c r="AC192" s="33">
        <v>11.76224</v>
      </c>
      <c r="AD192" s="34">
        <v>11.582369999999999</v>
      </c>
      <c r="AE192" s="39">
        <v>11.76282</v>
      </c>
      <c r="AF192" s="34">
        <v>11.94327</v>
      </c>
    </row>
    <row r="193" spans="2:32" x14ac:dyDescent="0.35">
      <c r="B193" s="2" t="s">
        <v>24</v>
      </c>
      <c r="C193" s="3" t="s">
        <v>12</v>
      </c>
      <c r="D193" s="36">
        <v>10.5465</v>
      </c>
      <c r="E193" s="36">
        <v>10.86436</v>
      </c>
      <c r="F193" s="36">
        <v>11.21233</v>
      </c>
      <c r="G193" s="36">
        <v>12.18552</v>
      </c>
      <c r="H193" s="36">
        <v>13.75273</v>
      </c>
      <c r="I193" s="36">
        <v>10.69783</v>
      </c>
      <c r="J193" s="36">
        <v>10.70673</v>
      </c>
      <c r="K193" s="36">
        <v>12.13369</v>
      </c>
      <c r="L193" s="36">
        <v>13.08473</v>
      </c>
      <c r="M193" s="36">
        <v>11.134740000000001</v>
      </c>
      <c r="N193" s="37">
        <v>10.83803</v>
      </c>
      <c r="O193" s="38">
        <v>11.63191</v>
      </c>
      <c r="P193" s="37">
        <v>12.425789999999999</v>
      </c>
      <c r="R193" s="2" t="s">
        <v>24</v>
      </c>
      <c r="S193" s="3" t="s">
        <v>12</v>
      </c>
      <c r="T193" s="36">
        <v>11.79186</v>
      </c>
      <c r="U193" s="36">
        <v>12.02413</v>
      </c>
      <c r="V193" s="36">
        <v>11.87214</v>
      </c>
      <c r="W193" s="36">
        <v>12.70021</v>
      </c>
      <c r="X193" s="36">
        <v>13.793530000000001</v>
      </c>
      <c r="Y193" s="36">
        <v>11.812519999999999</v>
      </c>
      <c r="Z193" s="36">
        <v>11.556509999999999</v>
      </c>
      <c r="AA193" s="36">
        <v>11.93529</v>
      </c>
      <c r="AB193" s="36">
        <v>11.86811</v>
      </c>
      <c r="AC193" s="36">
        <v>11.99255</v>
      </c>
      <c r="AD193" s="37">
        <v>11.667490000000001</v>
      </c>
      <c r="AE193" s="38">
        <v>12.134679999999999</v>
      </c>
      <c r="AF193" s="37">
        <v>12.60188</v>
      </c>
    </row>
    <row r="194" spans="2:32" x14ac:dyDescent="0.35">
      <c r="B194" s="8"/>
      <c r="C194" s="11" t="s">
        <v>13</v>
      </c>
      <c r="D194" s="33">
        <v>12.12232</v>
      </c>
      <c r="E194" s="33">
        <v>12.40915</v>
      </c>
      <c r="F194" s="33">
        <v>11.977969999999999</v>
      </c>
      <c r="G194" s="33">
        <v>12.402850000000001</v>
      </c>
      <c r="H194" s="33">
        <v>12.816979999999999</v>
      </c>
      <c r="I194" s="33">
        <v>11.943580000000001</v>
      </c>
      <c r="J194" s="33">
        <v>12.225160000000001</v>
      </c>
      <c r="K194" s="33">
        <v>12.50055</v>
      </c>
      <c r="L194" s="33">
        <v>12.297599999999999</v>
      </c>
      <c r="M194" s="33">
        <v>12.3438</v>
      </c>
      <c r="N194" s="34">
        <v>12.11936</v>
      </c>
      <c r="O194" s="39">
        <v>12.304</v>
      </c>
      <c r="P194" s="34">
        <v>12.48864</v>
      </c>
      <c r="R194" s="8"/>
      <c r="S194" s="11" t="s">
        <v>13</v>
      </c>
      <c r="T194" s="33">
        <v>12.9491</v>
      </c>
      <c r="U194" s="33">
        <v>13.05354</v>
      </c>
      <c r="V194" s="33">
        <v>12.94966</v>
      </c>
      <c r="W194" s="33">
        <v>13.25067</v>
      </c>
      <c r="X194" s="33">
        <v>13.16494</v>
      </c>
      <c r="Y194" s="33">
        <v>13.05326</v>
      </c>
      <c r="Z194" s="33">
        <v>12.935169999999999</v>
      </c>
      <c r="AA194" s="33">
        <v>13.009169999999999</v>
      </c>
      <c r="AB194" s="33">
        <v>12.8439</v>
      </c>
      <c r="AC194" s="33">
        <v>13.046720000000001</v>
      </c>
      <c r="AD194" s="34">
        <v>12.94126</v>
      </c>
      <c r="AE194" s="39">
        <v>13.02561</v>
      </c>
      <c r="AF194" s="34">
        <v>13.109959999999999</v>
      </c>
    </row>
    <row r="195" spans="2:32" x14ac:dyDescent="0.35">
      <c r="B195" s="2" t="s">
        <v>20</v>
      </c>
      <c r="C195" s="3" t="s">
        <v>12</v>
      </c>
      <c r="D195" s="36">
        <v>19.68533</v>
      </c>
      <c r="E195" s="36">
        <v>20.126539999999999</v>
      </c>
      <c r="F195" s="36">
        <v>18.649280000000001</v>
      </c>
      <c r="G195" s="36">
        <v>19.143280000000001</v>
      </c>
      <c r="H195" s="36">
        <v>20.803999999999998</v>
      </c>
      <c r="I195" s="36">
        <v>18.75966</v>
      </c>
      <c r="J195" s="36">
        <v>19.55977</v>
      </c>
      <c r="K195" s="36">
        <v>19.720770000000002</v>
      </c>
      <c r="L195" s="36">
        <v>19.094840000000001</v>
      </c>
      <c r="M195" s="36">
        <v>20.117850000000001</v>
      </c>
      <c r="N195" s="37">
        <v>19.08446</v>
      </c>
      <c r="O195" s="41">
        <v>19.566130000000001</v>
      </c>
      <c r="P195" s="37">
        <v>20.047799999999999</v>
      </c>
      <c r="R195" s="2" t="s">
        <v>20</v>
      </c>
      <c r="S195" s="3" t="s">
        <v>12</v>
      </c>
      <c r="T195" s="36">
        <v>23.260480000000001</v>
      </c>
      <c r="U195" s="36">
        <v>23.48847</v>
      </c>
      <c r="V195" s="36">
        <v>22.613219999999998</v>
      </c>
      <c r="W195" s="36">
        <v>22.800940000000001</v>
      </c>
      <c r="X195" s="36">
        <v>22.316479999999999</v>
      </c>
      <c r="Y195" s="36">
        <v>23.379020000000001</v>
      </c>
      <c r="Z195" s="36">
        <v>23.34552</v>
      </c>
      <c r="AA195" s="36">
        <v>23.323340000000002</v>
      </c>
      <c r="AB195" s="36">
        <v>21.139690000000002</v>
      </c>
      <c r="AC195" s="36">
        <v>23.111930000000001</v>
      </c>
      <c r="AD195" s="37">
        <v>22.363489999999999</v>
      </c>
      <c r="AE195" s="41">
        <v>22.87791</v>
      </c>
      <c r="AF195" s="37">
        <v>23.392330000000001</v>
      </c>
    </row>
    <row r="196" spans="2:32" x14ac:dyDescent="0.35">
      <c r="B196" s="8"/>
      <c r="C196" s="11" t="s">
        <v>13</v>
      </c>
      <c r="D196" s="33">
        <v>12.43294</v>
      </c>
      <c r="E196" s="33">
        <v>12.689629999999999</v>
      </c>
      <c r="F196" s="33">
        <v>12.03539</v>
      </c>
      <c r="G196" s="33">
        <v>12.161910000000001</v>
      </c>
      <c r="H196" s="33">
        <v>11.72251</v>
      </c>
      <c r="I196" s="33">
        <v>12.351459999999999</v>
      </c>
      <c r="J196" s="33">
        <v>12.627050000000001</v>
      </c>
      <c r="K196" s="33">
        <v>12.159689999999999</v>
      </c>
      <c r="L196" s="33">
        <v>11.6927</v>
      </c>
      <c r="M196" s="33">
        <v>12.32855</v>
      </c>
      <c r="N196" s="34">
        <v>11.97851</v>
      </c>
      <c r="O196" s="39">
        <v>12.220179999999999</v>
      </c>
      <c r="P196" s="34">
        <v>12.46185</v>
      </c>
      <c r="R196" s="8"/>
      <c r="S196" s="11" t="s">
        <v>13</v>
      </c>
      <c r="T196" s="33">
        <v>11.58816</v>
      </c>
      <c r="U196" s="33">
        <v>11.524889999999999</v>
      </c>
      <c r="V196" s="33">
        <v>11.9207</v>
      </c>
      <c r="W196" s="33">
        <v>11.927440000000001</v>
      </c>
      <c r="X196" s="33">
        <v>11.55752</v>
      </c>
      <c r="Y196" s="33">
        <v>11.7742</v>
      </c>
      <c r="Z196" s="33">
        <v>11.67324</v>
      </c>
      <c r="AA196" s="33">
        <v>11.55409</v>
      </c>
      <c r="AB196" s="33">
        <v>12.345689999999999</v>
      </c>
      <c r="AC196" s="33">
        <v>11.76224</v>
      </c>
      <c r="AD196" s="34">
        <v>11.582369999999999</v>
      </c>
      <c r="AE196" s="39">
        <v>11.76282</v>
      </c>
      <c r="AF196" s="34">
        <v>11.94327</v>
      </c>
    </row>
    <row r="197" spans="2:32" x14ac:dyDescent="0.35">
      <c r="B197" s="2" t="s">
        <v>21</v>
      </c>
      <c r="C197" s="3" t="s">
        <v>12</v>
      </c>
      <c r="D197" s="36">
        <v>2.5045899999999999</v>
      </c>
      <c r="E197" s="36">
        <v>2.5722800000000001</v>
      </c>
      <c r="F197" s="36">
        <v>2.53538</v>
      </c>
      <c r="G197" s="36">
        <v>2.5478299999999998</v>
      </c>
      <c r="H197" s="36">
        <v>2.5344899999999999</v>
      </c>
      <c r="I197" s="36">
        <v>2.6078600000000001</v>
      </c>
      <c r="J197" s="36">
        <v>2.5714999999999999</v>
      </c>
      <c r="K197" s="36">
        <v>2.54142</v>
      </c>
      <c r="L197" s="36">
        <v>2.53749</v>
      </c>
      <c r="M197" s="36">
        <v>2.5564399999999998</v>
      </c>
      <c r="N197" s="37">
        <v>2.53085</v>
      </c>
      <c r="O197" s="41">
        <v>2.5509300000000001</v>
      </c>
      <c r="P197" s="37">
        <v>2.5710099999999998</v>
      </c>
      <c r="R197" s="2" t="s">
        <v>21</v>
      </c>
      <c r="S197" s="3" t="s">
        <v>12</v>
      </c>
      <c r="T197" s="36">
        <v>2.5087000000000002</v>
      </c>
      <c r="U197" s="36">
        <v>2.51288</v>
      </c>
      <c r="V197" s="36">
        <v>2.5222600000000002</v>
      </c>
      <c r="W197" s="36">
        <v>2.4976099999999999</v>
      </c>
      <c r="X197" s="36">
        <v>2.4966599999999999</v>
      </c>
      <c r="Y197" s="36">
        <v>2.5198499999999999</v>
      </c>
      <c r="Z197" s="36">
        <v>2.4889899999999998</v>
      </c>
      <c r="AA197" s="36">
        <v>2.4905499999999998</v>
      </c>
      <c r="AB197" s="36">
        <v>2.4626800000000002</v>
      </c>
      <c r="AC197" s="36">
        <v>2.5137200000000002</v>
      </c>
      <c r="AD197" s="37">
        <v>2.4885100000000002</v>
      </c>
      <c r="AE197" s="41">
        <v>2.5013899999999998</v>
      </c>
      <c r="AF197" s="37">
        <v>2.5142799999999998</v>
      </c>
    </row>
    <row r="198" spans="2:32" x14ac:dyDescent="0.35">
      <c r="B198" s="8"/>
      <c r="C198" s="11" t="s">
        <v>13</v>
      </c>
      <c r="D198" s="33">
        <v>1.43973</v>
      </c>
      <c r="E198" s="33">
        <v>1.4571700000000001</v>
      </c>
      <c r="F198" s="33">
        <v>1.4296599999999999</v>
      </c>
      <c r="G198" s="33">
        <v>1.4447700000000001</v>
      </c>
      <c r="H198" s="33">
        <v>1.43276</v>
      </c>
      <c r="I198" s="33">
        <v>1.42754</v>
      </c>
      <c r="J198" s="33">
        <v>1.4398500000000001</v>
      </c>
      <c r="K198" s="33">
        <v>1.4499500000000001</v>
      </c>
      <c r="L198" s="33">
        <v>1.4364399999999999</v>
      </c>
      <c r="M198" s="33">
        <v>1.4428300000000001</v>
      </c>
      <c r="N198" s="34">
        <v>1.43353</v>
      </c>
      <c r="O198" s="39">
        <v>1.44007</v>
      </c>
      <c r="P198" s="34">
        <v>1.44661</v>
      </c>
      <c r="R198" s="8"/>
      <c r="S198" s="11" t="s">
        <v>13</v>
      </c>
      <c r="T198" s="33">
        <v>1.43777</v>
      </c>
      <c r="U198" s="33">
        <v>1.43591</v>
      </c>
      <c r="V198" s="33">
        <v>1.4566300000000001</v>
      </c>
      <c r="W198" s="33">
        <v>1.4442999999999999</v>
      </c>
      <c r="X198" s="33">
        <v>1.44451</v>
      </c>
      <c r="Y198" s="33">
        <v>1.43631</v>
      </c>
      <c r="Z198" s="33">
        <v>1.4444999999999999</v>
      </c>
      <c r="AA198" s="33">
        <v>1.4562900000000001</v>
      </c>
      <c r="AB198" s="33">
        <v>1.4254100000000001</v>
      </c>
      <c r="AC198" s="33">
        <v>1.4611099999999999</v>
      </c>
      <c r="AD198" s="34">
        <v>1.43632</v>
      </c>
      <c r="AE198" s="39">
        <v>1.44428</v>
      </c>
      <c r="AF198" s="34">
        <v>1.4522299999999999</v>
      </c>
    </row>
    <row r="199" spans="2:32" x14ac:dyDescent="0.35">
      <c r="B199" s="2" t="s">
        <v>5</v>
      </c>
      <c r="C199" s="3" t="s">
        <v>12</v>
      </c>
      <c r="D199" s="36">
        <v>93.08972</v>
      </c>
      <c r="E199" s="36">
        <v>101.91025999999999</v>
      </c>
      <c r="F199" s="36">
        <v>91.966539999999995</v>
      </c>
      <c r="G199" s="36">
        <v>94.278490000000005</v>
      </c>
      <c r="H199" s="36">
        <v>95.326779999999999</v>
      </c>
      <c r="I199" s="36">
        <v>98.146829999999994</v>
      </c>
      <c r="J199" s="36">
        <v>97.895430000000005</v>
      </c>
      <c r="K199" s="36">
        <v>91.827719999999999</v>
      </c>
      <c r="L199" s="36">
        <v>91.755679999999998</v>
      </c>
      <c r="M199" s="36">
        <v>94.161000000000001</v>
      </c>
      <c r="N199" s="37">
        <v>92.642020000000002</v>
      </c>
      <c r="O199" s="38">
        <v>95.035849999999996</v>
      </c>
      <c r="P199" s="37">
        <v>97.429680000000005</v>
      </c>
      <c r="R199" s="2" t="s">
        <v>5</v>
      </c>
      <c r="S199" s="3" t="s">
        <v>12</v>
      </c>
      <c r="T199" s="36">
        <v>110.48415</v>
      </c>
      <c r="U199" s="36">
        <v>120.09901000000001</v>
      </c>
      <c r="V199" s="36">
        <v>107.65955</v>
      </c>
      <c r="W199" s="36">
        <v>104.95972</v>
      </c>
      <c r="X199" s="36">
        <v>102.11633999999999</v>
      </c>
      <c r="Y199" s="36">
        <v>115.00861999999999</v>
      </c>
      <c r="Z199" s="36">
        <v>110.37867</v>
      </c>
      <c r="AA199" s="36">
        <v>104.95468</v>
      </c>
      <c r="AB199" s="36">
        <v>95.400130000000004</v>
      </c>
      <c r="AC199" s="36">
        <v>102.59735000000001</v>
      </c>
      <c r="AD199" s="37">
        <v>102.33879</v>
      </c>
      <c r="AE199" s="38">
        <v>107.36582</v>
      </c>
      <c r="AF199" s="37">
        <v>112.39286</v>
      </c>
    </row>
    <row r="200" spans="2:32" x14ac:dyDescent="0.35">
      <c r="B200" s="8"/>
      <c r="C200" s="11" t="s">
        <v>13</v>
      </c>
      <c r="D200" s="33">
        <v>47.426119999999997</v>
      </c>
      <c r="E200" s="33">
        <v>57.289679999999997</v>
      </c>
      <c r="F200" s="33">
        <v>46.757150000000003</v>
      </c>
      <c r="G200" s="33">
        <v>49.525500000000001</v>
      </c>
      <c r="H200" s="33">
        <v>50.165399999999998</v>
      </c>
      <c r="I200" s="33">
        <v>51.288170000000001</v>
      </c>
      <c r="J200" s="33">
        <v>52.614989999999999</v>
      </c>
      <c r="K200" s="33">
        <v>48.049210000000002</v>
      </c>
      <c r="L200" s="33">
        <v>46.281379999999999</v>
      </c>
      <c r="M200" s="33">
        <v>48.55265</v>
      </c>
      <c r="N200" s="34">
        <v>47.43056</v>
      </c>
      <c r="O200" s="39">
        <v>49.795029999999997</v>
      </c>
      <c r="P200" s="34">
        <v>52.159500000000001</v>
      </c>
      <c r="R200" s="8"/>
      <c r="S200" s="11" t="s">
        <v>13</v>
      </c>
      <c r="T200" s="33">
        <v>64.917259999999999</v>
      </c>
      <c r="U200" s="33">
        <v>78.470650000000006</v>
      </c>
      <c r="V200" s="33">
        <v>62.711410000000001</v>
      </c>
      <c r="W200" s="33">
        <v>62.99409</v>
      </c>
      <c r="X200" s="33">
        <v>58.624690000000001</v>
      </c>
      <c r="Y200" s="33">
        <v>68.011039999999994</v>
      </c>
      <c r="Z200" s="33">
        <v>67.404730000000001</v>
      </c>
      <c r="AA200" s="33">
        <v>60.690179999999998</v>
      </c>
      <c r="AB200" s="33">
        <v>49.423940000000002</v>
      </c>
      <c r="AC200" s="33">
        <v>56.16377</v>
      </c>
      <c r="AD200" s="34">
        <v>57.384549999999997</v>
      </c>
      <c r="AE200" s="39">
        <v>62.941180000000003</v>
      </c>
      <c r="AF200" s="34">
        <v>68.497799999999998</v>
      </c>
    </row>
    <row r="201" spans="2:32" x14ac:dyDescent="0.35">
      <c r="B201" s="2" t="s">
        <v>6</v>
      </c>
      <c r="C201" s="3" t="s">
        <v>12</v>
      </c>
      <c r="D201" s="36">
        <v>84.964879999999994</v>
      </c>
      <c r="E201" s="36">
        <v>85.027799999999999</v>
      </c>
      <c r="F201" s="36">
        <v>85.163989999999998</v>
      </c>
      <c r="G201" s="36">
        <v>85.405680000000004</v>
      </c>
      <c r="H201" s="36">
        <v>84.913030000000006</v>
      </c>
      <c r="I201" s="36">
        <v>85.749939999999995</v>
      </c>
      <c r="J201" s="36">
        <v>84.838750000000005</v>
      </c>
      <c r="K201" s="36">
        <v>84.295230000000004</v>
      </c>
      <c r="L201" s="36">
        <v>84.931049999999999</v>
      </c>
      <c r="M201" s="36">
        <v>85.240080000000006</v>
      </c>
      <c r="N201" s="37">
        <v>84.779060000000001</v>
      </c>
      <c r="O201" s="41">
        <v>85.053039999999996</v>
      </c>
      <c r="P201" s="37">
        <v>85.327029999999993</v>
      </c>
      <c r="R201" s="2" t="s">
        <v>6</v>
      </c>
      <c r="S201" s="3" t="s">
        <v>12</v>
      </c>
      <c r="T201" s="36">
        <v>84.495850000000004</v>
      </c>
      <c r="U201" s="36">
        <v>84.721469999999997</v>
      </c>
      <c r="V201" s="36">
        <v>84.888040000000004</v>
      </c>
      <c r="W201" s="36">
        <v>84.993679999999998</v>
      </c>
      <c r="X201" s="36">
        <v>84.671679999999995</v>
      </c>
      <c r="Y201" s="36">
        <v>85.457340000000002</v>
      </c>
      <c r="Z201" s="36">
        <v>84.5762</v>
      </c>
      <c r="AA201" s="36">
        <v>84.131489999999999</v>
      </c>
      <c r="AB201" s="36">
        <v>84.875510000000006</v>
      </c>
      <c r="AC201" s="36">
        <v>84.947119999999998</v>
      </c>
      <c r="AD201" s="37">
        <v>84.524519999999995</v>
      </c>
      <c r="AE201" s="41">
        <v>84.775840000000002</v>
      </c>
      <c r="AF201" s="37">
        <v>85.027159999999995</v>
      </c>
    </row>
    <row r="202" spans="2:32" x14ac:dyDescent="0.35">
      <c r="B202" s="8"/>
      <c r="C202" s="11" t="s">
        <v>13</v>
      </c>
      <c r="D202" s="33">
        <v>40.487009999999998</v>
      </c>
      <c r="E202" s="33">
        <v>40.897530000000003</v>
      </c>
      <c r="F202" s="33">
        <v>41.077260000000003</v>
      </c>
      <c r="G202" s="33">
        <v>41.599960000000003</v>
      </c>
      <c r="H202" s="33">
        <v>40.917209999999997</v>
      </c>
      <c r="I202" s="33">
        <v>40.222299999999997</v>
      </c>
      <c r="J202" s="33">
        <v>40.850960000000001</v>
      </c>
      <c r="K202" s="33">
        <v>41.199930000000002</v>
      </c>
      <c r="L202" s="33">
        <v>40.487090000000002</v>
      </c>
      <c r="M202" s="33">
        <v>40.688960000000002</v>
      </c>
      <c r="N202" s="34">
        <v>40.558070000000001</v>
      </c>
      <c r="O202" s="39">
        <v>40.842820000000003</v>
      </c>
      <c r="P202" s="34">
        <v>41.127569999999999</v>
      </c>
      <c r="R202" s="8"/>
      <c r="S202" s="11" t="s">
        <v>13</v>
      </c>
      <c r="T202" s="33">
        <v>40.345529999999997</v>
      </c>
      <c r="U202" s="33">
        <v>40.916559999999997</v>
      </c>
      <c r="V202" s="33">
        <v>41.113410000000002</v>
      </c>
      <c r="W202" s="33">
        <v>41.45129</v>
      </c>
      <c r="X202" s="33">
        <v>40.90005</v>
      </c>
      <c r="Y202" s="33">
        <v>40.253349999999998</v>
      </c>
      <c r="Z202" s="33">
        <v>40.873669999999997</v>
      </c>
      <c r="AA202" s="33">
        <v>41.25168</v>
      </c>
      <c r="AB202" s="33">
        <v>40.423639999999999</v>
      </c>
      <c r="AC202" s="33">
        <v>40.5822</v>
      </c>
      <c r="AD202" s="34">
        <v>40.524160000000002</v>
      </c>
      <c r="AE202" s="39">
        <v>40.811140000000002</v>
      </c>
      <c r="AF202" s="34">
        <v>41.098120000000002</v>
      </c>
    </row>
    <row r="203" spans="2:32" x14ac:dyDescent="0.35">
      <c r="B203" s="2" t="s">
        <v>22</v>
      </c>
      <c r="C203" s="3" t="s">
        <v>12</v>
      </c>
      <c r="D203" s="36">
        <v>1.0355300000000001</v>
      </c>
      <c r="E203" s="36">
        <v>1.0330600000000001</v>
      </c>
      <c r="F203" s="36">
        <v>1.02878</v>
      </c>
      <c r="G203" s="36">
        <v>1.01799</v>
      </c>
      <c r="H203" s="36">
        <v>1.0021800000000001</v>
      </c>
      <c r="I203" s="36">
        <v>1.0527299999999999</v>
      </c>
      <c r="J203" s="36">
        <v>1.03624</v>
      </c>
      <c r="K203" s="36">
        <v>1.00701</v>
      </c>
      <c r="L203" s="36">
        <v>1.00722</v>
      </c>
      <c r="M203" s="36">
        <v>1.0222100000000001</v>
      </c>
      <c r="N203" s="37">
        <v>1.0128699999999999</v>
      </c>
      <c r="O203" s="38">
        <v>1.0243</v>
      </c>
      <c r="P203" s="37">
        <v>1.03573</v>
      </c>
      <c r="R203" s="2" t="s">
        <v>22</v>
      </c>
      <c r="S203" s="3" t="s">
        <v>12</v>
      </c>
      <c r="T203" s="36">
        <v>0.89034000000000002</v>
      </c>
      <c r="U203" s="36">
        <v>0.89100000000000001</v>
      </c>
      <c r="V203" s="36">
        <v>0.89181999999999995</v>
      </c>
      <c r="W203" s="36">
        <v>0.87378</v>
      </c>
      <c r="X203" s="36">
        <v>0.88243000000000005</v>
      </c>
      <c r="Y203" s="36">
        <v>0.90341000000000005</v>
      </c>
      <c r="Z203" s="36">
        <v>0.88934000000000002</v>
      </c>
      <c r="AA203" s="36">
        <v>0.88663000000000003</v>
      </c>
      <c r="AB203" s="36">
        <v>0.87717000000000001</v>
      </c>
      <c r="AC203" s="36">
        <v>0.88488999999999995</v>
      </c>
      <c r="AD203" s="37">
        <v>0.88114000000000003</v>
      </c>
      <c r="AE203" s="38">
        <v>0.88707999999999998</v>
      </c>
      <c r="AF203" s="37">
        <v>0.89302999999999999</v>
      </c>
    </row>
    <row r="204" spans="2:32" x14ac:dyDescent="0.35">
      <c r="B204" s="8"/>
      <c r="C204" s="11" t="s">
        <v>13</v>
      </c>
      <c r="D204" s="33">
        <v>0.91515000000000002</v>
      </c>
      <c r="E204" s="33">
        <v>0.91561999999999999</v>
      </c>
      <c r="F204" s="33">
        <v>0.90610000000000002</v>
      </c>
      <c r="G204" s="33">
        <v>0.84874000000000005</v>
      </c>
      <c r="H204" s="33">
        <v>0.89242999999999995</v>
      </c>
      <c r="I204" s="33">
        <v>0.91662999999999994</v>
      </c>
      <c r="J204" s="33">
        <v>0.90286</v>
      </c>
      <c r="K204" s="33">
        <v>0.85931000000000002</v>
      </c>
      <c r="L204" s="33">
        <v>0.86048000000000002</v>
      </c>
      <c r="M204" s="33">
        <v>0.91198000000000001</v>
      </c>
      <c r="N204" s="34">
        <v>0.87394000000000005</v>
      </c>
      <c r="O204" s="39">
        <v>0.89293</v>
      </c>
      <c r="P204" s="34">
        <v>0.91191999999999995</v>
      </c>
      <c r="R204" s="8"/>
      <c r="S204" s="11" t="s">
        <v>13</v>
      </c>
      <c r="T204" s="33">
        <v>0.77612000000000003</v>
      </c>
      <c r="U204" s="33">
        <v>0.76695000000000002</v>
      </c>
      <c r="V204" s="33">
        <v>0.7681</v>
      </c>
      <c r="W204" s="33">
        <v>0.72680999999999996</v>
      </c>
      <c r="X204" s="33">
        <v>0.76675000000000004</v>
      </c>
      <c r="Y204" s="33">
        <v>0.77356000000000003</v>
      </c>
      <c r="Z204" s="33">
        <v>0.79244000000000003</v>
      </c>
      <c r="AA204" s="33">
        <v>0.77656999999999998</v>
      </c>
      <c r="AB204" s="33">
        <v>0.73758000000000001</v>
      </c>
      <c r="AC204" s="33">
        <v>0.75893999999999995</v>
      </c>
      <c r="AD204" s="34">
        <v>0.75058999999999998</v>
      </c>
      <c r="AE204" s="39">
        <v>0.76437999999999995</v>
      </c>
      <c r="AF204" s="34">
        <v>0.77817000000000003</v>
      </c>
    </row>
    <row r="205" spans="2:32" x14ac:dyDescent="0.35">
      <c r="B205" s="2" t="s">
        <v>23</v>
      </c>
      <c r="C205" s="3" t="s">
        <v>12</v>
      </c>
      <c r="D205" s="36">
        <v>0.78312000000000004</v>
      </c>
      <c r="E205" s="36">
        <v>0.79032000000000002</v>
      </c>
      <c r="F205" s="36">
        <v>0.84426000000000001</v>
      </c>
      <c r="G205" s="36">
        <v>0.93867999999999996</v>
      </c>
      <c r="H205" s="36">
        <v>1.10205</v>
      </c>
      <c r="I205" s="36">
        <v>0.80957999999999997</v>
      </c>
      <c r="J205" s="36">
        <v>0.78998000000000002</v>
      </c>
      <c r="K205" s="36">
        <v>0.91903000000000001</v>
      </c>
      <c r="L205" s="36">
        <v>1.0398499999999999</v>
      </c>
      <c r="M205" s="36">
        <v>0.82799999999999996</v>
      </c>
      <c r="N205" s="37">
        <v>0.80395000000000005</v>
      </c>
      <c r="O205" s="38">
        <v>0.88449</v>
      </c>
      <c r="P205" s="37">
        <v>0.96503000000000005</v>
      </c>
      <c r="R205" s="2" t="s">
        <v>23</v>
      </c>
      <c r="S205" s="3" t="s">
        <v>12</v>
      </c>
      <c r="T205" s="36">
        <v>0.87858999999999998</v>
      </c>
      <c r="U205" s="36">
        <v>0.88893</v>
      </c>
      <c r="V205" s="36">
        <v>0.88432999999999995</v>
      </c>
      <c r="W205" s="36">
        <v>0.94328999999999996</v>
      </c>
      <c r="X205" s="36">
        <v>1.07561</v>
      </c>
      <c r="Y205" s="36">
        <v>0.88927999999999996</v>
      </c>
      <c r="Z205" s="36">
        <v>0.85013000000000005</v>
      </c>
      <c r="AA205" s="36">
        <v>0.88068999999999997</v>
      </c>
      <c r="AB205" s="36">
        <v>0.89087000000000005</v>
      </c>
      <c r="AC205" s="36">
        <v>0.90122000000000002</v>
      </c>
      <c r="AD205" s="37">
        <v>0.86311000000000004</v>
      </c>
      <c r="AE205" s="38">
        <v>0.90829000000000004</v>
      </c>
      <c r="AF205" s="37">
        <v>0.95347999999999999</v>
      </c>
    </row>
    <row r="206" spans="2:32" x14ac:dyDescent="0.35">
      <c r="B206" s="8"/>
      <c r="C206" s="11" t="s">
        <v>13</v>
      </c>
      <c r="D206" s="33">
        <v>0.81030000000000002</v>
      </c>
      <c r="E206" s="33">
        <v>0.79674</v>
      </c>
      <c r="F206" s="33">
        <v>0.80291999999999997</v>
      </c>
      <c r="G206" s="33">
        <v>0.88893999999999995</v>
      </c>
      <c r="H206" s="33">
        <v>1.02034</v>
      </c>
      <c r="I206" s="33">
        <v>0.79717000000000005</v>
      </c>
      <c r="J206" s="33">
        <v>0.80283000000000004</v>
      </c>
      <c r="K206" s="33">
        <v>0.88270000000000004</v>
      </c>
      <c r="L206" s="33">
        <v>0.92969999999999997</v>
      </c>
      <c r="M206" s="33">
        <v>0.81830000000000003</v>
      </c>
      <c r="N206" s="34">
        <v>0.80149000000000004</v>
      </c>
      <c r="O206" s="39">
        <v>0.85499000000000003</v>
      </c>
      <c r="P206" s="34">
        <v>0.90849999999999997</v>
      </c>
      <c r="R206" s="8"/>
      <c r="S206" s="11" t="s">
        <v>13</v>
      </c>
      <c r="T206" s="33">
        <v>0.89847999999999995</v>
      </c>
      <c r="U206" s="33">
        <v>0.90105999999999997</v>
      </c>
      <c r="V206" s="33">
        <v>0.89849999999999997</v>
      </c>
      <c r="W206" s="33">
        <v>0.92147999999999997</v>
      </c>
      <c r="X206" s="33">
        <v>0.98941999999999997</v>
      </c>
      <c r="Y206" s="33">
        <v>0.90737000000000001</v>
      </c>
      <c r="Z206" s="33">
        <v>0.88704000000000005</v>
      </c>
      <c r="AA206" s="33">
        <v>0.89746999999999999</v>
      </c>
      <c r="AB206" s="33">
        <v>0.88332999999999995</v>
      </c>
      <c r="AC206" s="33">
        <v>0.92010999999999998</v>
      </c>
      <c r="AD206" s="34">
        <v>0.88871999999999995</v>
      </c>
      <c r="AE206" s="39">
        <v>0.91042999999999996</v>
      </c>
      <c r="AF206" s="34">
        <v>0.93213000000000001</v>
      </c>
    </row>
    <row r="207" spans="2:32" x14ac:dyDescent="0.35">
      <c r="B207" s="2" t="s">
        <v>25</v>
      </c>
      <c r="C207" s="3" t="s">
        <v>12</v>
      </c>
      <c r="D207" s="36">
        <v>1.3240000000000001</v>
      </c>
      <c r="E207" s="36">
        <v>1.319</v>
      </c>
      <c r="F207" s="36">
        <v>1.2981100000000001</v>
      </c>
      <c r="G207" s="36">
        <v>1.3835299999999999</v>
      </c>
      <c r="H207" s="36">
        <v>1.5985499999999999</v>
      </c>
      <c r="I207" s="36">
        <v>1.2957700000000001</v>
      </c>
      <c r="J207" s="36">
        <v>1.3081700000000001</v>
      </c>
      <c r="K207" s="36">
        <v>1.3966799999999999</v>
      </c>
      <c r="L207" s="36">
        <v>1.4518</v>
      </c>
      <c r="M207" s="36">
        <v>1.3639300000000001</v>
      </c>
      <c r="N207" s="37">
        <v>1.30697</v>
      </c>
      <c r="O207" s="41">
        <v>1.37395</v>
      </c>
      <c r="P207" s="37">
        <v>1.4409400000000001</v>
      </c>
      <c r="R207" s="2" t="s">
        <v>25</v>
      </c>
      <c r="S207" s="3" t="s">
        <v>12</v>
      </c>
      <c r="T207" s="36">
        <v>1.58823</v>
      </c>
      <c r="U207" s="36">
        <v>1.5918600000000001</v>
      </c>
      <c r="V207" s="36">
        <v>1.54315</v>
      </c>
      <c r="W207" s="36">
        <v>1.5713200000000001</v>
      </c>
      <c r="X207" s="36">
        <v>1.65381</v>
      </c>
      <c r="Y207" s="36">
        <v>1.61202</v>
      </c>
      <c r="Z207" s="36">
        <v>1.5625100000000001</v>
      </c>
      <c r="AA207" s="36">
        <v>1.57718</v>
      </c>
      <c r="AB207" s="36">
        <v>1.4709399999999999</v>
      </c>
      <c r="AC207" s="36">
        <v>1.5956600000000001</v>
      </c>
      <c r="AD207" s="37">
        <v>1.5425599999999999</v>
      </c>
      <c r="AE207" s="41">
        <v>1.57667</v>
      </c>
      <c r="AF207" s="37">
        <v>1.61077</v>
      </c>
    </row>
    <row r="208" spans="2:32" x14ac:dyDescent="0.35">
      <c r="B208" s="8"/>
      <c r="C208" s="11" t="s">
        <v>13</v>
      </c>
      <c r="D208" s="33">
        <v>0.89378000000000002</v>
      </c>
      <c r="E208" s="33">
        <v>0.87044999999999995</v>
      </c>
      <c r="F208" s="33">
        <v>0.84101999999999999</v>
      </c>
      <c r="G208" s="33">
        <v>0.92215000000000003</v>
      </c>
      <c r="H208" s="33">
        <v>1.0126299999999999</v>
      </c>
      <c r="I208" s="33">
        <v>0.86351</v>
      </c>
      <c r="J208" s="33">
        <v>0.88122999999999996</v>
      </c>
      <c r="K208" s="33">
        <v>0.91552</v>
      </c>
      <c r="L208" s="33">
        <v>0.92767999999999995</v>
      </c>
      <c r="M208" s="33">
        <v>0.86997000000000002</v>
      </c>
      <c r="N208" s="34">
        <v>0.86511000000000005</v>
      </c>
      <c r="O208" s="39">
        <v>0.89978999999999998</v>
      </c>
      <c r="P208" s="34">
        <v>0.93447999999999998</v>
      </c>
      <c r="R208" s="8"/>
      <c r="S208" s="11" t="s">
        <v>13</v>
      </c>
      <c r="T208" s="33">
        <v>0.91322000000000003</v>
      </c>
      <c r="U208" s="33">
        <v>0.91110999999999998</v>
      </c>
      <c r="V208" s="33">
        <v>0.92989999999999995</v>
      </c>
      <c r="W208" s="33">
        <v>0.92083999999999999</v>
      </c>
      <c r="X208" s="33">
        <v>0.9496</v>
      </c>
      <c r="Y208" s="33">
        <v>0.91886999999999996</v>
      </c>
      <c r="Z208" s="33">
        <v>0.92125000000000001</v>
      </c>
      <c r="AA208" s="33">
        <v>0.90963000000000005</v>
      </c>
      <c r="AB208" s="33">
        <v>0.90790000000000004</v>
      </c>
      <c r="AC208" s="33">
        <v>0.94064999999999999</v>
      </c>
      <c r="AD208" s="34">
        <v>0.91237999999999997</v>
      </c>
      <c r="AE208" s="39">
        <v>0.92230000000000001</v>
      </c>
      <c r="AF208" s="34">
        <v>0.93220999999999998</v>
      </c>
    </row>
    <row r="209" spans="2:32" x14ac:dyDescent="0.35">
      <c r="B209" s="2" t="s">
        <v>26</v>
      </c>
      <c r="C209" s="3" t="s">
        <v>12</v>
      </c>
      <c r="D209" s="36">
        <v>0.30715999999999999</v>
      </c>
      <c r="E209" s="36">
        <v>0.31702000000000002</v>
      </c>
      <c r="F209" s="36">
        <v>0.31474000000000002</v>
      </c>
      <c r="G209" s="36">
        <v>0.32249</v>
      </c>
      <c r="H209" s="36">
        <v>0.31213999999999997</v>
      </c>
      <c r="I209" s="36">
        <v>0.32168999999999998</v>
      </c>
      <c r="J209" s="36">
        <v>0.31380000000000002</v>
      </c>
      <c r="K209" s="36">
        <v>0.31514999999999999</v>
      </c>
      <c r="L209" s="36">
        <v>0.31691000000000003</v>
      </c>
      <c r="M209" s="36">
        <v>0.31620999999999999</v>
      </c>
      <c r="N209" s="37">
        <v>0.31257000000000001</v>
      </c>
      <c r="O209" s="41">
        <v>0.31573000000000001</v>
      </c>
      <c r="P209" s="37">
        <v>0.31889000000000001</v>
      </c>
      <c r="R209" s="2" t="s">
        <v>26</v>
      </c>
      <c r="S209" s="3" t="s">
        <v>12</v>
      </c>
      <c r="T209" s="36">
        <v>0.30417</v>
      </c>
      <c r="U209" s="36">
        <v>0.30575999999999998</v>
      </c>
      <c r="V209" s="36">
        <v>0.31084000000000001</v>
      </c>
      <c r="W209" s="36">
        <v>0.30891999999999997</v>
      </c>
      <c r="X209" s="36">
        <v>0.30923</v>
      </c>
      <c r="Y209" s="36">
        <v>0.30862000000000001</v>
      </c>
      <c r="Z209" s="36">
        <v>0.30220000000000002</v>
      </c>
      <c r="AA209" s="36">
        <v>0.30306</v>
      </c>
      <c r="AB209" s="36">
        <v>0.30242000000000002</v>
      </c>
      <c r="AC209" s="36">
        <v>0.30924000000000001</v>
      </c>
      <c r="AD209" s="37">
        <v>0.30409999999999998</v>
      </c>
      <c r="AE209" s="41">
        <v>0.30645</v>
      </c>
      <c r="AF209" s="37">
        <v>0.30880000000000002</v>
      </c>
    </row>
    <row r="210" spans="2:32" x14ac:dyDescent="0.35">
      <c r="B210" s="8"/>
      <c r="C210" s="11" t="s">
        <v>13</v>
      </c>
      <c r="D210" s="33">
        <v>0.21778</v>
      </c>
      <c r="E210" s="33">
        <v>0.22483</v>
      </c>
      <c r="F210" s="33">
        <v>0.22561999999999999</v>
      </c>
      <c r="G210" s="33">
        <v>0.23039999999999999</v>
      </c>
      <c r="H210" s="33">
        <v>0.22328000000000001</v>
      </c>
      <c r="I210" s="33">
        <v>0.22291</v>
      </c>
      <c r="J210" s="33">
        <v>0.22295000000000001</v>
      </c>
      <c r="K210" s="33">
        <v>0.22677</v>
      </c>
      <c r="L210" s="33">
        <v>0.22467000000000001</v>
      </c>
      <c r="M210" s="33">
        <v>0.22386</v>
      </c>
      <c r="N210" s="34">
        <v>0.22201000000000001</v>
      </c>
      <c r="O210" s="39">
        <v>0.22431000000000001</v>
      </c>
      <c r="P210" s="34">
        <v>0.2266</v>
      </c>
      <c r="R210" s="8"/>
      <c r="S210" s="11" t="s">
        <v>13</v>
      </c>
      <c r="T210" s="33">
        <v>0.21925</v>
      </c>
      <c r="U210" s="33">
        <v>0.21629999999999999</v>
      </c>
      <c r="V210" s="33">
        <v>0.22500000000000001</v>
      </c>
      <c r="W210" s="33">
        <v>0.22245999999999999</v>
      </c>
      <c r="X210" s="33">
        <v>0.22544</v>
      </c>
      <c r="Y210" s="33">
        <v>0.22278000000000001</v>
      </c>
      <c r="Z210" s="33">
        <v>0.22069</v>
      </c>
      <c r="AA210" s="33">
        <v>0.22642999999999999</v>
      </c>
      <c r="AB210" s="33">
        <v>0.21915999999999999</v>
      </c>
      <c r="AC210" s="33">
        <v>0.22913</v>
      </c>
      <c r="AD210" s="34">
        <v>0.21987000000000001</v>
      </c>
      <c r="AE210" s="39">
        <v>0.22266</v>
      </c>
      <c r="AF210" s="34">
        <v>0.22545999999999999</v>
      </c>
    </row>
    <row r="211" spans="2:32" x14ac:dyDescent="0.35">
      <c r="B211" s="2" t="s">
        <v>27</v>
      </c>
      <c r="C211" s="3" t="s">
        <v>12</v>
      </c>
      <c r="D211" s="36">
        <v>6.30619</v>
      </c>
      <c r="E211" s="36">
        <v>15.05907</v>
      </c>
      <c r="F211" s="36">
        <v>4.9295099999999996</v>
      </c>
      <c r="G211" s="36">
        <v>6.9161299999999999</v>
      </c>
      <c r="H211" s="36">
        <v>8.3095300000000005</v>
      </c>
      <c r="I211" s="36">
        <v>10.53458</v>
      </c>
      <c r="J211" s="36">
        <v>11.23047</v>
      </c>
      <c r="K211" s="36">
        <v>5.6064499999999997</v>
      </c>
      <c r="L211" s="36">
        <v>4.7775600000000003</v>
      </c>
      <c r="M211" s="36">
        <v>7.0707199999999997</v>
      </c>
      <c r="N211" s="37">
        <v>5.7235199999999997</v>
      </c>
      <c r="O211" s="38">
        <v>8.0740200000000009</v>
      </c>
      <c r="P211" s="37">
        <v>10.424519999999999</v>
      </c>
      <c r="R211" s="2" t="s">
        <v>27</v>
      </c>
      <c r="S211" s="3" t="s">
        <v>12</v>
      </c>
      <c r="T211" s="36">
        <v>24.219370000000001</v>
      </c>
      <c r="U211" s="36">
        <v>33.597610000000003</v>
      </c>
      <c r="V211" s="36">
        <v>20.995349999999998</v>
      </c>
      <c r="W211" s="36">
        <v>18.148969999999998</v>
      </c>
      <c r="X211" s="36">
        <v>15.486610000000001</v>
      </c>
      <c r="Y211" s="36">
        <v>27.758590000000002</v>
      </c>
      <c r="Z211" s="36">
        <v>24.062989999999999</v>
      </c>
      <c r="AA211" s="36">
        <v>19.055869999999999</v>
      </c>
      <c r="AB211" s="36">
        <v>8.7565899999999992</v>
      </c>
      <c r="AC211" s="36">
        <v>15.86412</v>
      </c>
      <c r="AD211" s="37">
        <v>15.78016</v>
      </c>
      <c r="AE211" s="38">
        <v>20.794609999999999</v>
      </c>
      <c r="AF211" s="37">
        <v>25.809059999999999</v>
      </c>
    </row>
    <row r="212" spans="2:32" x14ac:dyDescent="0.35">
      <c r="B212" s="8"/>
      <c r="C212" s="11" t="s">
        <v>13</v>
      </c>
      <c r="D212" s="33">
        <v>9.4997100000000003</v>
      </c>
      <c r="E212" s="33">
        <v>22.689779999999999</v>
      </c>
      <c r="F212" s="33">
        <v>8.2665000000000006</v>
      </c>
      <c r="G212" s="33">
        <v>12.04857</v>
      </c>
      <c r="H212" s="33">
        <v>14.141249999999999</v>
      </c>
      <c r="I212" s="33">
        <v>15.790850000000001</v>
      </c>
      <c r="J212" s="33">
        <v>16.79006</v>
      </c>
      <c r="K212" s="33">
        <v>10.169280000000001</v>
      </c>
      <c r="L212" s="33">
        <v>9.8626900000000006</v>
      </c>
      <c r="M212" s="33">
        <v>11.19256</v>
      </c>
      <c r="N212" s="34">
        <v>9.8998200000000001</v>
      </c>
      <c r="O212" s="39">
        <v>13.045120000000001</v>
      </c>
      <c r="P212" s="34">
        <v>16.190429999999999</v>
      </c>
      <c r="R212" s="8"/>
      <c r="S212" s="11" t="s">
        <v>13</v>
      </c>
      <c r="T212" s="33">
        <v>30.888629999999999</v>
      </c>
      <c r="U212" s="33">
        <v>46.439950000000003</v>
      </c>
      <c r="V212" s="33">
        <v>27.88091</v>
      </c>
      <c r="W212" s="33">
        <v>30.002279999999999</v>
      </c>
      <c r="X212" s="33">
        <v>25.487649999999999</v>
      </c>
      <c r="Y212" s="33">
        <v>33.4681</v>
      </c>
      <c r="Z212" s="33">
        <v>34.536740000000002</v>
      </c>
      <c r="AA212" s="33">
        <v>23.662459999999999</v>
      </c>
      <c r="AB212" s="33">
        <v>13.002459999999999</v>
      </c>
      <c r="AC212" s="33">
        <v>20.106770000000001</v>
      </c>
      <c r="AD212" s="34">
        <v>22.086089999999999</v>
      </c>
      <c r="AE212" s="39">
        <v>28.54759</v>
      </c>
      <c r="AF212" s="34">
        <v>35.00909</v>
      </c>
    </row>
    <row r="213" spans="2:32" x14ac:dyDescent="0.35">
      <c r="B213" s="2" t="s">
        <v>7</v>
      </c>
      <c r="C213" s="3" t="s">
        <v>12</v>
      </c>
      <c r="D213" s="36">
        <v>11.85547</v>
      </c>
      <c r="E213" s="36">
        <v>28.540890000000001</v>
      </c>
      <c r="F213" s="36">
        <v>10.68094</v>
      </c>
      <c r="G213" s="36">
        <v>16.496169999999999</v>
      </c>
      <c r="H213" s="36">
        <v>21.529610000000002</v>
      </c>
      <c r="I213" s="36">
        <v>21.105920000000001</v>
      </c>
      <c r="J213" s="36">
        <v>21.550350000000002</v>
      </c>
      <c r="K213" s="36">
        <v>12.69462</v>
      </c>
      <c r="L213" s="36">
        <v>13.161770000000001</v>
      </c>
      <c r="M213" s="36">
        <v>13.822789999999999</v>
      </c>
      <c r="N213" s="37">
        <v>13.006600000000001</v>
      </c>
      <c r="O213" s="41">
        <v>17.14385</v>
      </c>
      <c r="P213" s="37">
        <v>21.281110000000002</v>
      </c>
      <c r="R213" s="2" t="s">
        <v>7</v>
      </c>
      <c r="S213" s="3" t="s">
        <v>12</v>
      </c>
      <c r="T213" s="36">
        <v>43.823500000000003</v>
      </c>
      <c r="U213" s="36">
        <v>61.471440000000001</v>
      </c>
      <c r="V213" s="36">
        <v>39.271340000000002</v>
      </c>
      <c r="W213" s="36">
        <v>36.480980000000002</v>
      </c>
      <c r="X213" s="36">
        <v>36.013579999999997</v>
      </c>
      <c r="Y213" s="36">
        <v>50.060200000000002</v>
      </c>
      <c r="Z213" s="36">
        <v>42.571080000000002</v>
      </c>
      <c r="AA213" s="36">
        <v>34.859940000000002</v>
      </c>
      <c r="AB213" s="36">
        <v>17.639579999999999</v>
      </c>
      <c r="AC213" s="36">
        <v>29.387630000000001</v>
      </c>
      <c r="AD213" s="37">
        <v>30.747509999999998</v>
      </c>
      <c r="AE213" s="41">
        <v>39.15793</v>
      </c>
      <c r="AF213" s="37">
        <v>47.568339999999999</v>
      </c>
    </row>
    <row r="214" spans="2:32" x14ac:dyDescent="0.35">
      <c r="B214" s="8"/>
      <c r="C214" s="11" t="s">
        <v>13</v>
      </c>
      <c r="D214" s="33">
        <v>10.191560000000001</v>
      </c>
      <c r="E214" s="33">
        <v>24.30941</v>
      </c>
      <c r="F214" s="33">
        <v>9.3076899999999991</v>
      </c>
      <c r="G214" s="33">
        <v>13.71921</v>
      </c>
      <c r="H214" s="33">
        <v>15.28079</v>
      </c>
      <c r="I214" s="33">
        <v>16.626909999999999</v>
      </c>
      <c r="J214" s="33">
        <v>17.848189999999999</v>
      </c>
      <c r="K214" s="33">
        <v>12.00741</v>
      </c>
      <c r="L214" s="33">
        <v>12.55495</v>
      </c>
      <c r="M214" s="33">
        <v>12.31134</v>
      </c>
      <c r="N214" s="34">
        <v>11.27585</v>
      </c>
      <c r="O214" s="39">
        <v>14.415749999999999</v>
      </c>
      <c r="P214" s="34">
        <v>17.55565</v>
      </c>
      <c r="R214" s="8"/>
      <c r="S214" s="11" t="s">
        <v>13</v>
      </c>
      <c r="T214" s="33">
        <v>29.4496</v>
      </c>
      <c r="U214" s="33">
        <v>47.249099999999999</v>
      </c>
      <c r="V214" s="33">
        <v>27.134550000000001</v>
      </c>
      <c r="W214" s="33">
        <v>33.772500000000001</v>
      </c>
      <c r="X214" s="33">
        <v>27.774439999999998</v>
      </c>
      <c r="Y214" s="33">
        <v>30.060020000000002</v>
      </c>
      <c r="Z214" s="33">
        <v>36.363579999999999</v>
      </c>
      <c r="AA214" s="33">
        <v>21.75658</v>
      </c>
      <c r="AB214" s="33">
        <v>13.560090000000001</v>
      </c>
      <c r="AC214" s="33">
        <v>18.74812</v>
      </c>
      <c r="AD214" s="34">
        <v>21.798390000000001</v>
      </c>
      <c r="AE214" s="39">
        <v>28.586860000000001</v>
      </c>
      <c r="AF214" s="34">
        <v>35.375320000000002</v>
      </c>
    </row>
    <row r="215" spans="2:32" x14ac:dyDescent="0.35">
      <c r="B215" s="2" t="s">
        <v>28</v>
      </c>
      <c r="C215" s="3" t="s">
        <v>12</v>
      </c>
      <c r="D215" s="36">
        <v>99.833730000000003</v>
      </c>
      <c r="E215" s="36">
        <v>99.907669999999996</v>
      </c>
      <c r="F215" s="36">
        <v>100.06769</v>
      </c>
      <c r="G215" s="36">
        <v>100.35168</v>
      </c>
      <c r="H215" s="36">
        <v>99.772810000000007</v>
      </c>
      <c r="I215" s="36">
        <v>100.75618</v>
      </c>
      <c r="J215" s="36">
        <v>99.68553</v>
      </c>
      <c r="K215" s="36">
        <v>99.046899999999994</v>
      </c>
      <c r="L215" s="36">
        <v>99.793980000000005</v>
      </c>
      <c r="M215" s="36">
        <v>100.15709</v>
      </c>
      <c r="N215" s="37">
        <v>99.615390000000005</v>
      </c>
      <c r="O215" s="38">
        <v>99.93732</v>
      </c>
      <c r="P215" s="37">
        <v>100.25926</v>
      </c>
      <c r="R215" s="2" t="s">
        <v>28</v>
      </c>
      <c r="S215" s="3" t="s">
        <v>12</v>
      </c>
      <c r="T215" s="36">
        <v>99.282619999999994</v>
      </c>
      <c r="U215" s="36">
        <v>99.547730000000001</v>
      </c>
      <c r="V215" s="36">
        <v>99.743449999999996</v>
      </c>
      <c r="W215" s="36">
        <v>99.867570000000001</v>
      </c>
      <c r="X215" s="36">
        <v>99.489230000000006</v>
      </c>
      <c r="Y215" s="36">
        <v>100.41237</v>
      </c>
      <c r="Z215" s="36">
        <v>99.377039999999994</v>
      </c>
      <c r="AA215" s="36">
        <v>98.854500000000002</v>
      </c>
      <c r="AB215" s="36">
        <v>99.728719999999996</v>
      </c>
      <c r="AC215" s="36">
        <v>99.812870000000004</v>
      </c>
      <c r="AD215" s="37">
        <v>99.316310000000001</v>
      </c>
      <c r="AE215" s="38">
        <v>99.611609999999999</v>
      </c>
      <c r="AF215" s="37">
        <v>99.906909999999996</v>
      </c>
    </row>
    <row r="216" spans="2:32" x14ac:dyDescent="0.35">
      <c r="B216" s="8"/>
      <c r="C216" s="11" t="s">
        <v>13</v>
      </c>
      <c r="D216" s="33">
        <v>47.572229999999998</v>
      </c>
      <c r="E216" s="33">
        <v>48.054589999999997</v>
      </c>
      <c r="F216" s="33">
        <v>48.265790000000003</v>
      </c>
      <c r="G216" s="33">
        <v>48.879950000000001</v>
      </c>
      <c r="H216" s="33">
        <v>48.077719999999999</v>
      </c>
      <c r="I216" s="33">
        <v>47.261200000000002</v>
      </c>
      <c r="J216" s="33">
        <v>47.999870000000001</v>
      </c>
      <c r="K216" s="33">
        <v>48.40992</v>
      </c>
      <c r="L216" s="33">
        <v>47.572330000000001</v>
      </c>
      <c r="M216" s="33">
        <v>47.809530000000002</v>
      </c>
      <c r="N216" s="34">
        <v>47.655729999999998</v>
      </c>
      <c r="O216" s="39">
        <v>47.990310000000001</v>
      </c>
      <c r="P216" s="34">
        <v>48.3249</v>
      </c>
      <c r="R216" s="8"/>
      <c r="S216" s="11" t="s">
        <v>13</v>
      </c>
      <c r="T216" s="33">
        <v>47.405999999999999</v>
      </c>
      <c r="U216" s="33">
        <v>48.07696</v>
      </c>
      <c r="V216" s="33">
        <v>48.308250000000001</v>
      </c>
      <c r="W216" s="33">
        <v>48.705260000000003</v>
      </c>
      <c r="X216" s="33">
        <v>48.057560000000002</v>
      </c>
      <c r="Y216" s="33">
        <v>47.297690000000003</v>
      </c>
      <c r="Z216" s="33">
        <v>48.02657</v>
      </c>
      <c r="AA216" s="33">
        <v>48.47072</v>
      </c>
      <c r="AB216" s="33">
        <v>47.497779999999999</v>
      </c>
      <c r="AC216" s="33">
        <v>47.684080000000002</v>
      </c>
      <c r="AD216" s="34">
        <v>47.615879999999997</v>
      </c>
      <c r="AE216" s="39">
        <v>47.953090000000003</v>
      </c>
      <c r="AF216" s="34">
        <v>48.290289999999999</v>
      </c>
    </row>
    <row r="217" spans="2:32" x14ac:dyDescent="0.35">
      <c r="B217" s="2" t="s">
        <v>8</v>
      </c>
      <c r="C217" s="3" t="s">
        <v>12</v>
      </c>
      <c r="D217" s="36">
        <v>6.7439999999999998</v>
      </c>
      <c r="E217" s="36">
        <v>-2.0025900000000001</v>
      </c>
      <c r="F217" s="36">
        <v>8.1011500000000005</v>
      </c>
      <c r="G217" s="36">
        <v>6.0731900000000003</v>
      </c>
      <c r="H217" s="36">
        <v>4.4460199999999999</v>
      </c>
      <c r="I217" s="36">
        <v>2.6093500000000001</v>
      </c>
      <c r="J217" s="36">
        <v>1.79009</v>
      </c>
      <c r="K217" s="36">
        <v>7.2191700000000001</v>
      </c>
      <c r="L217" s="36">
        <v>8.0382999999999996</v>
      </c>
      <c r="M217" s="36">
        <v>5.9960899999999997</v>
      </c>
      <c r="N217" s="37">
        <v>2.5870099999999998</v>
      </c>
      <c r="O217" s="38">
        <v>4.9014800000000003</v>
      </c>
      <c r="P217" s="37">
        <v>7.2159399999999998</v>
      </c>
      <c r="R217" s="2" t="s">
        <v>8</v>
      </c>
      <c r="S217" s="3" t="s">
        <v>12</v>
      </c>
      <c r="T217" s="36">
        <v>-11.20153</v>
      </c>
      <c r="U217" s="36">
        <v>-20.551279999999998</v>
      </c>
      <c r="V217" s="36">
        <v>-7.9161000000000001</v>
      </c>
      <c r="W217" s="36">
        <v>-5.0921500000000002</v>
      </c>
      <c r="X217" s="36">
        <v>-2.6271100000000001</v>
      </c>
      <c r="Y217" s="36">
        <v>-14.59625</v>
      </c>
      <c r="Z217" s="36">
        <v>-11.00163</v>
      </c>
      <c r="AA217" s="36">
        <v>-6.1001899999999996</v>
      </c>
      <c r="AB217" s="36">
        <v>4.3285900000000002</v>
      </c>
      <c r="AC217" s="36">
        <v>-2.7844799999999998</v>
      </c>
      <c r="AD217" s="37">
        <v>-12.75475</v>
      </c>
      <c r="AE217" s="38">
        <v>-7.7542099999999996</v>
      </c>
      <c r="AF217" s="37">
        <v>-2.7536700000000001</v>
      </c>
    </row>
    <row r="218" spans="2:32" x14ac:dyDescent="0.35">
      <c r="B218" s="8"/>
      <c r="C218" s="11" t="s">
        <v>13</v>
      </c>
      <c r="D218" s="33">
        <v>6.8757599999999996</v>
      </c>
      <c r="E218" s="33">
        <v>19.075500000000002</v>
      </c>
      <c r="F218" s="33">
        <v>6.5725899999999999</v>
      </c>
      <c r="G218" s="33">
        <v>9.6170399999999994</v>
      </c>
      <c r="H218" s="33">
        <v>11.352819999999999</v>
      </c>
      <c r="I218" s="33">
        <v>12.580249999999999</v>
      </c>
      <c r="J218" s="33">
        <v>13.51965</v>
      </c>
      <c r="K218" s="33">
        <v>7.9946299999999999</v>
      </c>
      <c r="L218" s="33">
        <v>8.5357699999999994</v>
      </c>
      <c r="M218" s="33">
        <v>8.4637799999999999</v>
      </c>
      <c r="N218" s="34">
        <v>7.7264699999999999</v>
      </c>
      <c r="O218" s="39">
        <v>10.458780000000001</v>
      </c>
      <c r="P218" s="34">
        <v>13.191090000000001</v>
      </c>
      <c r="R218" s="8"/>
      <c r="S218" s="11" t="s">
        <v>13</v>
      </c>
      <c r="T218" s="33">
        <v>26.363230000000001</v>
      </c>
      <c r="U218" s="33">
        <v>42.04495</v>
      </c>
      <c r="V218" s="33">
        <v>23.53436</v>
      </c>
      <c r="W218" s="33">
        <v>26.444299999999998</v>
      </c>
      <c r="X218" s="33">
        <v>22.028549999999999</v>
      </c>
      <c r="Y218" s="33">
        <v>28.513809999999999</v>
      </c>
      <c r="Z218" s="33">
        <v>30.472909999999999</v>
      </c>
      <c r="AA218" s="33">
        <v>18.651309999999999</v>
      </c>
      <c r="AB218" s="33">
        <v>10.022629999999999</v>
      </c>
      <c r="AC218" s="33">
        <v>15.736050000000001</v>
      </c>
      <c r="AD218" s="34">
        <v>18.098210000000002</v>
      </c>
      <c r="AE218" s="39">
        <v>24.381209999999999</v>
      </c>
      <c r="AF218" s="34">
        <v>30.664210000000001</v>
      </c>
    </row>
    <row r="219" spans="2:32" x14ac:dyDescent="0.35">
      <c r="B219" s="13" t="s">
        <v>9</v>
      </c>
      <c r="C219" s="14"/>
      <c r="D219" s="43">
        <v>36.647779999999997</v>
      </c>
      <c r="E219" s="43">
        <v>32.536110000000001</v>
      </c>
      <c r="F219" s="43">
        <v>33.89723</v>
      </c>
      <c r="G219" s="43">
        <v>34.432099999999998</v>
      </c>
      <c r="H219" s="43">
        <v>38.837440000000001</v>
      </c>
      <c r="I219" s="43">
        <v>33.49145</v>
      </c>
      <c r="J219" s="43">
        <v>32.830959999999997</v>
      </c>
      <c r="K219" s="43">
        <v>34.253909999999998</v>
      </c>
      <c r="L219" s="43">
        <v>37.552950000000003</v>
      </c>
      <c r="M219" s="43">
        <v>32.367139999999999</v>
      </c>
      <c r="N219" s="44">
        <v>33.084470000000003</v>
      </c>
      <c r="O219" s="45">
        <v>34.684710000000003</v>
      </c>
      <c r="P219" s="44">
        <v>36.284950000000002</v>
      </c>
      <c r="R219" s="13" t="s">
        <v>9</v>
      </c>
      <c r="S219" s="14"/>
      <c r="T219" s="43">
        <v>30.95289</v>
      </c>
      <c r="U219" s="43">
        <v>40.020200000000003</v>
      </c>
      <c r="V219" s="43">
        <v>30.482589999999998</v>
      </c>
      <c r="W219" s="43">
        <v>32.585410000000003</v>
      </c>
      <c r="X219" s="43">
        <v>34.734180000000002</v>
      </c>
      <c r="Y219" s="43">
        <v>33.92803</v>
      </c>
      <c r="Z219" s="43">
        <v>29.064689999999999</v>
      </c>
      <c r="AA219" s="43">
        <v>33.417560000000002</v>
      </c>
      <c r="AB219" s="43">
        <v>35.947200000000002</v>
      </c>
      <c r="AC219" s="43">
        <v>29.276959999999999</v>
      </c>
      <c r="AD219" s="44">
        <v>30.632380000000001</v>
      </c>
      <c r="AE219" s="45">
        <v>33.040970000000002</v>
      </c>
      <c r="AF219" s="44">
        <v>35.449559999999998</v>
      </c>
    </row>
    <row r="220" spans="2:32" x14ac:dyDescent="0.35">
      <c r="B220" s="13" t="s">
        <v>10</v>
      </c>
      <c r="C220" s="16"/>
      <c r="D220" s="43">
        <v>-156.27247</v>
      </c>
      <c r="E220" s="43">
        <v>-162.44256999999999</v>
      </c>
      <c r="F220" s="43">
        <v>-67.593599999999995</v>
      </c>
      <c r="G220" s="43">
        <v>-52.373379999999997</v>
      </c>
      <c r="H220" s="43">
        <v>-114.42825999999999</v>
      </c>
      <c r="I220" s="43">
        <v>-103.28561999999999</v>
      </c>
      <c r="J220" s="43">
        <v>-69.690839999999994</v>
      </c>
      <c r="K220" s="43">
        <v>-180.90536</v>
      </c>
      <c r="L220" s="43">
        <v>-70.264340000000004</v>
      </c>
      <c r="M220" s="43">
        <v>-258.13407999999998</v>
      </c>
      <c r="N220" s="46">
        <v>-170.27315999999999</v>
      </c>
      <c r="O220" s="45">
        <v>-123.53905</v>
      </c>
      <c r="P220" s="46">
        <v>-76.804950000000005</v>
      </c>
      <c r="R220" s="13" t="s">
        <v>10</v>
      </c>
      <c r="S220" s="16"/>
      <c r="T220" s="43">
        <v>-170.40254999999999</v>
      </c>
      <c r="U220" s="43">
        <v>-310.97701000000001</v>
      </c>
      <c r="V220" s="43">
        <v>-138.98521</v>
      </c>
      <c r="W220" s="43">
        <v>-307.74475000000001</v>
      </c>
      <c r="X220" s="43">
        <v>-142.42529999999999</v>
      </c>
      <c r="Y220" s="43">
        <v>-267.83422000000002</v>
      </c>
      <c r="Z220" s="43">
        <v>-172.77446</v>
      </c>
      <c r="AA220" s="43">
        <v>-290.38925999999998</v>
      </c>
      <c r="AB220" s="43">
        <v>-99.982640000000004</v>
      </c>
      <c r="AC220" s="43">
        <v>-120.30606</v>
      </c>
      <c r="AD220" s="46">
        <v>-261.38837999999998</v>
      </c>
      <c r="AE220" s="45">
        <v>-202.18214</v>
      </c>
      <c r="AF220" s="46">
        <v>-142.97591</v>
      </c>
    </row>
    <row r="221" spans="2:32" x14ac:dyDescent="0.35">
      <c r="B221" s="7" t="s">
        <v>11</v>
      </c>
      <c r="C221" s="8"/>
      <c r="D221" s="33">
        <v>35385.791089999999</v>
      </c>
      <c r="E221" s="33">
        <v>-10653.78117</v>
      </c>
      <c r="F221" s="33">
        <v>42741.669739999998</v>
      </c>
      <c r="G221" s="33">
        <v>32042.14071</v>
      </c>
      <c r="H221" s="33">
        <v>23177.124159999999</v>
      </c>
      <c r="I221" s="33">
        <v>13482.503919999999</v>
      </c>
      <c r="J221" s="33">
        <v>9405.1549599999998</v>
      </c>
      <c r="K221" s="33">
        <v>38037.817999999999</v>
      </c>
      <c r="L221" s="33">
        <v>41654.484799999998</v>
      </c>
      <c r="M221" s="33">
        <v>31473.46686</v>
      </c>
      <c r="N221" s="34">
        <v>13499.694159999999</v>
      </c>
      <c r="O221" s="35">
        <v>25674.637309999998</v>
      </c>
      <c r="P221" s="34">
        <v>37849.580450000001</v>
      </c>
      <c r="R221" s="7" t="s">
        <v>11</v>
      </c>
      <c r="S221" s="8"/>
      <c r="T221" s="33">
        <v>-57542.250050000002</v>
      </c>
      <c r="U221" s="33">
        <v>-106825.56735</v>
      </c>
      <c r="V221" s="33">
        <v>-40926.229679999997</v>
      </c>
      <c r="W221" s="33">
        <v>-26387.507160000001</v>
      </c>
      <c r="X221" s="33">
        <v>-13458.705480000001</v>
      </c>
      <c r="Y221" s="33">
        <v>-74046.76195</v>
      </c>
      <c r="Z221" s="33">
        <v>-56658.38912</v>
      </c>
      <c r="AA221" s="33">
        <v>-31781.96542</v>
      </c>
      <c r="AB221" s="33">
        <v>22348.506119999998</v>
      </c>
      <c r="AC221" s="33">
        <v>-14473.73178</v>
      </c>
      <c r="AD221" s="34">
        <v>-65773.880780000007</v>
      </c>
      <c r="AE221" s="35">
        <v>-39975.260190000001</v>
      </c>
      <c r="AF221" s="34">
        <v>-14176.639590000001</v>
      </c>
    </row>
    <row r="222" spans="2:32" x14ac:dyDescent="0.35">
      <c r="B222" s="2" t="s">
        <v>29</v>
      </c>
      <c r="C222" s="3" t="s">
        <v>12</v>
      </c>
      <c r="D222" s="36">
        <v>22.856439999999999</v>
      </c>
      <c r="E222" s="36">
        <v>23.162189999999999</v>
      </c>
      <c r="F222" s="36">
        <v>22.55781</v>
      </c>
      <c r="G222" s="36">
        <v>22.35397</v>
      </c>
      <c r="H222" s="36">
        <v>21.5337</v>
      </c>
      <c r="I222" s="36">
        <v>22.828769999999999</v>
      </c>
      <c r="J222" s="36">
        <v>23.191510000000001</v>
      </c>
      <c r="K222" s="36">
        <v>22.40137</v>
      </c>
      <c r="L222" s="36">
        <v>21.71452</v>
      </c>
      <c r="M222" s="36">
        <v>22.227399999999999</v>
      </c>
      <c r="N222" s="37">
        <v>22.083200000000001</v>
      </c>
      <c r="O222" s="38">
        <v>22.482769999999999</v>
      </c>
      <c r="P222" s="37">
        <v>22.882339999999999</v>
      </c>
      <c r="R222" s="2" t="s">
        <v>29</v>
      </c>
      <c r="S222" s="3" t="s">
        <v>12</v>
      </c>
      <c r="T222" s="36">
        <v>19.1189</v>
      </c>
      <c r="U222" s="36">
        <v>19.348490000000002</v>
      </c>
      <c r="V222" s="36">
        <v>19.018899999999999</v>
      </c>
      <c r="W222" s="36">
        <v>18.608219999999999</v>
      </c>
      <c r="X222" s="36">
        <v>18.575340000000001</v>
      </c>
      <c r="Y222" s="36">
        <v>18.927949999999999</v>
      </c>
      <c r="Z222" s="36">
        <v>19.063839999999999</v>
      </c>
      <c r="AA222" s="36">
        <v>19.318629999999999</v>
      </c>
      <c r="AB222" s="36">
        <v>18.716709999999999</v>
      </c>
      <c r="AC222" s="36">
        <v>18.89151</v>
      </c>
      <c r="AD222" s="37">
        <v>18.765779999999999</v>
      </c>
      <c r="AE222" s="38">
        <v>18.958850000000002</v>
      </c>
      <c r="AF222" s="37">
        <v>19.15192</v>
      </c>
    </row>
    <row r="223" spans="2:32" x14ac:dyDescent="0.35">
      <c r="B223" s="12"/>
      <c r="C223" s="11" t="s">
        <v>13</v>
      </c>
      <c r="D223" s="33">
        <v>3.3223500000000001</v>
      </c>
      <c r="E223" s="33">
        <v>3.3711899999999999</v>
      </c>
      <c r="F223" s="33">
        <v>3.4359999999999999</v>
      </c>
      <c r="G223" s="33">
        <v>3.6467499999999999</v>
      </c>
      <c r="H223" s="33">
        <v>4.2282299999999999</v>
      </c>
      <c r="I223" s="33">
        <v>3.2826599999999999</v>
      </c>
      <c r="J223" s="33">
        <v>3.6021000000000001</v>
      </c>
      <c r="K223" s="33">
        <v>3.5882999999999998</v>
      </c>
      <c r="L223" s="33">
        <v>3.7959800000000001</v>
      </c>
      <c r="M223" s="33">
        <v>3.3392300000000001</v>
      </c>
      <c r="N223" s="40">
        <v>3.3554200000000001</v>
      </c>
      <c r="O223" s="39">
        <v>3.56128</v>
      </c>
      <c r="P223" s="40">
        <v>3.7671399999999999</v>
      </c>
      <c r="R223" s="12"/>
      <c r="S223" s="11" t="s">
        <v>13</v>
      </c>
      <c r="T223" s="33">
        <v>3.2594799999999999</v>
      </c>
      <c r="U223" s="33">
        <v>3.2166000000000001</v>
      </c>
      <c r="V223" s="33">
        <v>3.0661100000000001</v>
      </c>
      <c r="W223" s="33">
        <v>3.0837500000000002</v>
      </c>
      <c r="X223" s="33">
        <v>3.2711199999999998</v>
      </c>
      <c r="Y223" s="33">
        <v>2.8680599999999998</v>
      </c>
      <c r="Z223" s="33">
        <v>2.9307099999999999</v>
      </c>
      <c r="AA223" s="33">
        <v>3.0838700000000001</v>
      </c>
      <c r="AB223" s="33">
        <v>3.1669100000000001</v>
      </c>
      <c r="AC223" s="33">
        <v>3.0532699999999999</v>
      </c>
      <c r="AD223" s="40">
        <v>3.00488</v>
      </c>
      <c r="AE223" s="39">
        <v>3.09999</v>
      </c>
      <c r="AF223" s="40">
        <v>3.19509</v>
      </c>
    </row>
    <row r="224" spans="2:32" x14ac:dyDescent="0.35">
      <c r="B224" s="7" t="s">
        <v>31</v>
      </c>
      <c r="C224" s="8"/>
      <c r="D224" s="33">
        <v>34</v>
      </c>
      <c r="E224" s="33">
        <v>34</v>
      </c>
      <c r="F224" s="33">
        <v>36</v>
      </c>
      <c r="G224" s="33">
        <v>37</v>
      </c>
      <c r="H224" s="33">
        <v>32</v>
      </c>
      <c r="I224" s="33">
        <v>40</v>
      </c>
      <c r="J224" s="33">
        <v>36</v>
      </c>
      <c r="K224" s="33">
        <v>34</v>
      </c>
      <c r="L224" s="33">
        <v>34</v>
      </c>
      <c r="M224" s="33">
        <v>36</v>
      </c>
      <c r="N224" s="34">
        <v>33.7166</v>
      </c>
      <c r="O224" s="39">
        <v>35.299999999999997</v>
      </c>
      <c r="P224" s="34">
        <v>36.883400000000002</v>
      </c>
      <c r="R224" s="7" t="s">
        <v>31</v>
      </c>
      <c r="S224" s="8"/>
      <c r="T224" s="33">
        <v>30</v>
      </c>
      <c r="U224" s="33">
        <v>30</v>
      </c>
      <c r="V224" s="33">
        <v>30</v>
      </c>
      <c r="W224" s="33">
        <v>29</v>
      </c>
      <c r="X224" s="33">
        <v>28</v>
      </c>
      <c r="Y224" s="33">
        <v>28</v>
      </c>
      <c r="Z224" s="33">
        <v>29</v>
      </c>
      <c r="AA224" s="33">
        <v>30</v>
      </c>
      <c r="AB224" s="33">
        <v>29</v>
      </c>
      <c r="AC224" s="33">
        <v>29</v>
      </c>
      <c r="AD224" s="34">
        <v>28.635760000000001</v>
      </c>
      <c r="AE224" s="39">
        <v>29.2</v>
      </c>
      <c r="AF224" s="34">
        <v>29.764240000000001</v>
      </c>
    </row>
    <row r="225" spans="2:32" x14ac:dyDescent="0.35">
      <c r="B225" s="13" t="s">
        <v>34</v>
      </c>
      <c r="C225" s="14"/>
      <c r="D225" s="43">
        <v>11</v>
      </c>
      <c r="E225" s="43">
        <v>13</v>
      </c>
      <c r="F225" s="43">
        <v>12</v>
      </c>
      <c r="G225" s="43">
        <v>6</v>
      </c>
      <c r="H225" s="43">
        <v>4</v>
      </c>
      <c r="I225" s="43">
        <v>12</v>
      </c>
      <c r="J225" s="43">
        <v>12</v>
      </c>
      <c r="K225" s="43">
        <v>7</v>
      </c>
      <c r="L225" s="43">
        <v>6</v>
      </c>
      <c r="M225" s="43">
        <v>13</v>
      </c>
      <c r="N225" s="44">
        <v>7.14053</v>
      </c>
      <c r="O225" s="45">
        <v>9.6</v>
      </c>
      <c r="P225" s="44">
        <v>12.059469999999999</v>
      </c>
      <c r="R225" s="13" t="s">
        <v>34</v>
      </c>
      <c r="S225" s="14"/>
      <c r="T225" s="43">
        <v>9</v>
      </c>
      <c r="U225" s="43">
        <v>9</v>
      </c>
      <c r="V225" s="43">
        <v>9</v>
      </c>
      <c r="W225" s="43">
        <v>10</v>
      </c>
      <c r="X225" s="43">
        <v>3</v>
      </c>
      <c r="Y225" s="43">
        <v>9</v>
      </c>
      <c r="Z225" s="43">
        <v>10</v>
      </c>
      <c r="AA225" s="43">
        <v>10</v>
      </c>
      <c r="AB225" s="43">
        <v>7</v>
      </c>
      <c r="AC225" s="43">
        <v>8</v>
      </c>
      <c r="AD225" s="44">
        <v>6.8844799999999999</v>
      </c>
      <c r="AE225" s="45">
        <v>8.4</v>
      </c>
      <c r="AF225" s="44">
        <v>9.9155200000000008</v>
      </c>
    </row>
    <row r="226" spans="2:32" x14ac:dyDescent="0.35">
      <c r="B226" s="2" t="s">
        <v>30</v>
      </c>
      <c r="C226" s="3" t="s">
        <v>12</v>
      </c>
      <c r="D226" s="36">
        <v>60.59299</v>
      </c>
      <c r="E226" s="36">
        <v>62.167900000000003</v>
      </c>
      <c r="F226" s="36">
        <v>60.814079999999997</v>
      </c>
      <c r="G226" s="36">
        <v>59.839799999999997</v>
      </c>
      <c r="H226" s="36">
        <v>59.584829999999997</v>
      </c>
      <c r="I226" s="36">
        <v>62.63653</v>
      </c>
      <c r="J226" s="36">
        <v>61.928739999999998</v>
      </c>
      <c r="K226" s="36">
        <v>60.076749999999997</v>
      </c>
      <c r="L226" s="36">
        <v>59.409599999999998</v>
      </c>
      <c r="M226" s="36">
        <v>59.865349999999999</v>
      </c>
      <c r="N226" s="37">
        <v>59.859789999999997</v>
      </c>
      <c r="O226" s="38">
        <v>60.691659999999999</v>
      </c>
      <c r="P226" s="37">
        <v>61.523530000000001</v>
      </c>
      <c r="R226" s="2" t="s">
        <v>30</v>
      </c>
      <c r="S226" s="3" t="s">
        <v>12</v>
      </c>
      <c r="T226" s="36">
        <v>50.985030000000002</v>
      </c>
      <c r="U226" s="36">
        <v>51.740299999999998</v>
      </c>
      <c r="V226" s="36">
        <v>50.833030000000001</v>
      </c>
      <c r="W226" s="36">
        <v>50.194490000000002</v>
      </c>
      <c r="X226" s="36">
        <v>50.935369999999999</v>
      </c>
      <c r="Y226" s="36">
        <v>52.137869999999999</v>
      </c>
      <c r="Z226" s="36">
        <v>51.491979999999998</v>
      </c>
      <c r="AA226" s="36">
        <v>51.218130000000002</v>
      </c>
      <c r="AB226" s="36">
        <v>50.796259999999997</v>
      </c>
      <c r="AC226" s="36">
        <v>50.949359999999999</v>
      </c>
      <c r="AD226" s="37">
        <v>50.736879999999999</v>
      </c>
      <c r="AE226" s="38">
        <v>51.12818</v>
      </c>
      <c r="AF226" s="37">
        <v>51.519489999999998</v>
      </c>
    </row>
    <row r="227" spans="2:32" x14ac:dyDescent="0.35">
      <c r="B227" s="8"/>
      <c r="C227" s="11" t="s">
        <v>13</v>
      </c>
      <c r="D227" s="33">
        <v>8.2060999999999993</v>
      </c>
      <c r="E227" s="33">
        <v>7.4383600000000003</v>
      </c>
      <c r="F227" s="33">
        <v>7.6399600000000003</v>
      </c>
      <c r="G227" s="33">
        <v>7.7546299999999997</v>
      </c>
      <c r="H227" s="33">
        <v>9.9412500000000001</v>
      </c>
      <c r="I227" s="33">
        <v>7.01396</v>
      </c>
      <c r="J227" s="33">
        <v>6.9565700000000001</v>
      </c>
      <c r="K227" s="33">
        <v>7.4691400000000003</v>
      </c>
      <c r="L227" s="33">
        <v>8.6547800000000006</v>
      </c>
      <c r="M227" s="33">
        <v>7.6516799999999998</v>
      </c>
      <c r="N227" s="34">
        <v>7.2396900000000004</v>
      </c>
      <c r="O227" s="39">
        <v>7.8726399999999996</v>
      </c>
      <c r="P227" s="34">
        <v>8.5055999999999994</v>
      </c>
      <c r="R227" s="8"/>
      <c r="S227" s="11" t="s">
        <v>13</v>
      </c>
      <c r="T227" s="33">
        <v>6.77393</v>
      </c>
      <c r="U227" s="33">
        <v>6.4937100000000001</v>
      </c>
      <c r="V227" s="33">
        <v>7.0349599999999999</v>
      </c>
      <c r="W227" s="33">
        <v>7.13089</v>
      </c>
      <c r="X227" s="33">
        <v>7.2651399999999997</v>
      </c>
      <c r="Y227" s="33">
        <v>6.2481</v>
      </c>
      <c r="Z227" s="33">
        <v>6.5611600000000001</v>
      </c>
      <c r="AA227" s="33">
        <v>6.5159500000000001</v>
      </c>
      <c r="AB227" s="33">
        <v>7.2892099999999997</v>
      </c>
      <c r="AC227" s="33">
        <v>6.7475399999999999</v>
      </c>
      <c r="AD227" s="34">
        <v>6.5492999999999997</v>
      </c>
      <c r="AE227" s="39">
        <v>6.8060600000000004</v>
      </c>
      <c r="AF227" s="34">
        <v>7.0628200000000003</v>
      </c>
    </row>
    <row r="228" spans="2:32" x14ac:dyDescent="0.35">
      <c r="B228" s="13" t="s">
        <v>32</v>
      </c>
      <c r="C228" s="14"/>
      <c r="D228" s="43">
        <v>80.395510000000002</v>
      </c>
      <c r="E228" s="43">
        <v>79.626930000000002</v>
      </c>
      <c r="F228" s="43">
        <v>79.084050000000005</v>
      </c>
      <c r="G228" s="43">
        <v>79.147679999999994</v>
      </c>
      <c r="H228" s="43">
        <v>79.322310000000002</v>
      </c>
      <c r="I228" s="43">
        <v>79.289699999999996</v>
      </c>
      <c r="J228" s="43">
        <v>80.039050000000003</v>
      </c>
      <c r="K228" s="43">
        <v>77.859520000000003</v>
      </c>
      <c r="L228" s="43">
        <v>79.419020000000003</v>
      </c>
      <c r="M228" s="43">
        <v>82.213239999999999</v>
      </c>
      <c r="N228" s="44">
        <v>78.836569999999995</v>
      </c>
      <c r="O228" s="45">
        <v>79.639700000000005</v>
      </c>
      <c r="P228" s="44">
        <v>80.442840000000004</v>
      </c>
      <c r="R228" s="13" t="s">
        <v>32</v>
      </c>
      <c r="S228" s="14"/>
      <c r="T228" s="43">
        <v>67.680199999999999</v>
      </c>
      <c r="U228" s="43">
        <v>67.43065</v>
      </c>
      <c r="V228" s="43">
        <v>67.783339999999995</v>
      </c>
      <c r="W228" s="43">
        <v>67.826440000000005</v>
      </c>
      <c r="X228" s="43">
        <v>69.100999999999999</v>
      </c>
      <c r="Y228" s="43">
        <v>68.408739999999995</v>
      </c>
      <c r="Z228" s="43">
        <v>68.921580000000006</v>
      </c>
      <c r="AA228" s="43">
        <v>67.418959999999998</v>
      </c>
      <c r="AB228" s="43">
        <v>68.637249999999995</v>
      </c>
      <c r="AC228" s="43">
        <v>67.922960000000003</v>
      </c>
      <c r="AD228" s="44">
        <v>67.676460000000006</v>
      </c>
      <c r="AE228" s="45">
        <v>68.113110000000006</v>
      </c>
      <c r="AF228" s="44">
        <v>68.549769999999995</v>
      </c>
    </row>
    <row r="229" spans="2:32" x14ac:dyDescent="0.35">
      <c r="B229" s="13" t="s">
        <v>33</v>
      </c>
      <c r="C229" s="16"/>
      <c r="D229" s="43">
        <v>28.145119999999999</v>
      </c>
      <c r="E229" s="43">
        <v>29.114070000000002</v>
      </c>
      <c r="F229" s="43">
        <v>23.640840000000001</v>
      </c>
      <c r="G229" s="43">
        <v>15.95834</v>
      </c>
      <c r="H229" s="43">
        <v>12.72217</v>
      </c>
      <c r="I229" s="43">
        <v>35.186810000000001</v>
      </c>
      <c r="J229" s="43">
        <v>32.882399999999997</v>
      </c>
      <c r="K229" s="43">
        <v>18.1572</v>
      </c>
      <c r="L229" s="43">
        <v>23.603570000000001</v>
      </c>
      <c r="M229" s="43">
        <v>27.082630000000002</v>
      </c>
      <c r="N229" s="46">
        <v>19.431190000000001</v>
      </c>
      <c r="O229" s="45">
        <v>24.649319999999999</v>
      </c>
      <c r="P229" s="46">
        <v>29.867439999999998</v>
      </c>
      <c r="R229" s="13" t="s">
        <v>33</v>
      </c>
      <c r="S229" s="16"/>
      <c r="T229" s="43">
        <v>25.032430000000002</v>
      </c>
      <c r="U229" s="43">
        <v>29.13841</v>
      </c>
      <c r="V229" s="43">
        <v>21.811769999999999</v>
      </c>
      <c r="W229" s="43">
        <v>20.263850000000001</v>
      </c>
      <c r="X229" s="43">
        <v>9.2943800000000003</v>
      </c>
      <c r="Y229" s="43">
        <v>27.45215</v>
      </c>
      <c r="Z229" s="43">
        <v>24.223549999999999</v>
      </c>
      <c r="AA229" s="43">
        <v>19.618110000000001</v>
      </c>
      <c r="AB229" s="43">
        <v>19.060759999999998</v>
      </c>
      <c r="AC229" s="43">
        <v>23.172000000000001</v>
      </c>
      <c r="AD229" s="46">
        <v>17.953420000000001</v>
      </c>
      <c r="AE229" s="45">
        <v>21.906739999999999</v>
      </c>
      <c r="AF229" s="46">
        <v>25.860060000000001</v>
      </c>
    </row>
    <row r="230" spans="2:32" x14ac:dyDescent="0.35">
      <c r="B230" s="2" t="s">
        <v>37</v>
      </c>
      <c r="C230" s="3" t="s">
        <v>12</v>
      </c>
      <c r="D230" s="36">
        <v>60.59299</v>
      </c>
      <c r="E230" s="36">
        <v>62.167900000000003</v>
      </c>
      <c r="F230" s="36">
        <v>60.814079999999997</v>
      </c>
      <c r="G230" s="36">
        <v>59.839799999999997</v>
      </c>
      <c r="H230" s="36">
        <v>59.584829999999997</v>
      </c>
      <c r="I230" s="36">
        <v>62.63653</v>
      </c>
      <c r="J230" s="36">
        <v>61.928739999999998</v>
      </c>
      <c r="K230" s="36">
        <v>60.076749999999997</v>
      </c>
      <c r="L230" s="36">
        <v>59.409599999999998</v>
      </c>
      <c r="M230" s="36">
        <v>59.865349999999999</v>
      </c>
      <c r="N230" s="37">
        <v>59.859789999999997</v>
      </c>
      <c r="O230" s="38">
        <v>60.691659999999999</v>
      </c>
      <c r="P230" s="37">
        <v>61.523530000000001</v>
      </c>
      <c r="R230" s="2" t="s">
        <v>37</v>
      </c>
      <c r="S230" s="3" t="s">
        <v>12</v>
      </c>
      <c r="T230" s="36">
        <v>50.985030000000002</v>
      </c>
      <c r="U230" s="36">
        <v>51.740299999999998</v>
      </c>
      <c r="V230" s="36">
        <v>50.833030000000001</v>
      </c>
      <c r="W230" s="36">
        <v>50.194490000000002</v>
      </c>
      <c r="X230" s="36">
        <v>50.935369999999999</v>
      </c>
      <c r="Y230" s="36">
        <v>52.137869999999999</v>
      </c>
      <c r="Z230" s="36">
        <v>51.491979999999998</v>
      </c>
      <c r="AA230" s="36">
        <v>51.218130000000002</v>
      </c>
      <c r="AB230" s="36">
        <v>50.796259999999997</v>
      </c>
      <c r="AC230" s="36">
        <v>50.949359999999999</v>
      </c>
      <c r="AD230" s="37">
        <v>50.736879999999999</v>
      </c>
      <c r="AE230" s="38">
        <v>51.12818</v>
      </c>
      <c r="AF230" s="37">
        <v>51.519489999999998</v>
      </c>
    </row>
    <row r="231" spans="2:32" x14ac:dyDescent="0.35">
      <c r="B231" s="8"/>
      <c r="C231" s="11" t="s">
        <v>13</v>
      </c>
      <c r="D231" s="33">
        <v>8.2060999999999993</v>
      </c>
      <c r="E231" s="33">
        <v>7.4383600000000003</v>
      </c>
      <c r="F231" s="33">
        <v>7.6399600000000003</v>
      </c>
      <c r="G231" s="33">
        <v>7.7546299999999997</v>
      </c>
      <c r="H231" s="33">
        <v>9.9412500000000001</v>
      </c>
      <c r="I231" s="33">
        <v>7.01396</v>
      </c>
      <c r="J231" s="33">
        <v>6.9565700000000001</v>
      </c>
      <c r="K231" s="33">
        <v>7.4691400000000003</v>
      </c>
      <c r="L231" s="33">
        <v>8.6547800000000006</v>
      </c>
      <c r="M231" s="33">
        <v>7.6516799999999998</v>
      </c>
      <c r="N231" s="34">
        <v>7.2396900000000004</v>
      </c>
      <c r="O231" s="39">
        <v>7.8726399999999996</v>
      </c>
      <c r="P231" s="34">
        <v>8.5055999999999994</v>
      </c>
      <c r="R231" s="8"/>
      <c r="S231" s="11" t="s">
        <v>13</v>
      </c>
      <c r="T231" s="33">
        <v>6.77393</v>
      </c>
      <c r="U231" s="33">
        <v>6.4937100000000001</v>
      </c>
      <c r="V231" s="33">
        <v>7.0349599999999999</v>
      </c>
      <c r="W231" s="33">
        <v>7.13089</v>
      </c>
      <c r="X231" s="33">
        <v>7.2651399999999997</v>
      </c>
      <c r="Y231" s="33">
        <v>6.2481</v>
      </c>
      <c r="Z231" s="33">
        <v>6.5611600000000001</v>
      </c>
      <c r="AA231" s="33">
        <v>6.5159500000000001</v>
      </c>
      <c r="AB231" s="33">
        <v>7.2892099999999997</v>
      </c>
      <c r="AC231" s="33">
        <v>6.7475399999999999</v>
      </c>
      <c r="AD231" s="34">
        <v>6.5492999999999997</v>
      </c>
      <c r="AE231" s="39">
        <v>6.8060600000000004</v>
      </c>
      <c r="AF231" s="34">
        <v>7.0628200000000003</v>
      </c>
    </row>
    <row r="232" spans="2:32" x14ac:dyDescent="0.35">
      <c r="B232" s="2" t="s">
        <v>35</v>
      </c>
      <c r="C232" s="3" t="s">
        <v>12</v>
      </c>
      <c r="D232" s="36">
        <v>37.74192</v>
      </c>
      <c r="E232" s="36">
        <v>69.713700000000003</v>
      </c>
      <c r="F232" s="36">
        <v>32.184660000000001</v>
      </c>
      <c r="G232" s="36">
        <v>37.640549999999998</v>
      </c>
      <c r="H232" s="36">
        <v>40.60548</v>
      </c>
      <c r="I232" s="36">
        <v>53.483289999999997</v>
      </c>
      <c r="J232" s="36">
        <v>55.120269999999998</v>
      </c>
      <c r="K232" s="36">
        <v>34.316989999999997</v>
      </c>
      <c r="L232" s="36">
        <v>29.548770000000001</v>
      </c>
      <c r="M232" s="36">
        <v>40.124380000000002</v>
      </c>
      <c r="N232" s="37">
        <v>34.08182</v>
      </c>
      <c r="O232" s="38">
        <v>43.048000000000002</v>
      </c>
      <c r="P232" s="37">
        <v>52.014180000000003</v>
      </c>
      <c r="R232" s="2" t="s">
        <v>35</v>
      </c>
      <c r="S232" s="3" t="s">
        <v>12</v>
      </c>
      <c r="T232" s="36">
        <v>101.77562</v>
      </c>
      <c r="U232" s="36">
        <v>137.72685000000001</v>
      </c>
      <c r="V232" s="36">
        <v>89.604659999999996</v>
      </c>
      <c r="W232" s="36">
        <v>78.633150000000001</v>
      </c>
      <c r="X232" s="36">
        <v>67.702740000000006</v>
      </c>
      <c r="Y232" s="36">
        <v>114.23233</v>
      </c>
      <c r="Z232" s="36">
        <v>103.77945</v>
      </c>
      <c r="AA232" s="36">
        <v>83.329040000000006</v>
      </c>
      <c r="AB232" s="36">
        <v>47.72137</v>
      </c>
      <c r="AC232" s="36">
        <v>72.71781</v>
      </c>
      <c r="AD232" s="37">
        <v>71.330240000000003</v>
      </c>
      <c r="AE232" s="38">
        <v>89.722300000000004</v>
      </c>
      <c r="AF232" s="37">
        <v>108.11436</v>
      </c>
    </row>
    <row r="233" spans="2:32" x14ac:dyDescent="0.35">
      <c r="B233" s="8"/>
      <c r="C233" s="11" t="s">
        <v>13</v>
      </c>
      <c r="D233" s="33">
        <v>10.742599999999999</v>
      </c>
      <c r="E233" s="33">
        <v>36.770299999999999</v>
      </c>
      <c r="F233" s="33">
        <v>12.961539999999999</v>
      </c>
      <c r="G233" s="33">
        <v>22.25123</v>
      </c>
      <c r="H233" s="33">
        <v>28.729009999999999</v>
      </c>
      <c r="I233" s="33">
        <v>27.82554</v>
      </c>
      <c r="J233" s="33">
        <v>28.925730000000001</v>
      </c>
      <c r="K233" s="33">
        <v>16.264009999999999</v>
      </c>
      <c r="L233" s="33">
        <v>20.559570000000001</v>
      </c>
      <c r="M233" s="33">
        <v>13.20147</v>
      </c>
      <c r="N233" s="34">
        <v>15.67022</v>
      </c>
      <c r="O233" s="39">
        <v>21.8231</v>
      </c>
      <c r="P233" s="34">
        <v>27.97598</v>
      </c>
      <c r="R233" s="8"/>
      <c r="S233" s="11" t="s">
        <v>13</v>
      </c>
      <c r="T233" s="33">
        <v>36.334699999999998</v>
      </c>
      <c r="U233" s="33">
        <v>66.733940000000004</v>
      </c>
      <c r="V233" s="33">
        <v>33.870240000000003</v>
      </c>
      <c r="W233" s="33">
        <v>45.819409999999998</v>
      </c>
      <c r="X233" s="33">
        <v>43.636949999999999</v>
      </c>
      <c r="Y233" s="33">
        <v>32.07508</v>
      </c>
      <c r="Z233" s="33">
        <v>53.921379999999999</v>
      </c>
      <c r="AA233" s="33">
        <v>14.93749</v>
      </c>
      <c r="AB233" s="33">
        <v>19.763909999999999</v>
      </c>
      <c r="AC233" s="33">
        <v>23.131219999999999</v>
      </c>
      <c r="AD233" s="34">
        <v>25.58015</v>
      </c>
      <c r="AE233" s="39">
        <v>37.02243</v>
      </c>
      <c r="AF233" s="34">
        <v>48.464709999999997</v>
      </c>
    </row>
    <row r="234" spans="2:32" x14ac:dyDescent="0.35">
      <c r="B234" s="13" t="s">
        <v>36</v>
      </c>
      <c r="C234" s="14"/>
      <c r="D234" s="43">
        <v>64</v>
      </c>
      <c r="E234" s="43">
        <v>136</v>
      </c>
      <c r="F234" s="43">
        <v>64</v>
      </c>
      <c r="G234" s="43">
        <v>84</v>
      </c>
      <c r="H234" s="43">
        <v>93</v>
      </c>
      <c r="I234" s="43">
        <v>121</v>
      </c>
      <c r="J234" s="43">
        <v>106</v>
      </c>
      <c r="K234" s="43">
        <v>70</v>
      </c>
      <c r="L234" s="43">
        <v>76</v>
      </c>
      <c r="M234" s="43">
        <v>67</v>
      </c>
      <c r="N234" s="44">
        <v>69.911709999999999</v>
      </c>
      <c r="O234" s="45">
        <v>88.1</v>
      </c>
      <c r="P234" s="44">
        <v>106.28829</v>
      </c>
      <c r="R234" s="13" t="s">
        <v>36</v>
      </c>
      <c r="S234" s="14"/>
      <c r="T234" s="43">
        <v>161</v>
      </c>
      <c r="U234" s="43">
        <v>258</v>
      </c>
      <c r="V234" s="43">
        <v>150</v>
      </c>
      <c r="W234" s="43">
        <v>159</v>
      </c>
      <c r="X234" s="43">
        <v>135</v>
      </c>
      <c r="Y234" s="43">
        <v>221</v>
      </c>
      <c r="Z234" s="43">
        <v>211</v>
      </c>
      <c r="AA234" s="43">
        <v>121</v>
      </c>
      <c r="AB234" s="43">
        <v>90</v>
      </c>
      <c r="AC234" s="43">
        <v>125</v>
      </c>
      <c r="AD234" s="44">
        <v>126.00588</v>
      </c>
      <c r="AE234" s="45">
        <v>163.1</v>
      </c>
      <c r="AF234" s="44">
        <v>200.19412</v>
      </c>
    </row>
    <row r="235" spans="2:32" x14ac:dyDescent="0.35">
      <c r="B235" s="13" t="s">
        <v>38</v>
      </c>
      <c r="C235" s="14"/>
      <c r="D235" s="43">
        <v>9</v>
      </c>
      <c r="E235" s="43">
        <v>9</v>
      </c>
      <c r="F235" s="43">
        <v>0</v>
      </c>
      <c r="G235" s="43">
        <v>0</v>
      </c>
      <c r="H235" s="43">
        <v>0</v>
      </c>
      <c r="I235" s="43">
        <v>0</v>
      </c>
      <c r="J235" s="43">
        <v>1</v>
      </c>
      <c r="K235" s="43">
        <v>0</v>
      </c>
      <c r="L235" s="43">
        <v>0</v>
      </c>
      <c r="M235" s="43">
        <v>2</v>
      </c>
      <c r="N235" s="44">
        <v>-0.54330999999999996</v>
      </c>
      <c r="O235" s="45">
        <v>2.1</v>
      </c>
      <c r="P235" s="44">
        <v>4.7433100000000001</v>
      </c>
      <c r="R235" s="13" t="s">
        <v>38</v>
      </c>
      <c r="S235" s="14"/>
      <c r="T235" s="43">
        <v>36</v>
      </c>
      <c r="U235" s="43">
        <v>23</v>
      </c>
      <c r="V235" s="43">
        <v>12</v>
      </c>
      <c r="W235" s="43">
        <v>5</v>
      </c>
      <c r="X235" s="43">
        <v>0</v>
      </c>
      <c r="Y235" s="43">
        <v>65</v>
      </c>
      <c r="Z235" s="43">
        <v>26</v>
      </c>
      <c r="AA235" s="43">
        <v>50</v>
      </c>
      <c r="AB235" s="43">
        <v>3</v>
      </c>
      <c r="AC235" s="43">
        <v>8</v>
      </c>
      <c r="AD235" s="44">
        <v>7.2200899999999999</v>
      </c>
      <c r="AE235" s="45">
        <v>22.8</v>
      </c>
      <c r="AF235" s="44">
        <v>38.379910000000002</v>
      </c>
    </row>
    <row r="236" spans="2:32" x14ac:dyDescent="0.35">
      <c r="B236" s="2" t="s">
        <v>39</v>
      </c>
      <c r="C236" s="3" t="s">
        <v>12</v>
      </c>
      <c r="D236" s="36">
        <v>179.71001999999999</v>
      </c>
      <c r="E236" s="36">
        <v>332.29784000000001</v>
      </c>
      <c r="F236" s="36">
        <v>154.22273999999999</v>
      </c>
      <c r="G236" s="36">
        <v>182.44926000000001</v>
      </c>
      <c r="H236" s="36">
        <v>192.33125000000001</v>
      </c>
      <c r="I236" s="36">
        <v>252.0881</v>
      </c>
      <c r="J236" s="36">
        <v>259.96748000000002</v>
      </c>
      <c r="K236" s="36">
        <v>164.77704</v>
      </c>
      <c r="L236" s="36">
        <v>141.27825000000001</v>
      </c>
      <c r="M236" s="36">
        <v>191.23905999999999</v>
      </c>
      <c r="N236" s="37">
        <v>162.92124000000001</v>
      </c>
      <c r="O236" s="38">
        <v>205.0361</v>
      </c>
      <c r="P236" s="37">
        <v>247.15097</v>
      </c>
      <c r="R236" s="2" t="s">
        <v>39</v>
      </c>
      <c r="S236" s="3" t="s">
        <v>12</v>
      </c>
      <c r="T236" s="36">
        <v>473.42383999999998</v>
      </c>
      <c r="U236" s="36">
        <v>646.77917000000002</v>
      </c>
      <c r="V236" s="36">
        <v>420.19286</v>
      </c>
      <c r="W236" s="36">
        <v>377.84811000000002</v>
      </c>
      <c r="X236" s="36">
        <v>318.06948999999997</v>
      </c>
      <c r="Y236" s="36">
        <v>536.45970999999997</v>
      </c>
      <c r="Z236" s="36">
        <v>481.92748999999998</v>
      </c>
      <c r="AA236" s="36">
        <v>389.07607000000002</v>
      </c>
      <c r="AB236" s="36">
        <v>222.15190999999999</v>
      </c>
      <c r="AC236" s="36">
        <v>339.77226000000002</v>
      </c>
      <c r="AD236" s="37">
        <v>334.47503999999998</v>
      </c>
      <c r="AE236" s="38">
        <v>420.57008999999999</v>
      </c>
      <c r="AF236" s="37">
        <v>506.66514000000001</v>
      </c>
    </row>
    <row r="237" spans="2:32" x14ac:dyDescent="0.35">
      <c r="B237" s="8"/>
      <c r="C237" s="11" t="s">
        <v>13</v>
      </c>
      <c r="D237" s="33">
        <v>47.615690000000001</v>
      </c>
      <c r="E237" s="33">
        <v>172.65383</v>
      </c>
      <c r="F237" s="33">
        <v>62.779330000000002</v>
      </c>
      <c r="G237" s="33">
        <v>106.25257999999999</v>
      </c>
      <c r="H237" s="33">
        <v>133.03326999999999</v>
      </c>
      <c r="I237" s="33">
        <v>130.93173999999999</v>
      </c>
      <c r="J237" s="33">
        <v>135.73506</v>
      </c>
      <c r="K237" s="33">
        <v>77.546139999999994</v>
      </c>
      <c r="L237" s="33">
        <v>96.589780000000005</v>
      </c>
      <c r="M237" s="33">
        <v>60.209009999999999</v>
      </c>
      <c r="N237" s="34">
        <v>73.311269999999993</v>
      </c>
      <c r="O237" s="39">
        <v>102.33463999999999</v>
      </c>
      <c r="P237" s="34">
        <v>131.35802000000001</v>
      </c>
      <c r="R237" s="8"/>
      <c r="S237" s="11" t="s">
        <v>13</v>
      </c>
      <c r="T237" s="33">
        <v>163.97504000000001</v>
      </c>
      <c r="U237" s="33">
        <v>307.88107000000002</v>
      </c>
      <c r="V237" s="33">
        <v>157.21216999999999</v>
      </c>
      <c r="W237" s="33">
        <v>218.81863000000001</v>
      </c>
      <c r="X237" s="33">
        <v>200.36170000000001</v>
      </c>
      <c r="Y237" s="33">
        <v>158.39344</v>
      </c>
      <c r="Z237" s="33">
        <v>248.80360999999999</v>
      </c>
      <c r="AA237" s="33">
        <v>71.687049999999999</v>
      </c>
      <c r="AB237" s="33">
        <v>89.016379999999998</v>
      </c>
      <c r="AC237" s="33">
        <v>105.64663</v>
      </c>
      <c r="AD237" s="34">
        <v>119.30354</v>
      </c>
      <c r="AE237" s="39">
        <v>172.17957000000001</v>
      </c>
      <c r="AF237" s="34">
        <v>225.0556</v>
      </c>
    </row>
    <row r="238" spans="2:32" x14ac:dyDescent="0.35">
      <c r="B238" s="13" t="s">
        <v>40</v>
      </c>
      <c r="C238" s="14"/>
      <c r="D238" s="43">
        <v>292.63502</v>
      </c>
      <c r="E238" s="43">
        <v>638.28932999999995</v>
      </c>
      <c r="F238" s="43">
        <v>307.38441</v>
      </c>
      <c r="G238" s="43">
        <v>412.12905000000001</v>
      </c>
      <c r="H238" s="43">
        <v>426.77301</v>
      </c>
      <c r="I238" s="43">
        <v>577.85518000000002</v>
      </c>
      <c r="J238" s="43">
        <v>500.80014</v>
      </c>
      <c r="K238" s="43">
        <v>351.39893000000001</v>
      </c>
      <c r="L238" s="43">
        <v>369.36962</v>
      </c>
      <c r="M238" s="43">
        <v>305.55275999999998</v>
      </c>
      <c r="N238" s="44">
        <v>332.76519999999999</v>
      </c>
      <c r="O238" s="45">
        <v>418.21874000000003</v>
      </c>
      <c r="P238" s="44">
        <v>503.67228999999998</v>
      </c>
      <c r="R238" s="13" t="s">
        <v>40</v>
      </c>
      <c r="S238" s="14"/>
      <c r="T238" s="43">
        <v>737.93047999999999</v>
      </c>
      <c r="U238" s="43">
        <v>1175.6933200000001</v>
      </c>
      <c r="V238" s="43">
        <v>681.84567000000004</v>
      </c>
      <c r="W238" s="43">
        <v>759.47985000000006</v>
      </c>
      <c r="X238" s="43">
        <v>617.26142000000004</v>
      </c>
      <c r="Y238" s="43">
        <v>1039.1190799999999</v>
      </c>
      <c r="Z238" s="43">
        <v>920.61003000000005</v>
      </c>
      <c r="AA238" s="43">
        <v>580.92256999999995</v>
      </c>
      <c r="AB238" s="43">
        <v>398.55860000000001</v>
      </c>
      <c r="AC238" s="43">
        <v>571.11252999999999</v>
      </c>
      <c r="AD238" s="44">
        <v>579.57276000000002</v>
      </c>
      <c r="AE238" s="45">
        <v>748.25336000000004</v>
      </c>
      <c r="AF238" s="44">
        <v>916.93394999999998</v>
      </c>
    </row>
    <row r="239" spans="2:32" x14ac:dyDescent="0.35">
      <c r="B239" s="7" t="s">
        <v>41</v>
      </c>
      <c r="C239" s="8"/>
      <c r="D239" s="33">
        <v>47.745699999999999</v>
      </c>
      <c r="E239" s="33">
        <v>44.634529999999998</v>
      </c>
      <c r="F239" s="33">
        <v>0</v>
      </c>
      <c r="G239" s="33">
        <v>0</v>
      </c>
      <c r="H239" s="33">
        <v>0</v>
      </c>
      <c r="I239" s="33">
        <v>0</v>
      </c>
      <c r="J239" s="33">
        <v>5.1478299999999999</v>
      </c>
      <c r="K239" s="33">
        <v>0</v>
      </c>
      <c r="L239" s="33">
        <v>0</v>
      </c>
      <c r="M239" s="33">
        <v>8.1144499999999997</v>
      </c>
      <c r="N239" s="34">
        <v>-3.0249199999999998</v>
      </c>
      <c r="O239" s="39">
        <v>10.564249999999999</v>
      </c>
      <c r="P239" s="34">
        <v>24.153420000000001</v>
      </c>
      <c r="R239" s="7" t="s">
        <v>41</v>
      </c>
      <c r="S239" s="8"/>
      <c r="T239" s="33">
        <v>191.73420999999999</v>
      </c>
      <c r="U239" s="33">
        <v>105.79973</v>
      </c>
      <c r="V239" s="33">
        <v>55.106229999999996</v>
      </c>
      <c r="W239" s="33">
        <v>22.394909999999999</v>
      </c>
      <c r="X239" s="33">
        <v>0</v>
      </c>
      <c r="Y239" s="33">
        <v>329.60315000000003</v>
      </c>
      <c r="Z239" s="33">
        <v>110.11151</v>
      </c>
      <c r="AA239" s="33">
        <v>215.38499999999999</v>
      </c>
      <c r="AB239" s="33">
        <v>16.784269999999999</v>
      </c>
      <c r="AC239" s="33">
        <v>41.298180000000002</v>
      </c>
      <c r="AD239" s="34">
        <v>32.592030000000001</v>
      </c>
      <c r="AE239" s="39">
        <v>108.82172</v>
      </c>
      <c r="AF239" s="34">
        <v>185.05141</v>
      </c>
    </row>
    <row r="240" spans="2:32" x14ac:dyDescent="0.35">
      <c r="B240" s="2" t="s">
        <v>42</v>
      </c>
      <c r="C240" s="3" t="s">
        <v>12</v>
      </c>
      <c r="D240" s="36">
        <v>3.8094100000000002</v>
      </c>
      <c r="E240" s="36">
        <v>3.8603700000000001</v>
      </c>
      <c r="F240" s="36">
        <v>3.75963</v>
      </c>
      <c r="G240" s="36">
        <v>3.72566</v>
      </c>
      <c r="H240" s="36">
        <v>3.5889500000000001</v>
      </c>
      <c r="I240" s="36">
        <v>3.8047900000000001</v>
      </c>
      <c r="J240" s="36">
        <v>3.8652500000000001</v>
      </c>
      <c r="K240" s="36">
        <v>3.7335600000000002</v>
      </c>
      <c r="L240" s="36">
        <v>3.6190899999999999</v>
      </c>
      <c r="M240" s="36">
        <v>3.7045699999999999</v>
      </c>
      <c r="N240" s="37">
        <v>3.6805300000000001</v>
      </c>
      <c r="O240" s="41">
        <v>3.7471299999999998</v>
      </c>
      <c r="P240" s="37">
        <v>3.81372</v>
      </c>
      <c r="R240" s="2" t="s">
        <v>42</v>
      </c>
      <c r="S240" s="3" t="s">
        <v>12</v>
      </c>
      <c r="T240" s="36">
        <v>3.18648</v>
      </c>
      <c r="U240" s="36">
        <v>3.2247499999999998</v>
      </c>
      <c r="V240" s="36">
        <v>3.1698200000000001</v>
      </c>
      <c r="W240" s="36">
        <v>3.1013700000000002</v>
      </c>
      <c r="X240" s="36">
        <v>3.0958899999999998</v>
      </c>
      <c r="Y240" s="36">
        <v>3.1546599999999998</v>
      </c>
      <c r="Z240" s="36">
        <v>3.1773099999999999</v>
      </c>
      <c r="AA240" s="36">
        <v>3.21977</v>
      </c>
      <c r="AB240" s="36">
        <v>3.1194500000000001</v>
      </c>
      <c r="AC240" s="36">
        <v>3.1485799999999999</v>
      </c>
      <c r="AD240" s="37">
        <v>3.1276299999999999</v>
      </c>
      <c r="AE240" s="41">
        <v>3.1598099999999998</v>
      </c>
      <c r="AF240" s="37">
        <v>3.1919900000000001</v>
      </c>
    </row>
    <row r="241" spans="2:32" x14ac:dyDescent="0.35">
      <c r="B241" s="8"/>
      <c r="C241" s="11" t="s">
        <v>13</v>
      </c>
      <c r="D241" s="33">
        <v>0.55373000000000006</v>
      </c>
      <c r="E241" s="33">
        <v>0.56186999999999998</v>
      </c>
      <c r="F241" s="33">
        <v>0.57267000000000001</v>
      </c>
      <c r="G241" s="33">
        <v>0.60779000000000005</v>
      </c>
      <c r="H241" s="33">
        <v>0.70469999999999999</v>
      </c>
      <c r="I241" s="33">
        <v>0.54710999999999999</v>
      </c>
      <c r="J241" s="33">
        <v>0.60035000000000005</v>
      </c>
      <c r="K241" s="33">
        <v>0.59804999999999997</v>
      </c>
      <c r="L241" s="33">
        <v>0.63266</v>
      </c>
      <c r="M241" s="33">
        <v>0.55654000000000003</v>
      </c>
      <c r="N241" s="34">
        <v>0.55923999999999996</v>
      </c>
      <c r="O241" s="39">
        <v>0.59355000000000002</v>
      </c>
      <c r="P241" s="34">
        <v>0.62785999999999997</v>
      </c>
      <c r="R241" s="8"/>
      <c r="S241" s="11" t="s">
        <v>13</v>
      </c>
      <c r="T241" s="33">
        <v>0.54325000000000001</v>
      </c>
      <c r="U241" s="33">
        <v>0.53610000000000002</v>
      </c>
      <c r="V241" s="33">
        <v>0.51102000000000003</v>
      </c>
      <c r="W241" s="33">
        <v>0.51395999999999997</v>
      </c>
      <c r="X241" s="33">
        <v>0.54518999999999995</v>
      </c>
      <c r="Y241" s="33">
        <v>0.47800999999999999</v>
      </c>
      <c r="Z241" s="33">
        <v>0.48845</v>
      </c>
      <c r="AA241" s="33">
        <v>0.51397999999999999</v>
      </c>
      <c r="AB241" s="33">
        <v>0.52781999999999996</v>
      </c>
      <c r="AC241" s="33">
        <v>0.50888</v>
      </c>
      <c r="AD241" s="34">
        <v>0.50080999999999998</v>
      </c>
      <c r="AE241" s="39">
        <v>0.51666000000000001</v>
      </c>
      <c r="AF241" s="34">
        <v>0.53251999999999999</v>
      </c>
    </row>
    <row r="242" spans="2:32" x14ac:dyDescent="0.35">
      <c r="B242" s="2" t="s">
        <v>43</v>
      </c>
      <c r="C242" s="3" t="s">
        <v>12</v>
      </c>
      <c r="D242" s="36">
        <v>4.0376799999999999</v>
      </c>
      <c r="E242" s="36">
        <v>4.1084199999999997</v>
      </c>
      <c r="F242" s="36">
        <v>3.97404</v>
      </c>
      <c r="G242" s="36">
        <v>4.02041</v>
      </c>
      <c r="H242" s="36">
        <v>3.89432</v>
      </c>
      <c r="I242" s="36">
        <v>4.0779399999999999</v>
      </c>
      <c r="J242" s="36">
        <v>4.0582799999999999</v>
      </c>
      <c r="K242" s="36">
        <v>4.0312900000000003</v>
      </c>
      <c r="L242" s="36">
        <v>3.9251900000000002</v>
      </c>
      <c r="M242" s="36">
        <v>3.9901399999999998</v>
      </c>
      <c r="N242" s="37">
        <v>3.9639700000000002</v>
      </c>
      <c r="O242" s="41">
        <v>4.0117700000000003</v>
      </c>
      <c r="P242" s="37">
        <v>4.0595699999999999</v>
      </c>
      <c r="R242" s="2" t="s">
        <v>43</v>
      </c>
      <c r="S242" s="3" t="s">
        <v>12</v>
      </c>
      <c r="T242" s="36">
        <v>3.4220899999999999</v>
      </c>
      <c r="U242" s="36">
        <v>3.4924300000000001</v>
      </c>
      <c r="V242" s="36">
        <v>3.4397899999999999</v>
      </c>
      <c r="W242" s="36">
        <v>3.4088599999999998</v>
      </c>
      <c r="X242" s="36">
        <v>3.3921000000000001</v>
      </c>
      <c r="Y242" s="36">
        <v>3.4348999999999998</v>
      </c>
      <c r="Z242" s="36">
        <v>3.4653399999999999</v>
      </c>
      <c r="AA242" s="36">
        <v>3.4969899999999998</v>
      </c>
      <c r="AB242" s="36">
        <v>3.4498899999999999</v>
      </c>
      <c r="AC242" s="36">
        <v>3.4540299999999999</v>
      </c>
      <c r="AD242" s="37">
        <v>3.4215300000000002</v>
      </c>
      <c r="AE242" s="41">
        <v>3.44564</v>
      </c>
      <c r="AF242" s="37">
        <v>3.4697499999999999</v>
      </c>
    </row>
    <row r="243" spans="2:32" x14ac:dyDescent="0.35">
      <c r="B243" s="8"/>
      <c r="C243" s="11" t="s">
        <v>13</v>
      </c>
      <c r="D243" s="33">
        <v>0.67523999999999995</v>
      </c>
      <c r="E243" s="33">
        <v>0.67186999999999997</v>
      </c>
      <c r="F243" s="33">
        <v>0.65880000000000005</v>
      </c>
      <c r="G243" s="33">
        <v>0.67290000000000005</v>
      </c>
      <c r="H243" s="33">
        <v>0.76363000000000003</v>
      </c>
      <c r="I243" s="33">
        <v>0.64488999999999996</v>
      </c>
      <c r="J243" s="33">
        <v>0.66854000000000002</v>
      </c>
      <c r="K243" s="33">
        <v>0.71228999999999998</v>
      </c>
      <c r="L243" s="33">
        <v>0.73534999999999995</v>
      </c>
      <c r="M243" s="33">
        <v>0.66590000000000005</v>
      </c>
      <c r="N243" s="34">
        <v>0.66</v>
      </c>
      <c r="O243" s="39">
        <v>0.68694</v>
      </c>
      <c r="P243" s="34">
        <v>0.71389000000000002</v>
      </c>
      <c r="R243" s="8"/>
      <c r="S243" s="11" t="s">
        <v>13</v>
      </c>
      <c r="T243" s="33">
        <v>0.60890999999999995</v>
      </c>
      <c r="U243" s="33">
        <v>0.62904000000000004</v>
      </c>
      <c r="V243" s="33">
        <v>0.62278999999999995</v>
      </c>
      <c r="W243" s="33">
        <v>0.60904000000000003</v>
      </c>
      <c r="X243" s="33">
        <v>0.62104999999999999</v>
      </c>
      <c r="Y243" s="33">
        <v>0.59726999999999997</v>
      </c>
      <c r="Z243" s="33">
        <v>0.61680000000000001</v>
      </c>
      <c r="AA243" s="33">
        <v>0.60392999999999997</v>
      </c>
      <c r="AB243" s="33">
        <v>0.61931000000000003</v>
      </c>
      <c r="AC243" s="33">
        <v>0.60760000000000003</v>
      </c>
      <c r="AD243" s="34">
        <v>0.60658000000000001</v>
      </c>
      <c r="AE243" s="39">
        <v>0.61356999999999995</v>
      </c>
      <c r="AF243" s="34">
        <v>0.62056999999999995</v>
      </c>
    </row>
    <row r="244" spans="2:32" x14ac:dyDescent="0.35">
      <c r="B244" s="2" t="s">
        <v>44</v>
      </c>
      <c r="D244" s="36">
        <v>87.904060000000001</v>
      </c>
      <c r="E244" s="36">
        <v>89.738919999999993</v>
      </c>
      <c r="F244" s="36">
        <v>90.925719999999998</v>
      </c>
      <c r="G244" s="36">
        <v>88.309520000000006</v>
      </c>
      <c r="H244" s="36">
        <v>89.808260000000004</v>
      </c>
      <c r="I244" s="36">
        <v>91.606020000000001</v>
      </c>
      <c r="J244" s="36">
        <v>90.683689999999999</v>
      </c>
      <c r="K244" s="36">
        <v>90.443150000000003</v>
      </c>
      <c r="L244" s="36">
        <v>86.092619999999997</v>
      </c>
      <c r="M244" s="36">
        <v>89.205569999999994</v>
      </c>
      <c r="N244" s="37">
        <v>88.290019999999998</v>
      </c>
      <c r="O244" s="47">
        <v>89.47175</v>
      </c>
      <c r="P244" s="37">
        <v>90.653490000000005</v>
      </c>
      <c r="R244" s="2" t="s">
        <v>44</v>
      </c>
      <c r="T244" s="36">
        <v>86.155510000000007</v>
      </c>
      <c r="U244" s="36">
        <v>88.435559999999995</v>
      </c>
      <c r="V244" s="36">
        <v>89.277060000000006</v>
      </c>
      <c r="W244" s="36">
        <v>86.668210000000002</v>
      </c>
      <c r="X244" s="36">
        <v>88.010120000000001</v>
      </c>
      <c r="Y244" s="36">
        <v>89.623639999999995</v>
      </c>
      <c r="Z244" s="36">
        <v>88.971950000000007</v>
      </c>
      <c r="AA244" s="36">
        <v>89.930769999999995</v>
      </c>
      <c r="AB244" s="36">
        <v>85.794880000000006</v>
      </c>
      <c r="AC244" s="36">
        <v>87.908190000000005</v>
      </c>
      <c r="AD244" s="37">
        <v>87.0351</v>
      </c>
      <c r="AE244" s="47">
        <v>88.077590000000001</v>
      </c>
      <c r="AF244" s="37">
        <v>89.120080000000002</v>
      </c>
    </row>
    <row r="245" spans="2:32" x14ac:dyDescent="0.35">
      <c r="B245" s="2" t="s">
        <v>45</v>
      </c>
      <c r="D245" s="36">
        <v>89.041219999999996</v>
      </c>
      <c r="E245" s="36">
        <v>92.888069999999999</v>
      </c>
      <c r="F245" s="36">
        <v>88.428389999999993</v>
      </c>
      <c r="G245" s="36">
        <v>88.276449999999997</v>
      </c>
      <c r="H245" s="36">
        <v>88.245530000000002</v>
      </c>
      <c r="I245" s="36">
        <v>91.930189999999996</v>
      </c>
      <c r="J245" s="36">
        <v>89.934160000000006</v>
      </c>
      <c r="K245" s="36">
        <v>88.291569999999993</v>
      </c>
      <c r="L245" s="36">
        <v>87.538550000000001</v>
      </c>
      <c r="M245" s="36">
        <v>85.945030000000003</v>
      </c>
      <c r="N245" s="37">
        <v>87.583250000000007</v>
      </c>
      <c r="O245" s="47">
        <v>89.051919999999996</v>
      </c>
      <c r="P245" s="37">
        <v>90.520579999999995</v>
      </c>
      <c r="R245" s="2" t="s">
        <v>45</v>
      </c>
      <c r="T245" s="36">
        <v>86.383629999999997</v>
      </c>
      <c r="U245" s="36">
        <v>90.301910000000007</v>
      </c>
      <c r="V245" s="36">
        <v>86.891159999999999</v>
      </c>
      <c r="W245" s="36">
        <v>86.406949999999995</v>
      </c>
      <c r="X245" s="36">
        <v>86.812650000000005</v>
      </c>
      <c r="Y245" s="36">
        <v>90.273330000000001</v>
      </c>
      <c r="Z245" s="36">
        <v>87.886989999999997</v>
      </c>
      <c r="AA245" s="36">
        <v>87.146749999999997</v>
      </c>
      <c r="AB245" s="36">
        <v>87.219359999999995</v>
      </c>
      <c r="AC245" s="36">
        <v>85.071709999999996</v>
      </c>
      <c r="AD245" s="37">
        <v>86.246319999999997</v>
      </c>
      <c r="AE245" s="47">
        <v>87.439440000000005</v>
      </c>
      <c r="AF245" s="37">
        <v>88.632559999999998</v>
      </c>
    </row>
    <row r="246" spans="2:32" x14ac:dyDescent="0.35">
      <c r="B246" s="2" t="s">
        <v>46</v>
      </c>
      <c r="D246" s="36">
        <v>88.947249999999997</v>
      </c>
      <c r="E246" s="36">
        <v>89.927139999999994</v>
      </c>
      <c r="F246" s="36">
        <v>89.689239999999998</v>
      </c>
      <c r="G246" s="36">
        <v>90.144220000000004</v>
      </c>
      <c r="H246" s="36">
        <v>87.383250000000004</v>
      </c>
      <c r="I246" s="36">
        <v>89.571160000000006</v>
      </c>
      <c r="J246" s="36">
        <v>88.625919999999994</v>
      </c>
      <c r="K246" s="36">
        <v>89.546480000000003</v>
      </c>
      <c r="L246" s="36">
        <v>88.757689999999997</v>
      </c>
      <c r="M246" s="36">
        <v>89.03877</v>
      </c>
      <c r="N246" s="37">
        <v>88.587919999999997</v>
      </c>
      <c r="O246" s="47">
        <v>89.163110000000003</v>
      </c>
      <c r="P246" s="37">
        <v>89.738309999999998</v>
      </c>
      <c r="R246" s="2" t="s">
        <v>46</v>
      </c>
      <c r="T246" s="36">
        <v>87.046909999999997</v>
      </c>
      <c r="U246" s="36">
        <v>87.682019999999994</v>
      </c>
      <c r="V246" s="36">
        <v>87.647229999999993</v>
      </c>
      <c r="W246" s="36">
        <v>88.053830000000005</v>
      </c>
      <c r="X246" s="36">
        <v>85.745829999999998</v>
      </c>
      <c r="Y246" s="36">
        <v>87.709980000000002</v>
      </c>
      <c r="Z246" s="36">
        <v>86.555310000000006</v>
      </c>
      <c r="AA246" s="36">
        <v>88.670839999999998</v>
      </c>
      <c r="AB246" s="36">
        <v>88.720410000000001</v>
      </c>
      <c r="AC246" s="36">
        <v>87.744150000000005</v>
      </c>
      <c r="AD246" s="37">
        <v>86.906099999999995</v>
      </c>
      <c r="AE246" s="47">
        <v>87.557649999999995</v>
      </c>
      <c r="AF246" s="37">
        <v>88.209199999999996</v>
      </c>
    </row>
    <row r="247" spans="2:32" x14ac:dyDescent="0.35">
      <c r="B247" s="2" t="s">
        <v>47</v>
      </c>
      <c r="D247" s="36">
        <v>87.02955</v>
      </c>
      <c r="E247" s="36">
        <v>89.749539999999996</v>
      </c>
      <c r="F247" s="36">
        <v>87.887990000000002</v>
      </c>
      <c r="G247" s="36">
        <v>89.655959999999993</v>
      </c>
      <c r="H247" s="36">
        <v>85.719930000000005</v>
      </c>
      <c r="I247" s="36">
        <v>86.267009999999999</v>
      </c>
      <c r="J247" s="36">
        <v>88.19211</v>
      </c>
      <c r="K247" s="36">
        <v>86.702849999999998</v>
      </c>
      <c r="L247" s="36">
        <v>87.600459999999998</v>
      </c>
      <c r="M247" s="36">
        <v>88.517870000000002</v>
      </c>
      <c r="N247" s="37">
        <v>86.767020000000002</v>
      </c>
      <c r="O247" s="47">
        <v>87.732330000000005</v>
      </c>
      <c r="P247" s="37">
        <v>88.697630000000004</v>
      </c>
      <c r="R247" s="2" t="s">
        <v>47</v>
      </c>
      <c r="T247" s="36">
        <v>85.026949999999999</v>
      </c>
      <c r="U247" s="36">
        <v>86.894260000000003</v>
      </c>
      <c r="V247" s="36">
        <v>86.12379</v>
      </c>
      <c r="W247" s="36">
        <v>87.321629999999999</v>
      </c>
      <c r="X247" s="36">
        <v>83.829220000000007</v>
      </c>
      <c r="Y247" s="36">
        <v>84.44453</v>
      </c>
      <c r="Z247" s="36">
        <v>86.066609999999997</v>
      </c>
      <c r="AA247" s="36">
        <v>85.86206</v>
      </c>
      <c r="AB247" s="36">
        <v>87.211860000000001</v>
      </c>
      <c r="AC247" s="36">
        <v>87.670969999999997</v>
      </c>
      <c r="AD247" s="37">
        <v>85.124679999999998</v>
      </c>
      <c r="AE247" s="47">
        <v>86.045190000000005</v>
      </c>
      <c r="AF247" s="37">
        <v>86.965689999999995</v>
      </c>
    </row>
    <row r="248" spans="2:32" x14ac:dyDescent="0.35">
      <c r="B248" s="2" t="s">
        <v>48</v>
      </c>
      <c r="D248" s="36">
        <v>91.049109999999999</v>
      </c>
      <c r="E248" s="36">
        <v>89.628900000000002</v>
      </c>
      <c r="F248" s="36">
        <v>87.444590000000005</v>
      </c>
      <c r="G248" s="36">
        <v>88.205529999999996</v>
      </c>
      <c r="H248" s="36">
        <v>87.661969999999997</v>
      </c>
      <c r="I248" s="36">
        <v>87.285070000000005</v>
      </c>
      <c r="J248" s="36">
        <v>87.778769999999994</v>
      </c>
      <c r="K248" s="36">
        <v>86.793930000000003</v>
      </c>
      <c r="L248" s="36">
        <v>88.875159999999994</v>
      </c>
      <c r="M248" s="36">
        <v>92.046660000000003</v>
      </c>
      <c r="N248" s="37">
        <v>87.438289999999995</v>
      </c>
      <c r="O248" s="47">
        <v>88.676969999999997</v>
      </c>
      <c r="P248" s="37">
        <v>89.915649999999999</v>
      </c>
      <c r="R248" s="2" t="s">
        <v>48</v>
      </c>
      <c r="T248" s="36">
        <v>88.23133</v>
      </c>
      <c r="U248" s="36">
        <v>87.504379999999998</v>
      </c>
      <c r="V248" s="36">
        <v>85.215059999999994</v>
      </c>
      <c r="W248" s="36">
        <v>85.911460000000005</v>
      </c>
      <c r="X248" s="36">
        <v>85.900390000000002</v>
      </c>
      <c r="Y248" s="36">
        <v>85.538349999999994</v>
      </c>
      <c r="Z248" s="36">
        <v>85.765309999999999</v>
      </c>
      <c r="AA248" s="36">
        <v>85.703919999999997</v>
      </c>
      <c r="AB248" s="36">
        <v>88.892009999999999</v>
      </c>
      <c r="AC248" s="36">
        <v>90.382959999999997</v>
      </c>
      <c r="AD248" s="37">
        <v>85.651330000000002</v>
      </c>
      <c r="AE248" s="47">
        <v>86.904520000000005</v>
      </c>
      <c r="AF248" s="37">
        <v>88.157709999999994</v>
      </c>
    </row>
    <row r="249" spans="2:32" x14ac:dyDescent="0.35">
      <c r="B249" s="7" t="s">
        <v>49</v>
      </c>
      <c r="C249" s="8"/>
      <c r="D249" s="33">
        <v>89.275959999999998</v>
      </c>
      <c r="E249" s="33">
        <v>87.959590000000006</v>
      </c>
      <c r="F249" s="33">
        <v>89.782629999999997</v>
      </c>
      <c r="G249" s="33">
        <v>90.413169999999994</v>
      </c>
      <c r="H249" s="33">
        <v>87.544219999999996</v>
      </c>
      <c r="I249" s="33">
        <v>87.823499999999996</v>
      </c>
      <c r="J249" s="33">
        <v>87.767889999999994</v>
      </c>
      <c r="K249" s="33">
        <v>89.769930000000002</v>
      </c>
      <c r="L249" s="33">
        <v>87.95044</v>
      </c>
      <c r="M249" s="33">
        <v>88.355279999999993</v>
      </c>
      <c r="N249" s="34">
        <v>87.918880000000001</v>
      </c>
      <c r="O249" s="48">
        <v>88.664259999999999</v>
      </c>
      <c r="P249" s="34">
        <v>89.409639999999996</v>
      </c>
      <c r="R249" s="7" t="s">
        <v>49</v>
      </c>
      <c r="S249" s="8"/>
      <c r="T249" s="33">
        <v>86.75291</v>
      </c>
      <c r="U249" s="33">
        <v>85.523679999999999</v>
      </c>
      <c r="V249" s="33">
        <v>87.818879999999993</v>
      </c>
      <c r="W249" s="33">
        <v>88.180530000000005</v>
      </c>
      <c r="X249" s="33">
        <v>85.833460000000002</v>
      </c>
      <c r="Y249" s="33">
        <v>85.936409999999995</v>
      </c>
      <c r="Z249" s="33">
        <v>85.773020000000002</v>
      </c>
      <c r="AA249" s="33">
        <v>88.741780000000006</v>
      </c>
      <c r="AB249" s="33">
        <v>87.533820000000006</v>
      </c>
      <c r="AC249" s="33">
        <v>86.947590000000005</v>
      </c>
      <c r="AD249" s="34">
        <v>86.094499999999996</v>
      </c>
      <c r="AE249" s="48">
        <v>86.904210000000006</v>
      </c>
      <c r="AF249" s="34">
        <v>87.713909999999998</v>
      </c>
    </row>
    <row r="250" spans="2:32" x14ac:dyDescent="0.35">
      <c r="B250" s="2" t="s">
        <v>52</v>
      </c>
      <c r="C250" s="3" t="s">
        <v>12</v>
      </c>
      <c r="D250" s="36">
        <v>8.1248500000000003</v>
      </c>
      <c r="E250" s="36">
        <v>16.882459999999998</v>
      </c>
      <c r="F250" s="36">
        <v>6.8025500000000001</v>
      </c>
      <c r="G250" s="36">
        <v>8.8728099999999994</v>
      </c>
      <c r="H250" s="36">
        <v>10.41376</v>
      </c>
      <c r="I250" s="36">
        <v>12.396890000000001</v>
      </c>
      <c r="J250" s="36">
        <v>13.05669</v>
      </c>
      <c r="K250" s="36">
        <v>7.5324900000000001</v>
      </c>
      <c r="L250" s="36">
        <v>6.82463</v>
      </c>
      <c r="M250" s="36">
        <v>8.9209300000000002</v>
      </c>
      <c r="N250" s="37">
        <v>7.6591699999999996</v>
      </c>
      <c r="O250" s="38">
        <v>9.9827999999999992</v>
      </c>
      <c r="P250" s="37">
        <v>12.30644</v>
      </c>
      <c r="R250" s="2" t="s">
        <v>52</v>
      </c>
      <c r="S250" s="3" t="s">
        <v>12</v>
      </c>
      <c r="T250" s="36">
        <v>25.988299999999999</v>
      </c>
      <c r="U250" s="36">
        <v>35.377540000000003</v>
      </c>
      <c r="V250" s="36">
        <v>22.771509999999999</v>
      </c>
      <c r="W250" s="36">
        <v>19.96604</v>
      </c>
      <c r="X250" s="36">
        <v>17.444659999999999</v>
      </c>
      <c r="Y250" s="36">
        <v>29.551279999999998</v>
      </c>
      <c r="Z250" s="36">
        <v>25.80246</v>
      </c>
      <c r="AA250" s="36">
        <v>20.8232</v>
      </c>
      <c r="AB250" s="36">
        <v>10.52463</v>
      </c>
      <c r="AC250" s="36">
        <v>17.650230000000001</v>
      </c>
      <c r="AD250" s="37">
        <v>17.586590000000001</v>
      </c>
      <c r="AE250" s="38">
        <v>22.589980000000001</v>
      </c>
      <c r="AF250" s="37">
        <v>27.59337</v>
      </c>
    </row>
    <row r="251" spans="2:32" x14ac:dyDescent="0.35">
      <c r="B251" s="8"/>
      <c r="C251" s="11" t="s">
        <v>13</v>
      </c>
      <c r="D251" s="33">
        <v>9.4004300000000001</v>
      </c>
      <c r="E251" s="33">
        <v>22.48997</v>
      </c>
      <c r="F251" s="33">
        <v>8.1907999999999994</v>
      </c>
      <c r="G251" s="33">
        <v>11.881589999999999</v>
      </c>
      <c r="H251" s="33">
        <v>13.83873</v>
      </c>
      <c r="I251" s="33">
        <v>15.599489999999999</v>
      </c>
      <c r="J251" s="33">
        <v>16.607939999999999</v>
      </c>
      <c r="K251" s="33">
        <v>10.059670000000001</v>
      </c>
      <c r="L251" s="33">
        <v>9.7037899999999997</v>
      </c>
      <c r="M251" s="33">
        <v>11.06047</v>
      </c>
      <c r="N251" s="34">
        <v>9.76525</v>
      </c>
      <c r="O251" s="48">
        <v>12.883290000000001</v>
      </c>
      <c r="P251" s="34">
        <v>16.001329999999999</v>
      </c>
      <c r="R251" s="8"/>
      <c r="S251" s="11" t="s">
        <v>13</v>
      </c>
      <c r="T251" s="33">
        <v>30.56636</v>
      </c>
      <c r="U251" s="33">
        <v>46.136850000000003</v>
      </c>
      <c r="V251" s="33">
        <v>27.591570000000001</v>
      </c>
      <c r="W251" s="33">
        <v>29.757020000000001</v>
      </c>
      <c r="X251" s="33">
        <v>25.14188</v>
      </c>
      <c r="Y251" s="33">
        <v>33.125410000000002</v>
      </c>
      <c r="Z251" s="33">
        <v>34.272550000000003</v>
      </c>
      <c r="AA251" s="33">
        <v>23.384589999999999</v>
      </c>
      <c r="AB251" s="33">
        <v>12.78045</v>
      </c>
      <c r="AC251" s="33">
        <v>19.807390000000002</v>
      </c>
      <c r="AD251" s="34">
        <v>21.80556</v>
      </c>
      <c r="AE251" s="48">
        <v>28.256409999999999</v>
      </c>
      <c r="AF251" s="34">
        <v>34.707259999999998</v>
      </c>
    </row>
  </sheetData>
  <mergeCells count="17">
    <mergeCell ref="BP87:CB87"/>
    <mergeCell ref="AJ87:AV87"/>
    <mergeCell ref="D87:P87"/>
    <mergeCell ref="AZ87:BL87"/>
    <mergeCell ref="T87:AF87"/>
    <mergeCell ref="AZ3:BL3"/>
    <mergeCell ref="BP3:CB3"/>
    <mergeCell ref="D1:E1"/>
    <mergeCell ref="T1:U1"/>
    <mergeCell ref="AJ1:AK1"/>
    <mergeCell ref="AZ1:BA1"/>
    <mergeCell ref="BP1:BQ1"/>
    <mergeCell ref="D171:P171"/>
    <mergeCell ref="T171:AF171"/>
    <mergeCell ref="AJ3:AV3"/>
    <mergeCell ref="T3:AF3"/>
    <mergeCell ref="D3:P3"/>
  </mergeCells>
  <conditionalFormatting sqref="O9">
    <cfRule type="cellIs" dxfId="98" priority="76" operator="lessThan">
      <formula>0.45</formula>
    </cfRule>
  </conditionalFormatting>
  <conditionalFormatting sqref="CA9">
    <cfRule type="cellIs" dxfId="97" priority="73" operator="lessThan">
      <formula>0.45</formula>
    </cfRule>
  </conditionalFormatting>
  <conditionalFormatting sqref="AU9">
    <cfRule type="cellIs" dxfId="96" priority="70" operator="lessThan">
      <formula>0.45</formula>
    </cfRule>
  </conditionalFormatting>
  <conditionalFormatting sqref="O93">
    <cfRule type="cellIs" dxfId="95" priority="61" operator="lessThan">
      <formula>0.45</formula>
    </cfRule>
  </conditionalFormatting>
  <conditionalFormatting sqref="BK93">
    <cfRule type="cellIs" dxfId="94" priority="55" operator="lessThan">
      <formula>0.45</formula>
    </cfRule>
  </conditionalFormatting>
  <conditionalFormatting sqref="CA93">
    <cfRule type="cellIs" dxfId="93" priority="40" operator="lessThan">
      <formula>0.45</formula>
    </cfRule>
  </conditionalFormatting>
  <conditionalFormatting sqref="AE9">
    <cfRule type="cellIs" dxfId="92" priority="16" operator="lessThan">
      <formula>0.45</formula>
    </cfRule>
  </conditionalFormatting>
  <conditionalFormatting sqref="AE177">
    <cfRule type="cellIs" dxfId="91" priority="13" operator="lessThan">
      <formula>0.45</formula>
    </cfRule>
  </conditionalFormatting>
  <conditionalFormatting sqref="O177">
    <cfRule type="cellIs" dxfId="90" priority="10" operator="lessThan">
      <formula>0.45</formula>
    </cfRule>
  </conditionalFormatting>
  <conditionalFormatting sqref="AU93">
    <cfRule type="cellIs" dxfId="89" priority="7" operator="lessThan">
      <formula>0.45</formula>
    </cfRule>
  </conditionalFormatting>
  <conditionalFormatting sqref="AE93">
    <cfRule type="cellIs" dxfId="88" priority="4" operator="lessThan">
      <formula>0.45</formula>
    </cfRule>
  </conditionalFormatting>
  <conditionalFormatting sqref="BK9">
    <cfRule type="cellIs" dxfId="87" priority="1" operator="lessThan">
      <formula>0.45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7" stopIfTrue="1" id="{98BE601C-1644-423B-8DC1-97BFD74F6A73}">
            <xm:f>P6&lt;'Push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78" id="{C6DD8002-561C-4BBB-BF99-B5FC5D7209DD}">
            <xm:f>P6&gt;='Push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expression" priority="74" stopIfTrue="1" id="{40FD599F-0825-4C2B-89F8-B245456CF04E}">
            <xm:f>CB6&lt;'Push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75" id="{A1631337-259E-4333-8A9B-621993EB2D25}">
            <xm:f>CB6&gt;='Push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CB6</xm:sqref>
        </x14:conditionalFormatting>
        <x14:conditionalFormatting xmlns:xm="http://schemas.microsoft.com/office/excel/2006/main">
          <x14:cfRule type="expression" priority="71" stopIfTrue="1" id="{C322446E-FB02-4234-85A8-B1E92ED0B00A}">
            <xm:f>AV6&lt;'Push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72" id="{1BC23C26-D403-48F3-B55B-403DB4DF40A8}">
            <xm:f>AV6&gt;='Push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AV6</xm:sqref>
        </x14:conditionalFormatting>
        <x14:conditionalFormatting xmlns:xm="http://schemas.microsoft.com/office/excel/2006/main">
          <x14:cfRule type="expression" priority="62" stopIfTrue="1" id="{E2524E40-DE66-442B-8841-B950D1C5F6E8}">
            <xm:f>P90&lt;'Push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3" id="{46A47472-D63A-42BF-9B0D-01C0D4B3B37A}">
            <xm:f>P90&gt;='Push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P90</xm:sqref>
        </x14:conditionalFormatting>
        <x14:conditionalFormatting xmlns:xm="http://schemas.microsoft.com/office/excel/2006/main">
          <x14:cfRule type="expression" priority="56" stopIfTrue="1" id="{C200BB64-58E5-49F7-80D6-A5F2578DA3EB}">
            <xm:f>BL90&lt;'Push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7" id="{03CD2B8D-516D-4C43-BA87-EAED411AF204}">
            <xm:f>BL90&gt;='Push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BL90</xm:sqref>
        </x14:conditionalFormatting>
        <x14:conditionalFormatting xmlns:xm="http://schemas.microsoft.com/office/excel/2006/main">
          <x14:cfRule type="expression" priority="41" stopIfTrue="1" id="{A30AF4C2-88BF-4372-945D-663DB0B7050A}">
            <xm:f>CB90&lt;'Push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2" id="{9BC05EC5-6870-4B55-AB7B-1D875F1121F8}">
            <xm:f>CB90&gt;='Push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CB90</xm:sqref>
        </x14:conditionalFormatting>
        <x14:conditionalFormatting xmlns:xm="http://schemas.microsoft.com/office/excel/2006/main">
          <x14:cfRule type="expression" priority="17" stopIfTrue="1" id="{43160C72-40D6-4BA7-A6CA-524D577EDE78}">
            <xm:f>AF6&lt;'Push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8" id="{3744206F-15C0-4794-9D59-53E536DB00BC}">
            <xm:f>AF6&gt;='Push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AF6</xm:sqref>
        </x14:conditionalFormatting>
        <x14:conditionalFormatting xmlns:xm="http://schemas.microsoft.com/office/excel/2006/main">
          <x14:cfRule type="expression" priority="14" stopIfTrue="1" id="{DC5B13D6-8977-48F2-9142-AD7073CB7FAB}">
            <xm:f>AF174&lt;'Push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5" id="{ABE50212-76B0-469A-A193-A483647B1D69}">
            <xm:f>AF174&gt;='Push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AF174</xm:sqref>
        </x14:conditionalFormatting>
        <x14:conditionalFormatting xmlns:xm="http://schemas.microsoft.com/office/excel/2006/main">
          <x14:cfRule type="expression" priority="11" stopIfTrue="1" id="{317B8BF3-324D-448D-AA88-A38F55D8F347}">
            <xm:f>P174&lt;'Push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2" id="{4B9496AA-BF68-4429-BFE3-63AF4937082F}">
            <xm:f>P174&gt;='Push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P174</xm:sqref>
        </x14:conditionalFormatting>
        <x14:conditionalFormatting xmlns:xm="http://schemas.microsoft.com/office/excel/2006/main">
          <x14:cfRule type="expression" priority="8" stopIfTrue="1" id="{30CAD941-B75F-473B-A92E-DC4C61AA44BA}">
            <xm:f>AV90&lt;'Push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" id="{676CE54A-4578-46E1-80E7-BAC619D65CDE}">
            <xm:f>AV90&gt;='Push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AV90</xm:sqref>
        </x14:conditionalFormatting>
        <x14:conditionalFormatting xmlns:xm="http://schemas.microsoft.com/office/excel/2006/main">
          <x14:cfRule type="expression" priority="5" stopIfTrue="1" id="{F9BE24F3-9D87-4913-94C2-072E8D4A18F8}">
            <xm:f>AF90&lt;'Push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" id="{EF7495CA-6C0B-43AB-9AB2-E89441757E4D}">
            <xm:f>AF90&gt;='Push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AF90</xm:sqref>
        </x14:conditionalFormatting>
        <x14:conditionalFormatting xmlns:xm="http://schemas.microsoft.com/office/excel/2006/main">
          <x14:cfRule type="expression" priority="2" stopIfTrue="1" id="{127C45E9-9101-49AD-8E31-0022F335D9DA}">
            <xm:f>BL6&lt;'Push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" id="{7333E65F-E200-4D92-8BDA-8C1B124E0B14}">
            <xm:f>BL6&gt;='Push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BL6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5B32-F3BE-44B0-8F4D-90CB42A978D8}">
  <dimension ref="B1:CB251"/>
  <sheetViews>
    <sheetView zoomScaleNormal="100" workbookViewId="0">
      <selection activeCell="AK243" sqref="AK243:AY249"/>
    </sheetView>
  </sheetViews>
  <sheetFormatPr defaultRowHeight="14.5" x14ac:dyDescent="0.35"/>
  <cols>
    <col min="2" max="2" width="34.81640625" customWidth="1"/>
    <col min="3" max="3" width="18" customWidth="1"/>
    <col min="4" max="13" width="9" bestFit="1" customWidth="1"/>
    <col min="14" max="16" width="10.54296875" bestFit="1" customWidth="1"/>
    <col min="18" max="18" width="34.81640625" customWidth="1"/>
    <col min="19" max="19" width="18" customWidth="1"/>
    <col min="20" max="29" width="9" bestFit="1" customWidth="1"/>
    <col min="30" max="32" width="10.54296875" bestFit="1" customWidth="1"/>
    <col min="34" max="34" width="34.81640625" customWidth="1"/>
    <col min="35" max="35" width="18" customWidth="1"/>
    <col min="36" max="45" width="9" bestFit="1" customWidth="1"/>
    <col min="46" max="48" width="10.54296875" bestFit="1" customWidth="1"/>
    <col min="50" max="50" width="34.81640625" customWidth="1"/>
    <col min="51" max="51" width="18" customWidth="1"/>
    <col min="52" max="61" width="9" bestFit="1" customWidth="1"/>
    <col min="62" max="64" width="10.54296875" bestFit="1" customWidth="1"/>
    <col min="66" max="66" width="34.81640625" customWidth="1"/>
    <col min="67" max="67" width="18" customWidth="1"/>
    <col min="68" max="77" width="9" bestFit="1" customWidth="1"/>
    <col min="78" max="80" width="10.54296875" bestFit="1" customWidth="1"/>
  </cols>
  <sheetData>
    <row r="1" spans="2:80" x14ac:dyDescent="0.35">
      <c r="B1" s="30" t="s">
        <v>64</v>
      </c>
      <c r="C1" s="49" t="s">
        <v>66</v>
      </c>
      <c r="D1" s="86" t="s">
        <v>67</v>
      </c>
      <c r="E1" s="86"/>
      <c r="F1" s="50">
        <v>10</v>
      </c>
      <c r="R1" s="30"/>
      <c r="S1" s="51"/>
      <c r="T1" s="87"/>
      <c r="U1" s="87"/>
      <c r="V1" s="52"/>
      <c r="AH1" s="30"/>
      <c r="AI1" s="51"/>
      <c r="AJ1" s="87"/>
      <c r="AK1" s="87"/>
      <c r="AL1" s="52"/>
      <c r="AX1" s="30"/>
      <c r="AY1" s="51"/>
      <c r="AZ1" s="87"/>
      <c r="BA1" s="87"/>
      <c r="BB1" s="52"/>
      <c r="BN1" s="30"/>
      <c r="BO1" s="51"/>
      <c r="BP1" s="87"/>
      <c r="BQ1" s="87"/>
      <c r="BR1" s="52"/>
    </row>
    <row r="3" spans="2:80" ht="14.5" customHeight="1" x14ac:dyDescent="0.35">
      <c r="B3" s="54">
        <v>32</v>
      </c>
      <c r="C3" s="26"/>
      <c r="D3" s="85" t="s">
        <v>63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R3" s="54">
        <v>30</v>
      </c>
      <c r="S3" s="26"/>
      <c r="T3" s="85" t="s">
        <v>63</v>
      </c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H3" s="54">
        <v>28</v>
      </c>
      <c r="AI3" s="26"/>
      <c r="AJ3" s="85" t="s">
        <v>63</v>
      </c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X3" s="54">
        <v>26</v>
      </c>
      <c r="AY3" s="26"/>
      <c r="AZ3" s="85" t="s">
        <v>63</v>
      </c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N3" s="54">
        <v>24</v>
      </c>
      <c r="BO3" s="26"/>
      <c r="BP3" s="85" t="s">
        <v>63</v>
      </c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</row>
    <row r="4" spans="2:80" x14ac:dyDescent="0.35">
      <c r="O4" s="17"/>
      <c r="AE4" s="17"/>
      <c r="AU4" s="17"/>
      <c r="BK4" s="17"/>
      <c r="CA4" s="17"/>
    </row>
    <row r="5" spans="2:80" x14ac:dyDescent="0.35">
      <c r="B5" s="14"/>
      <c r="C5" s="14"/>
      <c r="D5" s="27" t="s">
        <v>50</v>
      </c>
      <c r="E5" s="27" t="s">
        <v>53</v>
      </c>
      <c r="F5" s="27" t="s">
        <v>54</v>
      </c>
      <c r="G5" s="27" t="s">
        <v>55</v>
      </c>
      <c r="H5" s="27" t="s">
        <v>56</v>
      </c>
      <c r="I5" s="27" t="s">
        <v>57</v>
      </c>
      <c r="J5" s="27" t="s">
        <v>58</v>
      </c>
      <c r="K5" s="27" t="s">
        <v>59</v>
      </c>
      <c r="L5" s="27" t="s">
        <v>60</v>
      </c>
      <c r="M5" s="27" t="s">
        <v>61</v>
      </c>
      <c r="N5" s="28">
        <v>-0.95</v>
      </c>
      <c r="O5" s="24" t="s">
        <v>51</v>
      </c>
      <c r="P5" s="28">
        <v>0.95</v>
      </c>
      <c r="R5" s="14"/>
      <c r="S5" s="14"/>
      <c r="T5" s="27" t="s">
        <v>50</v>
      </c>
      <c r="U5" s="27" t="s">
        <v>53</v>
      </c>
      <c r="V5" s="27" t="s">
        <v>54</v>
      </c>
      <c r="W5" s="27" t="s">
        <v>55</v>
      </c>
      <c r="X5" s="27" t="s">
        <v>56</v>
      </c>
      <c r="Y5" s="27" t="s">
        <v>57</v>
      </c>
      <c r="Z5" s="27" t="s">
        <v>58</v>
      </c>
      <c r="AA5" s="27" t="s">
        <v>59</v>
      </c>
      <c r="AB5" s="27" t="s">
        <v>60</v>
      </c>
      <c r="AC5" s="27" t="s">
        <v>61</v>
      </c>
      <c r="AD5" s="28">
        <v>-0.95</v>
      </c>
      <c r="AE5" s="24" t="s">
        <v>51</v>
      </c>
      <c r="AF5" s="28">
        <v>0.95</v>
      </c>
      <c r="AH5" s="14"/>
      <c r="AI5" s="14"/>
      <c r="AJ5" s="27" t="s">
        <v>50</v>
      </c>
      <c r="AK5" s="27" t="s">
        <v>53</v>
      </c>
      <c r="AL5" s="27" t="s">
        <v>54</v>
      </c>
      <c r="AM5" s="27" t="s">
        <v>55</v>
      </c>
      <c r="AN5" s="27" t="s">
        <v>56</v>
      </c>
      <c r="AO5" s="27" t="s">
        <v>57</v>
      </c>
      <c r="AP5" s="27" t="s">
        <v>58</v>
      </c>
      <c r="AQ5" s="27" t="s">
        <v>59</v>
      </c>
      <c r="AR5" s="27" t="s">
        <v>60</v>
      </c>
      <c r="AS5" s="27" t="s">
        <v>61</v>
      </c>
      <c r="AT5" s="28">
        <v>-0.95</v>
      </c>
      <c r="AU5" s="24" t="s">
        <v>51</v>
      </c>
      <c r="AV5" s="28">
        <v>0.95</v>
      </c>
      <c r="AX5" s="14"/>
      <c r="AY5" s="14"/>
      <c r="AZ5" s="27" t="s">
        <v>50</v>
      </c>
      <c r="BA5" s="27" t="s">
        <v>53</v>
      </c>
      <c r="BB5" s="27" t="s">
        <v>54</v>
      </c>
      <c r="BC5" s="27" t="s">
        <v>55</v>
      </c>
      <c r="BD5" s="27" t="s">
        <v>56</v>
      </c>
      <c r="BE5" s="27" t="s">
        <v>57</v>
      </c>
      <c r="BF5" s="27" t="s">
        <v>58</v>
      </c>
      <c r="BG5" s="27" t="s">
        <v>59</v>
      </c>
      <c r="BH5" s="27" t="s">
        <v>60</v>
      </c>
      <c r="BI5" s="27" t="s">
        <v>61</v>
      </c>
      <c r="BJ5" s="28">
        <v>-0.95</v>
      </c>
      <c r="BK5" s="24" t="s">
        <v>51</v>
      </c>
      <c r="BL5" s="28">
        <v>0.95</v>
      </c>
      <c r="BN5" s="14"/>
      <c r="BO5" s="14"/>
      <c r="BP5" s="27" t="s">
        <v>50</v>
      </c>
      <c r="BQ5" s="27" t="s">
        <v>53</v>
      </c>
      <c r="BR5" s="27" t="s">
        <v>54</v>
      </c>
      <c r="BS5" s="27" t="s">
        <v>55</v>
      </c>
      <c r="BT5" s="27" t="s">
        <v>56</v>
      </c>
      <c r="BU5" s="27" t="s">
        <v>57</v>
      </c>
      <c r="BV5" s="27" t="s">
        <v>58</v>
      </c>
      <c r="BW5" s="27" t="s">
        <v>59</v>
      </c>
      <c r="BX5" s="27" t="s">
        <v>60</v>
      </c>
      <c r="BY5" s="27" t="s">
        <v>61</v>
      </c>
      <c r="BZ5" s="28">
        <v>-0.95</v>
      </c>
      <c r="CA5" s="24" t="s">
        <v>51</v>
      </c>
      <c r="CB5" s="28">
        <v>0.95</v>
      </c>
    </row>
    <row r="6" spans="2:80" x14ac:dyDescent="0.35">
      <c r="B6" s="7" t="s">
        <v>0</v>
      </c>
      <c r="C6" s="7"/>
      <c r="D6" s="33">
        <v>5275</v>
      </c>
      <c r="E6" s="33">
        <v>5411</v>
      </c>
      <c r="F6" s="33">
        <v>5299</v>
      </c>
      <c r="G6" s="33">
        <v>5303</v>
      </c>
      <c r="H6" s="33">
        <v>5222</v>
      </c>
      <c r="I6" s="33">
        <v>5236</v>
      </c>
      <c r="J6" s="33">
        <v>5337</v>
      </c>
      <c r="K6" s="33">
        <v>5288</v>
      </c>
      <c r="L6" s="33">
        <v>5199</v>
      </c>
      <c r="M6" s="33">
        <v>5280</v>
      </c>
      <c r="N6" s="34">
        <v>5241.6859999999997</v>
      </c>
      <c r="O6" s="35">
        <v>5285</v>
      </c>
      <c r="P6" s="34">
        <v>5328.3140000000003</v>
      </c>
      <c r="R6" s="7" t="s">
        <v>0</v>
      </c>
      <c r="S6" s="7"/>
      <c r="T6" s="33">
        <v>5275</v>
      </c>
      <c r="U6" s="33">
        <v>5409</v>
      </c>
      <c r="V6" s="33">
        <v>5301</v>
      </c>
      <c r="W6" s="33">
        <v>5303</v>
      </c>
      <c r="X6" s="33">
        <v>5222</v>
      </c>
      <c r="Y6" s="33">
        <v>5228</v>
      </c>
      <c r="Z6" s="33">
        <v>5337</v>
      </c>
      <c r="AA6" s="33">
        <v>5288</v>
      </c>
      <c r="AB6" s="33">
        <v>5199</v>
      </c>
      <c r="AC6" s="33">
        <v>5280</v>
      </c>
      <c r="AD6" s="34">
        <v>5240.6232399999999</v>
      </c>
      <c r="AE6" s="35">
        <v>5284.2</v>
      </c>
      <c r="AF6" s="34">
        <v>5327.7767599999997</v>
      </c>
      <c r="AH6" s="7" t="s">
        <v>0</v>
      </c>
      <c r="AI6" s="7"/>
      <c r="AJ6" s="33">
        <v>5275</v>
      </c>
      <c r="AK6" s="33">
        <v>5410</v>
      </c>
      <c r="AL6" s="33">
        <v>5300</v>
      </c>
      <c r="AM6" s="33">
        <v>5303</v>
      </c>
      <c r="AN6" s="33">
        <v>5222</v>
      </c>
      <c r="AO6" s="33">
        <v>5232</v>
      </c>
      <c r="AP6" s="33">
        <v>5338</v>
      </c>
      <c r="AQ6" s="33">
        <v>5288</v>
      </c>
      <c r="AR6" s="33">
        <v>5199</v>
      </c>
      <c r="AS6" s="33">
        <v>5280</v>
      </c>
      <c r="AT6" s="34">
        <v>5241.1960300000001</v>
      </c>
      <c r="AU6" s="35">
        <v>5284.7</v>
      </c>
      <c r="AV6" s="34">
        <v>5328.2039699999996</v>
      </c>
      <c r="AX6" s="7" t="s">
        <v>0</v>
      </c>
      <c r="AY6" s="7"/>
      <c r="AZ6" s="33">
        <v>5275</v>
      </c>
      <c r="BA6" s="33">
        <v>5408</v>
      </c>
      <c r="BB6" s="33">
        <v>5300</v>
      </c>
      <c r="BC6" s="33">
        <v>5303</v>
      </c>
      <c r="BD6" s="33">
        <v>5222</v>
      </c>
      <c r="BE6" s="33">
        <v>5234</v>
      </c>
      <c r="BF6" s="33">
        <v>5337</v>
      </c>
      <c r="BG6" s="33">
        <v>5288</v>
      </c>
      <c r="BH6" s="33">
        <v>5197</v>
      </c>
      <c r="BI6" s="33">
        <v>5280</v>
      </c>
      <c r="BJ6" s="34">
        <v>5241.2000799999996</v>
      </c>
      <c r="BK6" s="35">
        <v>5284.4</v>
      </c>
      <c r="BL6" s="34">
        <v>5327.5999199999997</v>
      </c>
      <c r="BN6" s="7" t="s">
        <v>0</v>
      </c>
      <c r="BO6" s="7"/>
      <c r="BP6" s="33">
        <v>5274</v>
      </c>
      <c r="BQ6" s="33">
        <v>5408</v>
      </c>
      <c r="BR6" s="33">
        <v>5300</v>
      </c>
      <c r="BS6" s="33">
        <v>5303</v>
      </c>
      <c r="BT6" s="33">
        <v>5222</v>
      </c>
      <c r="BU6" s="33">
        <v>5230</v>
      </c>
      <c r="BV6" s="33">
        <v>5336</v>
      </c>
      <c r="BW6" s="33">
        <v>5287</v>
      </c>
      <c r="BX6" s="33">
        <v>5200</v>
      </c>
      <c r="BY6" s="33">
        <v>5279</v>
      </c>
      <c r="BZ6" s="34">
        <v>5240.8183499999996</v>
      </c>
      <c r="CA6" s="35">
        <v>5283.9</v>
      </c>
      <c r="CB6" s="34">
        <v>5326.9816499999997</v>
      </c>
    </row>
    <row r="7" spans="2:80" x14ac:dyDescent="0.35">
      <c r="B7" s="2" t="s">
        <v>15</v>
      </c>
      <c r="C7" s="3" t="s">
        <v>12</v>
      </c>
      <c r="D7" s="36">
        <v>24.882860000000001</v>
      </c>
      <c r="E7" s="36">
        <v>29.801939999999998</v>
      </c>
      <c r="F7" s="36">
        <v>23.273959999999999</v>
      </c>
      <c r="G7" s="36">
        <v>24.041869999999999</v>
      </c>
      <c r="H7" s="36">
        <v>22.052379999999999</v>
      </c>
      <c r="I7" s="36">
        <v>26.645350000000001</v>
      </c>
      <c r="J7" s="36">
        <v>26.601559999999999</v>
      </c>
      <c r="K7" s="36">
        <v>22.59122</v>
      </c>
      <c r="L7" s="36">
        <v>19.854869999999998</v>
      </c>
      <c r="M7" s="36">
        <v>23.883479999999999</v>
      </c>
      <c r="N7" s="37">
        <v>22.362459999999999</v>
      </c>
      <c r="O7" s="38">
        <v>24.362950000000001</v>
      </c>
      <c r="P7" s="37">
        <v>26.363440000000001</v>
      </c>
      <c r="R7" s="2" t="s">
        <v>15</v>
      </c>
      <c r="S7" s="3" t="s">
        <v>12</v>
      </c>
      <c r="T7" s="36">
        <v>25.245750000000001</v>
      </c>
      <c r="U7" s="36">
        <v>29.39208</v>
      </c>
      <c r="V7" s="36">
        <v>23.163799999999998</v>
      </c>
      <c r="W7" s="36">
        <v>23.91844</v>
      </c>
      <c r="X7" s="36">
        <v>22.813549999999999</v>
      </c>
      <c r="Y7" s="36">
        <v>27.2408</v>
      </c>
      <c r="Z7" s="36">
        <v>26.87135</v>
      </c>
      <c r="AA7" s="36">
        <v>22.495850000000001</v>
      </c>
      <c r="AB7" s="36">
        <v>19.815200000000001</v>
      </c>
      <c r="AC7" s="36">
        <v>24.30743</v>
      </c>
      <c r="AD7" s="37">
        <v>22.551780000000001</v>
      </c>
      <c r="AE7" s="38">
        <v>24.526420000000002</v>
      </c>
      <c r="AF7" s="37">
        <v>26.501069999999999</v>
      </c>
      <c r="AH7" s="2" t="s">
        <v>15</v>
      </c>
      <c r="AI7" s="3" t="s">
        <v>12</v>
      </c>
      <c r="AJ7" s="36">
        <v>25.283190000000001</v>
      </c>
      <c r="AK7" s="36">
        <v>29.562419999999999</v>
      </c>
      <c r="AL7" s="36">
        <v>23.468340000000001</v>
      </c>
      <c r="AM7" s="36">
        <v>24.163889999999999</v>
      </c>
      <c r="AN7" s="36">
        <v>22.51407</v>
      </c>
      <c r="AO7" s="36">
        <v>27.058029999999999</v>
      </c>
      <c r="AP7" s="36">
        <v>26.790410000000001</v>
      </c>
      <c r="AQ7" s="36">
        <v>22.493539999999999</v>
      </c>
      <c r="AR7" s="36">
        <v>19.824120000000001</v>
      </c>
      <c r="AS7" s="36">
        <v>24.390930000000001</v>
      </c>
      <c r="AT7" s="37">
        <v>22.57396</v>
      </c>
      <c r="AU7" s="38">
        <v>24.55489</v>
      </c>
      <c r="AV7" s="37">
        <v>26.535830000000001</v>
      </c>
      <c r="AX7" s="2" t="s">
        <v>15</v>
      </c>
      <c r="AY7" s="3" t="s">
        <v>12</v>
      </c>
      <c r="AZ7" s="36">
        <v>25.320740000000001</v>
      </c>
      <c r="BA7" s="36">
        <v>30.002890000000001</v>
      </c>
      <c r="BB7" s="36">
        <v>22.885639999999999</v>
      </c>
      <c r="BC7" s="36">
        <v>24.778410000000001</v>
      </c>
      <c r="BD7" s="36">
        <v>22.235769999999999</v>
      </c>
      <c r="BE7" s="36">
        <v>27.776479999999999</v>
      </c>
      <c r="BF7" s="36">
        <v>26.842880000000001</v>
      </c>
      <c r="BG7" s="36">
        <v>22.4161</v>
      </c>
      <c r="BH7" s="36">
        <v>19.802990000000001</v>
      </c>
      <c r="BI7" s="36">
        <v>24.48556</v>
      </c>
      <c r="BJ7" s="37">
        <v>22.506769999999999</v>
      </c>
      <c r="BK7" s="38">
        <v>24.65475</v>
      </c>
      <c r="BL7" s="37">
        <v>26.80273</v>
      </c>
      <c r="BN7" s="2" t="s">
        <v>15</v>
      </c>
      <c r="BO7" s="3" t="s">
        <v>12</v>
      </c>
      <c r="BP7" s="36">
        <v>25.322510000000001</v>
      </c>
      <c r="BQ7" s="36">
        <v>29.891580000000001</v>
      </c>
      <c r="BR7" s="36">
        <v>23.09524</v>
      </c>
      <c r="BS7" s="36">
        <v>24.410730000000001</v>
      </c>
      <c r="BT7" s="36">
        <v>22.841460000000001</v>
      </c>
      <c r="BU7" s="36">
        <v>28.109950000000001</v>
      </c>
      <c r="BV7" s="36">
        <v>27.340679999999999</v>
      </c>
      <c r="BW7" s="36">
        <v>22.611509999999999</v>
      </c>
      <c r="BX7" s="36">
        <v>19.847750000000001</v>
      </c>
      <c r="BY7" s="36">
        <v>24.361789999999999</v>
      </c>
      <c r="BZ7" s="37">
        <v>22.65062</v>
      </c>
      <c r="CA7" s="38">
        <v>24.78332</v>
      </c>
      <c r="CB7" s="37">
        <v>26.91602</v>
      </c>
    </row>
    <row r="8" spans="2:80" x14ac:dyDescent="0.35">
      <c r="B8" s="8"/>
      <c r="C8" s="11" t="s">
        <v>13</v>
      </c>
      <c r="D8" s="33">
        <v>15.387740000000001</v>
      </c>
      <c r="E8" s="33">
        <v>16.177849999999999</v>
      </c>
      <c r="F8" s="33">
        <v>14.25075</v>
      </c>
      <c r="G8" s="33">
        <v>14.41375</v>
      </c>
      <c r="H8" s="33">
        <v>14.659039999999999</v>
      </c>
      <c r="I8" s="33">
        <v>18.345189999999999</v>
      </c>
      <c r="J8" s="33">
        <v>15.506</v>
      </c>
      <c r="K8" s="33">
        <v>13.638210000000001</v>
      </c>
      <c r="L8" s="33">
        <v>12.357229999999999</v>
      </c>
      <c r="M8" s="33">
        <v>14.00343</v>
      </c>
      <c r="N8" s="34">
        <v>13.71368</v>
      </c>
      <c r="O8" s="39">
        <v>14.87392</v>
      </c>
      <c r="P8" s="34">
        <v>16.03415</v>
      </c>
      <c r="R8" s="8"/>
      <c r="S8" s="11" t="s">
        <v>13</v>
      </c>
      <c r="T8" s="33">
        <v>15.56157</v>
      </c>
      <c r="U8" s="33">
        <v>15.89189</v>
      </c>
      <c r="V8" s="33">
        <v>14.174910000000001</v>
      </c>
      <c r="W8" s="33">
        <v>14.33881</v>
      </c>
      <c r="X8" s="33">
        <v>15.25751</v>
      </c>
      <c r="Y8" s="33">
        <v>18.57704</v>
      </c>
      <c r="Z8" s="33">
        <v>15.589829999999999</v>
      </c>
      <c r="AA8" s="33">
        <v>13.61931</v>
      </c>
      <c r="AB8" s="33">
        <v>12.320539999999999</v>
      </c>
      <c r="AC8" s="33">
        <v>14.13536</v>
      </c>
      <c r="AD8" s="34">
        <v>13.748710000000001</v>
      </c>
      <c r="AE8" s="39">
        <v>14.946680000000001</v>
      </c>
      <c r="AF8" s="34">
        <v>16.144639999999999</v>
      </c>
      <c r="AH8" s="8"/>
      <c r="AI8" s="11" t="s">
        <v>13</v>
      </c>
      <c r="AJ8" s="33">
        <v>15.43183</v>
      </c>
      <c r="AK8" s="33">
        <v>16.414110000000001</v>
      </c>
      <c r="AL8" s="33">
        <v>14.31246</v>
      </c>
      <c r="AM8" s="33">
        <v>14.451560000000001</v>
      </c>
      <c r="AN8" s="33">
        <v>14.97322</v>
      </c>
      <c r="AO8" s="33">
        <v>18.332989999999999</v>
      </c>
      <c r="AP8" s="33">
        <v>15.618499999999999</v>
      </c>
      <c r="AQ8" s="33">
        <v>13.604710000000001</v>
      </c>
      <c r="AR8" s="33">
        <v>12.307650000000001</v>
      </c>
      <c r="AS8" s="33">
        <v>14.199249999999999</v>
      </c>
      <c r="AT8" s="34">
        <v>13.78984</v>
      </c>
      <c r="AU8" s="39">
        <v>14.96463</v>
      </c>
      <c r="AV8" s="34">
        <v>16.139420000000001</v>
      </c>
      <c r="AX8" s="8"/>
      <c r="AY8" s="11" t="s">
        <v>13</v>
      </c>
      <c r="AZ8" s="33">
        <v>15.49668</v>
      </c>
      <c r="BA8" s="33">
        <v>16.547239999999999</v>
      </c>
      <c r="BB8" s="33">
        <v>14.018470000000001</v>
      </c>
      <c r="BC8" s="33">
        <v>14.732390000000001</v>
      </c>
      <c r="BD8" s="33">
        <v>14.759449999999999</v>
      </c>
      <c r="BE8" s="33">
        <v>18.880369999999999</v>
      </c>
      <c r="BF8" s="33">
        <v>15.59273</v>
      </c>
      <c r="BG8" s="33">
        <v>13.52084</v>
      </c>
      <c r="BH8" s="33">
        <v>12.261430000000001</v>
      </c>
      <c r="BI8" s="33">
        <v>14.15349</v>
      </c>
      <c r="BJ8" s="34">
        <v>13.70026</v>
      </c>
      <c r="BK8" s="39">
        <v>14.996309999999999</v>
      </c>
      <c r="BL8" s="34">
        <v>16.292359999999999</v>
      </c>
      <c r="BN8" s="8"/>
      <c r="BO8" s="11" t="s">
        <v>13</v>
      </c>
      <c r="BP8" s="33">
        <v>15.82128</v>
      </c>
      <c r="BQ8" s="33">
        <v>16.494440000000001</v>
      </c>
      <c r="BR8" s="33">
        <v>14.122249999999999</v>
      </c>
      <c r="BS8" s="33">
        <v>14.624180000000001</v>
      </c>
      <c r="BT8" s="33">
        <v>15.32878</v>
      </c>
      <c r="BU8" s="33">
        <v>18.924150000000001</v>
      </c>
      <c r="BV8" s="33">
        <v>15.79515</v>
      </c>
      <c r="BW8" s="33">
        <v>13.724780000000001</v>
      </c>
      <c r="BX8" s="33">
        <v>12.26665</v>
      </c>
      <c r="BY8" s="33">
        <v>14.006209999999999</v>
      </c>
      <c r="BZ8" s="34">
        <v>13.80654</v>
      </c>
      <c r="CA8" s="39">
        <v>15.11079</v>
      </c>
      <c r="CB8" s="34">
        <v>16.415030000000002</v>
      </c>
    </row>
    <row r="9" spans="2:80" x14ac:dyDescent="0.35">
      <c r="B9" s="2" t="s">
        <v>14</v>
      </c>
      <c r="C9" s="3" t="s">
        <v>12</v>
      </c>
      <c r="D9" s="36">
        <v>0.82262999999999997</v>
      </c>
      <c r="E9" s="36">
        <v>1.1276600000000001</v>
      </c>
      <c r="F9" s="36">
        <v>0.15506</v>
      </c>
      <c r="G9" s="36">
        <v>0.11684</v>
      </c>
      <c r="H9" s="36">
        <v>0.25452000000000002</v>
      </c>
      <c r="I9" s="36">
        <v>1.27633</v>
      </c>
      <c r="J9" s="36">
        <v>0.37680000000000002</v>
      </c>
      <c r="K9" s="36">
        <v>6.4509999999999998E-2</v>
      </c>
      <c r="L9" s="36">
        <v>2.5989999999999999E-2</v>
      </c>
      <c r="M9" s="36">
        <v>8.8919999999999999E-2</v>
      </c>
      <c r="N9" s="37">
        <v>9.5619999999999997E-2</v>
      </c>
      <c r="O9" s="38">
        <v>0.43092999999999998</v>
      </c>
      <c r="P9" s="37">
        <v>0.76622999999999997</v>
      </c>
      <c r="R9" s="2" t="s">
        <v>14</v>
      </c>
      <c r="S9" s="3" t="s">
        <v>12</v>
      </c>
      <c r="T9" s="36">
        <v>0.94030000000000002</v>
      </c>
      <c r="U9" s="36">
        <v>1.3312900000000001</v>
      </c>
      <c r="V9" s="36">
        <v>0.22270999999999999</v>
      </c>
      <c r="W9" s="36">
        <v>0.1996</v>
      </c>
      <c r="X9" s="36">
        <v>0.54837999999999998</v>
      </c>
      <c r="Y9" s="36">
        <v>1.7195499999999999</v>
      </c>
      <c r="Z9" s="36">
        <v>0.60329999999999995</v>
      </c>
      <c r="AA9" s="36">
        <v>0.14888000000000001</v>
      </c>
      <c r="AB9" s="36">
        <v>7.5020000000000003E-2</v>
      </c>
      <c r="AC9" s="36">
        <v>0.17423</v>
      </c>
      <c r="AD9" s="37">
        <v>0.19242000000000001</v>
      </c>
      <c r="AE9" s="38">
        <v>0.59631999999999996</v>
      </c>
      <c r="AF9" s="37">
        <v>1.00023</v>
      </c>
      <c r="AH9" s="2" t="s">
        <v>14</v>
      </c>
      <c r="AI9" s="3" t="s">
        <v>12</v>
      </c>
      <c r="AJ9" s="36">
        <v>1.3456900000000001</v>
      </c>
      <c r="AK9" s="36">
        <v>1.68452</v>
      </c>
      <c r="AL9" s="36">
        <v>0.36302000000000001</v>
      </c>
      <c r="AM9" s="36">
        <v>0.45061000000000001</v>
      </c>
      <c r="AN9" s="36">
        <v>0.68274000000000001</v>
      </c>
      <c r="AO9" s="36">
        <v>2.12452</v>
      </c>
      <c r="AP9" s="36">
        <v>0.90207000000000004</v>
      </c>
      <c r="AQ9" s="36">
        <v>0.25580999999999998</v>
      </c>
      <c r="AR9" s="36">
        <v>0.1069</v>
      </c>
      <c r="AS9" s="36">
        <v>0.34043000000000001</v>
      </c>
      <c r="AT9" s="37">
        <v>0.33972999999999998</v>
      </c>
      <c r="AU9" s="38">
        <v>0.82562999999999998</v>
      </c>
      <c r="AV9" s="37">
        <v>1.3115300000000001</v>
      </c>
      <c r="AX9" s="2" t="s">
        <v>14</v>
      </c>
      <c r="AY9" s="3" t="s">
        <v>12</v>
      </c>
      <c r="AZ9" s="36">
        <v>1.55941</v>
      </c>
      <c r="BA9" s="36">
        <v>2.41858</v>
      </c>
      <c r="BB9" s="36">
        <v>0.50999000000000005</v>
      </c>
      <c r="BC9" s="36">
        <v>0.78183000000000002</v>
      </c>
      <c r="BD9" s="36">
        <v>0.88563999999999998</v>
      </c>
      <c r="BE9" s="36">
        <v>3.0386299999999999</v>
      </c>
      <c r="BF9" s="36">
        <v>1.4017599999999999</v>
      </c>
      <c r="BG9" s="36">
        <v>0.40816999999999998</v>
      </c>
      <c r="BH9" s="36">
        <v>0.14773</v>
      </c>
      <c r="BI9" s="36">
        <v>0.49571999999999999</v>
      </c>
      <c r="BJ9" s="37">
        <v>0.49021999999999999</v>
      </c>
      <c r="BK9" s="38">
        <v>1.1647400000000001</v>
      </c>
      <c r="BL9" s="37">
        <v>1.83927</v>
      </c>
      <c r="BN9" s="2" t="s">
        <v>14</v>
      </c>
      <c r="BO9" s="3" t="s">
        <v>12</v>
      </c>
      <c r="BP9" s="36">
        <v>1.98088</v>
      </c>
      <c r="BQ9" s="36">
        <v>2.9936099999999999</v>
      </c>
      <c r="BR9" s="36">
        <v>0.81613000000000002</v>
      </c>
      <c r="BS9" s="36">
        <v>1.1464000000000001</v>
      </c>
      <c r="BT9" s="36">
        <v>1.67235</v>
      </c>
      <c r="BU9" s="36">
        <v>3.7504400000000002</v>
      </c>
      <c r="BV9" s="36">
        <v>2.1180400000000001</v>
      </c>
      <c r="BW9" s="36">
        <v>0.72211000000000003</v>
      </c>
      <c r="BX9" s="36">
        <v>0.30332999999999999</v>
      </c>
      <c r="BY9" s="36">
        <v>0.81757999999999997</v>
      </c>
      <c r="BZ9" s="37">
        <v>0.84636</v>
      </c>
      <c r="CA9" s="38">
        <v>1.63209</v>
      </c>
      <c r="CB9" s="37">
        <v>2.4178199999999999</v>
      </c>
    </row>
    <row r="10" spans="2:80" x14ac:dyDescent="0.35">
      <c r="B10" s="8"/>
      <c r="C10" s="11" t="s">
        <v>13</v>
      </c>
      <c r="D10" s="33">
        <v>4.9963499999999996</v>
      </c>
      <c r="E10" s="33">
        <v>4.9711499999999997</v>
      </c>
      <c r="F10" s="33">
        <v>1.33586</v>
      </c>
      <c r="G10" s="33">
        <v>0.95145999999999997</v>
      </c>
      <c r="H10" s="33">
        <v>2.2147600000000001</v>
      </c>
      <c r="I10" s="33">
        <v>7.9148199999999997</v>
      </c>
      <c r="J10" s="33">
        <v>2.2917999999999998</v>
      </c>
      <c r="K10" s="33">
        <v>0.93339000000000005</v>
      </c>
      <c r="L10" s="33">
        <v>0.41625000000000001</v>
      </c>
      <c r="M10" s="33">
        <v>1.1001099999999999</v>
      </c>
      <c r="N10" s="34">
        <v>0.96304999999999996</v>
      </c>
      <c r="O10" s="39">
        <v>2.7125900000000001</v>
      </c>
      <c r="P10" s="34">
        <v>4.4621399999999998</v>
      </c>
      <c r="R10" s="8"/>
      <c r="S10" s="11" t="s">
        <v>13</v>
      </c>
      <c r="T10" s="33">
        <v>5.3388400000000003</v>
      </c>
      <c r="U10" s="33">
        <v>6.0988300000000004</v>
      </c>
      <c r="V10" s="33">
        <v>1.7598199999999999</v>
      </c>
      <c r="W10" s="33">
        <v>1.2857700000000001</v>
      </c>
      <c r="X10" s="33">
        <v>3.1938599999999999</v>
      </c>
      <c r="Y10" s="33">
        <v>8.1451399999999996</v>
      </c>
      <c r="Z10" s="33">
        <v>3.1850800000000001</v>
      </c>
      <c r="AA10" s="33">
        <v>1.41489</v>
      </c>
      <c r="AB10" s="33">
        <v>0.74134999999999995</v>
      </c>
      <c r="AC10" s="33">
        <v>1.4401900000000001</v>
      </c>
      <c r="AD10" s="34">
        <v>1.4846600000000001</v>
      </c>
      <c r="AE10" s="39">
        <v>3.2603800000000001</v>
      </c>
      <c r="AF10" s="34">
        <v>5.0360899999999997</v>
      </c>
      <c r="AH10" s="8"/>
      <c r="AI10" s="11" t="s">
        <v>13</v>
      </c>
      <c r="AJ10" s="33">
        <v>6.0617900000000002</v>
      </c>
      <c r="AK10" s="33">
        <v>8.1023099999999992</v>
      </c>
      <c r="AL10" s="33">
        <v>2.9366099999999999</v>
      </c>
      <c r="AM10" s="33">
        <v>2.6276099999999998</v>
      </c>
      <c r="AN10" s="33">
        <v>3.7299699999999998</v>
      </c>
      <c r="AO10" s="33">
        <v>9.15151</v>
      </c>
      <c r="AP10" s="33">
        <v>3.8856799999999998</v>
      </c>
      <c r="AQ10" s="33">
        <v>1.8007299999999999</v>
      </c>
      <c r="AR10" s="33">
        <v>1.0918300000000001</v>
      </c>
      <c r="AS10" s="33">
        <v>1.9710700000000001</v>
      </c>
      <c r="AT10" s="34">
        <v>2.1705299999999998</v>
      </c>
      <c r="AU10" s="39">
        <v>4.13591</v>
      </c>
      <c r="AV10" s="34">
        <v>6.1013000000000002</v>
      </c>
      <c r="AX10" s="8"/>
      <c r="AY10" s="11" t="s">
        <v>13</v>
      </c>
      <c r="AZ10" s="33">
        <v>6.79535</v>
      </c>
      <c r="BA10" s="33">
        <v>9.08188</v>
      </c>
      <c r="BB10" s="33">
        <v>3.31514</v>
      </c>
      <c r="BC10" s="33">
        <v>3.6462699999999999</v>
      </c>
      <c r="BD10" s="33">
        <v>4.2588999999999997</v>
      </c>
      <c r="BE10" s="33">
        <v>10.65878</v>
      </c>
      <c r="BF10" s="33">
        <v>5.0809800000000003</v>
      </c>
      <c r="BG10" s="33">
        <v>2.3754599999999999</v>
      </c>
      <c r="BH10" s="33">
        <v>1.22698</v>
      </c>
      <c r="BI10" s="33">
        <v>2.5956199999999998</v>
      </c>
      <c r="BJ10" s="34">
        <v>2.7189399999999999</v>
      </c>
      <c r="BK10" s="39">
        <v>4.9035399999999996</v>
      </c>
      <c r="BL10" s="34">
        <v>7.0881299999999996</v>
      </c>
      <c r="BN10" s="8"/>
      <c r="BO10" s="11" t="s">
        <v>13</v>
      </c>
      <c r="BP10" s="33">
        <v>8.6329899999999995</v>
      </c>
      <c r="BQ10" s="33">
        <v>9.7325900000000001</v>
      </c>
      <c r="BR10" s="33">
        <v>4.0599100000000004</v>
      </c>
      <c r="BS10" s="33">
        <v>4.8911300000000004</v>
      </c>
      <c r="BT10" s="33">
        <v>6.0342700000000002</v>
      </c>
      <c r="BU10" s="33">
        <v>11.622350000000001</v>
      </c>
      <c r="BV10" s="33">
        <v>6.3909399999999996</v>
      </c>
      <c r="BW10" s="33">
        <v>3.7389299999999999</v>
      </c>
      <c r="BX10" s="33">
        <v>2.02685</v>
      </c>
      <c r="BY10" s="33">
        <v>3.2746499999999998</v>
      </c>
      <c r="BZ10" s="34">
        <v>3.8301599999999998</v>
      </c>
      <c r="CA10" s="39">
        <v>6.0404600000000004</v>
      </c>
      <c r="CB10" s="34">
        <v>8.2507599999999996</v>
      </c>
    </row>
    <row r="11" spans="2:80" x14ac:dyDescent="0.35">
      <c r="B11" s="2" t="s">
        <v>16</v>
      </c>
      <c r="C11" s="3" t="s">
        <v>12</v>
      </c>
      <c r="D11" s="36">
        <v>24.060220000000001</v>
      </c>
      <c r="E11" s="36">
        <v>28.674289999999999</v>
      </c>
      <c r="F11" s="36">
        <v>23.1189</v>
      </c>
      <c r="G11" s="36">
        <v>23.92503</v>
      </c>
      <c r="H11" s="36">
        <v>21.79787</v>
      </c>
      <c r="I11" s="36">
        <v>25.369009999999999</v>
      </c>
      <c r="J11" s="36">
        <v>26.22476</v>
      </c>
      <c r="K11" s="36">
        <v>22.526720000000001</v>
      </c>
      <c r="L11" s="36">
        <v>19.828869999999998</v>
      </c>
      <c r="M11" s="36">
        <v>23.79457</v>
      </c>
      <c r="N11" s="37">
        <v>22.181950000000001</v>
      </c>
      <c r="O11" s="38">
        <v>23.932020000000001</v>
      </c>
      <c r="P11" s="37">
        <v>25.682089999999999</v>
      </c>
      <c r="R11" s="2" t="s">
        <v>16</v>
      </c>
      <c r="S11" s="3" t="s">
        <v>12</v>
      </c>
      <c r="T11" s="36">
        <v>24.30545</v>
      </c>
      <c r="U11" s="36">
        <v>28.060790000000001</v>
      </c>
      <c r="V11" s="36">
        <v>22.941089999999999</v>
      </c>
      <c r="W11" s="36">
        <v>23.71884</v>
      </c>
      <c r="X11" s="36">
        <v>22.265170000000001</v>
      </c>
      <c r="Y11" s="36">
        <v>25.521249999999998</v>
      </c>
      <c r="Z11" s="36">
        <v>26.268049999999999</v>
      </c>
      <c r="AA11" s="36">
        <v>22.346969999999999</v>
      </c>
      <c r="AB11" s="36">
        <v>19.740179999999999</v>
      </c>
      <c r="AC11" s="36">
        <v>24.133209999999998</v>
      </c>
      <c r="AD11" s="37">
        <v>22.259360000000001</v>
      </c>
      <c r="AE11" s="38">
        <v>23.930099999999999</v>
      </c>
      <c r="AF11" s="37">
        <v>25.600840000000002</v>
      </c>
      <c r="AH11" s="2" t="s">
        <v>16</v>
      </c>
      <c r="AI11" s="3" t="s">
        <v>12</v>
      </c>
      <c r="AJ11" s="36">
        <v>23.93749</v>
      </c>
      <c r="AK11" s="36">
        <v>27.8779</v>
      </c>
      <c r="AL11" s="36">
        <v>23.105319999999999</v>
      </c>
      <c r="AM11" s="36">
        <v>23.713280000000001</v>
      </c>
      <c r="AN11" s="36">
        <v>21.831330000000001</v>
      </c>
      <c r="AO11" s="36">
        <v>24.933509999999998</v>
      </c>
      <c r="AP11" s="36">
        <v>25.888339999999999</v>
      </c>
      <c r="AQ11" s="36">
        <v>22.237729999999999</v>
      </c>
      <c r="AR11" s="36">
        <v>19.717220000000001</v>
      </c>
      <c r="AS11" s="36">
        <v>24.0505</v>
      </c>
      <c r="AT11" s="37">
        <v>22.115939999999998</v>
      </c>
      <c r="AU11" s="38">
        <v>23.72926</v>
      </c>
      <c r="AV11" s="37">
        <v>25.342580000000002</v>
      </c>
      <c r="AX11" s="2" t="s">
        <v>16</v>
      </c>
      <c r="AY11" s="3" t="s">
        <v>12</v>
      </c>
      <c r="AZ11" s="36">
        <v>23.761330000000001</v>
      </c>
      <c r="BA11" s="36">
        <v>27.584309999999999</v>
      </c>
      <c r="BB11" s="36">
        <v>22.37565</v>
      </c>
      <c r="BC11" s="36">
        <v>23.996580000000002</v>
      </c>
      <c r="BD11" s="36">
        <v>21.35013</v>
      </c>
      <c r="BE11" s="36">
        <v>24.737850000000002</v>
      </c>
      <c r="BF11" s="36">
        <v>25.441120000000002</v>
      </c>
      <c r="BG11" s="36">
        <v>22.007930000000002</v>
      </c>
      <c r="BH11" s="36">
        <v>19.655259999999998</v>
      </c>
      <c r="BI11" s="36">
        <v>23.989840000000001</v>
      </c>
      <c r="BJ11" s="37">
        <v>21.882899999999999</v>
      </c>
      <c r="BK11" s="38">
        <v>23.49</v>
      </c>
      <c r="BL11" s="37">
        <v>25.097100000000001</v>
      </c>
      <c r="BN11" s="2" t="s">
        <v>16</v>
      </c>
      <c r="BO11" s="3" t="s">
        <v>12</v>
      </c>
      <c r="BP11" s="36">
        <v>23.341629999999999</v>
      </c>
      <c r="BQ11" s="36">
        <v>26.897960000000001</v>
      </c>
      <c r="BR11" s="36">
        <v>22.279109999999999</v>
      </c>
      <c r="BS11" s="36">
        <v>23.264330000000001</v>
      </c>
      <c r="BT11" s="36">
        <v>21.16911</v>
      </c>
      <c r="BU11" s="36">
        <v>24.359500000000001</v>
      </c>
      <c r="BV11" s="36">
        <v>25.222650000000002</v>
      </c>
      <c r="BW11" s="36">
        <v>21.889410000000002</v>
      </c>
      <c r="BX11" s="36">
        <v>19.544419999999999</v>
      </c>
      <c r="BY11" s="36">
        <v>23.54421</v>
      </c>
      <c r="BZ11" s="37">
        <v>21.65681</v>
      </c>
      <c r="CA11" s="38">
        <v>23.151230000000002</v>
      </c>
      <c r="CB11" s="37">
        <v>24.64565</v>
      </c>
    </row>
    <row r="12" spans="2:80" x14ac:dyDescent="0.35">
      <c r="B12" s="12"/>
      <c r="C12" s="11" t="s">
        <v>13</v>
      </c>
      <c r="D12" s="33">
        <v>14.285069999999999</v>
      </c>
      <c r="E12" s="33">
        <v>15.164009999999999</v>
      </c>
      <c r="F12" s="33">
        <v>14.045260000000001</v>
      </c>
      <c r="G12" s="33">
        <v>14.31584</v>
      </c>
      <c r="H12" s="33">
        <v>14.323650000000001</v>
      </c>
      <c r="I12" s="33">
        <v>16.20309</v>
      </c>
      <c r="J12" s="33">
        <v>15.14024</v>
      </c>
      <c r="K12" s="33">
        <v>13.57972</v>
      </c>
      <c r="L12" s="33">
        <v>12.33038</v>
      </c>
      <c r="M12" s="33">
        <v>13.91375</v>
      </c>
      <c r="N12" s="40">
        <v>13.58832</v>
      </c>
      <c r="O12" s="39">
        <v>14.3301</v>
      </c>
      <c r="P12" s="40">
        <v>15.07188</v>
      </c>
      <c r="R12" s="12"/>
      <c r="S12" s="11" t="s">
        <v>13</v>
      </c>
      <c r="T12" s="33">
        <v>14.43844</v>
      </c>
      <c r="U12" s="33">
        <v>14.618639999999999</v>
      </c>
      <c r="V12" s="33">
        <v>13.88931</v>
      </c>
      <c r="W12" s="33">
        <v>14.14156</v>
      </c>
      <c r="X12" s="33">
        <v>14.565160000000001</v>
      </c>
      <c r="Y12" s="33">
        <v>15.99794</v>
      </c>
      <c r="Z12" s="33">
        <v>14.996169999999999</v>
      </c>
      <c r="AA12" s="33">
        <v>13.46757</v>
      </c>
      <c r="AB12" s="33">
        <v>12.262700000000001</v>
      </c>
      <c r="AC12" s="33">
        <v>13.971159999999999</v>
      </c>
      <c r="AD12" s="40">
        <v>13.53313</v>
      </c>
      <c r="AE12" s="39">
        <v>14.234859999999999</v>
      </c>
      <c r="AF12" s="40">
        <v>14.9366</v>
      </c>
      <c r="AH12" s="12"/>
      <c r="AI12" s="11" t="s">
        <v>13</v>
      </c>
      <c r="AJ12" s="33">
        <v>13.923999999999999</v>
      </c>
      <c r="AK12" s="33">
        <v>14.405430000000001</v>
      </c>
      <c r="AL12" s="33">
        <v>13.88564</v>
      </c>
      <c r="AM12" s="33">
        <v>14.030889999999999</v>
      </c>
      <c r="AN12" s="33">
        <v>14.172359999999999</v>
      </c>
      <c r="AO12" s="33">
        <v>15.4815</v>
      </c>
      <c r="AP12" s="33">
        <v>14.75484</v>
      </c>
      <c r="AQ12" s="33">
        <v>13.33642</v>
      </c>
      <c r="AR12" s="33">
        <v>12.217079999999999</v>
      </c>
      <c r="AS12" s="33">
        <v>13.91713</v>
      </c>
      <c r="AT12" s="40">
        <v>13.399839999999999</v>
      </c>
      <c r="AU12" s="39">
        <v>14.01253</v>
      </c>
      <c r="AV12" s="40">
        <v>14.625220000000001</v>
      </c>
      <c r="AX12" s="12"/>
      <c r="AY12" s="11" t="s">
        <v>13</v>
      </c>
      <c r="AZ12" s="33">
        <v>13.96387</v>
      </c>
      <c r="BA12" s="33">
        <v>14.11026</v>
      </c>
      <c r="BB12" s="33">
        <v>13.36445</v>
      </c>
      <c r="BC12" s="33">
        <v>14.037610000000001</v>
      </c>
      <c r="BD12" s="33">
        <v>13.714689999999999</v>
      </c>
      <c r="BE12" s="33">
        <v>15.50848</v>
      </c>
      <c r="BF12" s="33">
        <v>14.268090000000001</v>
      </c>
      <c r="BG12" s="33">
        <v>13.110340000000001</v>
      </c>
      <c r="BH12" s="33">
        <v>12.16175</v>
      </c>
      <c r="BI12" s="33">
        <v>13.74188</v>
      </c>
      <c r="BJ12" s="40">
        <v>13.18201</v>
      </c>
      <c r="BK12" s="39">
        <v>13.79814</v>
      </c>
      <c r="BL12" s="40">
        <v>14.41428</v>
      </c>
      <c r="BN12" s="12"/>
      <c r="BO12" s="11" t="s">
        <v>13</v>
      </c>
      <c r="BP12" s="33">
        <v>13.53055</v>
      </c>
      <c r="BQ12" s="33">
        <v>13.752000000000001</v>
      </c>
      <c r="BR12" s="33">
        <v>13.179399999999999</v>
      </c>
      <c r="BS12" s="33">
        <v>13.53604</v>
      </c>
      <c r="BT12" s="33">
        <v>13.405390000000001</v>
      </c>
      <c r="BU12" s="33">
        <v>14.97179</v>
      </c>
      <c r="BV12" s="33">
        <v>14.10488</v>
      </c>
      <c r="BW12" s="33">
        <v>13.03505</v>
      </c>
      <c r="BX12" s="33">
        <v>11.960649999999999</v>
      </c>
      <c r="BY12" s="33">
        <v>13.387029999999999</v>
      </c>
      <c r="BZ12" s="40">
        <v>12.93704</v>
      </c>
      <c r="CA12" s="39">
        <v>13.486280000000001</v>
      </c>
      <c r="CB12" s="40">
        <v>14.03552</v>
      </c>
    </row>
    <row r="13" spans="2:80" x14ac:dyDescent="0.35">
      <c r="B13" s="2" t="s">
        <v>1</v>
      </c>
      <c r="C13" s="3" t="s">
        <v>12</v>
      </c>
      <c r="D13" s="36">
        <v>3.66933</v>
      </c>
      <c r="E13" s="36">
        <v>3.6857899999999999</v>
      </c>
      <c r="F13" s="36">
        <v>3.6761599999999999</v>
      </c>
      <c r="G13" s="36">
        <v>3.68919</v>
      </c>
      <c r="H13" s="36">
        <v>3.6583700000000001</v>
      </c>
      <c r="I13" s="36">
        <v>3.7223899999999999</v>
      </c>
      <c r="J13" s="36">
        <v>3.6611099999999999</v>
      </c>
      <c r="K13" s="36">
        <v>3.6259100000000002</v>
      </c>
      <c r="L13" s="36">
        <v>3.66608</v>
      </c>
      <c r="M13" s="36">
        <v>3.6862200000000001</v>
      </c>
      <c r="N13" s="37">
        <v>3.6560999999999999</v>
      </c>
      <c r="O13" s="41">
        <v>3.6740599999999999</v>
      </c>
      <c r="P13" s="37">
        <v>3.6920099999999998</v>
      </c>
      <c r="R13" s="2" t="s">
        <v>1</v>
      </c>
      <c r="S13" s="3" t="s">
        <v>12</v>
      </c>
      <c r="T13" s="36">
        <v>3.6690999999999998</v>
      </c>
      <c r="U13" s="36">
        <v>3.6868300000000001</v>
      </c>
      <c r="V13" s="36">
        <v>3.6768900000000002</v>
      </c>
      <c r="W13" s="36">
        <v>3.68899</v>
      </c>
      <c r="X13" s="36">
        <v>3.6583700000000001</v>
      </c>
      <c r="Y13" s="36">
        <v>3.7210700000000001</v>
      </c>
      <c r="Z13" s="36">
        <v>3.6611099999999999</v>
      </c>
      <c r="AA13" s="36">
        <v>3.6259100000000002</v>
      </c>
      <c r="AB13" s="36">
        <v>3.66608</v>
      </c>
      <c r="AC13" s="36">
        <v>3.6862200000000001</v>
      </c>
      <c r="AD13" s="37">
        <v>3.6562600000000001</v>
      </c>
      <c r="AE13" s="41">
        <v>3.6740599999999999</v>
      </c>
      <c r="AF13" s="37">
        <v>3.6918600000000001</v>
      </c>
      <c r="AH13" s="2" t="s">
        <v>1</v>
      </c>
      <c r="AI13" s="3" t="s">
        <v>12</v>
      </c>
      <c r="AJ13" s="36">
        <v>3.6700499999999998</v>
      </c>
      <c r="AK13" s="36">
        <v>3.68635</v>
      </c>
      <c r="AL13" s="36">
        <v>3.6764199999999998</v>
      </c>
      <c r="AM13" s="36">
        <v>3.68899</v>
      </c>
      <c r="AN13" s="36">
        <v>3.6583700000000001</v>
      </c>
      <c r="AO13" s="36">
        <v>3.72207</v>
      </c>
      <c r="AP13" s="36">
        <v>3.6607400000000001</v>
      </c>
      <c r="AQ13" s="36">
        <v>3.6259100000000002</v>
      </c>
      <c r="AR13" s="36">
        <v>3.66608</v>
      </c>
      <c r="AS13" s="36">
        <v>3.6862200000000001</v>
      </c>
      <c r="AT13" s="37">
        <v>3.6561900000000001</v>
      </c>
      <c r="AU13" s="41">
        <v>3.6741199999999998</v>
      </c>
      <c r="AV13" s="37">
        <v>3.6920500000000001</v>
      </c>
      <c r="AX13" s="2" t="s">
        <v>1</v>
      </c>
      <c r="AY13" s="3" t="s">
        <v>12</v>
      </c>
      <c r="AZ13" s="36">
        <v>3.6700499999999998</v>
      </c>
      <c r="BA13" s="36">
        <v>3.6863100000000002</v>
      </c>
      <c r="BB13" s="36">
        <v>3.6755499999999999</v>
      </c>
      <c r="BC13" s="36">
        <v>3.6899700000000002</v>
      </c>
      <c r="BD13" s="36">
        <v>3.6583700000000001</v>
      </c>
      <c r="BE13" s="36">
        <v>3.7223999999999999</v>
      </c>
      <c r="BF13" s="36">
        <v>3.6611099999999999</v>
      </c>
      <c r="BG13" s="36">
        <v>3.6259100000000002</v>
      </c>
      <c r="BH13" s="36">
        <v>3.6661299999999999</v>
      </c>
      <c r="BI13" s="36">
        <v>3.6875800000000001</v>
      </c>
      <c r="BJ13" s="37">
        <v>3.6562800000000002</v>
      </c>
      <c r="BK13" s="41">
        <v>3.6743399999999999</v>
      </c>
      <c r="BL13" s="37">
        <v>3.6924000000000001</v>
      </c>
      <c r="BN13" s="2" t="s">
        <v>1</v>
      </c>
      <c r="BO13" s="3" t="s">
        <v>12</v>
      </c>
      <c r="BP13" s="36">
        <v>3.6703199999999998</v>
      </c>
      <c r="BQ13" s="36">
        <v>3.6868300000000001</v>
      </c>
      <c r="BR13" s="36">
        <v>3.6755499999999999</v>
      </c>
      <c r="BS13" s="36">
        <v>3.68919</v>
      </c>
      <c r="BT13" s="36">
        <v>3.6583700000000001</v>
      </c>
      <c r="BU13" s="36">
        <v>3.7220399999999998</v>
      </c>
      <c r="BV13" s="36">
        <v>3.6593399999999998</v>
      </c>
      <c r="BW13" s="36">
        <v>3.6264500000000002</v>
      </c>
      <c r="BX13" s="36">
        <v>3.6654399999999998</v>
      </c>
      <c r="BY13" s="36">
        <v>3.6865399999999999</v>
      </c>
      <c r="BZ13" s="37">
        <v>3.65605</v>
      </c>
      <c r="CA13" s="41">
        <v>3.67401</v>
      </c>
      <c r="CB13" s="37">
        <v>3.6919599999999999</v>
      </c>
    </row>
    <row r="14" spans="2:80" x14ac:dyDescent="0.35">
      <c r="B14" s="12"/>
      <c r="C14" s="11" t="s">
        <v>13</v>
      </c>
      <c r="D14" s="33">
        <v>2.2582800000000001</v>
      </c>
      <c r="E14" s="33">
        <v>2.2779400000000001</v>
      </c>
      <c r="F14" s="33">
        <v>2.2873899999999998</v>
      </c>
      <c r="G14" s="33">
        <v>2.3182999999999998</v>
      </c>
      <c r="H14" s="33">
        <v>2.28484</v>
      </c>
      <c r="I14" s="33">
        <v>2.2523599999999999</v>
      </c>
      <c r="J14" s="33">
        <v>2.2772800000000002</v>
      </c>
      <c r="K14" s="33">
        <v>2.3008600000000001</v>
      </c>
      <c r="L14" s="33">
        <v>2.2643399999999998</v>
      </c>
      <c r="M14" s="33">
        <v>2.2660300000000002</v>
      </c>
      <c r="N14" s="40">
        <v>2.2643499999999999</v>
      </c>
      <c r="O14" s="39">
        <v>2.2787600000000001</v>
      </c>
      <c r="P14" s="40">
        <v>2.2931699999999999</v>
      </c>
      <c r="R14" s="12"/>
      <c r="S14" s="11" t="s">
        <v>13</v>
      </c>
      <c r="T14" s="33">
        <v>2.2583000000000002</v>
      </c>
      <c r="U14" s="33">
        <v>2.2777099999999999</v>
      </c>
      <c r="V14" s="33">
        <v>2.2879999999999998</v>
      </c>
      <c r="W14" s="33">
        <v>2.3181799999999999</v>
      </c>
      <c r="X14" s="33">
        <v>2.28484</v>
      </c>
      <c r="Y14" s="33">
        <v>2.2531500000000002</v>
      </c>
      <c r="Z14" s="33">
        <v>2.2772800000000002</v>
      </c>
      <c r="AA14" s="33">
        <v>2.3008600000000001</v>
      </c>
      <c r="AB14" s="33">
        <v>2.2643399999999998</v>
      </c>
      <c r="AC14" s="33">
        <v>2.2660300000000002</v>
      </c>
      <c r="AD14" s="40">
        <v>2.2645400000000002</v>
      </c>
      <c r="AE14" s="39">
        <v>2.27887</v>
      </c>
      <c r="AF14" s="40">
        <v>2.2932000000000001</v>
      </c>
      <c r="AH14" s="12"/>
      <c r="AI14" s="11" t="s">
        <v>13</v>
      </c>
      <c r="AJ14" s="33">
        <v>2.2593299999999998</v>
      </c>
      <c r="AK14" s="33">
        <v>2.27779</v>
      </c>
      <c r="AL14" s="33">
        <v>2.28755</v>
      </c>
      <c r="AM14" s="33">
        <v>2.3181799999999999</v>
      </c>
      <c r="AN14" s="33">
        <v>2.28484</v>
      </c>
      <c r="AO14" s="33">
        <v>2.25244</v>
      </c>
      <c r="AP14" s="33">
        <v>2.2772299999999999</v>
      </c>
      <c r="AQ14" s="33">
        <v>2.3008600000000001</v>
      </c>
      <c r="AR14" s="33">
        <v>2.2643399999999998</v>
      </c>
      <c r="AS14" s="33">
        <v>2.2660300000000002</v>
      </c>
      <c r="AT14" s="40">
        <v>2.2645499999999998</v>
      </c>
      <c r="AU14" s="39">
        <v>2.2788599999999999</v>
      </c>
      <c r="AV14" s="40">
        <v>2.2931599999999999</v>
      </c>
      <c r="AX14" s="12"/>
      <c r="AY14" s="11" t="s">
        <v>13</v>
      </c>
      <c r="AZ14" s="33">
        <v>2.2593299999999998</v>
      </c>
      <c r="BA14" s="33">
        <v>2.2776200000000002</v>
      </c>
      <c r="BB14" s="33">
        <v>2.2875999999999999</v>
      </c>
      <c r="BC14" s="33">
        <v>2.3178800000000002</v>
      </c>
      <c r="BD14" s="33">
        <v>2.28484</v>
      </c>
      <c r="BE14" s="33">
        <v>2.2521800000000001</v>
      </c>
      <c r="BF14" s="33">
        <v>2.2772800000000002</v>
      </c>
      <c r="BG14" s="33">
        <v>2.3008600000000001</v>
      </c>
      <c r="BH14" s="33">
        <v>2.2646999999999999</v>
      </c>
      <c r="BI14" s="33">
        <v>2.2664499999999999</v>
      </c>
      <c r="BJ14" s="40">
        <v>2.2646299999999999</v>
      </c>
      <c r="BK14" s="39">
        <v>2.27887</v>
      </c>
      <c r="BL14" s="40">
        <v>2.29312</v>
      </c>
      <c r="BN14" s="12"/>
      <c r="BO14" s="11" t="s">
        <v>13</v>
      </c>
      <c r="BP14" s="33">
        <v>2.2594599999999998</v>
      </c>
      <c r="BQ14" s="33">
        <v>2.2776800000000001</v>
      </c>
      <c r="BR14" s="33">
        <v>2.2875999999999999</v>
      </c>
      <c r="BS14" s="33">
        <v>2.3182999999999998</v>
      </c>
      <c r="BT14" s="33">
        <v>2.28484</v>
      </c>
      <c r="BU14" s="33">
        <v>2.2525499999999998</v>
      </c>
      <c r="BV14" s="33">
        <v>2.2770800000000002</v>
      </c>
      <c r="BW14" s="33">
        <v>2.3007399999999998</v>
      </c>
      <c r="BX14" s="33">
        <v>2.26451</v>
      </c>
      <c r="BY14" s="33">
        <v>2.2658900000000002</v>
      </c>
      <c r="BZ14" s="40">
        <v>2.26457</v>
      </c>
      <c r="CA14" s="39">
        <v>2.27887</v>
      </c>
      <c r="CB14" s="40">
        <v>2.2931599999999999</v>
      </c>
    </row>
    <row r="15" spans="2:80" x14ac:dyDescent="0.35">
      <c r="B15" s="2" t="s">
        <v>17</v>
      </c>
      <c r="C15" s="3" t="s">
        <v>12</v>
      </c>
      <c r="D15" s="36">
        <v>20.390899999999998</v>
      </c>
      <c r="E15" s="36">
        <v>24.988499999999998</v>
      </c>
      <c r="F15" s="36">
        <v>19.442730000000001</v>
      </c>
      <c r="G15" s="36">
        <v>20.23584</v>
      </c>
      <c r="H15" s="36">
        <v>18.139500000000002</v>
      </c>
      <c r="I15" s="36">
        <v>21.646629999999998</v>
      </c>
      <c r="J15" s="36">
        <v>22.563649999999999</v>
      </c>
      <c r="K15" s="36">
        <v>18.9008</v>
      </c>
      <c r="L15" s="36">
        <v>16.162800000000001</v>
      </c>
      <c r="M15" s="36">
        <v>20.108350000000002</v>
      </c>
      <c r="N15" s="37">
        <v>18.515139999999999</v>
      </c>
      <c r="O15" s="38">
        <v>20.25797</v>
      </c>
      <c r="P15" s="37">
        <v>22.000800000000002</v>
      </c>
      <c r="R15" s="2" t="s">
        <v>17</v>
      </c>
      <c r="S15" s="3" t="s">
        <v>12</v>
      </c>
      <c r="T15" s="36">
        <v>20.63636</v>
      </c>
      <c r="U15" s="36">
        <v>24.37396</v>
      </c>
      <c r="V15" s="36">
        <v>19.264199999999999</v>
      </c>
      <c r="W15" s="36">
        <v>20.02985</v>
      </c>
      <c r="X15" s="36">
        <v>18.6068</v>
      </c>
      <c r="Y15" s="36">
        <v>21.800180000000001</v>
      </c>
      <c r="Z15" s="36">
        <v>22.606929999999998</v>
      </c>
      <c r="AA15" s="36">
        <v>18.721060000000001</v>
      </c>
      <c r="AB15" s="36">
        <v>16.074100000000001</v>
      </c>
      <c r="AC15" s="36">
        <v>20.44698</v>
      </c>
      <c r="AD15" s="37">
        <v>18.592980000000001</v>
      </c>
      <c r="AE15" s="38">
        <v>20.256039999999999</v>
      </c>
      <c r="AF15" s="37">
        <v>21.91911</v>
      </c>
      <c r="AH15" s="2" t="s">
        <v>17</v>
      </c>
      <c r="AI15" s="3" t="s">
        <v>12</v>
      </c>
      <c r="AJ15" s="36">
        <v>20.267440000000001</v>
      </c>
      <c r="AK15" s="36">
        <v>24.191549999999999</v>
      </c>
      <c r="AL15" s="36">
        <v>19.428899999999999</v>
      </c>
      <c r="AM15" s="36">
        <v>20.024290000000001</v>
      </c>
      <c r="AN15" s="36">
        <v>18.17296</v>
      </c>
      <c r="AO15" s="36">
        <v>21.21144</v>
      </c>
      <c r="AP15" s="36">
        <v>22.227599999999999</v>
      </c>
      <c r="AQ15" s="36">
        <v>18.611820000000002</v>
      </c>
      <c r="AR15" s="36">
        <v>16.05114</v>
      </c>
      <c r="AS15" s="36">
        <v>20.364280000000001</v>
      </c>
      <c r="AT15" s="37">
        <v>18.44932</v>
      </c>
      <c r="AU15" s="38">
        <v>20.055140000000002</v>
      </c>
      <c r="AV15" s="37">
        <v>21.660969999999999</v>
      </c>
      <c r="AX15" s="2" t="s">
        <v>17</v>
      </c>
      <c r="AY15" s="3" t="s">
        <v>12</v>
      </c>
      <c r="AZ15" s="36">
        <v>20.091280000000001</v>
      </c>
      <c r="BA15" s="36">
        <v>23.898</v>
      </c>
      <c r="BB15" s="36">
        <v>18.700099999999999</v>
      </c>
      <c r="BC15" s="36">
        <v>20.306609999999999</v>
      </c>
      <c r="BD15" s="36">
        <v>17.691759999999999</v>
      </c>
      <c r="BE15" s="36">
        <v>21.015450000000001</v>
      </c>
      <c r="BF15" s="36">
        <v>21.780010000000001</v>
      </c>
      <c r="BG15" s="36">
        <v>18.382020000000001</v>
      </c>
      <c r="BH15" s="36">
        <v>15.989129999999999</v>
      </c>
      <c r="BI15" s="36">
        <v>20.30226</v>
      </c>
      <c r="BJ15" s="37">
        <v>18.216709999999999</v>
      </c>
      <c r="BK15" s="38">
        <v>19.815660000000001</v>
      </c>
      <c r="BL15" s="37">
        <v>21.41461</v>
      </c>
      <c r="BN15" s="2" t="s">
        <v>17</v>
      </c>
      <c r="BO15" s="3" t="s">
        <v>12</v>
      </c>
      <c r="BP15" s="36">
        <v>19.671309999999998</v>
      </c>
      <c r="BQ15" s="36">
        <v>23.211130000000001</v>
      </c>
      <c r="BR15" s="36">
        <v>18.603560000000002</v>
      </c>
      <c r="BS15" s="36">
        <v>19.575140000000001</v>
      </c>
      <c r="BT15" s="36">
        <v>17.510739999999998</v>
      </c>
      <c r="BU15" s="36">
        <v>20.637460000000001</v>
      </c>
      <c r="BV15" s="36">
        <v>21.563310000000001</v>
      </c>
      <c r="BW15" s="36">
        <v>18.26296</v>
      </c>
      <c r="BX15" s="36">
        <v>15.878970000000001</v>
      </c>
      <c r="BY15" s="36">
        <v>19.857659999999999</v>
      </c>
      <c r="BZ15" s="37">
        <v>17.990410000000001</v>
      </c>
      <c r="CA15" s="38">
        <v>19.477219999999999</v>
      </c>
      <c r="CB15" s="37">
        <v>20.964040000000001</v>
      </c>
    </row>
    <row r="16" spans="2:80" x14ac:dyDescent="0.35">
      <c r="B16" s="12"/>
      <c r="C16" s="11" t="s">
        <v>13</v>
      </c>
      <c r="D16" s="33">
        <v>13.515650000000001</v>
      </c>
      <c r="E16" s="33">
        <v>14.31279</v>
      </c>
      <c r="F16" s="33">
        <v>13.21466</v>
      </c>
      <c r="G16" s="33">
        <v>13.519959999999999</v>
      </c>
      <c r="H16" s="33">
        <v>13.57071</v>
      </c>
      <c r="I16" s="33">
        <v>15.480409999999999</v>
      </c>
      <c r="J16" s="33">
        <v>14.323079999999999</v>
      </c>
      <c r="K16" s="33">
        <v>12.76112</v>
      </c>
      <c r="L16" s="33">
        <v>11.476699999999999</v>
      </c>
      <c r="M16" s="33">
        <v>13.117850000000001</v>
      </c>
      <c r="N16" s="40">
        <v>12.770619999999999</v>
      </c>
      <c r="O16" s="39">
        <v>13.52929</v>
      </c>
      <c r="P16" s="40">
        <v>14.28796</v>
      </c>
      <c r="R16" s="12"/>
      <c r="S16" s="11" t="s">
        <v>13</v>
      </c>
      <c r="T16" s="33">
        <v>13.68838</v>
      </c>
      <c r="U16" s="33">
        <v>13.76599</v>
      </c>
      <c r="V16" s="33">
        <v>13.051399999999999</v>
      </c>
      <c r="W16" s="33">
        <v>13.33752</v>
      </c>
      <c r="X16" s="33">
        <v>13.811909999999999</v>
      </c>
      <c r="Y16" s="33">
        <v>15.271929999999999</v>
      </c>
      <c r="Z16" s="33">
        <v>14.17849</v>
      </c>
      <c r="AA16" s="33">
        <v>12.65523</v>
      </c>
      <c r="AB16" s="33">
        <v>11.4093</v>
      </c>
      <c r="AC16" s="33">
        <v>13.176220000000001</v>
      </c>
      <c r="AD16" s="40">
        <v>12.712289999999999</v>
      </c>
      <c r="AE16" s="39">
        <v>13.43464</v>
      </c>
      <c r="AF16" s="40">
        <v>14.156980000000001</v>
      </c>
      <c r="AH16" s="12"/>
      <c r="AI16" s="11" t="s">
        <v>13</v>
      </c>
      <c r="AJ16" s="33">
        <v>13.154400000000001</v>
      </c>
      <c r="AK16" s="33">
        <v>13.552440000000001</v>
      </c>
      <c r="AL16" s="33">
        <v>13.04494</v>
      </c>
      <c r="AM16" s="33">
        <v>13.22307</v>
      </c>
      <c r="AN16" s="33">
        <v>13.43472</v>
      </c>
      <c r="AO16" s="33">
        <v>14.734360000000001</v>
      </c>
      <c r="AP16" s="33">
        <v>13.94778</v>
      </c>
      <c r="AQ16" s="33">
        <v>12.52726</v>
      </c>
      <c r="AR16" s="33">
        <v>11.359780000000001</v>
      </c>
      <c r="AS16" s="33">
        <v>13.11811</v>
      </c>
      <c r="AT16" s="40">
        <v>12.58046</v>
      </c>
      <c r="AU16" s="39">
        <v>13.20969</v>
      </c>
      <c r="AV16" s="40">
        <v>13.83891</v>
      </c>
      <c r="AX16" s="12"/>
      <c r="AY16" s="11" t="s">
        <v>13</v>
      </c>
      <c r="AZ16" s="33">
        <v>13.199579999999999</v>
      </c>
      <c r="BA16" s="33">
        <v>13.2729</v>
      </c>
      <c r="BB16" s="33">
        <v>12.51519</v>
      </c>
      <c r="BC16" s="33">
        <v>13.245559999999999</v>
      </c>
      <c r="BD16" s="33">
        <v>12.96252</v>
      </c>
      <c r="BE16" s="33">
        <v>14.773289999999999</v>
      </c>
      <c r="BF16" s="33">
        <v>13.45359</v>
      </c>
      <c r="BG16" s="33">
        <v>12.305389999999999</v>
      </c>
      <c r="BH16" s="33">
        <v>11.29867</v>
      </c>
      <c r="BI16" s="33">
        <v>12.9381</v>
      </c>
      <c r="BJ16" s="40">
        <v>12.35927</v>
      </c>
      <c r="BK16" s="39">
        <v>12.99648</v>
      </c>
      <c r="BL16" s="40">
        <v>13.63369</v>
      </c>
      <c r="BN16" s="12"/>
      <c r="BO16" s="11" t="s">
        <v>13</v>
      </c>
      <c r="BP16" s="33">
        <v>12.777850000000001</v>
      </c>
      <c r="BQ16" s="33">
        <v>12.94684</v>
      </c>
      <c r="BR16" s="33">
        <v>12.335839999999999</v>
      </c>
      <c r="BS16" s="33">
        <v>12.73259</v>
      </c>
      <c r="BT16" s="33">
        <v>12.66527</v>
      </c>
      <c r="BU16" s="33">
        <v>14.25229</v>
      </c>
      <c r="BV16" s="33">
        <v>13.30021</v>
      </c>
      <c r="BW16" s="33">
        <v>12.223649999999999</v>
      </c>
      <c r="BX16" s="33">
        <v>11.099869999999999</v>
      </c>
      <c r="BY16" s="33">
        <v>12.596640000000001</v>
      </c>
      <c r="BZ16" s="40">
        <v>12.1204</v>
      </c>
      <c r="CA16" s="39">
        <v>12.693110000000001</v>
      </c>
      <c r="CB16" s="40">
        <v>13.26581</v>
      </c>
    </row>
    <row r="17" spans="2:80" x14ac:dyDescent="0.35">
      <c r="B17" s="7" t="s">
        <v>18</v>
      </c>
      <c r="C17" s="11"/>
      <c r="D17" s="33">
        <v>0.85384000000000004</v>
      </c>
      <c r="E17" s="33">
        <v>0.71669000000000005</v>
      </c>
      <c r="F17" s="33">
        <v>0.87129999999999996</v>
      </c>
      <c r="G17" s="33">
        <v>0.85272000000000003</v>
      </c>
      <c r="H17" s="33">
        <v>0.86614000000000002</v>
      </c>
      <c r="I17" s="33">
        <v>0.79239999999999999</v>
      </c>
      <c r="J17" s="33">
        <v>0.78790000000000004</v>
      </c>
      <c r="K17" s="33">
        <v>0.90242</v>
      </c>
      <c r="L17" s="33">
        <v>0.95499000000000001</v>
      </c>
      <c r="M17" s="33">
        <v>0.87424000000000002</v>
      </c>
      <c r="N17" s="40">
        <v>0.79959999999999998</v>
      </c>
      <c r="O17" s="42">
        <v>0.84726000000000001</v>
      </c>
      <c r="P17" s="40">
        <v>0.89493</v>
      </c>
      <c r="R17" s="7" t="s">
        <v>18</v>
      </c>
      <c r="S17" s="11"/>
      <c r="T17" s="33">
        <v>0.84284000000000003</v>
      </c>
      <c r="U17" s="33">
        <v>0.73211000000000004</v>
      </c>
      <c r="V17" s="33">
        <v>0.87341999999999997</v>
      </c>
      <c r="W17" s="33">
        <v>0.85743999999999998</v>
      </c>
      <c r="X17" s="33">
        <v>0.84221000000000001</v>
      </c>
      <c r="Y17" s="33">
        <v>0.78749000000000002</v>
      </c>
      <c r="Z17" s="33">
        <v>0.78246000000000004</v>
      </c>
      <c r="AA17" s="33">
        <v>0.90600999999999998</v>
      </c>
      <c r="AB17" s="33">
        <v>0.95479999999999998</v>
      </c>
      <c r="AC17" s="33">
        <v>0.86799000000000004</v>
      </c>
      <c r="AD17" s="40">
        <v>0.79866000000000004</v>
      </c>
      <c r="AE17" s="42">
        <v>0.84467999999999999</v>
      </c>
      <c r="AF17" s="40">
        <v>0.89068999999999998</v>
      </c>
      <c r="AH17" s="7" t="s">
        <v>18</v>
      </c>
      <c r="AI17" s="11"/>
      <c r="AJ17" s="33">
        <v>0.84455000000000002</v>
      </c>
      <c r="AK17" s="33">
        <v>0.73124</v>
      </c>
      <c r="AL17" s="33">
        <v>0.87</v>
      </c>
      <c r="AM17" s="33">
        <v>0.85140000000000005</v>
      </c>
      <c r="AN17" s="33">
        <v>0.84967000000000004</v>
      </c>
      <c r="AO17" s="33">
        <v>0.78937000000000002</v>
      </c>
      <c r="AP17" s="33">
        <v>0.78344000000000003</v>
      </c>
      <c r="AQ17" s="33">
        <v>0.90639000000000003</v>
      </c>
      <c r="AR17" s="33">
        <v>0.95633999999999997</v>
      </c>
      <c r="AS17" s="33">
        <v>0.86097999999999997</v>
      </c>
      <c r="AT17" s="40">
        <v>0.79852000000000001</v>
      </c>
      <c r="AU17" s="42">
        <v>0.84433999999999998</v>
      </c>
      <c r="AV17" s="40">
        <v>0.89015999999999995</v>
      </c>
      <c r="AX17" s="7" t="s">
        <v>18</v>
      </c>
      <c r="AY17" s="11"/>
      <c r="AZ17" s="33">
        <v>0.84606999999999999</v>
      </c>
      <c r="BA17" s="33">
        <v>0.71857000000000004</v>
      </c>
      <c r="BB17" s="33">
        <v>0.88283</v>
      </c>
      <c r="BC17" s="33">
        <v>0.82896000000000003</v>
      </c>
      <c r="BD17" s="33">
        <v>0.86077999999999999</v>
      </c>
      <c r="BE17" s="33">
        <v>0.76976999999999995</v>
      </c>
      <c r="BF17" s="33">
        <v>0.78508999999999995</v>
      </c>
      <c r="BG17" s="33">
        <v>0.90658000000000005</v>
      </c>
      <c r="BH17" s="33">
        <v>0.95650999999999997</v>
      </c>
      <c r="BI17" s="33">
        <v>0.86192999999999997</v>
      </c>
      <c r="BJ17" s="40">
        <v>0.79193000000000002</v>
      </c>
      <c r="BK17" s="42">
        <v>0.84170999999999996</v>
      </c>
      <c r="BL17" s="40">
        <v>0.89148000000000005</v>
      </c>
      <c r="BN17" s="7" t="s">
        <v>18</v>
      </c>
      <c r="BO17" s="11"/>
      <c r="BP17" s="33">
        <v>0.85135000000000005</v>
      </c>
      <c r="BQ17" s="33">
        <v>0.72392999999999996</v>
      </c>
      <c r="BR17" s="33">
        <v>0.87829999999999997</v>
      </c>
      <c r="BS17" s="33">
        <v>0.85197000000000001</v>
      </c>
      <c r="BT17" s="33">
        <v>0.84048</v>
      </c>
      <c r="BU17" s="33">
        <v>0.76385999999999998</v>
      </c>
      <c r="BV17" s="33">
        <v>0.77098999999999995</v>
      </c>
      <c r="BW17" s="33">
        <v>0.90278000000000003</v>
      </c>
      <c r="BX17" s="33">
        <v>0.95787999999999995</v>
      </c>
      <c r="BY17" s="33">
        <v>0.86929000000000001</v>
      </c>
      <c r="BZ17" s="40">
        <v>0.79081000000000001</v>
      </c>
      <c r="CA17" s="42">
        <v>0.84108000000000005</v>
      </c>
      <c r="CB17" s="40">
        <v>0.89136000000000004</v>
      </c>
    </row>
    <row r="18" spans="2:80" x14ac:dyDescent="0.35">
      <c r="B18" s="2" t="s">
        <v>2</v>
      </c>
      <c r="C18" s="3" t="s">
        <v>12</v>
      </c>
      <c r="D18" s="36">
        <v>11.94553</v>
      </c>
      <c r="E18" s="36">
        <v>10.99478</v>
      </c>
      <c r="F18" s="36">
        <v>9.6920800000000007</v>
      </c>
      <c r="G18" s="36">
        <v>8.3482699999999994</v>
      </c>
      <c r="H18" s="36">
        <v>9.6065799999999992</v>
      </c>
      <c r="I18" s="36">
        <v>16.14995</v>
      </c>
      <c r="J18" s="36">
        <v>10.114839999999999</v>
      </c>
      <c r="K18" s="36">
        <v>8.0620200000000004</v>
      </c>
      <c r="L18" s="36">
        <v>6.3247900000000001</v>
      </c>
      <c r="M18" s="36">
        <v>7.1837299999999997</v>
      </c>
      <c r="N18" s="37">
        <v>7.8397800000000002</v>
      </c>
      <c r="O18" s="38">
        <v>9.8422599999999996</v>
      </c>
      <c r="P18" s="37">
        <v>11.84474</v>
      </c>
      <c r="R18" s="2" t="s">
        <v>2</v>
      </c>
      <c r="S18" s="3" t="s">
        <v>12</v>
      </c>
      <c r="T18" s="36">
        <v>11.779249999999999</v>
      </c>
      <c r="U18" s="36">
        <v>10.16563</v>
      </c>
      <c r="V18" s="36">
        <v>9.3591700000000007</v>
      </c>
      <c r="W18" s="36">
        <v>8.2341300000000004</v>
      </c>
      <c r="X18" s="36">
        <v>10.27913</v>
      </c>
      <c r="Y18" s="36">
        <v>17.81278</v>
      </c>
      <c r="Z18" s="36">
        <v>10.146430000000001</v>
      </c>
      <c r="AA18" s="36">
        <v>8.2193199999999997</v>
      </c>
      <c r="AB18" s="36">
        <v>6.2978699999999996</v>
      </c>
      <c r="AC18" s="36">
        <v>7.4175000000000004</v>
      </c>
      <c r="AD18" s="37">
        <v>7.6916099999999998</v>
      </c>
      <c r="AE18" s="38">
        <v>9.9711200000000009</v>
      </c>
      <c r="AF18" s="37">
        <v>12.250629999999999</v>
      </c>
      <c r="AH18" s="2" t="s">
        <v>2</v>
      </c>
      <c r="AI18" s="3" t="s">
        <v>12</v>
      </c>
      <c r="AJ18" s="36">
        <v>11.5</v>
      </c>
      <c r="AK18" s="36">
        <v>9.8762000000000008</v>
      </c>
      <c r="AL18" s="36">
        <v>9.4049300000000002</v>
      </c>
      <c r="AM18" s="36">
        <v>8.1852800000000006</v>
      </c>
      <c r="AN18" s="36">
        <v>9.67516</v>
      </c>
      <c r="AO18" s="36">
        <v>16.860250000000001</v>
      </c>
      <c r="AP18" s="36">
        <v>10.250870000000001</v>
      </c>
      <c r="AQ18" s="36">
        <v>8.2727299999999993</v>
      </c>
      <c r="AR18" s="36">
        <v>6.2334800000000001</v>
      </c>
      <c r="AS18" s="36">
        <v>7.5340600000000002</v>
      </c>
      <c r="AT18" s="37">
        <v>7.7019200000000003</v>
      </c>
      <c r="AU18" s="38">
        <v>9.7792999999999992</v>
      </c>
      <c r="AV18" s="37">
        <v>11.856669999999999</v>
      </c>
      <c r="AX18" s="2" t="s">
        <v>2</v>
      </c>
      <c r="AY18" s="3" t="s">
        <v>12</v>
      </c>
      <c r="AZ18" s="36">
        <v>11.76108</v>
      </c>
      <c r="BA18" s="36">
        <v>10.114979999999999</v>
      </c>
      <c r="BB18" s="36">
        <v>8.8727900000000002</v>
      </c>
      <c r="BC18" s="36">
        <v>8.3958100000000009</v>
      </c>
      <c r="BD18" s="36">
        <v>9.4566700000000008</v>
      </c>
      <c r="BE18" s="36">
        <v>17.278009999999998</v>
      </c>
      <c r="BF18" s="36">
        <v>10.25719</v>
      </c>
      <c r="BG18" s="36">
        <v>8.1174099999999996</v>
      </c>
      <c r="BH18" s="36">
        <v>6.1061899999999998</v>
      </c>
      <c r="BI18" s="36">
        <v>7.5102900000000004</v>
      </c>
      <c r="BJ18" s="37">
        <v>7.59213</v>
      </c>
      <c r="BK18" s="38">
        <v>9.7870399999999993</v>
      </c>
      <c r="BL18" s="37">
        <v>11.981949999999999</v>
      </c>
      <c r="BN18" s="2" t="s">
        <v>2</v>
      </c>
      <c r="BO18" s="3" t="s">
        <v>12</v>
      </c>
      <c r="BP18" s="36">
        <v>11.823980000000001</v>
      </c>
      <c r="BQ18" s="36">
        <v>9.9732099999999999</v>
      </c>
      <c r="BR18" s="36">
        <v>9.2325599999999994</v>
      </c>
      <c r="BS18" s="36">
        <v>8.3566900000000004</v>
      </c>
      <c r="BT18" s="36">
        <v>10.2401</v>
      </c>
      <c r="BU18" s="36">
        <v>17.554659999999998</v>
      </c>
      <c r="BV18" s="36">
        <v>10.621930000000001</v>
      </c>
      <c r="BW18" s="36">
        <v>8.3852100000000007</v>
      </c>
      <c r="BX18" s="36">
        <v>6.2328799999999998</v>
      </c>
      <c r="BY18" s="36">
        <v>7.3913000000000002</v>
      </c>
      <c r="BZ18" s="37">
        <v>7.7478999999999996</v>
      </c>
      <c r="CA18" s="38">
        <v>9.9812499999999993</v>
      </c>
      <c r="CB18" s="37">
        <v>12.214600000000001</v>
      </c>
    </row>
    <row r="19" spans="2:80" x14ac:dyDescent="0.35">
      <c r="B19" s="12"/>
      <c r="C19" s="11" t="s">
        <v>13</v>
      </c>
      <c r="D19" s="33">
        <v>8.79819</v>
      </c>
      <c r="E19" s="33">
        <v>6.5693099999999998</v>
      </c>
      <c r="F19" s="33">
        <v>4.6796699999999998</v>
      </c>
      <c r="G19" s="33">
        <v>4.2140700000000004</v>
      </c>
      <c r="H19" s="33">
        <v>5.4111099999999999</v>
      </c>
      <c r="I19" s="33">
        <v>14.54975</v>
      </c>
      <c r="J19" s="33">
        <v>5.5672100000000002</v>
      </c>
      <c r="K19" s="33">
        <v>4.1791299999999998</v>
      </c>
      <c r="L19" s="33">
        <v>2.4366500000000002</v>
      </c>
      <c r="M19" s="33">
        <v>3.3233299999999999</v>
      </c>
      <c r="N19" s="40">
        <v>3.4733700000000001</v>
      </c>
      <c r="O19" s="39">
        <v>5.9728399999999997</v>
      </c>
      <c r="P19" s="40">
        <v>8.4723199999999999</v>
      </c>
      <c r="R19" s="12"/>
      <c r="S19" s="11" t="s">
        <v>13</v>
      </c>
      <c r="T19" s="33">
        <v>9.1661099999999998</v>
      </c>
      <c r="U19" s="33">
        <v>7.8200200000000004</v>
      </c>
      <c r="V19" s="33">
        <v>4.4977999999999998</v>
      </c>
      <c r="W19" s="33">
        <v>4.1014799999999996</v>
      </c>
      <c r="X19" s="33">
        <v>5.8382100000000001</v>
      </c>
      <c r="Y19" s="33">
        <v>13.20356</v>
      </c>
      <c r="Z19" s="33">
        <v>5.9007800000000001</v>
      </c>
      <c r="AA19" s="33">
        <v>4.4516400000000003</v>
      </c>
      <c r="AB19" s="33">
        <v>2.4660700000000002</v>
      </c>
      <c r="AC19" s="33">
        <v>3.5027200000000001</v>
      </c>
      <c r="AD19" s="40">
        <v>3.8058900000000002</v>
      </c>
      <c r="AE19" s="39">
        <v>6.0948399999999996</v>
      </c>
      <c r="AF19" s="40">
        <v>8.3837899999999994</v>
      </c>
      <c r="AH19" s="12"/>
      <c r="AI19" s="11" t="s">
        <v>13</v>
      </c>
      <c r="AJ19" s="33">
        <v>9.1301600000000001</v>
      </c>
      <c r="AK19" s="33">
        <v>11.385389999999999</v>
      </c>
      <c r="AL19" s="33">
        <v>5.39527</v>
      </c>
      <c r="AM19" s="33">
        <v>5.1567999999999996</v>
      </c>
      <c r="AN19" s="33">
        <v>5.8093000000000004</v>
      </c>
      <c r="AO19" s="33">
        <v>13.427440000000001</v>
      </c>
      <c r="AP19" s="33">
        <v>5.5980800000000004</v>
      </c>
      <c r="AQ19" s="33">
        <v>4.3457100000000004</v>
      </c>
      <c r="AR19" s="33">
        <v>2.3509500000000001</v>
      </c>
      <c r="AS19" s="33">
        <v>3.5950799999999998</v>
      </c>
      <c r="AT19" s="40">
        <v>4.0821100000000001</v>
      </c>
      <c r="AU19" s="39">
        <v>6.6194199999999999</v>
      </c>
      <c r="AV19" s="40">
        <v>9.15672</v>
      </c>
      <c r="AX19" s="12"/>
      <c r="AY19" s="11" t="s">
        <v>13</v>
      </c>
      <c r="AZ19" s="33">
        <v>9.7620500000000003</v>
      </c>
      <c r="BA19" s="33">
        <v>11.46482</v>
      </c>
      <c r="BB19" s="33">
        <v>5.3554700000000004</v>
      </c>
      <c r="BC19" s="33">
        <v>5.3890399999999996</v>
      </c>
      <c r="BD19" s="33">
        <v>5.8241500000000004</v>
      </c>
      <c r="BE19" s="33">
        <v>13.31152</v>
      </c>
      <c r="BF19" s="33">
        <v>5.8010599999999997</v>
      </c>
      <c r="BG19" s="33">
        <v>4.3619599999999998</v>
      </c>
      <c r="BH19" s="33">
        <v>2.2786499999999998</v>
      </c>
      <c r="BI19" s="33">
        <v>3.5729099999999998</v>
      </c>
      <c r="BJ19" s="40">
        <v>4.1476199999999999</v>
      </c>
      <c r="BK19" s="39">
        <v>6.7121599999999999</v>
      </c>
      <c r="BL19" s="40">
        <v>9.2767099999999996</v>
      </c>
      <c r="BN19" s="12"/>
      <c r="BO19" s="11" t="s">
        <v>13</v>
      </c>
      <c r="BP19" s="33">
        <v>13.68103</v>
      </c>
      <c r="BQ19" s="33">
        <v>12.112690000000001</v>
      </c>
      <c r="BR19" s="33">
        <v>5.3981199999999996</v>
      </c>
      <c r="BS19" s="33">
        <v>7.9352600000000004</v>
      </c>
      <c r="BT19" s="33">
        <v>6.4357600000000001</v>
      </c>
      <c r="BU19" s="33">
        <v>13.0931</v>
      </c>
      <c r="BV19" s="33">
        <v>6.0937400000000004</v>
      </c>
      <c r="BW19" s="33">
        <v>5.8115199999999998</v>
      </c>
      <c r="BX19" s="33">
        <v>2.7590599999999998</v>
      </c>
      <c r="BY19" s="33">
        <v>3.4482400000000002</v>
      </c>
      <c r="BZ19" s="40">
        <v>4.8565100000000001</v>
      </c>
      <c r="CA19" s="39">
        <v>7.67685</v>
      </c>
      <c r="CB19" s="40">
        <v>10.49719</v>
      </c>
    </row>
    <row r="20" spans="2:80" x14ac:dyDescent="0.35">
      <c r="B20" s="2" t="s">
        <v>3</v>
      </c>
      <c r="C20" s="3" t="s">
        <v>12</v>
      </c>
      <c r="D20" s="36">
        <v>1.74597</v>
      </c>
      <c r="E20" s="36">
        <v>3.1149499999999999</v>
      </c>
      <c r="F20" s="36">
        <v>1.2474099999999999</v>
      </c>
      <c r="G20" s="36">
        <v>1.22949</v>
      </c>
      <c r="H20" s="36">
        <v>1.2859100000000001</v>
      </c>
      <c r="I20" s="36">
        <v>3.3527499999999999</v>
      </c>
      <c r="J20" s="36">
        <v>2.1454</v>
      </c>
      <c r="K20" s="36">
        <v>0.78669</v>
      </c>
      <c r="L20" s="36">
        <v>0.28466999999999998</v>
      </c>
      <c r="M20" s="36">
        <v>0.90341000000000005</v>
      </c>
      <c r="N20" s="37">
        <v>0.89746000000000004</v>
      </c>
      <c r="O20" s="38">
        <v>1.6096600000000001</v>
      </c>
      <c r="P20" s="37">
        <v>2.3218700000000001</v>
      </c>
      <c r="R20" s="2" t="s">
        <v>3</v>
      </c>
      <c r="S20" s="3" t="s">
        <v>12</v>
      </c>
      <c r="T20" s="36">
        <v>1.85118</v>
      </c>
      <c r="U20" s="36">
        <v>2.7232400000000001</v>
      </c>
      <c r="V20" s="36">
        <v>1.18468</v>
      </c>
      <c r="W20" s="36">
        <v>1.1738599999999999</v>
      </c>
      <c r="X20" s="36">
        <v>1.62198</v>
      </c>
      <c r="Y20" s="36">
        <v>3.78539</v>
      </c>
      <c r="Z20" s="36">
        <v>2.20723</v>
      </c>
      <c r="AA20" s="36">
        <v>0.77249999999999996</v>
      </c>
      <c r="AB20" s="36">
        <v>0.28466999999999998</v>
      </c>
      <c r="AC20" s="36">
        <v>0.97916999999999998</v>
      </c>
      <c r="AD20" s="37">
        <v>0.92</v>
      </c>
      <c r="AE20" s="38">
        <v>1.65839</v>
      </c>
      <c r="AF20" s="37">
        <v>2.3967800000000001</v>
      </c>
      <c r="AH20" s="2" t="s">
        <v>3</v>
      </c>
      <c r="AI20" s="3" t="s">
        <v>12</v>
      </c>
      <c r="AJ20" s="36">
        <v>1.7876799999999999</v>
      </c>
      <c r="AK20" s="36">
        <v>2.6543399999999999</v>
      </c>
      <c r="AL20" s="36">
        <v>1.2226399999999999</v>
      </c>
      <c r="AM20" s="36">
        <v>1.2162900000000001</v>
      </c>
      <c r="AN20" s="36">
        <v>1.45442</v>
      </c>
      <c r="AO20" s="36">
        <v>3.5512199999999998</v>
      </c>
      <c r="AP20" s="36">
        <v>2.2199300000000002</v>
      </c>
      <c r="AQ20" s="36">
        <v>0.77439000000000002</v>
      </c>
      <c r="AR20" s="36">
        <v>0.27217000000000002</v>
      </c>
      <c r="AS20" s="36">
        <v>1.04735</v>
      </c>
      <c r="AT20" s="37">
        <v>0.92918000000000001</v>
      </c>
      <c r="AU20" s="38">
        <v>1.6200399999999999</v>
      </c>
      <c r="AV20" s="37">
        <v>2.3109099999999998</v>
      </c>
      <c r="AX20" s="2" t="s">
        <v>3</v>
      </c>
      <c r="AY20" s="3" t="s">
        <v>12</v>
      </c>
      <c r="AZ20" s="36">
        <v>1.81043</v>
      </c>
      <c r="BA20" s="36">
        <v>2.8467099999999999</v>
      </c>
      <c r="BB20" s="36">
        <v>1.03962</v>
      </c>
      <c r="BC20" s="36">
        <v>1.43598</v>
      </c>
      <c r="BD20" s="36">
        <v>1.3165500000000001</v>
      </c>
      <c r="BE20" s="36">
        <v>3.97784</v>
      </c>
      <c r="BF20" s="36">
        <v>2.2044199999999998</v>
      </c>
      <c r="BG20" s="36">
        <v>0.75831999999999999</v>
      </c>
      <c r="BH20" s="36">
        <v>0.26554</v>
      </c>
      <c r="BI20" s="36">
        <v>1.0369299999999999</v>
      </c>
      <c r="BJ20" s="37">
        <v>0.88573999999999997</v>
      </c>
      <c r="BK20" s="38">
        <v>1.66923</v>
      </c>
      <c r="BL20" s="37">
        <v>2.4527299999999999</v>
      </c>
      <c r="BN20" s="2" t="s">
        <v>3</v>
      </c>
      <c r="BO20" s="3" t="s">
        <v>12</v>
      </c>
      <c r="BP20" s="36">
        <v>1.7576799999999999</v>
      </c>
      <c r="BQ20" s="36">
        <v>2.7533300000000001</v>
      </c>
      <c r="BR20" s="36">
        <v>1.12358</v>
      </c>
      <c r="BS20" s="36">
        <v>1.2370399999999999</v>
      </c>
      <c r="BT20" s="36">
        <v>1.63347</v>
      </c>
      <c r="BU20" s="36">
        <v>4.1453199999999999</v>
      </c>
      <c r="BV20" s="36">
        <v>2.4325299999999999</v>
      </c>
      <c r="BW20" s="36">
        <v>0.81520999999999999</v>
      </c>
      <c r="BX20" s="36">
        <v>0.26250000000000001</v>
      </c>
      <c r="BY20" s="36">
        <v>0.96609</v>
      </c>
      <c r="BZ20" s="37">
        <v>0.90176999999999996</v>
      </c>
      <c r="CA20" s="38">
        <v>1.71268</v>
      </c>
      <c r="CB20" s="37">
        <v>2.5235799999999999</v>
      </c>
    </row>
    <row r="21" spans="2:80" x14ac:dyDescent="0.35">
      <c r="B21" s="12"/>
      <c r="C21" s="11" t="s">
        <v>13</v>
      </c>
      <c r="D21" s="33">
        <v>5.3964999999999996</v>
      </c>
      <c r="E21" s="33">
        <v>6.0639799999999999</v>
      </c>
      <c r="F21" s="33">
        <v>3.6541000000000001</v>
      </c>
      <c r="G21" s="33">
        <v>3.3716200000000001</v>
      </c>
      <c r="H21" s="33">
        <v>3.8234699999999999</v>
      </c>
      <c r="I21" s="33">
        <v>9.3195499999999996</v>
      </c>
      <c r="J21" s="33">
        <v>4.8653399999999998</v>
      </c>
      <c r="K21" s="33">
        <v>2.7253699999999998</v>
      </c>
      <c r="L21" s="33">
        <v>1.4094899999999999</v>
      </c>
      <c r="M21" s="33">
        <v>2.6575600000000001</v>
      </c>
      <c r="N21" s="40">
        <v>2.7317200000000001</v>
      </c>
      <c r="O21" s="39">
        <v>4.3287000000000004</v>
      </c>
      <c r="P21" s="40">
        <v>5.9256700000000002</v>
      </c>
      <c r="R21" s="12"/>
      <c r="S21" s="11" t="s">
        <v>13</v>
      </c>
      <c r="T21" s="33">
        <v>5.6198399999999999</v>
      </c>
      <c r="U21" s="33">
        <v>6.0538800000000004</v>
      </c>
      <c r="V21" s="33">
        <v>3.4992700000000001</v>
      </c>
      <c r="W21" s="33">
        <v>3.2689400000000002</v>
      </c>
      <c r="X21" s="33">
        <v>4.4068199999999997</v>
      </c>
      <c r="Y21" s="33">
        <v>9.4945599999999999</v>
      </c>
      <c r="Z21" s="33">
        <v>5.0098000000000003</v>
      </c>
      <c r="AA21" s="33">
        <v>2.7595700000000001</v>
      </c>
      <c r="AB21" s="33">
        <v>1.4094899999999999</v>
      </c>
      <c r="AC21" s="33">
        <v>2.8149299999999999</v>
      </c>
      <c r="AD21" s="40">
        <v>2.8029799999999998</v>
      </c>
      <c r="AE21" s="39">
        <v>4.4337099999999996</v>
      </c>
      <c r="AF21" s="40">
        <v>6.0644400000000003</v>
      </c>
      <c r="AH21" s="12"/>
      <c r="AI21" s="11" t="s">
        <v>13</v>
      </c>
      <c r="AJ21" s="33">
        <v>5.5064299999999999</v>
      </c>
      <c r="AK21" s="33">
        <v>7.3490200000000003</v>
      </c>
      <c r="AL21" s="33">
        <v>3.7132399999999999</v>
      </c>
      <c r="AM21" s="33">
        <v>3.5253199999999998</v>
      </c>
      <c r="AN21" s="33">
        <v>4.1266999999999996</v>
      </c>
      <c r="AO21" s="33">
        <v>9.2324699999999993</v>
      </c>
      <c r="AP21" s="33">
        <v>4.9613300000000002</v>
      </c>
      <c r="AQ21" s="33">
        <v>2.7521800000000001</v>
      </c>
      <c r="AR21" s="33">
        <v>1.36521</v>
      </c>
      <c r="AS21" s="33">
        <v>2.9309699999999999</v>
      </c>
      <c r="AT21" s="40">
        <v>2.88117</v>
      </c>
      <c r="AU21" s="39">
        <v>4.5462899999999999</v>
      </c>
      <c r="AV21" s="40">
        <v>6.2114099999999999</v>
      </c>
      <c r="AX21" s="12"/>
      <c r="AY21" s="11" t="s">
        <v>13</v>
      </c>
      <c r="AZ21" s="33">
        <v>5.7170300000000003</v>
      </c>
      <c r="BA21" s="33">
        <v>7.5949400000000002</v>
      </c>
      <c r="BB21" s="33">
        <v>3.3917700000000002</v>
      </c>
      <c r="BC21" s="33">
        <v>3.8679899999999998</v>
      </c>
      <c r="BD21" s="33">
        <v>3.9292799999999999</v>
      </c>
      <c r="BE21" s="33">
        <v>9.6799300000000006</v>
      </c>
      <c r="BF21" s="33">
        <v>4.9984099999999998</v>
      </c>
      <c r="BG21" s="33">
        <v>2.7125599999999999</v>
      </c>
      <c r="BH21" s="33">
        <v>1.3329299999999999</v>
      </c>
      <c r="BI21" s="33">
        <v>2.9111799999999999</v>
      </c>
      <c r="BJ21" s="40">
        <v>2.8338800000000002</v>
      </c>
      <c r="BK21" s="39">
        <v>4.6135999999999999</v>
      </c>
      <c r="BL21" s="40">
        <v>6.3933299999999997</v>
      </c>
      <c r="BN21" s="12"/>
      <c r="BO21" s="11" t="s">
        <v>13</v>
      </c>
      <c r="BP21" s="33">
        <v>6.7466200000000001</v>
      </c>
      <c r="BQ21" s="33">
        <v>7.77067</v>
      </c>
      <c r="BR21" s="33">
        <v>3.5577200000000002</v>
      </c>
      <c r="BS21" s="33">
        <v>4.2577499999999997</v>
      </c>
      <c r="BT21" s="33">
        <v>4.54596</v>
      </c>
      <c r="BU21" s="33">
        <v>9.8013700000000004</v>
      </c>
      <c r="BV21" s="33">
        <v>5.3315099999999997</v>
      </c>
      <c r="BW21" s="33">
        <v>3.07483</v>
      </c>
      <c r="BX21" s="33">
        <v>1.37398</v>
      </c>
      <c r="BY21" s="33">
        <v>2.7859500000000001</v>
      </c>
      <c r="BZ21" s="40">
        <v>3.10209</v>
      </c>
      <c r="CA21" s="39">
        <v>4.9246400000000001</v>
      </c>
      <c r="CB21" s="40">
        <v>6.7471800000000002</v>
      </c>
    </row>
    <row r="22" spans="2:80" x14ac:dyDescent="0.35">
      <c r="B22" s="7" t="s">
        <v>19</v>
      </c>
      <c r="C22" s="11"/>
      <c r="D22" s="33">
        <v>135</v>
      </c>
      <c r="E22" s="33">
        <v>120</v>
      </c>
      <c r="F22" s="33">
        <v>25</v>
      </c>
      <c r="G22" s="33">
        <v>25</v>
      </c>
      <c r="H22" s="33">
        <v>35</v>
      </c>
      <c r="I22" s="33">
        <v>355</v>
      </c>
      <c r="J22" s="33">
        <v>35</v>
      </c>
      <c r="K22" s="33">
        <v>35</v>
      </c>
      <c r="L22" s="33">
        <v>15</v>
      </c>
      <c r="M22" s="33">
        <v>25</v>
      </c>
      <c r="N22" s="40">
        <v>5.2424499999999998</v>
      </c>
      <c r="O22" s="39">
        <v>80.5</v>
      </c>
      <c r="P22" s="40">
        <v>155.75755000000001</v>
      </c>
      <c r="R22" s="7" t="s">
        <v>19</v>
      </c>
      <c r="S22" s="11"/>
      <c r="T22" s="33">
        <v>180</v>
      </c>
      <c r="U22" s="33">
        <v>215</v>
      </c>
      <c r="V22" s="33">
        <v>25</v>
      </c>
      <c r="W22" s="33">
        <v>25</v>
      </c>
      <c r="X22" s="33">
        <v>55</v>
      </c>
      <c r="Y22" s="33">
        <v>290</v>
      </c>
      <c r="Z22" s="33">
        <v>60</v>
      </c>
      <c r="AA22" s="33">
        <v>35</v>
      </c>
      <c r="AB22" s="33">
        <v>15</v>
      </c>
      <c r="AC22" s="33">
        <v>25</v>
      </c>
      <c r="AD22" s="40">
        <v>22.126110000000001</v>
      </c>
      <c r="AE22" s="39">
        <v>92.5</v>
      </c>
      <c r="AF22" s="40">
        <v>162.87388999999999</v>
      </c>
      <c r="AH22" s="7" t="s">
        <v>19</v>
      </c>
      <c r="AI22" s="11"/>
      <c r="AJ22" s="33">
        <v>160</v>
      </c>
      <c r="AK22" s="33">
        <v>385</v>
      </c>
      <c r="AL22" s="33">
        <v>70</v>
      </c>
      <c r="AM22" s="33">
        <v>100</v>
      </c>
      <c r="AN22" s="33">
        <v>60</v>
      </c>
      <c r="AO22" s="33">
        <v>285</v>
      </c>
      <c r="AP22" s="33">
        <v>35</v>
      </c>
      <c r="AQ22" s="33">
        <v>35</v>
      </c>
      <c r="AR22" s="33">
        <v>15</v>
      </c>
      <c r="AS22" s="33">
        <v>25</v>
      </c>
      <c r="AT22" s="40">
        <v>27.798259999999999</v>
      </c>
      <c r="AU22" s="39">
        <v>117</v>
      </c>
      <c r="AV22" s="40">
        <v>206.20174</v>
      </c>
      <c r="AX22" s="7" t="s">
        <v>19</v>
      </c>
      <c r="AY22" s="11"/>
      <c r="AZ22" s="33">
        <v>190</v>
      </c>
      <c r="BA22" s="33">
        <v>390</v>
      </c>
      <c r="BB22" s="33">
        <v>70</v>
      </c>
      <c r="BC22" s="33">
        <v>100</v>
      </c>
      <c r="BD22" s="33">
        <v>70</v>
      </c>
      <c r="BE22" s="33">
        <v>290</v>
      </c>
      <c r="BF22" s="33">
        <v>60</v>
      </c>
      <c r="BG22" s="33">
        <v>35</v>
      </c>
      <c r="BH22" s="33">
        <v>15</v>
      </c>
      <c r="BI22" s="33">
        <v>25</v>
      </c>
      <c r="BJ22" s="40">
        <v>34.406460000000003</v>
      </c>
      <c r="BK22" s="39">
        <v>124.5</v>
      </c>
      <c r="BL22" s="40">
        <v>214.59353999999999</v>
      </c>
      <c r="BN22" s="7" t="s">
        <v>19</v>
      </c>
      <c r="BO22" s="11"/>
      <c r="BP22" s="33">
        <v>295</v>
      </c>
      <c r="BQ22" s="33">
        <v>405</v>
      </c>
      <c r="BR22" s="33">
        <v>80</v>
      </c>
      <c r="BS22" s="33">
        <v>160</v>
      </c>
      <c r="BT22" s="33">
        <v>65</v>
      </c>
      <c r="BU22" s="33">
        <v>260</v>
      </c>
      <c r="BV22" s="33">
        <v>65</v>
      </c>
      <c r="BW22" s="33">
        <v>85</v>
      </c>
      <c r="BX22" s="33">
        <v>30</v>
      </c>
      <c r="BY22" s="33">
        <v>25</v>
      </c>
      <c r="BZ22" s="40">
        <v>54.114049999999999</v>
      </c>
      <c r="CA22" s="39">
        <v>147</v>
      </c>
      <c r="CB22" s="40">
        <v>239.88595000000001</v>
      </c>
    </row>
    <row r="23" spans="2:80" x14ac:dyDescent="0.35">
      <c r="B23" s="2" t="s">
        <v>4</v>
      </c>
      <c r="C23" s="3" t="s">
        <v>12</v>
      </c>
      <c r="D23" s="36">
        <v>17.594080000000002</v>
      </c>
      <c r="E23" s="36">
        <v>15.95008</v>
      </c>
      <c r="F23" s="36">
        <v>18.264880000000002</v>
      </c>
      <c r="G23" s="36">
        <v>17.82686</v>
      </c>
      <c r="H23" s="36">
        <v>20.14471</v>
      </c>
      <c r="I23" s="36">
        <v>18.452639999999999</v>
      </c>
      <c r="J23" s="36">
        <v>17.01408</v>
      </c>
      <c r="K23" s="36">
        <v>18.20637</v>
      </c>
      <c r="L23" s="36">
        <v>19.296029999999998</v>
      </c>
      <c r="M23" s="36">
        <v>17.367419999999999</v>
      </c>
      <c r="N23" s="37">
        <v>17.173290000000001</v>
      </c>
      <c r="O23" s="38">
        <v>18.01172</v>
      </c>
      <c r="P23" s="37">
        <v>18.85014</v>
      </c>
      <c r="R23" s="2" t="s">
        <v>4</v>
      </c>
      <c r="S23" s="3" t="s">
        <v>12</v>
      </c>
      <c r="T23" s="36">
        <v>17.49072</v>
      </c>
      <c r="U23" s="36">
        <v>15.675979999999999</v>
      </c>
      <c r="V23" s="36">
        <v>18.283239999999999</v>
      </c>
      <c r="W23" s="36">
        <v>17.818490000000001</v>
      </c>
      <c r="X23" s="36">
        <v>20.140139999999999</v>
      </c>
      <c r="Y23" s="36">
        <v>18.319990000000001</v>
      </c>
      <c r="Z23" s="36">
        <v>16.854900000000001</v>
      </c>
      <c r="AA23" s="36">
        <v>18.236540000000002</v>
      </c>
      <c r="AB23" s="36">
        <v>19.341280000000001</v>
      </c>
      <c r="AC23" s="36">
        <v>17.06118</v>
      </c>
      <c r="AD23" s="37">
        <v>17.016079999999999</v>
      </c>
      <c r="AE23" s="38">
        <v>17.922239999999999</v>
      </c>
      <c r="AF23" s="37">
        <v>18.828410000000002</v>
      </c>
      <c r="AH23" s="2" t="s">
        <v>4</v>
      </c>
      <c r="AI23" s="3" t="s">
        <v>12</v>
      </c>
      <c r="AJ23" s="36">
        <v>17.35717</v>
      </c>
      <c r="AK23" s="36">
        <v>15.38435</v>
      </c>
      <c r="AL23" s="36">
        <v>18.031839999999999</v>
      </c>
      <c r="AM23" s="36">
        <v>17.69539</v>
      </c>
      <c r="AN23" s="36">
        <v>20.13674</v>
      </c>
      <c r="AO23" s="36">
        <v>18.224399999999999</v>
      </c>
      <c r="AP23" s="36">
        <v>16.962879999999998</v>
      </c>
      <c r="AQ23" s="36">
        <v>18.226769999999998</v>
      </c>
      <c r="AR23" s="36">
        <v>19.296559999999999</v>
      </c>
      <c r="AS23" s="36">
        <v>17.168369999999999</v>
      </c>
      <c r="AT23" s="37">
        <v>16.91779</v>
      </c>
      <c r="AU23" s="38">
        <v>17.84845</v>
      </c>
      <c r="AV23" s="37">
        <v>18.7791</v>
      </c>
      <c r="AX23" s="2" t="s">
        <v>4</v>
      </c>
      <c r="AY23" s="3" t="s">
        <v>12</v>
      </c>
      <c r="AZ23" s="36">
        <v>17.29438</v>
      </c>
      <c r="BA23" s="36">
        <v>15.2738</v>
      </c>
      <c r="BB23" s="36">
        <v>18.263780000000001</v>
      </c>
      <c r="BC23" s="36">
        <v>17.61525</v>
      </c>
      <c r="BD23" s="36">
        <v>20.066520000000001</v>
      </c>
      <c r="BE23" s="36">
        <v>18.245799999999999</v>
      </c>
      <c r="BF23" s="36">
        <v>16.85482</v>
      </c>
      <c r="BG23" s="36">
        <v>18.30667</v>
      </c>
      <c r="BH23" s="36">
        <v>19.303850000000001</v>
      </c>
      <c r="BI23" s="36">
        <v>17.023070000000001</v>
      </c>
      <c r="BJ23" s="37">
        <v>16.864180000000001</v>
      </c>
      <c r="BK23" s="38">
        <v>17.8248</v>
      </c>
      <c r="BL23" s="37">
        <v>18.785409999999999</v>
      </c>
      <c r="BN23" s="2" t="s">
        <v>4</v>
      </c>
      <c r="BO23" s="3" t="s">
        <v>12</v>
      </c>
      <c r="BP23" s="36">
        <v>17.13739</v>
      </c>
      <c r="BQ23" s="36">
        <v>15.183529999999999</v>
      </c>
      <c r="BR23" s="36">
        <v>18.195720000000001</v>
      </c>
      <c r="BS23" s="36">
        <v>17.385670000000001</v>
      </c>
      <c r="BT23" s="36">
        <v>20.177</v>
      </c>
      <c r="BU23" s="36">
        <v>18.131730000000001</v>
      </c>
      <c r="BV23" s="36">
        <v>16.743780000000001</v>
      </c>
      <c r="BW23" s="36">
        <v>18.209150000000001</v>
      </c>
      <c r="BX23" s="36">
        <v>19.228560000000002</v>
      </c>
      <c r="BY23" s="36">
        <v>16.96397</v>
      </c>
      <c r="BZ23" s="37">
        <v>16.742349999999998</v>
      </c>
      <c r="CA23" s="38">
        <v>17.73565</v>
      </c>
      <c r="CB23" s="37">
        <v>18.728950000000001</v>
      </c>
    </row>
    <row r="24" spans="2:80" x14ac:dyDescent="0.35">
      <c r="B24" s="8"/>
      <c r="C24" s="11" t="s">
        <v>13</v>
      </c>
      <c r="D24" s="33">
        <v>10.67198</v>
      </c>
      <c r="E24" s="33">
        <v>11.070209999999999</v>
      </c>
      <c r="F24" s="33">
        <v>10.43988</v>
      </c>
      <c r="G24" s="33">
        <v>10.988490000000001</v>
      </c>
      <c r="H24" s="33">
        <v>10.898110000000001</v>
      </c>
      <c r="I24" s="33">
        <v>10.80683</v>
      </c>
      <c r="J24" s="33">
        <v>11.00581</v>
      </c>
      <c r="K24" s="33">
        <v>11.095420000000001</v>
      </c>
      <c r="L24" s="33">
        <v>10.768219999999999</v>
      </c>
      <c r="M24" s="33">
        <v>11.05837</v>
      </c>
      <c r="N24" s="34">
        <v>10.73007</v>
      </c>
      <c r="O24" s="39">
        <v>10.880330000000001</v>
      </c>
      <c r="P24" s="34">
        <v>11.03059</v>
      </c>
      <c r="R24" s="8"/>
      <c r="S24" s="11" t="s">
        <v>13</v>
      </c>
      <c r="T24" s="33">
        <v>10.68568</v>
      </c>
      <c r="U24" s="33">
        <v>11.05857</v>
      </c>
      <c r="V24" s="33">
        <v>10.39791</v>
      </c>
      <c r="W24" s="33">
        <v>11.000590000000001</v>
      </c>
      <c r="X24" s="33">
        <v>11.00215</v>
      </c>
      <c r="Y24" s="33">
        <v>10.68852</v>
      </c>
      <c r="Z24" s="33">
        <v>11.030430000000001</v>
      </c>
      <c r="AA24" s="33">
        <v>11.08398</v>
      </c>
      <c r="AB24" s="33">
        <v>10.740769999999999</v>
      </c>
      <c r="AC24" s="33">
        <v>11.130409999999999</v>
      </c>
      <c r="AD24" s="34">
        <v>10.71088</v>
      </c>
      <c r="AE24" s="39">
        <v>10.8819</v>
      </c>
      <c r="AF24" s="34">
        <v>11.05293</v>
      </c>
      <c r="AH24" s="8"/>
      <c r="AI24" s="11" t="s">
        <v>13</v>
      </c>
      <c r="AJ24" s="33">
        <v>10.62383</v>
      </c>
      <c r="AK24" s="33">
        <v>11.098190000000001</v>
      </c>
      <c r="AL24" s="33">
        <v>10.523720000000001</v>
      </c>
      <c r="AM24" s="33">
        <v>11.019690000000001</v>
      </c>
      <c r="AN24" s="33">
        <v>10.929729999999999</v>
      </c>
      <c r="AO24" s="33">
        <v>10.80017</v>
      </c>
      <c r="AP24" s="33">
        <v>11.003690000000001</v>
      </c>
      <c r="AQ24" s="33">
        <v>11.0822</v>
      </c>
      <c r="AR24" s="33">
        <v>10.76258</v>
      </c>
      <c r="AS24" s="33">
        <v>11.11323</v>
      </c>
      <c r="AT24" s="34">
        <v>10.74672</v>
      </c>
      <c r="AU24" s="39">
        <v>10.8957</v>
      </c>
      <c r="AV24" s="34">
        <v>11.044689999999999</v>
      </c>
      <c r="AX24" s="8"/>
      <c r="AY24" s="11" t="s">
        <v>13</v>
      </c>
      <c r="AZ24" s="33">
        <v>10.672269999999999</v>
      </c>
      <c r="BA24" s="33">
        <v>10.97391</v>
      </c>
      <c r="BB24" s="33">
        <v>10.44401</v>
      </c>
      <c r="BC24" s="33">
        <v>11.03684</v>
      </c>
      <c r="BD24" s="33">
        <v>10.981629999999999</v>
      </c>
      <c r="BE24" s="33">
        <v>10.81195</v>
      </c>
      <c r="BF24" s="33">
        <v>11.009209999999999</v>
      </c>
      <c r="BG24" s="33">
        <v>10.994120000000001</v>
      </c>
      <c r="BH24" s="33">
        <v>10.73419</v>
      </c>
      <c r="BI24" s="33">
        <v>11.052009999999999</v>
      </c>
      <c r="BJ24" s="34">
        <v>10.727679999999999</v>
      </c>
      <c r="BK24" s="39">
        <v>10.87101</v>
      </c>
      <c r="BL24" s="34">
        <v>11.01435</v>
      </c>
      <c r="BN24" s="8"/>
      <c r="BO24" s="11" t="s">
        <v>13</v>
      </c>
      <c r="BP24" s="33">
        <v>10.604900000000001</v>
      </c>
      <c r="BQ24" s="33">
        <v>10.97959</v>
      </c>
      <c r="BR24" s="33">
        <v>10.39378</v>
      </c>
      <c r="BS24" s="33">
        <v>11.08501</v>
      </c>
      <c r="BT24" s="33">
        <v>10.8758</v>
      </c>
      <c r="BU24" s="33">
        <v>10.82648</v>
      </c>
      <c r="BV24" s="33">
        <v>10.96768</v>
      </c>
      <c r="BW24" s="33">
        <v>11.04346</v>
      </c>
      <c r="BX24" s="33">
        <v>10.700979999999999</v>
      </c>
      <c r="BY24" s="33">
        <v>10.9879</v>
      </c>
      <c r="BZ24" s="34">
        <v>10.68951</v>
      </c>
      <c r="CA24" s="39">
        <v>10.84656</v>
      </c>
      <c r="CB24" s="34">
        <v>11.00361</v>
      </c>
    </row>
    <row r="25" spans="2:80" x14ac:dyDescent="0.35">
      <c r="B25" s="2" t="s">
        <v>24</v>
      </c>
      <c r="C25" s="3" t="s">
        <v>12</v>
      </c>
      <c r="D25" s="36">
        <v>15.42498</v>
      </c>
      <c r="E25" s="36">
        <v>12.194279999999999</v>
      </c>
      <c r="F25" s="36">
        <v>16.254549999999998</v>
      </c>
      <c r="G25" s="36">
        <v>15.60141</v>
      </c>
      <c r="H25" s="36">
        <v>17.813479999999998</v>
      </c>
      <c r="I25" s="36">
        <v>15.156790000000001</v>
      </c>
      <c r="J25" s="36">
        <v>13.98747</v>
      </c>
      <c r="K25" s="36">
        <v>16.70147</v>
      </c>
      <c r="L25" s="36">
        <v>18.561170000000001</v>
      </c>
      <c r="M25" s="36">
        <v>15.53163</v>
      </c>
      <c r="N25" s="37">
        <v>14.42571</v>
      </c>
      <c r="O25" s="38">
        <v>15.722720000000001</v>
      </c>
      <c r="P25" s="37">
        <v>17.019729999999999</v>
      </c>
      <c r="R25" s="2" t="s">
        <v>24</v>
      </c>
      <c r="S25" s="3" t="s">
        <v>12</v>
      </c>
      <c r="T25" s="36">
        <v>15.169280000000001</v>
      </c>
      <c r="U25" s="36">
        <v>12.210889999999999</v>
      </c>
      <c r="V25" s="36">
        <v>16.302099999999999</v>
      </c>
      <c r="W25" s="36">
        <v>15.671430000000001</v>
      </c>
      <c r="X25" s="36">
        <v>17.388400000000001</v>
      </c>
      <c r="Y25" s="36">
        <v>14.983140000000001</v>
      </c>
      <c r="Z25" s="36">
        <v>13.77952</v>
      </c>
      <c r="AA25" s="36">
        <v>16.78265</v>
      </c>
      <c r="AB25" s="36">
        <v>18.600829999999998</v>
      </c>
      <c r="AC25" s="36">
        <v>15.183439999999999</v>
      </c>
      <c r="AD25" s="37">
        <v>14.30908</v>
      </c>
      <c r="AE25" s="38">
        <v>15.60717</v>
      </c>
      <c r="AF25" s="37">
        <v>16.905259999999998</v>
      </c>
      <c r="AH25" s="2" t="s">
        <v>24</v>
      </c>
      <c r="AI25" s="3" t="s">
        <v>12</v>
      </c>
      <c r="AJ25" s="36">
        <v>15.065799999999999</v>
      </c>
      <c r="AK25" s="36">
        <v>11.97207</v>
      </c>
      <c r="AL25" s="36">
        <v>16.03435</v>
      </c>
      <c r="AM25" s="36">
        <v>15.46841</v>
      </c>
      <c r="AN25" s="36">
        <v>17.520309999999998</v>
      </c>
      <c r="AO25" s="36">
        <v>14.937889999999999</v>
      </c>
      <c r="AP25" s="36">
        <v>13.8711</v>
      </c>
      <c r="AQ25" s="36">
        <v>16.786860000000001</v>
      </c>
      <c r="AR25" s="36">
        <v>18.579409999999999</v>
      </c>
      <c r="AS25" s="36">
        <v>15.16813</v>
      </c>
      <c r="AT25" s="37">
        <v>14.208500000000001</v>
      </c>
      <c r="AU25" s="38">
        <v>15.540430000000001</v>
      </c>
      <c r="AV25" s="37">
        <v>16.87237</v>
      </c>
      <c r="AX25" s="2" t="s">
        <v>24</v>
      </c>
      <c r="AY25" s="3" t="s">
        <v>12</v>
      </c>
      <c r="AZ25" s="36">
        <v>15.050990000000001</v>
      </c>
      <c r="BA25" s="36">
        <v>11.72575</v>
      </c>
      <c r="BB25" s="36">
        <v>16.436540000000001</v>
      </c>
      <c r="BC25" s="36">
        <v>15.07185</v>
      </c>
      <c r="BD25" s="36">
        <v>17.660730000000001</v>
      </c>
      <c r="BE25" s="36">
        <v>14.64739</v>
      </c>
      <c r="BF25" s="36">
        <v>13.80517</v>
      </c>
      <c r="BG25" s="36">
        <v>16.848220000000001</v>
      </c>
      <c r="BH25" s="36">
        <v>18.599150000000002</v>
      </c>
      <c r="BI25" s="36">
        <v>15.062239999999999</v>
      </c>
      <c r="BJ25" s="37">
        <v>14.07239</v>
      </c>
      <c r="BK25" s="38">
        <v>15.4908</v>
      </c>
      <c r="BL25" s="37">
        <v>16.909210000000002</v>
      </c>
      <c r="BN25" s="2" t="s">
        <v>24</v>
      </c>
      <c r="BO25" s="3" t="s">
        <v>12</v>
      </c>
      <c r="BP25" s="36">
        <v>14.994870000000001</v>
      </c>
      <c r="BQ25" s="36">
        <v>11.73715</v>
      </c>
      <c r="BR25" s="36">
        <v>16.3109</v>
      </c>
      <c r="BS25" s="36">
        <v>15.24009</v>
      </c>
      <c r="BT25" s="36">
        <v>17.371970000000001</v>
      </c>
      <c r="BU25" s="36">
        <v>14.4674</v>
      </c>
      <c r="BV25" s="36">
        <v>13.530720000000001</v>
      </c>
      <c r="BW25" s="36">
        <v>16.708639999999999</v>
      </c>
      <c r="BX25" s="36">
        <v>18.546869999999998</v>
      </c>
      <c r="BY25" s="36">
        <v>15.11688</v>
      </c>
      <c r="BZ25" s="37">
        <v>14.00442</v>
      </c>
      <c r="CA25" s="38">
        <v>15.40255</v>
      </c>
      <c r="CB25" s="37">
        <v>16.800689999999999</v>
      </c>
    </row>
    <row r="26" spans="2:80" x14ac:dyDescent="0.35">
      <c r="B26" s="8"/>
      <c r="C26" s="11" t="s">
        <v>13</v>
      </c>
      <c r="D26" s="33">
        <v>11.18202</v>
      </c>
      <c r="E26" s="33">
        <v>11.14021</v>
      </c>
      <c r="F26" s="33">
        <v>11.07246</v>
      </c>
      <c r="G26" s="33">
        <v>11.48664</v>
      </c>
      <c r="H26" s="33">
        <v>11.761279999999999</v>
      </c>
      <c r="I26" s="33">
        <v>11.59544</v>
      </c>
      <c r="J26" s="33">
        <v>11.3971</v>
      </c>
      <c r="K26" s="33">
        <v>11.500019999999999</v>
      </c>
      <c r="L26" s="33">
        <v>11.058059999999999</v>
      </c>
      <c r="M26" s="33">
        <v>11.42731</v>
      </c>
      <c r="N26" s="34">
        <v>11.19148</v>
      </c>
      <c r="O26" s="39">
        <v>11.36205</v>
      </c>
      <c r="P26" s="34">
        <v>11.532629999999999</v>
      </c>
      <c r="R26" s="8"/>
      <c r="S26" s="11" t="s">
        <v>13</v>
      </c>
      <c r="T26" s="33">
        <v>11.20129</v>
      </c>
      <c r="U26" s="33">
        <v>11.084720000000001</v>
      </c>
      <c r="V26" s="33">
        <v>11.03537</v>
      </c>
      <c r="W26" s="33">
        <v>11.479290000000001</v>
      </c>
      <c r="X26" s="33">
        <v>11.945510000000001</v>
      </c>
      <c r="Y26" s="33">
        <v>11.473789999999999</v>
      </c>
      <c r="Z26" s="33">
        <v>11.38696</v>
      </c>
      <c r="AA26" s="33">
        <v>11.484</v>
      </c>
      <c r="AB26" s="33">
        <v>11.037089999999999</v>
      </c>
      <c r="AC26" s="33">
        <v>11.44486</v>
      </c>
      <c r="AD26" s="34">
        <v>11.157249999999999</v>
      </c>
      <c r="AE26" s="39">
        <v>11.357290000000001</v>
      </c>
      <c r="AF26" s="34">
        <v>11.55733</v>
      </c>
      <c r="AH26" s="8"/>
      <c r="AI26" s="11" t="s">
        <v>13</v>
      </c>
      <c r="AJ26" s="33">
        <v>11.143359999999999</v>
      </c>
      <c r="AK26" s="33">
        <v>11.057740000000001</v>
      </c>
      <c r="AL26" s="33">
        <v>11.10519</v>
      </c>
      <c r="AM26" s="33">
        <v>11.493539999999999</v>
      </c>
      <c r="AN26" s="33">
        <v>11.85303</v>
      </c>
      <c r="AO26" s="33">
        <v>11.532439999999999</v>
      </c>
      <c r="AP26" s="33">
        <v>11.39636</v>
      </c>
      <c r="AQ26" s="33">
        <v>11.471310000000001</v>
      </c>
      <c r="AR26" s="33">
        <v>11.05082</v>
      </c>
      <c r="AS26" s="33">
        <v>11.46331</v>
      </c>
      <c r="AT26" s="34">
        <v>11.169919999999999</v>
      </c>
      <c r="AU26" s="39">
        <v>11.35671</v>
      </c>
      <c r="AV26" s="34">
        <v>11.5435</v>
      </c>
      <c r="AX26" s="8"/>
      <c r="AY26" s="11" t="s">
        <v>13</v>
      </c>
      <c r="AZ26" s="33">
        <v>11.15114</v>
      </c>
      <c r="BA26" s="33">
        <v>10.92083</v>
      </c>
      <c r="BB26" s="33">
        <v>11.03073</v>
      </c>
      <c r="BC26" s="33">
        <v>11.5189</v>
      </c>
      <c r="BD26" s="33">
        <v>11.82709</v>
      </c>
      <c r="BE26" s="33">
        <v>11.565630000000001</v>
      </c>
      <c r="BF26" s="33">
        <v>11.383609999999999</v>
      </c>
      <c r="BG26" s="33">
        <v>11.41972</v>
      </c>
      <c r="BH26" s="33">
        <v>11.00991</v>
      </c>
      <c r="BI26" s="33">
        <v>11.382849999999999</v>
      </c>
      <c r="BJ26" s="34">
        <v>11.11556</v>
      </c>
      <c r="BK26" s="39">
        <v>11.32104</v>
      </c>
      <c r="BL26" s="34">
        <v>11.52652</v>
      </c>
      <c r="BN26" s="8"/>
      <c r="BO26" s="11" t="s">
        <v>13</v>
      </c>
      <c r="BP26" s="33">
        <v>11.06094</v>
      </c>
      <c r="BQ26" s="33">
        <v>10.90752</v>
      </c>
      <c r="BR26" s="33">
        <v>10.98934</v>
      </c>
      <c r="BS26" s="33">
        <v>11.46599</v>
      </c>
      <c r="BT26" s="33">
        <v>11.88227</v>
      </c>
      <c r="BU26" s="33">
        <v>11.55325</v>
      </c>
      <c r="BV26" s="33">
        <v>11.312430000000001</v>
      </c>
      <c r="BW26" s="33">
        <v>11.45439</v>
      </c>
      <c r="BX26" s="33">
        <v>10.9697</v>
      </c>
      <c r="BY26" s="33">
        <v>11.31002</v>
      </c>
      <c r="BZ26" s="34">
        <v>11.068099999999999</v>
      </c>
      <c r="CA26" s="39">
        <v>11.29059</v>
      </c>
      <c r="CB26" s="34">
        <v>11.51308</v>
      </c>
    </row>
    <row r="27" spans="2:80" x14ac:dyDescent="0.35">
      <c r="B27" s="2" t="s">
        <v>20</v>
      </c>
      <c r="C27" s="3" t="s">
        <v>12</v>
      </c>
      <c r="D27" s="36">
        <v>17.594080000000002</v>
      </c>
      <c r="E27" s="36">
        <v>15.95008</v>
      </c>
      <c r="F27" s="36">
        <v>18.264880000000002</v>
      </c>
      <c r="G27" s="36">
        <v>17.82686</v>
      </c>
      <c r="H27" s="36">
        <v>20.14471</v>
      </c>
      <c r="I27" s="36">
        <v>18.452639999999999</v>
      </c>
      <c r="J27" s="36">
        <v>17.01408</v>
      </c>
      <c r="K27" s="36">
        <v>18.20637</v>
      </c>
      <c r="L27" s="36">
        <v>19.296029999999998</v>
      </c>
      <c r="M27" s="36">
        <v>17.367419999999999</v>
      </c>
      <c r="N27" s="37">
        <v>17.173290000000001</v>
      </c>
      <c r="O27" s="41">
        <v>18.01172</v>
      </c>
      <c r="P27" s="37">
        <v>18.85014</v>
      </c>
      <c r="R27" s="2" t="s">
        <v>20</v>
      </c>
      <c r="S27" s="3" t="s">
        <v>12</v>
      </c>
      <c r="T27" s="36">
        <v>17.49072</v>
      </c>
      <c r="U27" s="36">
        <v>15.675979999999999</v>
      </c>
      <c r="V27" s="36">
        <v>18.283239999999999</v>
      </c>
      <c r="W27" s="36">
        <v>17.818490000000001</v>
      </c>
      <c r="X27" s="36">
        <v>20.140139999999999</v>
      </c>
      <c r="Y27" s="36">
        <v>18.319990000000001</v>
      </c>
      <c r="Z27" s="36">
        <v>16.854900000000001</v>
      </c>
      <c r="AA27" s="36">
        <v>18.236540000000002</v>
      </c>
      <c r="AB27" s="36">
        <v>19.341280000000001</v>
      </c>
      <c r="AC27" s="36">
        <v>17.06118</v>
      </c>
      <c r="AD27" s="37">
        <v>17.016079999999999</v>
      </c>
      <c r="AE27" s="41">
        <v>17.922239999999999</v>
      </c>
      <c r="AF27" s="37">
        <v>18.828410000000002</v>
      </c>
      <c r="AH27" s="2" t="s">
        <v>20</v>
      </c>
      <c r="AI27" s="3" t="s">
        <v>12</v>
      </c>
      <c r="AJ27" s="36">
        <v>17.35717</v>
      </c>
      <c r="AK27" s="36">
        <v>15.38435</v>
      </c>
      <c r="AL27" s="36">
        <v>18.031839999999999</v>
      </c>
      <c r="AM27" s="36">
        <v>17.69539</v>
      </c>
      <c r="AN27" s="36">
        <v>20.13674</v>
      </c>
      <c r="AO27" s="36">
        <v>18.224399999999999</v>
      </c>
      <c r="AP27" s="36">
        <v>16.962879999999998</v>
      </c>
      <c r="AQ27" s="36">
        <v>18.226769999999998</v>
      </c>
      <c r="AR27" s="36">
        <v>19.296559999999999</v>
      </c>
      <c r="AS27" s="36">
        <v>17.168369999999999</v>
      </c>
      <c r="AT27" s="37">
        <v>16.91779</v>
      </c>
      <c r="AU27" s="41">
        <v>17.84845</v>
      </c>
      <c r="AV27" s="37">
        <v>18.7791</v>
      </c>
      <c r="AX27" s="2" t="s">
        <v>20</v>
      </c>
      <c r="AY27" s="3" t="s">
        <v>12</v>
      </c>
      <c r="AZ27" s="36">
        <v>17.29438</v>
      </c>
      <c r="BA27" s="36">
        <v>15.2738</v>
      </c>
      <c r="BB27" s="36">
        <v>18.263780000000001</v>
      </c>
      <c r="BC27" s="36">
        <v>17.61525</v>
      </c>
      <c r="BD27" s="36">
        <v>20.066520000000001</v>
      </c>
      <c r="BE27" s="36">
        <v>18.245799999999999</v>
      </c>
      <c r="BF27" s="36">
        <v>16.85482</v>
      </c>
      <c r="BG27" s="36">
        <v>18.30667</v>
      </c>
      <c r="BH27" s="36">
        <v>19.303850000000001</v>
      </c>
      <c r="BI27" s="36">
        <v>17.023070000000001</v>
      </c>
      <c r="BJ27" s="37">
        <v>16.864180000000001</v>
      </c>
      <c r="BK27" s="41">
        <v>17.8248</v>
      </c>
      <c r="BL27" s="37">
        <v>18.785409999999999</v>
      </c>
      <c r="BN27" s="2" t="s">
        <v>20</v>
      </c>
      <c r="BO27" s="3" t="s">
        <v>12</v>
      </c>
      <c r="BP27" s="36">
        <v>17.13739</v>
      </c>
      <c r="BQ27" s="36">
        <v>15.183529999999999</v>
      </c>
      <c r="BR27" s="36">
        <v>18.195720000000001</v>
      </c>
      <c r="BS27" s="36">
        <v>17.385670000000001</v>
      </c>
      <c r="BT27" s="36">
        <v>20.177</v>
      </c>
      <c r="BU27" s="36">
        <v>18.131730000000001</v>
      </c>
      <c r="BV27" s="36">
        <v>16.743780000000001</v>
      </c>
      <c r="BW27" s="36">
        <v>18.209150000000001</v>
      </c>
      <c r="BX27" s="36">
        <v>19.228560000000002</v>
      </c>
      <c r="BY27" s="36">
        <v>16.96397</v>
      </c>
      <c r="BZ27" s="37">
        <v>16.742349999999998</v>
      </c>
      <c r="CA27" s="41">
        <v>17.73565</v>
      </c>
      <c r="CB27" s="37">
        <v>18.728950000000001</v>
      </c>
    </row>
    <row r="28" spans="2:80" x14ac:dyDescent="0.35">
      <c r="B28" s="8"/>
      <c r="C28" s="11" t="s">
        <v>13</v>
      </c>
      <c r="D28" s="33">
        <v>10.67198</v>
      </c>
      <c r="E28" s="33">
        <v>11.070209999999999</v>
      </c>
      <c r="F28" s="33">
        <v>10.43988</v>
      </c>
      <c r="G28" s="33">
        <v>10.988490000000001</v>
      </c>
      <c r="H28" s="33">
        <v>10.898110000000001</v>
      </c>
      <c r="I28" s="33">
        <v>10.80683</v>
      </c>
      <c r="J28" s="33">
        <v>11.00581</v>
      </c>
      <c r="K28" s="33">
        <v>11.095420000000001</v>
      </c>
      <c r="L28" s="33">
        <v>10.768219999999999</v>
      </c>
      <c r="M28" s="33">
        <v>11.05837</v>
      </c>
      <c r="N28" s="34">
        <v>10.73007</v>
      </c>
      <c r="O28" s="39">
        <v>10.880330000000001</v>
      </c>
      <c r="P28" s="34">
        <v>11.03059</v>
      </c>
      <c r="R28" s="8"/>
      <c r="S28" s="11" t="s">
        <v>13</v>
      </c>
      <c r="T28" s="33">
        <v>10.68568</v>
      </c>
      <c r="U28" s="33">
        <v>11.05857</v>
      </c>
      <c r="V28" s="33">
        <v>10.39791</v>
      </c>
      <c r="W28" s="33">
        <v>11.000590000000001</v>
      </c>
      <c r="X28" s="33">
        <v>11.00215</v>
      </c>
      <c r="Y28" s="33">
        <v>10.68852</v>
      </c>
      <c r="Z28" s="33">
        <v>11.030430000000001</v>
      </c>
      <c r="AA28" s="33">
        <v>11.08398</v>
      </c>
      <c r="AB28" s="33">
        <v>10.740769999999999</v>
      </c>
      <c r="AC28" s="33">
        <v>11.130409999999999</v>
      </c>
      <c r="AD28" s="34">
        <v>10.71088</v>
      </c>
      <c r="AE28" s="39">
        <v>10.8819</v>
      </c>
      <c r="AF28" s="34">
        <v>11.05293</v>
      </c>
      <c r="AH28" s="8"/>
      <c r="AI28" s="11" t="s">
        <v>13</v>
      </c>
      <c r="AJ28" s="33">
        <v>10.62383</v>
      </c>
      <c r="AK28" s="33">
        <v>11.098190000000001</v>
      </c>
      <c r="AL28" s="33">
        <v>10.523720000000001</v>
      </c>
      <c r="AM28" s="33">
        <v>11.019690000000001</v>
      </c>
      <c r="AN28" s="33">
        <v>10.929729999999999</v>
      </c>
      <c r="AO28" s="33">
        <v>10.80017</v>
      </c>
      <c r="AP28" s="33">
        <v>11.003690000000001</v>
      </c>
      <c r="AQ28" s="33">
        <v>11.0822</v>
      </c>
      <c r="AR28" s="33">
        <v>10.76258</v>
      </c>
      <c r="AS28" s="33">
        <v>11.11323</v>
      </c>
      <c r="AT28" s="34">
        <v>10.74672</v>
      </c>
      <c r="AU28" s="39">
        <v>10.8957</v>
      </c>
      <c r="AV28" s="34">
        <v>11.044689999999999</v>
      </c>
      <c r="AX28" s="8"/>
      <c r="AY28" s="11" t="s">
        <v>13</v>
      </c>
      <c r="AZ28" s="33">
        <v>10.672269999999999</v>
      </c>
      <c r="BA28" s="33">
        <v>10.97391</v>
      </c>
      <c r="BB28" s="33">
        <v>10.44401</v>
      </c>
      <c r="BC28" s="33">
        <v>11.03684</v>
      </c>
      <c r="BD28" s="33">
        <v>10.981629999999999</v>
      </c>
      <c r="BE28" s="33">
        <v>10.81195</v>
      </c>
      <c r="BF28" s="33">
        <v>11.009209999999999</v>
      </c>
      <c r="BG28" s="33">
        <v>10.994120000000001</v>
      </c>
      <c r="BH28" s="33">
        <v>10.73419</v>
      </c>
      <c r="BI28" s="33">
        <v>11.052009999999999</v>
      </c>
      <c r="BJ28" s="34">
        <v>10.727679999999999</v>
      </c>
      <c r="BK28" s="39">
        <v>10.87101</v>
      </c>
      <c r="BL28" s="34">
        <v>11.01435</v>
      </c>
      <c r="BN28" s="8"/>
      <c r="BO28" s="11" t="s">
        <v>13</v>
      </c>
      <c r="BP28" s="33">
        <v>10.604900000000001</v>
      </c>
      <c r="BQ28" s="33">
        <v>10.97959</v>
      </c>
      <c r="BR28" s="33">
        <v>10.39378</v>
      </c>
      <c r="BS28" s="33">
        <v>11.08501</v>
      </c>
      <c r="BT28" s="33">
        <v>10.8758</v>
      </c>
      <c r="BU28" s="33">
        <v>10.82648</v>
      </c>
      <c r="BV28" s="33">
        <v>10.96768</v>
      </c>
      <c r="BW28" s="33">
        <v>11.04346</v>
      </c>
      <c r="BX28" s="33">
        <v>10.700979999999999</v>
      </c>
      <c r="BY28" s="33">
        <v>10.9879</v>
      </c>
      <c r="BZ28" s="34">
        <v>10.68951</v>
      </c>
      <c r="CA28" s="39">
        <v>10.84656</v>
      </c>
      <c r="CB28" s="34">
        <v>11.00361</v>
      </c>
    </row>
    <row r="29" spans="2:80" x14ac:dyDescent="0.35">
      <c r="B29" s="2" t="s">
        <v>21</v>
      </c>
      <c r="C29" s="3" t="s">
        <v>12</v>
      </c>
      <c r="D29" s="36">
        <v>2.7536100000000001</v>
      </c>
      <c r="E29" s="36">
        <v>2.6932999999999998</v>
      </c>
      <c r="F29" s="36">
        <v>2.64506</v>
      </c>
      <c r="G29" s="36">
        <v>2.7160500000000001</v>
      </c>
      <c r="H29" s="36">
        <v>2.72885</v>
      </c>
      <c r="I29" s="36">
        <v>2.57674</v>
      </c>
      <c r="J29" s="36">
        <v>2.74464</v>
      </c>
      <c r="K29" s="36">
        <v>2.7840600000000002</v>
      </c>
      <c r="L29" s="36">
        <v>2.9687600000000001</v>
      </c>
      <c r="M29" s="36">
        <v>2.76959</v>
      </c>
      <c r="N29" s="37">
        <v>2.6650200000000002</v>
      </c>
      <c r="O29" s="41">
        <v>2.73807</v>
      </c>
      <c r="P29" s="37">
        <v>2.8111199999999998</v>
      </c>
      <c r="R29" s="2" t="s">
        <v>21</v>
      </c>
      <c r="S29" s="3" t="s">
        <v>12</v>
      </c>
      <c r="T29" s="36">
        <v>2.7192400000000001</v>
      </c>
      <c r="U29" s="36">
        <v>2.7410800000000002</v>
      </c>
      <c r="V29" s="36">
        <v>2.63192</v>
      </c>
      <c r="W29" s="36">
        <v>2.7578399999999998</v>
      </c>
      <c r="X29" s="36">
        <v>2.7012800000000001</v>
      </c>
      <c r="Y29" s="36">
        <v>2.6179000000000001</v>
      </c>
      <c r="Z29" s="36">
        <v>2.7176800000000001</v>
      </c>
      <c r="AA29" s="36">
        <v>2.7674599999999998</v>
      </c>
      <c r="AB29" s="36">
        <v>2.9601500000000001</v>
      </c>
      <c r="AC29" s="36">
        <v>2.8367</v>
      </c>
      <c r="AD29" s="37">
        <v>2.6745399999999999</v>
      </c>
      <c r="AE29" s="41">
        <v>2.74512</v>
      </c>
      <c r="AF29" s="37">
        <v>2.8157100000000002</v>
      </c>
      <c r="AH29" s="2" t="s">
        <v>21</v>
      </c>
      <c r="AI29" s="3" t="s">
        <v>12</v>
      </c>
      <c r="AJ29" s="36">
        <v>2.61694</v>
      </c>
      <c r="AK29" s="36">
        <v>2.6880199999999999</v>
      </c>
      <c r="AL29" s="36">
        <v>2.6665700000000001</v>
      </c>
      <c r="AM29" s="36">
        <v>2.7085400000000002</v>
      </c>
      <c r="AN29" s="36">
        <v>2.7316799999999999</v>
      </c>
      <c r="AO29" s="36">
        <v>2.62094</v>
      </c>
      <c r="AP29" s="36">
        <v>2.68615</v>
      </c>
      <c r="AQ29" s="36">
        <v>2.8443999999999998</v>
      </c>
      <c r="AR29" s="36">
        <v>2.8715299999999999</v>
      </c>
      <c r="AS29" s="36">
        <v>2.7796699999999999</v>
      </c>
      <c r="AT29" s="37">
        <v>2.6594000000000002</v>
      </c>
      <c r="AU29" s="41">
        <v>2.7214499999999999</v>
      </c>
      <c r="AV29" s="37">
        <v>2.78349</v>
      </c>
      <c r="AX29" s="2" t="s">
        <v>21</v>
      </c>
      <c r="AY29" s="3" t="s">
        <v>12</v>
      </c>
      <c r="AZ29" s="36">
        <v>2.7206399999999999</v>
      </c>
      <c r="BA29" s="36">
        <v>2.6667700000000001</v>
      </c>
      <c r="BB29" s="36">
        <v>2.66899</v>
      </c>
      <c r="BC29" s="36">
        <v>2.7446199999999998</v>
      </c>
      <c r="BD29" s="36">
        <v>2.7858800000000001</v>
      </c>
      <c r="BE29" s="36">
        <v>2.61585</v>
      </c>
      <c r="BF29" s="36">
        <v>2.6648000000000001</v>
      </c>
      <c r="BG29" s="36">
        <v>2.6947899999999998</v>
      </c>
      <c r="BH29" s="36">
        <v>3.0987900000000002</v>
      </c>
      <c r="BI29" s="36">
        <v>2.8211900000000001</v>
      </c>
      <c r="BJ29" s="37">
        <v>2.6497299999999999</v>
      </c>
      <c r="BK29" s="41">
        <v>2.74823</v>
      </c>
      <c r="BL29" s="37">
        <v>2.84673</v>
      </c>
      <c r="BN29" s="2" t="s">
        <v>21</v>
      </c>
      <c r="BO29" s="3" t="s">
        <v>12</v>
      </c>
      <c r="BP29" s="36">
        <v>2.7246000000000001</v>
      </c>
      <c r="BQ29" s="36">
        <v>2.6999399999999998</v>
      </c>
      <c r="BR29" s="36">
        <v>2.70804</v>
      </c>
      <c r="BS29" s="36">
        <v>2.8914300000000002</v>
      </c>
      <c r="BT29" s="36">
        <v>2.5925199999999999</v>
      </c>
      <c r="BU29" s="36">
        <v>2.61395</v>
      </c>
      <c r="BV29" s="36">
        <v>2.7135899999999999</v>
      </c>
      <c r="BW29" s="36">
        <v>2.7749299999999999</v>
      </c>
      <c r="BX29" s="36">
        <v>3.0425300000000002</v>
      </c>
      <c r="BY29" s="36">
        <v>2.83243</v>
      </c>
      <c r="BZ29" s="37">
        <v>2.6635300000000002</v>
      </c>
      <c r="CA29" s="41">
        <v>2.7593999999999999</v>
      </c>
      <c r="CB29" s="37">
        <v>2.8552599999999999</v>
      </c>
    </row>
    <row r="30" spans="2:80" x14ac:dyDescent="0.35">
      <c r="B30" s="8"/>
      <c r="C30" s="11" t="s">
        <v>13</v>
      </c>
      <c r="D30" s="33">
        <v>1.45038</v>
      </c>
      <c r="E30" s="33">
        <v>1.44387</v>
      </c>
      <c r="F30" s="33">
        <v>1.4654199999999999</v>
      </c>
      <c r="G30" s="33">
        <v>1.43516</v>
      </c>
      <c r="H30" s="33">
        <v>1.4744900000000001</v>
      </c>
      <c r="I30" s="33">
        <v>1.47217</v>
      </c>
      <c r="J30" s="33">
        <v>1.4242900000000001</v>
      </c>
      <c r="K30" s="33">
        <v>1.46953</v>
      </c>
      <c r="L30" s="33">
        <v>1.3888</v>
      </c>
      <c r="M30" s="33">
        <v>1.39859</v>
      </c>
      <c r="N30" s="34">
        <v>1.42039</v>
      </c>
      <c r="O30" s="39">
        <v>1.4422699999999999</v>
      </c>
      <c r="P30" s="34">
        <v>1.4641500000000001</v>
      </c>
      <c r="R30" s="8"/>
      <c r="S30" s="11" t="s">
        <v>13</v>
      </c>
      <c r="T30" s="33">
        <v>1.4441999999999999</v>
      </c>
      <c r="U30" s="33">
        <v>1.4008499999999999</v>
      </c>
      <c r="V30" s="33">
        <v>1.4488300000000001</v>
      </c>
      <c r="W30" s="33">
        <v>1.4177999999999999</v>
      </c>
      <c r="X30" s="33">
        <v>1.4533499999999999</v>
      </c>
      <c r="Y30" s="33">
        <v>1.4068799999999999</v>
      </c>
      <c r="Z30" s="33">
        <v>1.42364</v>
      </c>
      <c r="AA30" s="33">
        <v>1.4513199999999999</v>
      </c>
      <c r="AB30" s="33">
        <v>1.3846799999999999</v>
      </c>
      <c r="AC30" s="33">
        <v>1.42662</v>
      </c>
      <c r="AD30" s="34">
        <v>1.40892</v>
      </c>
      <c r="AE30" s="39">
        <v>1.4258200000000001</v>
      </c>
      <c r="AF30" s="34">
        <v>1.4427099999999999</v>
      </c>
      <c r="AH30" s="8"/>
      <c r="AI30" s="11" t="s">
        <v>13</v>
      </c>
      <c r="AJ30" s="33">
        <v>1.45431</v>
      </c>
      <c r="AK30" s="33">
        <v>1.4006400000000001</v>
      </c>
      <c r="AL30" s="33">
        <v>1.4463699999999999</v>
      </c>
      <c r="AM30" s="33">
        <v>1.41242</v>
      </c>
      <c r="AN30" s="33">
        <v>1.4121600000000001</v>
      </c>
      <c r="AO30" s="33">
        <v>1.44869</v>
      </c>
      <c r="AP30" s="33">
        <v>1.4189700000000001</v>
      </c>
      <c r="AQ30" s="33">
        <v>1.4486300000000001</v>
      </c>
      <c r="AR30" s="33">
        <v>1.3533999999999999</v>
      </c>
      <c r="AS30" s="33">
        <v>1.4507000000000001</v>
      </c>
      <c r="AT30" s="34">
        <v>1.4017900000000001</v>
      </c>
      <c r="AU30" s="39">
        <v>1.4246300000000001</v>
      </c>
      <c r="AV30" s="34">
        <v>1.44747</v>
      </c>
      <c r="AX30" s="8"/>
      <c r="AY30" s="11" t="s">
        <v>13</v>
      </c>
      <c r="AZ30" s="33">
        <v>1.44489</v>
      </c>
      <c r="BA30" s="33">
        <v>1.4458</v>
      </c>
      <c r="BB30" s="33">
        <v>1.3813599999999999</v>
      </c>
      <c r="BC30" s="33">
        <v>1.43919</v>
      </c>
      <c r="BD30" s="33">
        <v>1.43665</v>
      </c>
      <c r="BE30" s="33">
        <v>1.45008</v>
      </c>
      <c r="BF30" s="33">
        <v>1.4598500000000001</v>
      </c>
      <c r="BG30" s="33">
        <v>1.4216</v>
      </c>
      <c r="BH30" s="33">
        <v>1.3804000000000001</v>
      </c>
      <c r="BI30" s="33">
        <v>1.43475</v>
      </c>
      <c r="BJ30" s="34">
        <v>1.40978</v>
      </c>
      <c r="BK30" s="39">
        <v>1.42946</v>
      </c>
      <c r="BL30" s="34">
        <v>1.44913</v>
      </c>
      <c r="BN30" s="8"/>
      <c r="BO30" s="11" t="s">
        <v>13</v>
      </c>
      <c r="BP30" s="33">
        <v>1.44292</v>
      </c>
      <c r="BQ30" s="33">
        <v>1.4216800000000001</v>
      </c>
      <c r="BR30" s="33">
        <v>1.4135</v>
      </c>
      <c r="BS30" s="33">
        <v>1.39</v>
      </c>
      <c r="BT30" s="33">
        <v>1.4088799999999999</v>
      </c>
      <c r="BU30" s="33">
        <v>1.46712</v>
      </c>
      <c r="BV30" s="33">
        <v>1.4365600000000001</v>
      </c>
      <c r="BW30" s="33">
        <v>1.4132199999999999</v>
      </c>
      <c r="BX30" s="33">
        <v>1.3522799999999999</v>
      </c>
      <c r="BY30" s="33">
        <v>1.4449700000000001</v>
      </c>
      <c r="BZ30" s="34">
        <v>1.3960699999999999</v>
      </c>
      <c r="CA30" s="39">
        <v>1.4191100000000001</v>
      </c>
      <c r="CB30" s="34">
        <v>1.44215</v>
      </c>
    </row>
    <row r="31" spans="2:80" x14ac:dyDescent="0.35">
      <c r="B31" s="2" t="s">
        <v>5</v>
      </c>
      <c r="C31" s="3" t="s">
        <v>12</v>
      </c>
      <c r="D31" s="36">
        <v>88.788200000000003</v>
      </c>
      <c r="E31" s="36">
        <v>89.770610000000005</v>
      </c>
      <c r="F31" s="36">
        <v>88.798659999999998</v>
      </c>
      <c r="G31" s="36">
        <v>89.069460000000007</v>
      </c>
      <c r="H31" s="36">
        <v>88.627260000000007</v>
      </c>
      <c r="I31" s="36">
        <v>90.766030000000001</v>
      </c>
      <c r="J31" s="36">
        <v>89.050920000000005</v>
      </c>
      <c r="K31" s="36">
        <v>87.782259999999994</v>
      </c>
      <c r="L31" s="36">
        <v>88.247780000000006</v>
      </c>
      <c r="M31" s="36">
        <v>88.756810000000002</v>
      </c>
      <c r="N31" s="37">
        <v>88.379779999999997</v>
      </c>
      <c r="O31" s="38">
        <v>88.965800000000002</v>
      </c>
      <c r="P31" s="37">
        <v>89.551820000000006</v>
      </c>
      <c r="R31" s="2" t="s">
        <v>5</v>
      </c>
      <c r="S31" s="3" t="s">
        <v>12</v>
      </c>
      <c r="T31" s="36">
        <v>88.820800000000006</v>
      </c>
      <c r="U31" s="36">
        <v>89.587940000000003</v>
      </c>
      <c r="V31" s="36">
        <v>88.782160000000005</v>
      </c>
      <c r="W31" s="36">
        <v>89.033720000000002</v>
      </c>
      <c r="X31" s="36">
        <v>88.757149999999996</v>
      </c>
      <c r="Y31" s="36">
        <v>90.895430000000005</v>
      </c>
      <c r="Z31" s="36">
        <v>89.062349999999995</v>
      </c>
      <c r="AA31" s="36">
        <v>87.771090000000001</v>
      </c>
      <c r="AB31" s="36">
        <v>88.247799999999998</v>
      </c>
      <c r="AC31" s="36">
        <v>88.778499999999994</v>
      </c>
      <c r="AD31" s="37">
        <v>88.379990000000006</v>
      </c>
      <c r="AE31" s="38">
        <v>88.973690000000005</v>
      </c>
      <c r="AF31" s="37">
        <v>89.567400000000006</v>
      </c>
      <c r="AH31" s="2" t="s">
        <v>5</v>
      </c>
      <c r="AI31" s="3" t="s">
        <v>12</v>
      </c>
      <c r="AJ31" s="36">
        <v>88.782020000000003</v>
      </c>
      <c r="AK31" s="36">
        <v>89.552660000000003</v>
      </c>
      <c r="AL31" s="36">
        <v>88.773960000000002</v>
      </c>
      <c r="AM31" s="36">
        <v>89.035719999999998</v>
      </c>
      <c r="AN31" s="36">
        <v>88.664820000000006</v>
      </c>
      <c r="AO31" s="36">
        <v>90.765500000000003</v>
      </c>
      <c r="AP31" s="36">
        <v>89.039550000000006</v>
      </c>
      <c r="AQ31" s="36">
        <v>87.762429999999995</v>
      </c>
      <c r="AR31" s="36">
        <v>88.23733</v>
      </c>
      <c r="AS31" s="36">
        <v>88.799369999999996</v>
      </c>
      <c r="AT31" s="37">
        <v>88.369320000000002</v>
      </c>
      <c r="AU31" s="38">
        <v>88.941339999999997</v>
      </c>
      <c r="AV31" s="37">
        <v>89.513350000000003</v>
      </c>
      <c r="AX31" s="2" t="s">
        <v>5</v>
      </c>
      <c r="AY31" s="3" t="s">
        <v>12</v>
      </c>
      <c r="AZ31" s="36">
        <v>88.782150000000001</v>
      </c>
      <c r="BA31" s="36">
        <v>89.590040000000002</v>
      </c>
      <c r="BB31" s="36">
        <v>88.675920000000005</v>
      </c>
      <c r="BC31" s="36">
        <v>89.136870000000002</v>
      </c>
      <c r="BD31" s="36">
        <v>88.588840000000005</v>
      </c>
      <c r="BE31" s="36">
        <v>90.911820000000006</v>
      </c>
      <c r="BF31" s="36">
        <v>89.014279999999999</v>
      </c>
      <c r="BG31" s="36">
        <v>87.745890000000003</v>
      </c>
      <c r="BH31" s="36">
        <v>88.234780000000001</v>
      </c>
      <c r="BI31" s="36">
        <v>88.810059999999993</v>
      </c>
      <c r="BJ31" s="37">
        <v>88.340599999999995</v>
      </c>
      <c r="BK31" s="38">
        <v>88.949060000000003</v>
      </c>
      <c r="BL31" s="37">
        <v>89.55753</v>
      </c>
      <c r="BN31" s="2" t="s">
        <v>5</v>
      </c>
      <c r="BO31" s="3" t="s">
        <v>12</v>
      </c>
      <c r="BP31" s="36">
        <v>88.726590000000002</v>
      </c>
      <c r="BQ31" s="36">
        <v>89.531620000000004</v>
      </c>
      <c r="BR31" s="36">
        <v>88.692729999999997</v>
      </c>
      <c r="BS31" s="36">
        <v>89.012280000000004</v>
      </c>
      <c r="BT31" s="36">
        <v>88.694090000000003</v>
      </c>
      <c r="BU31" s="36">
        <v>90.927930000000003</v>
      </c>
      <c r="BV31" s="36">
        <v>89.03237</v>
      </c>
      <c r="BW31" s="36">
        <v>87.772019999999998</v>
      </c>
      <c r="BX31" s="36">
        <v>88.211010000000002</v>
      </c>
      <c r="BY31" s="36">
        <v>88.736609999999999</v>
      </c>
      <c r="BZ31" s="37">
        <v>88.329610000000002</v>
      </c>
      <c r="CA31" s="38">
        <v>88.933719999999994</v>
      </c>
      <c r="CB31" s="37">
        <v>89.537840000000003</v>
      </c>
    </row>
    <row r="32" spans="2:80" x14ac:dyDescent="0.35">
      <c r="B32" s="8"/>
      <c r="C32" s="11" t="s">
        <v>13</v>
      </c>
      <c r="D32" s="33">
        <v>42.404170000000001</v>
      </c>
      <c r="E32" s="33">
        <v>43.5398</v>
      </c>
      <c r="F32" s="33">
        <v>42.976770000000002</v>
      </c>
      <c r="G32" s="33">
        <v>43.408279999999998</v>
      </c>
      <c r="H32" s="33">
        <v>42.852939999999997</v>
      </c>
      <c r="I32" s="33">
        <v>43.278700000000001</v>
      </c>
      <c r="J32" s="33">
        <v>43.191490000000002</v>
      </c>
      <c r="K32" s="33">
        <v>42.880960000000002</v>
      </c>
      <c r="L32" s="33">
        <v>41.980589999999999</v>
      </c>
      <c r="M32" s="33">
        <v>42.308869999999999</v>
      </c>
      <c r="N32" s="34">
        <v>42.51737</v>
      </c>
      <c r="O32" s="39">
        <v>42.882260000000002</v>
      </c>
      <c r="P32" s="34">
        <v>43.247149999999998</v>
      </c>
      <c r="R32" s="8"/>
      <c r="S32" s="11" t="s">
        <v>13</v>
      </c>
      <c r="T32" s="33">
        <v>42.454830000000001</v>
      </c>
      <c r="U32" s="33">
        <v>43.398490000000002</v>
      </c>
      <c r="V32" s="33">
        <v>42.98612</v>
      </c>
      <c r="W32" s="33">
        <v>43.384880000000003</v>
      </c>
      <c r="X32" s="33">
        <v>42.956780000000002</v>
      </c>
      <c r="Y32" s="33">
        <v>43.307070000000003</v>
      </c>
      <c r="Z32" s="33">
        <v>43.224359999999997</v>
      </c>
      <c r="AA32" s="33">
        <v>42.874459999999999</v>
      </c>
      <c r="AB32" s="33">
        <v>41.990430000000003</v>
      </c>
      <c r="AC32" s="33">
        <v>42.340179999999997</v>
      </c>
      <c r="AD32" s="34">
        <v>42.545900000000003</v>
      </c>
      <c r="AE32" s="39">
        <v>42.891759999999998</v>
      </c>
      <c r="AF32" s="34">
        <v>43.23762</v>
      </c>
      <c r="AH32" s="8"/>
      <c r="AI32" s="11" t="s">
        <v>13</v>
      </c>
      <c r="AJ32" s="33">
        <v>42.43976</v>
      </c>
      <c r="AK32" s="33">
        <v>43.968679999999999</v>
      </c>
      <c r="AL32" s="33">
        <v>42.982329999999997</v>
      </c>
      <c r="AM32" s="33">
        <v>43.418610000000001</v>
      </c>
      <c r="AN32" s="33">
        <v>42.866590000000002</v>
      </c>
      <c r="AO32" s="33">
        <v>43.168550000000003</v>
      </c>
      <c r="AP32" s="33">
        <v>43.197780000000002</v>
      </c>
      <c r="AQ32" s="33">
        <v>42.851260000000003</v>
      </c>
      <c r="AR32" s="33">
        <v>41.976100000000002</v>
      </c>
      <c r="AS32" s="33">
        <v>42.350900000000003</v>
      </c>
      <c r="AT32" s="34">
        <v>42.512929999999997</v>
      </c>
      <c r="AU32" s="39">
        <v>42.922060000000002</v>
      </c>
      <c r="AV32" s="34">
        <v>43.331180000000003</v>
      </c>
      <c r="AX32" s="8"/>
      <c r="AY32" s="11" t="s">
        <v>13</v>
      </c>
      <c r="AZ32" s="33">
        <v>42.466520000000003</v>
      </c>
      <c r="BA32" s="33">
        <v>44.020820000000001</v>
      </c>
      <c r="BB32" s="33">
        <v>42.931449999999998</v>
      </c>
      <c r="BC32" s="33">
        <v>43.517000000000003</v>
      </c>
      <c r="BD32" s="33">
        <v>42.805700000000002</v>
      </c>
      <c r="BE32" s="33">
        <v>43.308250000000001</v>
      </c>
      <c r="BF32" s="33">
        <v>43.203530000000001</v>
      </c>
      <c r="BG32" s="33">
        <v>42.843629999999997</v>
      </c>
      <c r="BH32" s="33">
        <v>41.981729999999999</v>
      </c>
      <c r="BI32" s="33">
        <v>42.355899999999998</v>
      </c>
      <c r="BJ32" s="34">
        <v>42.515790000000003</v>
      </c>
      <c r="BK32" s="39">
        <v>42.943449999999999</v>
      </c>
      <c r="BL32" s="34">
        <v>43.371119999999998</v>
      </c>
      <c r="BN32" s="8"/>
      <c r="BO32" s="11" t="s">
        <v>13</v>
      </c>
      <c r="BP32" s="33">
        <v>42.41977</v>
      </c>
      <c r="BQ32" s="33">
        <v>44.09158</v>
      </c>
      <c r="BR32" s="33">
        <v>42.93703</v>
      </c>
      <c r="BS32" s="33">
        <v>43.463090000000001</v>
      </c>
      <c r="BT32" s="33">
        <v>42.944859999999998</v>
      </c>
      <c r="BU32" s="33">
        <v>43.319780000000002</v>
      </c>
      <c r="BV32" s="33">
        <v>43.260959999999997</v>
      </c>
      <c r="BW32" s="33">
        <v>42.894010000000002</v>
      </c>
      <c r="BX32" s="33">
        <v>41.975769999999997</v>
      </c>
      <c r="BY32" s="33">
        <v>42.305520000000001</v>
      </c>
      <c r="BZ32" s="34">
        <v>42.518520000000002</v>
      </c>
      <c r="CA32" s="39">
        <v>42.961239999999997</v>
      </c>
      <c r="CB32" s="34">
        <v>43.403959999999998</v>
      </c>
    </row>
    <row r="33" spans="2:80" x14ac:dyDescent="0.35">
      <c r="B33" s="2" t="s">
        <v>6</v>
      </c>
      <c r="C33" s="3" t="s">
        <v>12</v>
      </c>
      <c r="D33" s="36">
        <v>85.022989999999993</v>
      </c>
      <c r="E33" s="36">
        <v>85.373869999999997</v>
      </c>
      <c r="F33" s="36">
        <v>85.191569999999999</v>
      </c>
      <c r="G33" s="36">
        <v>85.49024</v>
      </c>
      <c r="H33" s="36">
        <v>84.936760000000007</v>
      </c>
      <c r="I33" s="36">
        <v>86.145269999999996</v>
      </c>
      <c r="J33" s="36">
        <v>85.066559999999996</v>
      </c>
      <c r="K33" s="36">
        <v>84.416399999999996</v>
      </c>
      <c r="L33" s="36">
        <v>85.087220000000002</v>
      </c>
      <c r="M33" s="36">
        <v>85.340850000000003</v>
      </c>
      <c r="N33" s="37">
        <v>84.889719999999997</v>
      </c>
      <c r="O33" s="41">
        <v>85.207170000000005</v>
      </c>
      <c r="P33" s="37">
        <v>85.524619999999999</v>
      </c>
      <c r="R33" s="2" t="s">
        <v>6</v>
      </c>
      <c r="S33" s="3" t="s">
        <v>12</v>
      </c>
      <c r="T33" s="36">
        <v>85.017769999999999</v>
      </c>
      <c r="U33" s="36">
        <v>85.393950000000004</v>
      </c>
      <c r="V33" s="36">
        <v>85.204719999999995</v>
      </c>
      <c r="W33" s="36">
        <v>85.484979999999993</v>
      </c>
      <c r="X33" s="36">
        <v>84.936760000000007</v>
      </c>
      <c r="Y33" s="36">
        <v>86.122910000000005</v>
      </c>
      <c r="Z33" s="36">
        <v>85.066559999999996</v>
      </c>
      <c r="AA33" s="36">
        <v>84.416399999999996</v>
      </c>
      <c r="AB33" s="36">
        <v>85.087220000000002</v>
      </c>
      <c r="AC33" s="36">
        <v>85.340850000000003</v>
      </c>
      <c r="AD33" s="37">
        <v>84.892970000000005</v>
      </c>
      <c r="AE33" s="41">
        <v>85.207210000000003</v>
      </c>
      <c r="AF33" s="37">
        <v>85.521460000000005</v>
      </c>
      <c r="AH33" s="2" t="s">
        <v>6</v>
      </c>
      <c r="AI33" s="3" t="s">
        <v>12</v>
      </c>
      <c r="AJ33" s="36">
        <v>85.035740000000004</v>
      </c>
      <c r="AK33" s="36">
        <v>85.38306</v>
      </c>
      <c r="AL33" s="36">
        <v>85.195639999999997</v>
      </c>
      <c r="AM33" s="36">
        <v>85.484979999999993</v>
      </c>
      <c r="AN33" s="36">
        <v>84.936760000000007</v>
      </c>
      <c r="AO33" s="36">
        <v>86.137370000000004</v>
      </c>
      <c r="AP33" s="36">
        <v>85.058090000000007</v>
      </c>
      <c r="AQ33" s="36">
        <v>84.416399999999996</v>
      </c>
      <c r="AR33" s="36">
        <v>85.087220000000002</v>
      </c>
      <c r="AS33" s="36">
        <v>85.340850000000003</v>
      </c>
      <c r="AT33" s="37">
        <v>84.891660000000002</v>
      </c>
      <c r="AU33" s="41">
        <v>85.207610000000003</v>
      </c>
      <c r="AV33" s="37">
        <v>85.523560000000003</v>
      </c>
      <c r="AX33" s="2" t="s">
        <v>6</v>
      </c>
      <c r="AY33" s="3" t="s">
        <v>12</v>
      </c>
      <c r="AZ33" s="36">
        <v>85.035740000000004</v>
      </c>
      <c r="BA33" s="36">
        <v>85.382900000000006</v>
      </c>
      <c r="BB33" s="36">
        <v>85.180189999999996</v>
      </c>
      <c r="BC33" s="36">
        <v>85.501289999999997</v>
      </c>
      <c r="BD33" s="36">
        <v>84.936760000000007</v>
      </c>
      <c r="BE33" s="36">
        <v>86.143439999999998</v>
      </c>
      <c r="BF33" s="36">
        <v>85.066559999999996</v>
      </c>
      <c r="BG33" s="36">
        <v>84.416399999999996</v>
      </c>
      <c r="BH33" s="36">
        <v>85.089550000000003</v>
      </c>
      <c r="BI33" s="36">
        <v>85.36694</v>
      </c>
      <c r="BJ33" s="37">
        <v>84.893730000000005</v>
      </c>
      <c r="BK33" s="41">
        <v>85.211979999999997</v>
      </c>
      <c r="BL33" s="37">
        <v>85.53022</v>
      </c>
      <c r="BN33" s="2" t="s">
        <v>6</v>
      </c>
      <c r="BO33" s="3" t="s">
        <v>12</v>
      </c>
      <c r="BP33" s="36">
        <v>85.041790000000006</v>
      </c>
      <c r="BQ33" s="36">
        <v>85.392939999999996</v>
      </c>
      <c r="BR33" s="36">
        <v>85.180189999999996</v>
      </c>
      <c r="BS33" s="36">
        <v>85.49024</v>
      </c>
      <c r="BT33" s="36">
        <v>84.936760000000007</v>
      </c>
      <c r="BU33" s="36">
        <v>86.133399999999995</v>
      </c>
      <c r="BV33" s="36">
        <v>85.033479999999997</v>
      </c>
      <c r="BW33" s="36">
        <v>84.426839999999999</v>
      </c>
      <c r="BX33" s="36">
        <v>85.077259999999995</v>
      </c>
      <c r="BY33" s="36">
        <v>85.349410000000006</v>
      </c>
      <c r="BZ33" s="37">
        <v>84.890820000000005</v>
      </c>
      <c r="CA33" s="41">
        <v>85.206230000000005</v>
      </c>
      <c r="CB33" s="37">
        <v>85.521640000000005</v>
      </c>
    </row>
    <row r="34" spans="2:80" x14ac:dyDescent="0.35">
      <c r="B34" s="8"/>
      <c r="C34" s="11" t="s">
        <v>13</v>
      </c>
      <c r="D34" s="33">
        <v>40.481569999999998</v>
      </c>
      <c r="E34" s="33">
        <v>40.917349999999999</v>
      </c>
      <c r="F34" s="33">
        <v>41.091270000000002</v>
      </c>
      <c r="G34" s="33">
        <v>41.571489999999997</v>
      </c>
      <c r="H34" s="33">
        <v>40.918489999999998</v>
      </c>
      <c r="I34" s="33">
        <v>40.291069999999998</v>
      </c>
      <c r="J34" s="33">
        <v>40.92503</v>
      </c>
      <c r="K34" s="33">
        <v>41.228380000000001</v>
      </c>
      <c r="L34" s="33">
        <v>40.62256</v>
      </c>
      <c r="M34" s="33">
        <v>40.665489999999998</v>
      </c>
      <c r="N34" s="34">
        <v>40.602969999999999</v>
      </c>
      <c r="O34" s="39">
        <v>40.871270000000003</v>
      </c>
      <c r="P34" s="34">
        <v>41.139569999999999</v>
      </c>
      <c r="R34" s="8"/>
      <c r="S34" s="11" t="s">
        <v>13</v>
      </c>
      <c r="T34" s="33">
        <v>40.482509999999998</v>
      </c>
      <c r="U34" s="33">
        <v>40.911459999999998</v>
      </c>
      <c r="V34" s="33">
        <v>41.104419999999998</v>
      </c>
      <c r="W34" s="33">
        <v>41.568840000000002</v>
      </c>
      <c r="X34" s="33">
        <v>40.918489999999998</v>
      </c>
      <c r="Y34" s="33">
        <v>40.304989999999997</v>
      </c>
      <c r="Z34" s="33">
        <v>40.92503</v>
      </c>
      <c r="AA34" s="33">
        <v>41.228380000000001</v>
      </c>
      <c r="AB34" s="33">
        <v>40.62256</v>
      </c>
      <c r="AC34" s="33">
        <v>40.665489999999998</v>
      </c>
      <c r="AD34" s="34">
        <v>40.60651</v>
      </c>
      <c r="AE34" s="39">
        <v>40.873220000000003</v>
      </c>
      <c r="AF34" s="34">
        <v>41.139919999999996</v>
      </c>
      <c r="AH34" s="8"/>
      <c r="AI34" s="11" t="s">
        <v>13</v>
      </c>
      <c r="AJ34" s="33">
        <v>40.502690000000001</v>
      </c>
      <c r="AK34" s="33">
        <v>40.915559999999999</v>
      </c>
      <c r="AL34" s="33">
        <v>41.093060000000001</v>
      </c>
      <c r="AM34" s="33">
        <v>41.568840000000002</v>
      </c>
      <c r="AN34" s="33">
        <v>40.918489999999998</v>
      </c>
      <c r="AO34" s="33">
        <v>40.291159999999998</v>
      </c>
      <c r="AP34" s="33">
        <v>40.925870000000003</v>
      </c>
      <c r="AQ34" s="33">
        <v>41.228380000000001</v>
      </c>
      <c r="AR34" s="33">
        <v>40.62256</v>
      </c>
      <c r="AS34" s="33">
        <v>40.665489999999998</v>
      </c>
      <c r="AT34" s="34">
        <v>40.606949999999998</v>
      </c>
      <c r="AU34" s="39">
        <v>40.87321</v>
      </c>
      <c r="AV34" s="34">
        <v>41.139470000000003</v>
      </c>
      <c r="AX34" s="8"/>
      <c r="AY34" s="11" t="s">
        <v>13</v>
      </c>
      <c r="AZ34" s="33">
        <v>40.502690000000001</v>
      </c>
      <c r="BA34" s="33">
        <v>40.912100000000002</v>
      </c>
      <c r="BB34" s="33">
        <v>41.095739999999999</v>
      </c>
      <c r="BC34" s="33">
        <v>41.565530000000003</v>
      </c>
      <c r="BD34" s="33">
        <v>40.918489999999998</v>
      </c>
      <c r="BE34" s="33">
        <v>40.288910000000001</v>
      </c>
      <c r="BF34" s="33">
        <v>40.92503</v>
      </c>
      <c r="BG34" s="33">
        <v>41.228380000000001</v>
      </c>
      <c r="BH34" s="33">
        <v>40.629080000000002</v>
      </c>
      <c r="BI34" s="33">
        <v>40.671599999999998</v>
      </c>
      <c r="BJ34" s="34">
        <v>40.608229999999999</v>
      </c>
      <c r="BK34" s="39">
        <v>40.873759999999997</v>
      </c>
      <c r="BL34" s="34">
        <v>41.139279999999999</v>
      </c>
      <c r="BN34" s="8"/>
      <c r="BO34" s="11" t="s">
        <v>13</v>
      </c>
      <c r="BP34" s="33">
        <v>40.504150000000003</v>
      </c>
      <c r="BQ34" s="33">
        <v>40.912750000000003</v>
      </c>
      <c r="BR34" s="33">
        <v>41.095739999999999</v>
      </c>
      <c r="BS34" s="33">
        <v>41.571489999999997</v>
      </c>
      <c r="BT34" s="33">
        <v>40.918489999999998</v>
      </c>
      <c r="BU34" s="33">
        <v>40.29759</v>
      </c>
      <c r="BV34" s="33">
        <v>40.925849999999997</v>
      </c>
      <c r="BW34" s="33">
        <v>41.225279999999998</v>
      </c>
      <c r="BX34" s="33">
        <v>40.624209999999998</v>
      </c>
      <c r="BY34" s="33">
        <v>40.663989999999998</v>
      </c>
      <c r="BZ34" s="34">
        <v>40.608359999999998</v>
      </c>
      <c r="CA34" s="39">
        <v>40.873950000000001</v>
      </c>
      <c r="CB34" s="34">
        <v>41.13955</v>
      </c>
    </row>
    <row r="35" spans="2:80" x14ac:dyDescent="0.35">
      <c r="B35" s="2" t="s">
        <v>22</v>
      </c>
      <c r="C35" s="3" t="s">
        <v>12</v>
      </c>
      <c r="D35" s="36">
        <v>1.6548499999999999</v>
      </c>
      <c r="E35" s="36">
        <v>1.9731000000000001</v>
      </c>
      <c r="F35" s="36">
        <v>1.60507</v>
      </c>
      <c r="G35" s="36">
        <v>1.663</v>
      </c>
      <c r="H35" s="36">
        <v>1.5121</v>
      </c>
      <c r="I35" s="36">
        <v>1.76556</v>
      </c>
      <c r="J35" s="36">
        <v>1.8116399999999999</v>
      </c>
      <c r="K35" s="36">
        <v>1.5529999999999999</v>
      </c>
      <c r="L35" s="36">
        <v>1.3853899999999999</v>
      </c>
      <c r="M35" s="36">
        <v>1.6439900000000001</v>
      </c>
      <c r="N35" s="37">
        <v>1.5389699999999999</v>
      </c>
      <c r="O35" s="38">
        <v>1.6567700000000001</v>
      </c>
      <c r="P35" s="37">
        <v>1.77458</v>
      </c>
      <c r="R35" s="2" t="s">
        <v>22</v>
      </c>
      <c r="S35" s="3" t="s">
        <v>12</v>
      </c>
      <c r="T35" s="36">
        <v>1.66899</v>
      </c>
      <c r="U35" s="36">
        <v>1.92944</v>
      </c>
      <c r="V35" s="36">
        <v>1.5935299999999999</v>
      </c>
      <c r="W35" s="36">
        <v>1.64964</v>
      </c>
      <c r="X35" s="36">
        <v>1.5439099999999999</v>
      </c>
      <c r="Y35" s="36">
        <v>1.7734300000000001</v>
      </c>
      <c r="Z35" s="36">
        <v>1.81331</v>
      </c>
      <c r="AA35" s="36">
        <v>1.5397000000000001</v>
      </c>
      <c r="AB35" s="36">
        <v>1.37923</v>
      </c>
      <c r="AC35" s="36">
        <v>1.6655599999999999</v>
      </c>
      <c r="AD35" s="37">
        <v>1.54379</v>
      </c>
      <c r="AE35" s="38">
        <v>1.65567</v>
      </c>
      <c r="AF35" s="37">
        <v>1.76756</v>
      </c>
      <c r="AH35" s="2" t="s">
        <v>22</v>
      </c>
      <c r="AI35" s="3" t="s">
        <v>12</v>
      </c>
      <c r="AJ35" s="36">
        <v>1.6444799999999999</v>
      </c>
      <c r="AK35" s="36">
        <v>1.9159600000000001</v>
      </c>
      <c r="AL35" s="36">
        <v>1.60412</v>
      </c>
      <c r="AM35" s="36">
        <v>1.64896</v>
      </c>
      <c r="AN35" s="36">
        <v>1.51092</v>
      </c>
      <c r="AO35" s="36">
        <v>1.7358800000000001</v>
      </c>
      <c r="AP35" s="36">
        <v>1.7852399999999999</v>
      </c>
      <c r="AQ35" s="36">
        <v>1.53101</v>
      </c>
      <c r="AR35" s="36">
        <v>1.37792</v>
      </c>
      <c r="AS35" s="36">
        <v>1.6608000000000001</v>
      </c>
      <c r="AT35" s="37">
        <v>1.53345</v>
      </c>
      <c r="AU35" s="38">
        <v>1.6415299999999999</v>
      </c>
      <c r="AV35" s="37">
        <v>1.7496100000000001</v>
      </c>
      <c r="AX35" s="2" t="s">
        <v>22</v>
      </c>
      <c r="AY35" s="3" t="s">
        <v>12</v>
      </c>
      <c r="AZ35" s="36">
        <v>1.63364</v>
      </c>
      <c r="BA35" s="36">
        <v>1.89249</v>
      </c>
      <c r="BB35" s="36">
        <v>1.55444</v>
      </c>
      <c r="BC35" s="36">
        <v>1.6645300000000001</v>
      </c>
      <c r="BD35" s="36">
        <v>1.4792700000000001</v>
      </c>
      <c r="BE35" s="36">
        <v>1.7223200000000001</v>
      </c>
      <c r="BF35" s="36">
        <v>1.75406</v>
      </c>
      <c r="BG35" s="36">
        <v>1.514</v>
      </c>
      <c r="BH35" s="36">
        <v>1.3742300000000001</v>
      </c>
      <c r="BI35" s="36">
        <v>1.6565099999999999</v>
      </c>
      <c r="BJ35" s="37">
        <v>1.51746</v>
      </c>
      <c r="BK35" s="38">
        <v>1.6245499999999999</v>
      </c>
      <c r="BL35" s="37">
        <v>1.7316400000000001</v>
      </c>
      <c r="BN35" s="2" t="s">
        <v>22</v>
      </c>
      <c r="BO35" s="3" t="s">
        <v>12</v>
      </c>
      <c r="BP35" s="36">
        <v>1.6022099999999999</v>
      </c>
      <c r="BQ35" s="36">
        <v>1.8426499999999999</v>
      </c>
      <c r="BR35" s="36">
        <v>1.5466599999999999</v>
      </c>
      <c r="BS35" s="36">
        <v>1.61534</v>
      </c>
      <c r="BT35" s="36">
        <v>1.46424</v>
      </c>
      <c r="BU35" s="36">
        <v>1.6913400000000001</v>
      </c>
      <c r="BV35" s="36">
        <v>1.73759</v>
      </c>
      <c r="BW35" s="36">
        <v>1.5065999999999999</v>
      </c>
      <c r="BX35" s="36">
        <v>1.3646400000000001</v>
      </c>
      <c r="BY35" s="36">
        <v>1.6232200000000001</v>
      </c>
      <c r="BZ35" s="37">
        <v>1.50047</v>
      </c>
      <c r="CA35" s="38">
        <v>1.59945</v>
      </c>
      <c r="CB35" s="37">
        <v>1.6984300000000001</v>
      </c>
    </row>
    <row r="36" spans="2:80" x14ac:dyDescent="0.35">
      <c r="B36" s="8"/>
      <c r="C36" s="11" t="s">
        <v>13</v>
      </c>
      <c r="D36" s="33">
        <v>1.29844</v>
      </c>
      <c r="E36" s="33">
        <v>1.4477</v>
      </c>
      <c r="F36" s="33">
        <v>1.31759</v>
      </c>
      <c r="G36" s="33">
        <v>1.3482000000000001</v>
      </c>
      <c r="H36" s="33">
        <v>1.2919499999999999</v>
      </c>
      <c r="I36" s="33">
        <v>1.45773</v>
      </c>
      <c r="J36" s="33">
        <v>1.4129100000000001</v>
      </c>
      <c r="K36" s="33">
        <v>1.2718</v>
      </c>
      <c r="L36" s="33">
        <v>1.1517999999999999</v>
      </c>
      <c r="M36" s="33">
        <v>1.2809600000000001</v>
      </c>
      <c r="N36" s="34">
        <v>1.2615400000000001</v>
      </c>
      <c r="O36" s="39">
        <v>1.3279099999999999</v>
      </c>
      <c r="P36" s="34">
        <v>1.3942699999999999</v>
      </c>
      <c r="R36" s="8"/>
      <c r="S36" s="11" t="s">
        <v>13</v>
      </c>
      <c r="T36" s="33">
        <v>1.3130999999999999</v>
      </c>
      <c r="U36" s="33">
        <v>1.4040600000000001</v>
      </c>
      <c r="V36" s="33">
        <v>1.30362</v>
      </c>
      <c r="W36" s="33">
        <v>1.33527</v>
      </c>
      <c r="X36" s="33">
        <v>1.31264</v>
      </c>
      <c r="Y36" s="33">
        <v>1.4413100000000001</v>
      </c>
      <c r="Z36" s="33">
        <v>1.4025099999999999</v>
      </c>
      <c r="AA36" s="33">
        <v>1.2608299999999999</v>
      </c>
      <c r="AB36" s="33">
        <v>1.1460300000000001</v>
      </c>
      <c r="AC36" s="33">
        <v>1.28695</v>
      </c>
      <c r="AD36" s="34">
        <v>1.2602899999999999</v>
      </c>
      <c r="AE36" s="39">
        <v>1.32063</v>
      </c>
      <c r="AF36" s="34">
        <v>1.3809800000000001</v>
      </c>
      <c r="AH36" s="8"/>
      <c r="AI36" s="11" t="s">
        <v>13</v>
      </c>
      <c r="AJ36" s="33">
        <v>1.2725900000000001</v>
      </c>
      <c r="AK36" s="33">
        <v>1.38314</v>
      </c>
      <c r="AL36" s="33">
        <v>1.3082199999999999</v>
      </c>
      <c r="AM36" s="33">
        <v>1.32684</v>
      </c>
      <c r="AN36" s="33">
        <v>1.2744800000000001</v>
      </c>
      <c r="AO36" s="33">
        <v>1.4063699999999999</v>
      </c>
      <c r="AP36" s="33">
        <v>1.3791199999999999</v>
      </c>
      <c r="AQ36" s="33">
        <v>1.2500100000000001</v>
      </c>
      <c r="AR36" s="33">
        <v>1.1431</v>
      </c>
      <c r="AS36" s="33">
        <v>1.28257</v>
      </c>
      <c r="AT36" s="34">
        <v>1.24722</v>
      </c>
      <c r="AU36" s="39">
        <v>1.30264</v>
      </c>
      <c r="AV36" s="34">
        <v>1.35806</v>
      </c>
      <c r="AX36" s="8"/>
      <c r="AY36" s="11" t="s">
        <v>13</v>
      </c>
      <c r="AZ36" s="33">
        <v>1.28169</v>
      </c>
      <c r="BA36" s="33">
        <v>1.3607400000000001</v>
      </c>
      <c r="BB36" s="33">
        <v>1.2632099999999999</v>
      </c>
      <c r="BC36" s="33">
        <v>1.32359</v>
      </c>
      <c r="BD36" s="33">
        <v>1.2371399999999999</v>
      </c>
      <c r="BE36" s="33">
        <v>1.4013199999999999</v>
      </c>
      <c r="BF36" s="33">
        <v>1.34493</v>
      </c>
      <c r="BG36" s="33">
        <v>1.22681</v>
      </c>
      <c r="BH36" s="33">
        <v>1.14042</v>
      </c>
      <c r="BI36" s="33">
        <v>1.2724899999999999</v>
      </c>
      <c r="BJ36" s="34">
        <v>1.23109</v>
      </c>
      <c r="BK36" s="39">
        <v>1.2852300000000001</v>
      </c>
      <c r="BL36" s="34">
        <v>1.33938</v>
      </c>
      <c r="BN36" s="8"/>
      <c r="BO36" s="11" t="s">
        <v>13</v>
      </c>
      <c r="BP36" s="33">
        <v>1.2433399999999999</v>
      </c>
      <c r="BQ36" s="33">
        <v>1.3216000000000001</v>
      </c>
      <c r="BR36" s="33">
        <v>1.2457499999999999</v>
      </c>
      <c r="BS36" s="33">
        <v>1.2818499999999999</v>
      </c>
      <c r="BT36" s="33">
        <v>1.2076</v>
      </c>
      <c r="BU36" s="33">
        <v>1.3505</v>
      </c>
      <c r="BV36" s="33">
        <v>1.3243100000000001</v>
      </c>
      <c r="BW36" s="33">
        <v>1.22295</v>
      </c>
      <c r="BX36" s="33">
        <v>1.1237699999999999</v>
      </c>
      <c r="BY36" s="33">
        <v>1.2365600000000001</v>
      </c>
      <c r="BZ36" s="34">
        <v>1.2080599999999999</v>
      </c>
      <c r="CA36" s="39">
        <v>1.2558199999999999</v>
      </c>
      <c r="CB36" s="34">
        <v>1.30359</v>
      </c>
    </row>
    <row r="37" spans="2:80" x14ac:dyDescent="0.35">
      <c r="B37" s="2" t="s">
        <v>23</v>
      </c>
      <c r="C37" s="3" t="s">
        <v>12</v>
      </c>
      <c r="D37" s="36">
        <v>1.32765</v>
      </c>
      <c r="E37" s="36">
        <v>0.99441999999999997</v>
      </c>
      <c r="F37" s="36">
        <v>1.4097200000000001</v>
      </c>
      <c r="G37" s="36">
        <v>1.3371999999999999</v>
      </c>
      <c r="H37" s="36">
        <v>1.57304</v>
      </c>
      <c r="I37" s="36">
        <v>1.3300099999999999</v>
      </c>
      <c r="J37" s="36">
        <v>1.17266</v>
      </c>
      <c r="K37" s="36">
        <v>1.4297800000000001</v>
      </c>
      <c r="L37" s="36">
        <v>1.63598</v>
      </c>
      <c r="M37" s="36">
        <v>1.34091</v>
      </c>
      <c r="N37" s="37">
        <v>1.2244900000000001</v>
      </c>
      <c r="O37" s="38">
        <v>1.35514</v>
      </c>
      <c r="P37" s="37">
        <v>1.4857800000000001</v>
      </c>
      <c r="R37" s="2" t="s">
        <v>23</v>
      </c>
      <c r="S37" s="3" t="s">
        <v>12</v>
      </c>
      <c r="T37" s="36">
        <v>1.30782</v>
      </c>
      <c r="U37" s="36">
        <v>0.99870000000000003</v>
      </c>
      <c r="V37" s="36">
        <v>1.4131199999999999</v>
      </c>
      <c r="W37" s="36">
        <v>1.34297</v>
      </c>
      <c r="X37" s="36">
        <v>1.5302199999999999</v>
      </c>
      <c r="Y37" s="36">
        <v>1.3079099999999999</v>
      </c>
      <c r="Z37" s="36">
        <v>1.1538200000000001</v>
      </c>
      <c r="AA37" s="36">
        <v>1.43929</v>
      </c>
      <c r="AB37" s="36">
        <v>1.64154</v>
      </c>
      <c r="AC37" s="36">
        <v>1.3058399999999999</v>
      </c>
      <c r="AD37" s="37">
        <v>1.2142900000000001</v>
      </c>
      <c r="AE37" s="38">
        <v>1.34412</v>
      </c>
      <c r="AF37" s="37">
        <v>1.4739599999999999</v>
      </c>
      <c r="AH37" s="2" t="s">
        <v>23</v>
      </c>
      <c r="AI37" s="3" t="s">
        <v>12</v>
      </c>
      <c r="AJ37" s="36">
        <v>1.29697</v>
      </c>
      <c r="AK37" s="36">
        <v>0.9748</v>
      </c>
      <c r="AL37" s="36">
        <v>1.3852899999999999</v>
      </c>
      <c r="AM37" s="36">
        <v>1.3217300000000001</v>
      </c>
      <c r="AN37" s="36">
        <v>1.5462400000000001</v>
      </c>
      <c r="AO37" s="36">
        <v>1.30175</v>
      </c>
      <c r="AP37" s="36">
        <v>1.16571</v>
      </c>
      <c r="AQ37" s="36">
        <v>1.4413400000000001</v>
      </c>
      <c r="AR37" s="36">
        <v>1.6382099999999999</v>
      </c>
      <c r="AS37" s="36">
        <v>1.3037399999999999</v>
      </c>
      <c r="AT37" s="37">
        <v>1.2042999999999999</v>
      </c>
      <c r="AU37" s="38">
        <v>1.33758</v>
      </c>
      <c r="AV37" s="37">
        <v>1.47085</v>
      </c>
      <c r="AX37" s="2" t="s">
        <v>23</v>
      </c>
      <c r="AY37" s="3" t="s">
        <v>12</v>
      </c>
      <c r="AZ37" s="36">
        <v>1.29878</v>
      </c>
      <c r="BA37" s="36">
        <v>0.95262000000000002</v>
      </c>
      <c r="BB37" s="36">
        <v>1.4271400000000001</v>
      </c>
      <c r="BC37" s="36">
        <v>1.2879400000000001</v>
      </c>
      <c r="BD37" s="36">
        <v>1.5599099999999999</v>
      </c>
      <c r="BE37" s="36">
        <v>1.28267</v>
      </c>
      <c r="BF37" s="36">
        <v>1.1611400000000001</v>
      </c>
      <c r="BG37" s="36">
        <v>1.4495</v>
      </c>
      <c r="BH37" s="36">
        <v>1.6397200000000001</v>
      </c>
      <c r="BI37" s="36">
        <v>1.2930900000000001</v>
      </c>
      <c r="BJ37" s="37">
        <v>1.1942900000000001</v>
      </c>
      <c r="BK37" s="38">
        <v>1.33525</v>
      </c>
      <c r="BL37" s="37">
        <v>1.47621</v>
      </c>
      <c r="BN37" s="2" t="s">
        <v>23</v>
      </c>
      <c r="BO37" s="3" t="s">
        <v>12</v>
      </c>
      <c r="BP37" s="36">
        <v>1.2958400000000001</v>
      </c>
      <c r="BQ37" s="36">
        <v>0.96248999999999996</v>
      </c>
      <c r="BR37" s="36">
        <v>1.4151800000000001</v>
      </c>
      <c r="BS37" s="36">
        <v>1.3042</v>
      </c>
      <c r="BT37" s="36">
        <v>1.5337400000000001</v>
      </c>
      <c r="BU37" s="36">
        <v>1.26457</v>
      </c>
      <c r="BV37" s="36">
        <v>1.1332899999999999</v>
      </c>
      <c r="BW37" s="36">
        <v>1.4359200000000001</v>
      </c>
      <c r="BX37" s="36">
        <v>1.63751</v>
      </c>
      <c r="BY37" s="36">
        <v>1.30341</v>
      </c>
      <c r="BZ37" s="37">
        <v>1.19059</v>
      </c>
      <c r="CA37" s="38">
        <v>1.3286100000000001</v>
      </c>
      <c r="CB37" s="37">
        <v>1.4666399999999999</v>
      </c>
    </row>
    <row r="38" spans="2:80" x14ac:dyDescent="0.35">
      <c r="B38" s="8"/>
      <c r="C38" s="11" t="s">
        <v>13</v>
      </c>
      <c r="D38" s="33">
        <v>0.96357999999999999</v>
      </c>
      <c r="E38" s="33">
        <v>0.85255000000000003</v>
      </c>
      <c r="F38" s="33">
        <v>0.97294999999999998</v>
      </c>
      <c r="G38" s="33">
        <v>1.0043800000000001</v>
      </c>
      <c r="H38" s="33">
        <v>1.11114</v>
      </c>
      <c r="I38" s="33">
        <v>1.02359</v>
      </c>
      <c r="J38" s="33">
        <v>0.92554000000000003</v>
      </c>
      <c r="K38" s="33">
        <v>1.0095000000000001</v>
      </c>
      <c r="L38" s="33">
        <v>1.0132300000000001</v>
      </c>
      <c r="M38" s="33">
        <v>1.01431</v>
      </c>
      <c r="N38" s="34">
        <v>0.94047999999999998</v>
      </c>
      <c r="O38" s="39">
        <v>0.98907999999999996</v>
      </c>
      <c r="P38" s="34">
        <v>1.0376799999999999</v>
      </c>
      <c r="R38" s="8"/>
      <c r="S38" s="11" t="s">
        <v>13</v>
      </c>
      <c r="T38" s="33">
        <v>0.96389000000000002</v>
      </c>
      <c r="U38" s="33">
        <v>0.85104000000000002</v>
      </c>
      <c r="V38" s="33">
        <v>0.96733999999999998</v>
      </c>
      <c r="W38" s="33">
        <v>0.99948000000000004</v>
      </c>
      <c r="X38" s="33">
        <v>1.1124499999999999</v>
      </c>
      <c r="Y38" s="33">
        <v>0.99075999999999997</v>
      </c>
      <c r="Z38" s="33">
        <v>0.92474000000000001</v>
      </c>
      <c r="AA38" s="33">
        <v>1.01268</v>
      </c>
      <c r="AB38" s="33">
        <v>1.01837</v>
      </c>
      <c r="AC38" s="33">
        <v>1.0072000000000001</v>
      </c>
      <c r="AD38" s="34">
        <v>0.93640000000000001</v>
      </c>
      <c r="AE38" s="39">
        <v>0.98479000000000005</v>
      </c>
      <c r="AF38" s="34">
        <v>1.0331900000000001</v>
      </c>
      <c r="AH38" s="8"/>
      <c r="AI38" s="11" t="s">
        <v>13</v>
      </c>
      <c r="AJ38" s="33">
        <v>0.95974000000000004</v>
      </c>
      <c r="AK38" s="33">
        <v>0.84316999999999998</v>
      </c>
      <c r="AL38" s="33">
        <v>0.96611999999999998</v>
      </c>
      <c r="AM38" s="33">
        <v>0.99922</v>
      </c>
      <c r="AN38" s="33">
        <v>1.1142399999999999</v>
      </c>
      <c r="AO38" s="33">
        <v>0.99875999999999998</v>
      </c>
      <c r="AP38" s="33">
        <v>0.93405000000000005</v>
      </c>
      <c r="AQ38" s="33">
        <v>1.01844</v>
      </c>
      <c r="AR38" s="33">
        <v>1.0181199999999999</v>
      </c>
      <c r="AS38" s="33">
        <v>1.0076799999999999</v>
      </c>
      <c r="AT38" s="34">
        <v>0.93620999999999999</v>
      </c>
      <c r="AU38" s="39">
        <v>0.98594999999999999</v>
      </c>
      <c r="AV38" s="34">
        <v>1.03569</v>
      </c>
      <c r="AX38" s="8"/>
      <c r="AY38" s="11" t="s">
        <v>13</v>
      </c>
      <c r="AZ38" s="33">
        <v>0.96475999999999995</v>
      </c>
      <c r="BA38" s="33">
        <v>0.82969999999999999</v>
      </c>
      <c r="BB38" s="33">
        <v>0.97509999999999997</v>
      </c>
      <c r="BC38" s="33">
        <v>1.00596</v>
      </c>
      <c r="BD38" s="33">
        <v>1.1178399999999999</v>
      </c>
      <c r="BE38" s="33">
        <v>1.01613</v>
      </c>
      <c r="BF38" s="33">
        <v>0.93584000000000001</v>
      </c>
      <c r="BG38" s="33">
        <v>1.0158799999999999</v>
      </c>
      <c r="BH38" s="33">
        <v>1.0095099999999999</v>
      </c>
      <c r="BI38" s="33">
        <v>0.99168999999999996</v>
      </c>
      <c r="BJ38" s="34">
        <v>0.93418000000000001</v>
      </c>
      <c r="BK38" s="39">
        <v>0.98624000000000001</v>
      </c>
      <c r="BL38" s="34">
        <v>1.0383</v>
      </c>
      <c r="BN38" s="8"/>
      <c r="BO38" s="11" t="s">
        <v>13</v>
      </c>
      <c r="BP38" s="33">
        <v>0.96023000000000003</v>
      </c>
      <c r="BQ38" s="33">
        <v>0.84274000000000004</v>
      </c>
      <c r="BR38" s="33">
        <v>0.97036</v>
      </c>
      <c r="BS38" s="33">
        <v>0.99533000000000005</v>
      </c>
      <c r="BT38" s="33">
        <v>1.12303</v>
      </c>
      <c r="BU38" s="33">
        <v>1.0113300000000001</v>
      </c>
      <c r="BV38" s="33">
        <v>0.91456000000000004</v>
      </c>
      <c r="BW38" s="33">
        <v>1.0161899999999999</v>
      </c>
      <c r="BX38" s="33">
        <v>1.00864</v>
      </c>
      <c r="BY38" s="33">
        <v>1.0024500000000001</v>
      </c>
      <c r="BZ38" s="34">
        <v>0.93240000000000001</v>
      </c>
      <c r="CA38" s="39">
        <v>0.98448999999999998</v>
      </c>
      <c r="CB38" s="34">
        <v>1.03657</v>
      </c>
    </row>
    <row r="39" spans="2:80" x14ac:dyDescent="0.35">
      <c r="B39" s="2" t="s">
        <v>25</v>
      </c>
      <c r="C39" s="3" t="s">
        <v>12</v>
      </c>
      <c r="D39" s="36">
        <v>1.4962200000000001</v>
      </c>
      <c r="E39" s="36">
        <v>1.2537100000000001</v>
      </c>
      <c r="F39" s="36">
        <v>1.5676399999999999</v>
      </c>
      <c r="G39" s="36">
        <v>1.5081899999999999</v>
      </c>
      <c r="H39" s="36">
        <v>1.7617400000000001</v>
      </c>
      <c r="I39" s="36">
        <v>1.5952</v>
      </c>
      <c r="J39" s="36">
        <v>1.39378</v>
      </c>
      <c r="K39" s="36">
        <v>1.5430900000000001</v>
      </c>
      <c r="L39" s="36">
        <v>1.6938800000000001</v>
      </c>
      <c r="M39" s="36">
        <v>1.48143</v>
      </c>
      <c r="N39" s="37">
        <v>1.42686</v>
      </c>
      <c r="O39" s="41">
        <v>1.52949</v>
      </c>
      <c r="P39" s="37">
        <v>1.63212</v>
      </c>
      <c r="R39" s="2" t="s">
        <v>25</v>
      </c>
      <c r="S39" s="3" t="s">
        <v>12</v>
      </c>
      <c r="T39" s="36">
        <v>1.4893700000000001</v>
      </c>
      <c r="U39" s="36">
        <v>1.23722</v>
      </c>
      <c r="V39" s="36">
        <v>1.56796</v>
      </c>
      <c r="W39" s="36">
        <v>1.5072300000000001</v>
      </c>
      <c r="X39" s="36">
        <v>1.7532300000000001</v>
      </c>
      <c r="Y39" s="36">
        <v>1.57542</v>
      </c>
      <c r="Z39" s="36">
        <v>1.3777699999999999</v>
      </c>
      <c r="AA39" s="36">
        <v>1.54986</v>
      </c>
      <c r="AB39" s="36">
        <v>1.69994</v>
      </c>
      <c r="AC39" s="36">
        <v>1.44763</v>
      </c>
      <c r="AD39" s="37">
        <v>1.41405</v>
      </c>
      <c r="AE39" s="41">
        <v>1.5205599999999999</v>
      </c>
      <c r="AF39" s="37">
        <v>1.6270800000000001</v>
      </c>
      <c r="AH39" s="2" t="s">
        <v>25</v>
      </c>
      <c r="AI39" s="3" t="s">
        <v>12</v>
      </c>
      <c r="AJ39" s="36">
        <v>1.47523</v>
      </c>
      <c r="AK39" s="36">
        <v>1.2065699999999999</v>
      </c>
      <c r="AL39" s="36">
        <v>1.5404</v>
      </c>
      <c r="AM39" s="36">
        <v>1.4914499999999999</v>
      </c>
      <c r="AN39" s="36">
        <v>1.7597799999999999</v>
      </c>
      <c r="AO39" s="36">
        <v>1.56443</v>
      </c>
      <c r="AP39" s="36">
        <v>1.3933800000000001</v>
      </c>
      <c r="AQ39" s="36">
        <v>1.5515300000000001</v>
      </c>
      <c r="AR39" s="36">
        <v>1.69486</v>
      </c>
      <c r="AS39" s="36">
        <v>1.4560200000000001</v>
      </c>
      <c r="AT39" s="37">
        <v>1.4035299999999999</v>
      </c>
      <c r="AU39" s="41">
        <v>1.51336</v>
      </c>
      <c r="AV39" s="37">
        <v>1.6232</v>
      </c>
      <c r="AX39" s="2" t="s">
        <v>25</v>
      </c>
      <c r="AY39" s="3" t="s">
        <v>12</v>
      </c>
      <c r="AZ39" s="36">
        <v>1.4736899999999999</v>
      </c>
      <c r="BA39" s="36">
        <v>1.1948000000000001</v>
      </c>
      <c r="BB39" s="36">
        <v>1.5691299999999999</v>
      </c>
      <c r="BC39" s="36">
        <v>1.48064</v>
      </c>
      <c r="BD39" s="36">
        <v>1.75492</v>
      </c>
      <c r="BE39" s="36">
        <v>1.5718300000000001</v>
      </c>
      <c r="BF39" s="36">
        <v>1.3863799999999999</v>
      </c>
      <c r="BG39" s="36">
        <v>1.5619400000000001</v>
      </c>
      <c r="BH39" s="36">
        <v>1.6951700000000001</v>
      </c>
      <c r="BI39" s="36">
        <v>1.44116</v>
      </c>
      <c r="BJ39" s="37">
        <v>1.39968</v>
      </c>
      <c r="BK39" s="41">
        <v>1.5129699999999999</v>
      </c>
      <c r="BL39" s="37">
        <v>1.62626</v>
      </c>
      <c r="BN39" s="2" t="s">
        <v>25</v>
      </c>
      <c r="BO39" s="3" t="s">
        <v>12</v>
      </c>
      <c r="BP39" s="36">
        <v>1.4622999999999999</v>
      </c>
      <c r="BQ39" s="36">
        <v>1.19906</v>
      </c>
      <c r="BR39" s="36">
        <v>1.56165</v>
      </c>
      <c r="BS39" s="36">
        <v>1.4641599999999999</v>
      </c>
      <c r="BT39" s="36">
        <v>1.7631399999999999</v>
      </c>
      <c r="BU39" s="36">
        <v>1.5570600000000001</v>
      </c>
      <c r="BV39" s="36">
        <v>1.36792</v>
      </c>
      <c r="BW39" s="36">
        <v>1.55013</v>
      </c>
      <c r="BX39" s="36">
        <v>1.6909400000000001</v>
      </c>
      <c r="BY39" s="36">
        <v>1.4437</v>
      </c>
      <c r="BZ39" s="37">
        <v>1.3919600000000001</v>
      </c>
      <c r="CA39" s="41">
        <v>1.5060100000000001</v>
      </c>
      <c r="CB39" s="37">
        <v>1.6200600000000001</v>
      </c>
    </row>
    <row r="40" spans="2:80" x14ac:dyDescent="0.35">
      <c r="B40" s="8"/>
      <c r="C40" s="11" t="s">
        <v>13</v>
      </c>
      <c r="D40" s="33">
        <v>0.94011999999999996</v>
      </c>
      <c r="E40" s="33">
        <v>0.86914999999999998</v>
      </c>
      <c r="F40" s="33">
        <v>0.94054000000000004</v>
      </c>
      <c r="G40" s="33">
        <v>0.98765999999999998</v>
      </c>
      <c r="H40" s="33">
        <v>1.0725800000000001</v>
      </c>
      <c r="I40" s="33">
        <v>0.98443000000000003</v>
      </c>
      <c r="J40" s="33">
        <v>0.91771000000000003</v>
      </c>
      <c r="K40" s="33">
        <v>0.99514999999999998</v>
      </c>
      <c r="L40" s="33">
        <v>0.99878999999999996</v>
      </c>
      <c r="M40" s="33">
        <v>1.006</v>
      </c>
      <c r="N40" s="34">
        <v>0.93098999999999998</v>
      </c>
      <c r="O40" s="39">
        <v>0.97121000000000002</v>
      </c>
      <c r="P40" s="34">
        <v>1.0114300000000001</v>
      </c>
      <c r="R40" s="8"/>
      <c r="S40" s="11" t="s">
        <v>13</v>
      </c>
      <c r="T40" s="33">
        <v>0.93959999999999999</v>
      </c>
      <c r="U40" s="33">
        <v>0.87058999999999997</v>
      </c>
      <c r="V40" s="33">
        <v>0.93444000000000005</v>
      </c>
      <c r="W40" s="33">
        <v>0.98331000000000002</v>
      </c>
      <c r="X40" s="33">
        <v>1.0696099999999999</v>
      </c>
      <c r="Y40" s="33">
        <v>0.94698000000000004</v>
      </c>
      <c r="Z40" s="33">
        <v>0.92029000000000005</v>
      </c>
      <c r="AA40" s="33">
        <v>0.99761999999999995</v>
      </c>
      <c r="AB40" s="33">
        <v>1.0038</v>
      </c>
      <c r="AC40" s="33">
        <v>1.0039400000000001</v>
      </c>
      <c r="AD40" s="34">
        <v>0.92701999999999996</v>
      </c>
      <c r="AE40" s="39">
        <v>0.96701999999999999</v>
      </c>
      <c r="AF40" s="34">
        <v>1.00702</v>
      </c>
      <c r="AH40" s="8"/>
      <c r="AI40" s="11" t="s">
        <v>13</v>
      </c>
      <c r="AJ40" s="33">
        <v>0.93589999999999995</v>
      </c>
      <c r="AK40" s="33">
        <v>0.86780999999999997</v>
      </c>
      <c r="AL40" s="33">
        <v>0.93779000000000001</v>
      </c>
      <c r="AM40" s="33">
        <v>0.98465999999999998</v>
      </c>
      <c r="AN40" s="33">
        <v>1.07196</v>
      </c>
      <c r="AO40" s="33">
        <v>0.96096999999999999</v>
      </c>
      <c r="AP40" s="33">
        <v>0.92706</v>
      </c>
      <c r="AQ40" s="33">
        <v>1.00437</v>
      </c>
      <c r="AR40" s="33">
        <v>1.00379</v>
      </c>
      <c r="AS40" s="33">
        <v>1.0019499999999999</v>
      </c>
      <c r="AT40" s="34">
        <v>0.92935999999999996</v>
      </c>
      <c r="AU40" s="39">
        <v>0.96962999999999999</v>
      </c>
      <c r="AV40" s="34">
        <v>1.00989</v>
      </c>
      <c r="AX40" s="8"/>
      <c r="AY40" s="11" t="s">
        <v>13</v>
      </c>
      <c r="AZ40" s="33">
        <v>0.94408000000000003</v>
      </c>
      <c r="BA40" s="33">
        <v>0.85411999999999999</v>
      </c>
      <c r="BB40" s="33">
        <v>0.94723000000000002</v>
      </c>
      <c r="BC40" s="33">
        <v>0.99599000000000004</v>
      </c>
      <c r="BD40" s="33">
        <v>1.0814999999999999</v>
      </c>
      <c r="BE40" s="33">
        <v>0.98112999999999995</v>
      </c>
      <c r="BF40" s="33">
        <v>0.92974999999999997</v>
      </c>
      <c r="BG40" s="33">
        <v>0.99831999999999999</v>
      </c>
      <c r="BH40" s="33">
        <v>0.99605999999999995</v>
      </c>
      <c r="BI40" s="33">
        <v>0.98665999999999998</v>
      </c>
      <c r="BJ40" s="34">
        <v>0.92935999999999996</v>
      </c>
      <c r="BK40" s="39">
        <v>0.97148000000000001</v>
      </c>
      <c r="BL40" s="34">
        <v>1.0136099999999999</v>
      </c>
      <c r="BN40" s="8"/>
      <c r="BO40" s="11" t="s">
        <v>13</v>
      </c>
      <c r="BP40" s="33">
        <v>0.94164999999999999</v>
      </c>
      <c r="BQ40" s="33">
        <v>0.87117999999999995</v>
      </c>
      <c r="BR40" s="33">
        <v>0.94242999999999999</v>
      </c>
      <c r="BS40" s="33">
        <v>0.98994000000000004</v>
      </c>
      <c r="BT40" s="33">
        <v>1.07731</v>
      </c>
      <c r="BU40" s="33">
        <v>0.97997999999999996</v>
      </c>
      <c r="BV40" s="33">
        <v>0.91008999999999995</v>
      </c>
      <c r="BW40" s="33">
        <v>1.00173</v>
      </c>
      <c r="BX40" s="33">
        <v>0.99585999999999997</v>
      </c>
      <c r="BY40" s="33">
        <v>0.99843999999999999</v>
      </c>
      <c r="BZ40" s="34">
        <v>0.92996999999999996</v>
      </c>
      <c r="CA40" s="39">
        <v>0.97085999999999995</v>
      </c>
      <c r="CB40" s="34">
        <v>1.0117499999999999</v>
      </c>
    </row>
    <row r="41" spans="2:80" x14ac:dyDescent="0.35">
      <c r="B41" s="2" t="s">
        <v>26</v>
      </c>
      <c r="C41" s="3" t="s">
        <v>12</v>
      </c>
      <c r="D41" s="36">
        <v>0.34292</v>
      </c>
      <c r="E41" s="36">
        <v>0.33850999999999998</v>
      </c>
      <c r="F41" s="36">
        <v>0.34061000000000002</v>
      </c>
      <c r="G41" s="36">
        <v>0.34715000000000001</v>
      </c>
      <c r="H41" s="36">
        <v>0.35204000000000002</v>
      </c>
      <c r="I41" s="36">
        <v>0.31779000000000002</v>
      </c>
      <c r="J41" s="36">
        <v>0.3513</v>
      </c>
      <c r="K41" s="36">
        <v>0.38189000000000001</v>
      </c>
      <c r="L41" s="36">
        <v>0.40755000000000002</v>
      </c>
      <c r="M41" s="36">
        <v>0.36403000000000002</v>
      </c>
      <c r="N41" s="37">
        <v>0.33645000000000003</v>
      </c>
      <c r="O41" s="41">
        <v>0.35437999999999997</v>
      </c>
      <c r="P41" s="37">
        <v>0.37230999999999997</v>
      </c>
      <c r="R41" s="2" t="s">
        <v>26</v>
      </c>
      <c r="S41" s="3" t="s">
        <v>12</v>
      </c>
      <c r="T41" s="36">
        <v>0.3342</v>
      </c>
      <c r="U41" s="36">
        <v>0.34686</v>
      </c>
      <c r="V41" s="36">
        <v>0.34472000000000003</v>
      </c>
      <c r="W41" s="36">
        <v>0.35500999999999999</v>
      </c>
      <c r="X41" s="36">
        <v>0.33990999999999999</v>
      </c>
      <c r="Y41" s="36">
        <v>0.31663999999999998</v>
      </c>
      <c r="Z41" s="36">
        <v>0.3483</v>
      </c>
      <c r="AA41" s="36">
        <v>0.37345</v>
      </c>
      <c r="AB41" s="36">
        <v>0.40787000000000001</v>
      </c>
      <c r="AC41" s="36">
        <v>0.37353999999999998</v>
      </c>
      <c r="AD41" s="37">
        <v>0.33585999999999999</v>
      </c>
      <c r="AE41" s="41">
        <v>0.35404999999999998</v>
      </c>
      <c r="AF41" s="37">
        <v>0.37224000000000002</v>
      </c>
      <c r="AH41" s="2" t="s">
        <v>26</v>
      </c>
      <c r="AI41" s="3" t="s">
        <v>12</v>
      </c>
      <c r="AJ41" s="36">
        <v>0.32847999999999999</v>
      </c>
      <c r="AK41" s="36">
        <v>0.34422000000000003</v>
      </c>
      <c r="AL41" s="36">
        <v>0.34726000000000001</v>
      </c>
      <c r="AM41" s="36">
        <v>0.34932999999999997</v>
      </c>
      <c r="AN41" s="36">
        <v>0.33927000000000002</v>
      </c>
      <c r="AO41" s="36">
        <v>0.31730999999999998</v>
      </c>
      <c r="AP41" s="36">
        <v>0.34205000000000002</v>
      </c>
      <c r="AQ41" s="36">
        <v>0.37444</v>
      </c>
      <c r="AR41" s="36">
        <v>0.39731</v>
      </c>
      <c r="AS41" s="36">
        <v>0.36062</v>
      </c>
      <c r="AT41" s="37">
        <v>0.33367999999999998</v>
      </c>
      <c r="AU41" s="41">
        <v>0.35003000000000001</v>
      </c>
      <c r="AV41" s="37">
        <v>0.36636999999999997</v>
      </c>
      <c r="AX41" s="2" t="s">
        <v>26</v>
      </c>
      <c r="AY41" s="3" t="s">
        <v>12</v>
      </c>
      <c r="AZ41" s="36">
        <v>0.33745000000000003</v>
      </c>
      <c r="BA41" s="36">
        <v>0.33427000000000001</v>
      </c>
      <c r="BB41" s="36">
        <v>0.35727999999999999</v>
      </c>
      <c r="BC41" s="36">
        <v>0.35392000000000001</v>
      </c>
      <c r="BD41" s="36">
        <v>0.35416999999999998</v>
      </c>
      <c r="BE41" s="36">
        <v>0.31585999999999997</v>
      </c>
      <c r="BF41" s="36">
        <v>0.33834999999999998</v>
      </c>
      <c r="BG41" s="36">
        <v>0.35833999999999999</v>
      </c>
      <c r="BH41" s="36">
        <v>0.42003000000000001</v>
      </c>
      <c r="BI41" s="36">
        <v>0.36867</v>
      </c>
      <c r="BJ41" s="37">
        <v>0.33393</v>
      </c>
      <c r="BK41" s="41">
        <v>0.35382999999999998</v>
      </c>
      <c r="BL41" s="37">
        <v>0.37373000000000001</v>
      </c>
      <c r="BN41" s="2" t="s">
        <v>26</v>
      </c>
      <c r="BO41" s="3" t="s">
        <v>12</v>
      </c>
      <c r="BP41" s="36">
        <v>0.34247</v>
      </c>
      <c r="BQ41" s="36">
        <v>0.34215000000000001</v>
      </c>
      <c r="BR41" s="36">
        <v>0.35809999999999997</v>
      </c>
      <c r="BS41" s="36">
        <v>0.38357000000000002</v>
      </c>
      <c r="BT41" s="36">
        <v>0.32506000000000002</v>
      </c>
      <c r="BU41" s="36">
        <v>0.31841000000000003</v>
      </c>
      <c r="BV41" s="36">
        <v>0.34340999999999999</v>
      </c>
      <c r="BW41" s="36">
        <v>0.37534000000000001</v>
      </c>
      <c r="BX41" s="36">
        <v>0.42230000000000001</v>
      </c>
      <c r="BY41" s="36">
        <v>0.37034</v>
      </c>
      <c r="BZ41" s="37">
        <v>0.33600000000000002</v>
      </c>
      <c r="CA41" s="41">
        <v>0.35810999999999998</v>
      </c>
      <c r="CB41" s="37">
        <v>0.38022</v>
      </c>
    </row>
    <row r="42" spans="2:80" x14ac:dyDescent="0.35">
      <c r="B42" s="8"/>
      <c r="C42" s="11" t="s">
        <v>13</v>
      </c>
      <c r="D42" s="33">
        <v>0.23180000000000001</v>
      </c>
      <c r="E42" s="33">
        <v>0.23300000000000001</v>
      </c>
      <c r="F42" s="33">
        <v>0.23380000000000001</v>
      </c>
      <c r="G42" s="33">
        <v>0.22853000000000001</v>
      </c>
      <c r="H42" s="33">
        <v>0.24141000000000001</v>
      </c>
      <c r="I42" s="33">
        <v>0.23418</v>
      </c>
      <c r="J42" s="33">
        <v>0.23227</v>
      </c>
      <c r="K42" s="33">
        <v>0.26121</v>
      </c>
      <c r="L42" s="33">
        <v>0.25113000000000002</v>
      </c>
      <c r="M42" s="33">
        <v>0.23250000000000001</v>
      </c>
      <c r="N42" s="34">
        <v>0.23055</v>
      </c>
      <c r="O42" s="39">
        <v>0.23798</v>
      </c>
      <c r="P42" s="34">
        <v>0.24540999999999999</v>
      </c>
      <c r="R42" s="8"/>
      <c r="S42" s="11" t="s">
        <v>13</v>
      </c>
      <c r="T42" s="33">
        <v>0.22866</v>
      </c>
      <c r="U42" s="33">
        <v>0.22786999999999999</v>
      </c>
      <c r="V42" s="33">
        <v>0.24607000000000001</v>
      </c>
      <c r="W42" s="33">
        <v>0.23119000000000001</v>
      </c>
      <c r="X42" s="33">
        <v>0.23269000000000001</v>
      </c>
      <c r="Y42" s="33">
        <v>0.21948000000000001</v>
      </c>
      <c r="Z42" s="33">
        <v>0.23551</v>
      </c>
      <c r="AA42" s="33">
        <v>0.25169999999999998</v>
      </c>
      <c r="AB42" s="33">
        <v>0.25569999999999998</v>
      </c>
      <c r="AC42" s="33">
        <v>0.23699000000000001</v>
      </c>
      <c r="AD42" s="34">
        <v>0.22846</v>
      </c>
      <c r="AE42" s="39">
        <v>0.23658000000000001</v>
      </c>
      <c r="AF42" s="34">
        <v>0.24471000000000001</v>
      </c>
      <c r="AH42" s="8"/>
      <c r="AI42" s="11" t="s">
        <v>13</v>
      </c>
      <c r="AJ42" s="33">
        <v>0.23669000000000001</v>
      </c>
      <c r="AK42" s="33">
        <v>0.22900000000000001</v>
      </c>
      <c r="AL42" s="33">
        <v>0.23615</v>
      </c>
      <c r="AM42" s="33">
        <v>0.23082</v>
      </c>
      <c r="AN42" s="33">
        <v>0.22225</v>
      </c>
      <c r="AO42" s="33">
        <v>0.21756</v>
      </c>
      <c r="AP42" s="33">
        <v>0.23153000000000001</v>
      </c>
      <c r="AQ42" s="33">
        <v>0.23841000000000001</v>
      </c>
      <c r="AR42" s="33">
        <v>0.24759</v>
      </c>
      <c r="AS42" s="33">
        <v>0.23150000000000001</v>
      </c>
      <c r="AT42" s="34">
        <v>0.22613</v>
      </c>
      <c r="AU42" s="39">
        <v>0.23215</v>
      </c>
      <c r="AV42" s="34">
        <v>0.23816999999999999</v>
      </c>
      <c r="AX42" s="8"/>
      <c r="AY42" s="11" t="s">
        <v>13</v>
      </c>
      <c r="AZ42" s="33">
        <v>0.23549999999999999</v>
      </c>
      <c r="BA42" s="33">
        <v>0.22656000000000001</v>
      </c>
      <c r="BB42" s="33">
        <v>0.24092</v>
      </c>
      <c r="BC42" s="33">
        <v>0.23721999999999999</v>
      </c>
      <c r="BD42" s="33">
        <v>0.23377000000000001</v>
      </c>
      <c r="BE42" s="33">
        <v>0.22788</v>
      </c>
      <c r="BF42" s="33">
        <v>0.23447999999999999</v>
      </c>
      <c r="BG42" s="33">
        <v>0.24872</v>
      </c>
      <c r="BH42" s="33">
        <v>0.23919000000000001</v>
      </c>
      <c r="BI42" s="33">
        <v>0.23282</v>
      </c>
      <c r="BJ42" s="34">
        <v>0.23111999999999999</v>
      </c>
      <c r="BK42" s="39">
        <v>0.23571</v>
      </c>
      <c r="BL42" s="34">
        <v>0.24029</v>
      </c>
      <c r="BN42" s="8"/>
      <c r="BO42" s="11" t="s">
        <v>13</v>
      </c>
      <c r="BP42" s="33">
        <v>0.23835000000000001</v>
      </c>
      <c r="BQ42" s="33">
        <v>0.22548000000000001</v>
      </c>
      <c r="BR42" s="33">
        <v>0.23438000000000001</v>
      </c>
      <c r="BS42" s="33">
        <v>0.23973</v>
      </c>
      <c r="BT42" s="33">
        <v>0.23046</v>
      </c>
      <c r="BU42" s="33">
        <v>0.22969999999999999</v>
      </c>
      <c r="BV42" s="33">
        <v>0.23376</v>
      </c>
      <c r="BW42" s="33">
        <v>0.23982999999999999</v>
      </c>
      <c r="BX42" s="33">
        <v>0.24187</v>
      </c>
      <c r="BY42" s="33">
        <v>0.23827000000000001</v>
      </c>
      <c r="BZ42" s="34">
        <v>0.23136999999999999</v>
      </c>
      <c r="CA42" s="39">
        <v>0.23518</v>
      </c>
      <c r="CB42" s="34">
        <v>0.23899000000000001</v>
      </c>
    </row>
    <row r="43" spans="2:80" x14ac:dyDescent="0.35">
      <c r="B43" s="2" t="s">
        <v>27</v>
      </c>
      <c r="C43" s="3" t="s">
        <v>12</v>
      </c>
      <c r="D43" s="36">
        <v>0.78269999999999995</v>
      </c>
      <c r="E43" s="36">
        <v>1.4292199999999999</v>
      </c>
      <c r="F43" s="36">
        <v>0.59230000000000005</v>
      </c>
      <c r="G43" s="36">
        <v>0.57901999999999998</v>
      </c>
      <c r="H43" s="36">
        <v>0.60536000000000001</v>
      </c>
      <c r="I43" s="36">
        <v>1.5251999999999999</v>
      </c>
      <c r="J43" s="36">
        <v>1.0000599999999999</v>
      </c>
      <c r="K43" s="36">
        <v>0.38307999999999998</v>
      </c>
      <c r="L43" s="36">
        <v>0.13918</v>
      </c>
      <c r="M43" s="36">
        <v>0.43106</v>
      </c>
      <c r="N43" s="37">
        <v>0.42591000000000001</v>
      </c>
      <c r="O43" s="38">
        <v>0.74672000000000005</v>
      </c>
      <c r="P43" s="37">
        <v>1.06752</v>
      </c>
      <c r="R43" s="2" t="s">
        <v>27</v>
      </c>
      <c r="S43" s="3" t="s">
        <v>12</v>
      </c>
      <c r="T43" s="36">
        <v>0.82621</v>
      </c>
      <c r="U43" s="36">
        <v>1.2658400000000001</v>
      </c>
      <c r="V43" s="36">
        <v>0.57079000000000002</v>
      </c>
      <c r="W43" s="36">
        <v>0.55613000000000001</v>
      </c>
      <c r="X43" s="36">
        <v>0.74626000000000003</v>
      </c>
      <c r="Y43" s="36">
        <v>1.6911700000000001</v>
      </c>
      <c r="Z43" s="36">
        <v>1.0286599999999999</v>
      </c>
      <c r="AA43" s="36">
        <v>0.37569999999999998</v>
      </c>
      <c r="AB43" s="36">
        <v>0.13980999999999999</v>
      </c>
      <c r="AC43" s="36">
        <v>0.46623999999999999</v>
      </c>
      <c r="AD43" s="37">
        <v>0.43842999999999999</v>
      </c>
      <c r="AE43" s="38">
        <v>0.76668000000000003</v>
      </c>
      <c r="AF43" s="37">
        <v>1.09493</v>
      </c>
      <c r="AH43" s="2" t="s">
        <v>27</v>
      </c>
      <c r="AI43" s="3" t="s">
        <v>12</v>
      </c>
      <c r="AJ43" s="36">
        <v>0.80484</v>
      </c>
      <c r="AK43" s="36">
        <v>1.27884</v>
      </c>
      <c r="AL43" s="36">
        <v>0.58889999999999998</v>
      </c>
      <c r="AM43" s="36">
        <v>0.58004999999999995</v>
      </c>
      <c r="AN43" s="36">
        <v>0.67090000000000005</v>
      </c>
      <c r="AO43" s="36">
        <v>1.5905</v>
      </c>
      <c r="AP43" s="36">
        <v>1.0305200000000001</v>
      </c>
      <c r="AQ43" s="36">
        <v>0.37368000000000001</v>
      </c>
      <c r="AR43" s="36">
        <v>0.13397999999999999</v>
      </c>
      <c r="AS43" s="36">
        <v>0.49397000000000002</v>
      </c>
      <c r="AT43" s="37">
        <v>0.44234000000000001</v>
      </c>
      <c r="AU43" s="38">
        <v>0.75461999999999996</v>
      </c>
      <c r="AV43" s="37">
        <v>1.0669</v>
      </c>
      <c r="AX43" s="2" t="s">
        <v>27</v>
      </c>
      <c r="AY43" s="3" t="s">
        <v>12</v>
      </c>
      <c r="AZ43" s="36">
        <v>0.81398999999999999</v>
      </c>
      <c r="BA43" s="36">
        <v>1.3620300000000001</v>
      </c>
      <c r="BB43" s="36">
        <v>0.51415999999999995</v>
      </c>
      <c r="BC43" s="36">
        <v>0.68311999999999995</v>
      </c>
      <c r="BD43" s="36">
        <v>0.6129</v>
      </c>
      <c r="BE43" s="36">
        <v>1.7633799999999999</v>
      </c>
      <c r="BF43" s="36">
        <v>1.0325200000000001</v>
      </c>
      <c r="BG43" s="36">
        <v>0.36598999999999998</v>
      </c>
      <c r="BH43" s="36">
        <v>0.13127</v>
      </c>
      <c r="BI43" s="36">
        <v>0.49352000000000001</v>
      </c>
      <c r="BJ43" s="37">
        <v>0.42742999999999998</v>
      </c>
      <c r="BK43" s="38">
        <v>0.77729000000000004</v>
      </c>
      <c r="BL43" s="37">
        <v>1.12714</v>
      </c>
      <c r="BN43" s="2" t="s">
        <v>27</v>
      </c>
      <c r="BO43" s="3" t="s">
        <v>12</v>
      </c>
      <c r="BP43" s="36">
        <v>0.78674999999999995</v>
      </c>
      <c r="BQ43" s="36">
        <v>1.3335399999999999</v>
      </c>
      <c r="BR43" s="36">
        <v>0.55069999999999997</v>
      </c>
      <c r="BS43" s="36">
        <v>0.60250000000000004</v>
      </c>
      <c r="BT43" s="36">
        <v>0.75934999999999997</v>
      </c>
      <c r="BU43" s="36">
        <v>1.8386199999999999</v>
      </c>
      <c r="BV43" s="36">
        <v>1.1279999999999999</v>
      </c>
      <c r="BW43" s="36">
        <v>0.40266000000000002</v>
      </c>
      <c r="BX43" s="36">
        <v>0.13159000000000001</v>
      </c>
      <c r="BY43" s="36">
        <v>0.46056999999999998</v>
      </c>
      <c r="BZ43" s="37">
        <v>0.43830999999999998</v>
      </c>
      <c r="CA43" s="38">
        <v>0.79942999999999997</v>
      </c>
      <c r="CB43" s="37">
        <v>1.16055</v>
      </c>
    </row>
    <row r="44" spans="2:80" x14ac:dyDescent="0.35">
      <c r="B44" s="8"/>
      <c r="C44" s="11" t="s">
        <v>13</v>
      </c>
      <c r="D44" s="33">
        <v>2.5430100000000002</v>
      </c>
      <c r="E44" s="33">
        <v>3.15862</v>
      </c>
      <c r="F44" s="33">
        <v>1.92713</v>
      </c>
      <c r="G44" s="33">
        <v>1.7552099999999999</v>
      </c>
      <c r="H44" s="33">
        <v>1.9951399999999999</v>
      </c>
      <c r="I44" s="33">
        <v>5.7113800000000001</v>
      </c>
      <c r="J44" s="33">
        <v>2.5226600000000001</v>
      </c>
      <c r="K44" s="33">
        <v>1.4220999999999999</v>
      </c>
      <c r="L44" s="33">
        <v>0.72987999999999997</v>
      </c>
      <c r="M44" s="33">
        <v>1.40133</v>
      </c>
      <c r="N44" s="34">
        <v>1.33202</v>
      </c>
      <c r="O44" s="39">
        <v>2.3166500000000001</v>
      </c>
      <c r="P44" s="34">
        <v>3.3012700000000001</v>
      </c>
      <c r="R44" s="8"/>
      <c r="S44" s="11" t="s">
        <v>13</v>
      </c>
      <c r="T44" s="33">
        <v>2.6363599999999998</v>
      </c>
      <c r="U44" s="33">
        <v>3.2503600000000001</v>
      </c>
      <c r="V44" s="33">
        <v>1.8947700000000001</v>
      </c>
      <c r="W44" s="33">
        <v>1.7275499999999999</v>
      </c>
      <c r="X44" s="33">
        <v>2.23428</v>
      </c>
      <c r="Y44" s="33">
        <v>5.3842299999999996</v>
      </c>
      <c r="Z44" s="33">
        <v>2.5845699999999998</v>
      </c>
      <c r="AA44" s="33">
        <v>1.4689300000000001</v>
      </c>
      <c r="AB44" s="33">
        <v>0.74202999999999997</v>
      </c>
      <c r="AC44" s="33">
        <v>1.4882</v>
      </c>
      <c r="AD44" s="34">
        <v>1.4218</v>
      </c>
      <c r="AE44" s="39">
        <v>2.3411300000000002</v>
      </c>
      <c r="AF44" s="34">
        <v>3.2604500000000001</v>
      </c>
      <c r="AH44" s="8"/>
      <c r="AI44" s="11" t="s">
        <v>13</v>
      </c>
      <c r="AJ44" s="33">
        <v>2.5984600000000002</v>
      </c>
      <c r="AK44" s="33">
        <v>6.3452299999999999</v>
      </c>
      <c r="AL44" s="33">
        <v>1.99275</v>
      </c>
      <c r="AM44" s="33">
        <v>1.99254</v>
      </c>
      <c r="AN44" s="33">
        <v>2.0881400000000001</v>
      </c>
      <c r="AO44" s="33">
        <v>5.2365000000000004</v>
      </c>
      <c r="AP44" s="33">
        <v>2.5757599999999998</v>
      </c>
      <c r="AQ44" s="33">
        <v>1.4376199999999999</v>
      </c>
      <c r="AR44" s="33">
        <v>0.70969000000000004</v>
      </c>
      <c r="AS44" s="33">
        <v>1.5229200000000001</v>
      </c>
      <c r="AT44" s="34">
        <v>1.3874299999999999</v>
      </c>
      <c r="AU44" s="39">
        <v>2.6499600000000001</v>
      </c>
      <c r="AV44" s="34">
        <v>3.9125000000000001</v>
      </c>
      <c r="AX44" s="8"/>
      <c r="AY44" s="11" t="s">
        <v>13</v>
      </c>
      <c r="AZ44" s="33">
        <v>2.6898399999999998</v>
      </c>
      <c r="BA44" s="33">
        <v>6.4690700000000003</v>
      </c>
      <c r="BB44" s="33">
        <v>1.8827</v>
      </c>
      <c r="BC44" s="33">
        <v>2.1614300000000002</v>
      </c>
      <c r="BD44" s="33">
        <v>1.98872</v>
      </c>
      <c r="BE44" s="33">
        <v>5.4538500000000001</v>
      </c>
      <c r="BF44" s="33">
        <v>2.6259299999999999</v>
      </c>
      <c r="BG44" s="33">
        <v>1.4427399999999999</v>
      </c>
      <c r="BH44" s="33">
        <v>0.70921000000000001</v>
      </c>
      <c r="BI44" s="33">
        <v>1.5376700000000001</v>
      </c>
      <c r="BJ44" s="34">
        <v>1.3868</v>
      </c>
      <c r="BK44" s="39">
        <v>2.6961200000000001</v>
      </c>
      <c r="BL44" s="34">
        <v>4.0054299999999996</v>
      </c>
      <c r="BN44" s="8"/>
      <c r="BO44" s="11" t="s">
        <v>13</v>
      </c>
      <c r="BP44" s="33">
        <v>3.0553900000000001</v>
      </c>
      <c r="BQ44" s="33">
        <v>6.8082799999999999</v>
      </c>
      <c r="BR44" s="33">
        <v>1.9527399999999999</v>
      </c>
      <c r="BS44" s="33">
        <v>2.4639899999999999</v>
      </c>
      <c r="BT44" s="33">
        <v>2.4260899999999999</v>
      </c>
      <c r="BU44" s="33">
        <v>5.3712799999999996</v>
      </c>
      <c r="BV44" s="33">
        <v>2.7797999999999998</v>
      </c>
      <c r="BW44" s="33">
        <v>1.7422899999999999</v>
      </c>
      <c r="BX44" s="33">
        <v>0.73751</v>
      </c>
      <c r="BY44" s="33">
        <v>1.4748000000000001</v>
      </c>
      <c r="BZ44" s="34">
        <v>1.5584499999999999</v>
      </c>
      <c r="CA44" s="39">
        <v>2.8812199999999999</v>
      </c>
      <c r="CB44" s="34">
        <v>4.2039799999999996</v>
      </c>
    </row>
    <row r="45" spans="2:80" x14ac:dyDescent="0.35">
      <c r="B45" s="2" t="s">
        <v>7</v>
      </c>
      <c r="C45" s="3" t="s">
        <v>12</v>
      </c>
      <c r="D45" s="36">
        <v>5.3550700000000004</v>
      </c>
      <c r="E45" s="36">
        <v>5.0446799999999996</v>
      </c>
      <c r="F45" s="36">
        <v>4.6020700000000003</v>
      </c>
      <c r="G45" s="36">
        <v>3.93153</v>
      </c>
      <c r="H45" s="36">
        <v>4.5224200000000003</v>
      </c>
      <c r="I45" s="36">
        <v>7.3467700000000002</v>
      </c>
      <c r="J45" s="36">
        <v>4.71495</v>
      </c>
      <c r="K45" s="36">
        <v>3.9257900000000001</v>
      </c>
      <c r="L45" s="36">
        <v>3.0922700000000001</v>
      </c>
      <c r="M45" s="36">
        <v>3.4277199999999999</v>
      </c>
      <c r="N45" s="37">
        <v>3.7405900000000001</v>
      </c>
      <c r="O45" s="41">
        <v>4.59633</v>
      </c>
      <c r="P45" s="37">
        <v>5.4520600000000004</v>
      </c>
      <c r="R45" s="2" t="s">
        <v>7</v>
      </c>
      <c r="S45" s="3" t="s">
        <v>12</v>
      </c>
      <c r="T45" s="36">
        <v>5.2572599999999996</v>
      </c>
      <c r="U45" s="36">
        <v>4.7252799999999997</v>
      </c>
      <c r="V45" s="36">
        <v>4.5092999999999996</v>
      </c>
      <c r="W45" s="36">
        <v>3.9009900000000002</v>
      </c>
      <c r="X45" s="36">
        <v>4.7293500000000002</v>
      </c>
      <c r="Y45" s="36">
        <v>7.9581099999999996</v>
      </c>
      <c r="Z45" s="36">
        <v>4.7286299999999999</v>
      </c>
      <c r="AA45" s="36">
        <v>3.9973800000000002</v>
      </c>
      <c r="AB45" s="36">
        <v>3.0931299999999999</v>
      </c>
      <c r="AC45" s="36">
        <v>3.53193</v>
      </c>
      <c r="AD45" s="37">
        <v>3.6890800000000001</v>
      </c>
      <c r="AE45" s="41">
        <v>4.6431399999999998</v>
      </c>
      <c r="AF45" s="37">
        <v>5.5972</v>
      </c>
      <c r="AH45" s="2" t="s">
        <v>7</v>
      </c>
      <c r="AI45" s="3" t="s">
        <v>12</v>
      </c>
      <c r="AJ45" s="36">
        <v>5.1774800000000001</v>
      </c>
      <c r="AK45" s="36">
        <v>4.7582700000000004</v>
      </c>
      <c r="AL45" s="36">
        <v>4.5300099999999999</v>
      </c>
      <c r="AM45" s="36">
        <v>3.90354</v>
      </c>
      <c r="AN45" s="36">
        <v>4.4629899999999996</v>
      </c>
      <c r="AO45" s="36">
        <v>7.5512699999999997</v>
      </c>
      <c r="AP45" s="36">
        <v>4.7585600000000001</v>
      </c>
      <c r="AQ45" s="36">
        <v>3.9919600000000002</v>
      </c>
      <c r="AR45" s="36">
        <v>3.06847</v>
      </c>
      <c r="AS45" s="36">
        <v>3.55335</v>
      </c>
      <c r="AT45" s="37">
        <v>3.7025399999999999</v>
      </c>
      <c r="AU45" s="41">
        <v>4.57559</v>
      </c>
      <c r="AV45" s="37">
        <v>5.4486400000000001</v>
      </c>
      <c r="AX45" s="2" t="s">
        <v>7</v>
      </c>
      <c r="AY45" s="3" t="s">
        <v>12</v>
      </c>
      <c r="AZ45" s="36">
        <v>5.2879100000000001</v>
      </c>
      <c r="BA45" s="36">
        <v>4.8395799999999998</v>
      </c>
      <c r="BB45" s="36">
        <v>4.3881399999999999</v>
      </c>
      <c r="BC45" s="36">
        <v>3.9940199999999999</v>
      </c>
      <c r="BD45" s="36">
        <v>4.4024200000000002</v>
      </c>
      <c r="BE45" s="36">
        <v>7.65937</v>
      </c>
      <c r="BF45" s="36">
        <v>4.8043199999999997</v>
      </c>
      <c r="BG45" s="36">
        <v>3.9177300000000002</v>
      </c>
      <c r="BH45" s="36">
        <v>3.0187200000000001</v>
      </c>
      <c r="BI45" s="36">
        <v>3.5745</v>
      </c>
      <c r="BJ45" s="37">
        <v>3.6838899999999999</v>
      </c>
      <c r="BK45" s="41">
        <v>4.5886699999999996</v>
      </c>
      <c r="BL45" s="37">
        <v>5.4934599999999998</v>
      </c>
      <c r="BN45" s="2" t="s">
        <v>7</v>
      </c>
      <c r="BO45" s="3" t="s">
        <v>12</v>
      </c>
      <c r="BP45" s="36">
        <v>5.2925300000000002</v>
      </c>
      <c r="BQ45" s="36">
        <v>4.8303900000000004</v>
      </c>
      <c r="BR45" s="36">
        <v>4.5251599999999996</v>
      </c>
      <c r="BS45" s="36">
        <v>4.0701599999999996</v>
      </c>
      <c r="BT45" s="36">
        <v>4.7602700000000002</v>
      </c>
      <c r="BU45" s="36">
        <v>7.7862400000000003</v>
      </c>
      <c r="BV45" s="36">
        <v>4.9255300000000002</v>
      </c>
      <c r="BW45" s="36">
        <v>4.1417599999999997</v>
      </c>
      <c r="BX45" s="36">
        <v>3.1245699999999998</v>
      </c>
      <c r="BY45" s="36">
        <v>3.52372</v>
      </c>
      <c r="BZ45" s="37">
        <v>3.7884699999999998</v>
      </c>
      <c r="CA45" s="41">
        <v>4.6980300000000002</v>
      </c>
      <c r="CB45" s="37">
        <v>5.6075900000000001</v>
      </c>
    </row>
    <row r="46" spans="2:80" x14ac:dyDescent="0.35">
      <c r="B46" s="8"/>
      <c r="C46" s="11" t="s">
        <v>13</v>
      </c>
      <c r="D46" s="33">
        <v>4.4451999999999998</v>
      </c>
      <c r="E46" s="33">
        <v>4.1202199999999998</v>
      </c>
      <c r="F46" s="33">
        <v>3.2252999999999998</v>
      </c>
      <c r="G46" s="33">
        <v>2.7816900000000002</v>
      </c>
      <c r="H46" s="33">
        <v>3.4674100000000001</v>
      </c>
      <c r="I46" s="33">
        <v>10.69383</v>
      </c>
      <c r="J46" s="33">
        <v>3.5337999999999998</v>
      </c>
      <c r="K46" s="33">
        <v>2.6110199999999999</v>
      </c>
      <c r="L46" s="33">
        <v>1.6444300000000001</v>
      </c>
      <c r="M46" s="33">
        <v>2.3116099999999999</v>
      </c>
      <c r="N46" s="34">
        <v>2.0707399999999998</v>
      </c>
      <c r="O46" s="39">
        <v>3.8834499999999998</v>
      </c>
      <c r="P46" s="34">
        <v>5.6961599999999999</v>
      </c>
      <c r="R46" s="8"/>
      <c r="S46" s="11" t="s">
        <v>13</v>
      </c>
      <c r="T46" s="33">
        <v>4.5750200000000003</v>
      </c>
      <c r="U46" s="33">
        <v>4.8052999999999999</v>
      </c>
      <c r="V46" s="33">
        <v>3.2562199999999999</v>
      </c>
      <c r="W46" s="33">
        <v>2.80823</v>
      </c>
      <c r="X46" s="33">
        <v>3.5775399999999999</v>
      </c>
      <c r="Y46" s="33">
        <v>9.3029100000000007</v>
      </c>
      <c r="Z46" s="33">
        <v>3.6347399999999999</v>
      </c>
      <c r="AA46" s="33">
        <v>2.91221</v>
      </c>
      <c r="AB46" s="33">
        <v>1.7454000000000001</v>
      </c>
      <c r="AC46" s="33">
        <v>2.4391799999999999</v>
      </c>
      <c r="AD46" s="34">
        <v>2.3976899999999999</v>
      </c>
      <c r="AE46" s="39">
        <v>3.9056799999999998</v>
      </c>
      <c r="AF46" s="34">
        <v>5.4136600000000001</v>
      </c>
      <c r="AH46" s="8"/>
      <c r="AI46" s="11" t="s">
        <v>13</v>
      </c>
      <c r="AJ46" s="33">
        <v>4.5602400000000003</v>
      </c>
      <c r="AK46" s="33">
        <v>11.543369999999999</v>
      </c>
      <c r="AL46" s="33">
        <v>3.5627800000000001</v>
      </c>
      <c r="AM46" s="33">
        <v>3.7074099999999999</v>
      </c>
      <c r="AN46" s="33">
        <v>3.4759000000000002</v>
      </c>
      <c r="AO46" s="33">
        <v>9.2290899999999993</v>
      </c>
      <c r="AP46" s="33">
        <v>3.5910600000000001</v>
      </c>
      <c r="AQ46" s="33">
        <v>2.7631000000000001</v>
      </c>
      <c r="AR46" s="33">
        <v>1.5908899999999999</v>
      </c>
      <c r="AS46" s="33">
        <v>2.4109600000000002</v>
      </c>
      <c r="AT46" s="34">
        <v>2.3689900000000002</v>
      </c>
      <c r="AU46" s="39">
        <v>4.6434800000000003</v>
      </c>
      <c r="AV46" s="34">
        <v>6.9179700000000004</v>
      </c>
      <c r="AX46" s="8"/>
      <c r="AY46" s="11" t="s">
        <v>13</v>
      </c>
      <c r="AZ46" s="33">
        <v>4.8316400000000002</v>
      </c>
      <c r="BA46" s="33">
        <v>11.48339</v>
      </c>
      <c r="BB46" s="33">
        <v>3.6402999999999999</v>
      </c>
      <c r="BC46" s="33">
        <v>3.7538</v>
      </c>
      <c r="BD46" s="33">
        <v>3.4242400000000002</v>
      </c>
      <c r="BE46" s="33">
        <v>9.1671999999999993</v>
      </c>
      <c r="BF46" s="33">
        <v>3.7368199999999998</v>
      </c>
      <c r="BG46" s="33">
        <v>2.8925200000000002</v>
      </c>
      <c r="BH46" s="33">
        <v>1.6881699999999999</v>
      </c>
      <c r="BI46" s="33">
        <v>2.47228</v>
      </c>
      <c r="BJ46" s="34">
        <v>2.4740799999999998</v>
      </c>
      <c r="BK46" s="39">
        <v>4.7090300000000003</v>
      </c>
      <c r="BL46" s="34">
        <v>6.9439900000000003</v>
      </c>
      <c r="BN46" s="8"/>
      <c r="BO46" s="11" t="s">
        <v>13</v>
      </c>
      <c r="BP46" s="33">
        <v>6.2412200000000002</v>
      </c>
      <c r="BQ46" s="33">
        <v>12.288589999999999</v>
      </c>
      <c r="BR46" s="33">
        <v>3.6535199999999999</v>
      </c>
      <c r="BS46" s="33">
        <v>5.1865100000000002</v>
      </c>
      <c r="BT46" s="33">
        <v>4.2252400000000003</v>
      </c>
      <c r="BU46" s="33">
        <v>8.7102000000000004</v>
      </c>
      <c r="BV46" s="33">
        <v>3.8778000000000001</v>
      </c>
      <c r="BW46" s="33">
        <v>3.96706</v>
      </c>
      <c r="BX46" s="33">
        <v>1.88767</v>
      </c>
      <c r="BY46" s="33">
        <v>2.41805</v>
      </c>
      <c r="BZ46" s="34">
        <v>2.9967700000000002</v>
      </c>
      <c r="CA46" s="39">
        <v>5.2455800000000004</v>
      </c>
      <c r="CB46" s="34">
        <v>7.4943999999999997</v>
      </c>
    </row>
    <row r="47" spans="2:80" x14ac:dyDescent="0.35">
      <c r="B47" s="2" t="s">
        <v>28</v>
      </c>
      <c r="C47" s="3" t="s">
        <v>12</v>
      </c>
      <c r="D47" s="36">
        <v>99.902010000000004</v>
      </c>
      <c r="E47" s="36">
        <v>100.3143</v>
      </c>
      <c r="F47" s="36">
        <v>100.10008999999999</v>
      </c>
      <c r="G47" s="36">
        <v>100.45103</v>
      </c>
      <c r="H47" s="36">
        <v>99.800690000000003</v>
      </c>
      <c r="I47" s="36">
        <v>101.22069</v>
      </c>
      <c r="J47" s="36">
        <v>99.953199999999995</v>
      </c>
      <c r="K47" s="36">
        <v>99.189260000000004</v>
      </c>
      <c r="L47" s="36">
        <v>99.977490000000003</v>
      </c>
      <c r="M47" s="36">
        <v>100.27549999999999</v>
      </c>
      <c r="N47" s="37">
        <v>99.745419999999996</v>
      </c>
      <c r="O47" s="38">
        <v>100.11843</v>
      </c>
      <c r="P47" s="37">
        <v>100.49142999999999</v>
      </c>
      <c r="R47" s="2" t="s">
        <v>28</v>
      </c>
      <c r="S47" s="3" t="s">
        <v>12</v>
      </c>
      <c r="T47" s="36">
        <v>99.895880000000005</v>
      </c>
      <c r="U47" s="36">
        <v>100.3379</v>
      </c>
      <c r="V47" s="36">
        <v>100.11555</v>
      </c>
      <c r="W47" s="36">
        <v>100.44485</v>
      </c>
      <c r="X47" s="36">
        <v>99.800690000000003</v>
      </c>
      <c r="Y47" s="36">
        <v>101.19441999999999</v>
      </c>
      <c r="Z47" s="36">
        <v>99.953199999999995</v>
      </c>
      <c r="AA47" s="36">
        <v>99.189260000000004</v>
      </c>
      <c r="AB47" s="36">
        <v>99.977490000000003</v>
      </c>
      <c r="AC47" s="36">
        <v>100.27549999999999</v>
      </c>
      <c r="AD47" s="37">
        <v>99.749229999999997</v>
      </c>
      <c r="AE47" s="38">
        <v>100.11847</v>
      </c>
      <c r="AF47" s="37">
        <v>100.48771000000001</v>
      </c>
      <c r="AH47" s="2" t="s">
        <v>28</v>
      </c>
      <c r="AI47" s="3" t="s">
        <v>12</v>
      </c>
      <c r="AJ47" s="36">
        <v>99.916989999999998</v>
      </c>
      <c r="AK47" s="36">
        <v>100.32509</v>
      </c>
      <c r="AL47" s="36">
        <v>100.10487000000001</v>
      </c>
      <c r="AM47" s="36">
        <v>100.44485</v>
      </c>
      <c r="AN47" s="36">
        <v>99.800690000000003</v>
      </c>
      <c r="AO47" s="36">
        <v>101.21141</v>
      </c>
      <c r="AP47" s="36">
        <v>99.943259999999995</v>
      </c>
      <c r="AQ47" s="36">
        <v>99.189260000000004</v>
      </c>
      <c r="AR47" s="36">
        <v>99.977490000000003</v>
      </c>
      <c r="AS47" s="36">
        <v>100.27549999999999</v>
      </c>
      <c r="AT47" s="37">
        <v>99.747709999999998</v>
      </c>
      <c r="AU47" s="38">
        <v>100.11893999999999</v>
      </c>
      <c r="AV47" s="37">
        <v>100.49018</v>
      </c>
      <c r="AX47" s="2" t="s">
        <v>28</v>
      </c>
      <c r="AY47" s="3" t="s">
        <v>12</v>
      </c>
      <c r="AZ47" s="36">
        <v>99.916989999999998</v>
      </c>
      <c r="BA47" s="36">
        <v>100.32491</v>
      </c>
      <c r="BB47" s="36">
        <v>100.08672</v>
      </c>
      <c r="BC47" s="36">
        <v>100.46402</v>
      </c>
      <c r="BD47" s="36">
        <v>99.800690000000003</v>
      </c>
      <c r="BE47" s="36">
        <v>101.21854</v>
      </c>
      <c r="BF47" s="36">
        <v>99.953199999999995</v>
      </c>
      <c r="BG47" s="36">
        <v>99.189260000000004</v>
      </c>
      <c r="BH47" s="36">
        <v>99.980220000000003</v>
      </c>
      <c r="BI47" s="36">
        <v>100.30615</v>
      </c>
      <c r="BJ47" s="37">
        <v>99.750140000000002</v>
      </c>
      <c r="BK47" s="38">
        <v>100.12407</v>
      </c>
      <c r="BL47" s="37">
        <v>100.49800999999999</v>
      </c>
      <c r="BN47" s="2" t="s">
        <v>28</v>
      </c>
      <c r="BO47" s="3" t="s">
        <v>12</v>
      </c>
      <c r="BP47" s="36">
        <v>99.924109999999999</v>
      </c>
      <c r="BQ47" s="36">
        <v>100.33669999999999</v>
      </c>
      <c r="BR47" s="36">
        <v>100.08672</v>
      </c>
      <c r="BS47" s="36">
        <v>100.45103</v>
      </c>
      <c r="BT47" s="36">
        <v>99.800690000000003</v>
      </c>
      <c r="BU47" s="36">
        <v>101.20675</v>
      </c>
      <c r="BV47" s="36">
        <v>99.914339999999996</v>
      </c>
      <c r="BW47" s="36">
        <v>99.201539999999994</v>
      </c>
      <c r="BX47" s="36">
        <v>99.965779999999995</v>
      </c>
      <c r="BY47" s="36">
        <v>100.28555</v>
      </c>
      <c r="BZ47" s="37">
        <v>99.746709999999993</v>
      </c>
      <c r="CA47" s="38">
        <v>100.11732000000001</v>
      </c>
      <c r="CB47" s="37">
        <v>100.48793000000001</v>
      </c>
    </row>
    <row r="48" spans="2:80" x14ac:dyDescent="0.35">
      <c r="B48" s="8"/>
      <c r="C48" s="11" t="s">
        <v>13</v>
      </c>
      <c r="D48" s="33">
        <v>47.565840000000001</v>
      </c>
      <c r="E48" s="33">
        <v>48.077889999999996</v>
      </c>
      <c r="F48" s="33">
        <v>48.282240000000002</v>
      </c>
      <c r="G48" s="33">
        <v>48.846499999999999</v>
      </c>
      <c r="H48" s="33">
        <v>48.079230000000003</v>
      </c>
      <c r="I48" s="33">
        <v>47.342010000000002</v>
      </c>
      <c r="J48" s="33">
        <v>48.086910000000003</v>
      </c>
      <c r="K48" s="33">
        <v>48.443350000000002</v>
      </c>
      <c r="L48" s="33">
        <v>47.731499999999997</v>
      </c>
      <c r="M48" s="33">
        <v>47.781950000000002</v>
      </c>
      <c r="N48" s="34">
        <v>47.708489999999998</v>
      </c>
      <c r="O48" s="39">
        <v>48.023739999999997</v>
      </c>
      <c r="P48" s="34">
        <v>48.338990000000003</v>
      </c>
      <c r="R48" s="8"/>
      <c r="S48" s="11" t="s">
        <v>13</v>
      </c>
      <c r="T48" s="33">
        <v>47.566949999999999</v>
      </c>
      <c r="U48" s="33">
        <v>48.070959999999999</v>
      </c>
      <c r="V48" s="33">
        <v>48.297690000000003</v>
      </c>
      <c r="W48" s="33">
        <v>48.843389999999999</v>
      </c>
      <c r="X48" s="33">
        <v>48.079230000000003</v>
      </c>
      <c r="Y48" s="33">
        <v>47.358359999999998</v>
      </c>
      <c r="Z48" s="33">
        <v>48.086910000000003</v>
      </c>
      <c r="AA48" s="33">
        <v>48.443350000000002</v>
      </c>
      <c r="AB48" s="33">
        <v>47.731499999999997</v>
      </c>
      <c r="AC48" s="33">
        <v>47.781950000000002</v>
      </c>
      <c r="AD48" s="34">
        <v>47.712649999999996</v>
      </c>
      <c r="AE48" s="39">
        <v>48.026029999999999</v>
      </c>
      <c r="AF48" s="34">
        <v>48.339410000000001</v>
      </c>
      <c r="AH48" s="8"/>
      <c r="AI48" s="11" t="s">
        <v>13</v>
      </c>
      <c r="AJ48" s="33">
        <v>47.59066</v>
      </c>
      <c r="AK48" s="33">
        <v>48.075780000000002</v>
      </c>
      <c r="AL48" s="33">
        <v>48.28434</v>
      </c>
      <c r="AM48" s="33">
        <v>48.843389999999999</v>
      </c>
      <c r="AN48" s="33">
        <v>48.079230000000003</v>
      </c>
      <c r="AO48" s="33">
        <v>47.342109999999998</v>
      </c>
      <c r="AP48" s="33">
        <v>48.087899999999998</v>
      </c>
      <c r="AQ48" s="33">
        <v>48.443350000000002</v>
      </c>
      <c r="AR48" s="33">
        <v>47.731499999999997</v>
      </c>
      <c r="AS48" s="33">
        <v>47.781950000000002</v>
      </c>
      <c r="AT48" s="34">
        <v>47.713160000000002</v>
      </c>
      <c r="AU48" s="39">
        <v>48.026020000000003</v>
      </c>
      <c r="AV48" s="34">
        <v>48.338880000000003</v>
      </c>
      <c r="AX48" s="8"/>
      <c r="AY48" s="11" t="s">
        <v>13</v>
      </c>
      <c r="AZ48" s="33">
        <v>47.59066</v>
      </c>
      <c r="BA48" s="33">
        <v>48.071710000000003</v>
      </c>
      <c r="BB48" s="33">
        <v>48.287500000000001</v>
      </c>
      <c r="BC48" s="33">
        <v>48.839500000000001</v>
      </c>
      <c r="BD48" s="33">
        <v>48.079230000000003</v>
      </c>
      <c r="BE48" s="33">
        <v>47.339469999999999</v>
      </c>
      <c r="BF48" s="33">
        <v>48.086910000000003</v>
      </c>
      <c r="BG48" s="33">
        <v>48.443350000000002</v>
      </c>
      <c r="BH48" s="33">
        <v>47.739170000000001</v>
      </c>
      <c r="BI48" s="33">
        <v>47.78913</v>
      </c>
      <c r="BJ48" s="34">
        <v>47.714669999999998</v>
      </c>
      <c r="BK48" s="39">
        <v>48.02666</v>
      </c>
      <c r="BL48" s="34">
        <v>48.338659999999997</v>
      </c>
      <c r="BN48" s="8"/>
      <c r="BO48" s="11" t="s">
        <v>13</v>
      </c>
      <c r="BP48" s="33">
        <v>47.592370000000003</v>
      </c>
      <c r="BQ48" s="33">
        <v>48.072479999999999</v>
      </c>
      <c r="BR48" s="33">
        <v>48.287500000000001</v>
      </c>
      <c r="BS48" s="33">
        <v>48.846499999999999</v>
      </c>
      <c r="BT48" s="33">
        <v>48.079230000000003</v>
      </c>
      <c r="BU48" s="33">
        <v>47.349670000000003</v>
      </c>
      <c r="BV48" s="33">
        <v>48.087870000000002</v>
      </c>
      <c r="BW48" s="33">
        <v>48.439700000000002</v>
      </c>
      <c r="BX48" s="33">
        <v>47.733449999999998</v>
      </c>
      <c r="BY48" s="33">
        <v>47.780189999999997</v>
      </c>
      <c r="BZ48" s="34">
        <v>47.714829999999999</v>
      </c>
      <c r="CA48" s="39">
        <v>48.026899999999998</v>
      </c>
      <c r="CB48" s="34">
        <v>48.338970000000003</v>
      </c>
    </row>
    <row r="49" spans="2:80" x14ac:dyDescent="0.35">
      <c r="B49" s="2" t="s">
        <v>8</v>
      </c>
      <c r="C49" s="3" t="s">
        <v>12</v>
      </c>
      <c r="D49" s="36">
        <v>11.11382</v>
      </c>
      <c r="E49" s="36">
        <v>10.54369</v>
      </c>
      <c r="F49" s="36">
        <v>11.30143</v>
      </c>
      <c r="G49" s="36">
        <v>11.38157</v>
      </c>
      <c r="H49" s="36">
        <v>11.173439999999999</v>
      </c>
      <c r="I49" s="36">
        <v>10.454660000000001</v>
      </c>
      <c r="J49" s="36">
        <v>10.902279999999999</v>
      </c>
      <c r="K49" s="36">
        <v>11.40701</v>
      </c>
      <c r="L49" s="36">
        <v>11.729710000000001</v>
      </c>
      <c r="M49" s="36">
        <v>11.518689999999999</v>
      </c>
      <c r="N49" s="37">
        <v>10.857810000000001</v>
      </c>
      <c r="O49" s="38">
        <v>11.15263</v>
      </c>
      <c r="P49" s="37">
        <v>11.44745</v>
      </c>
      <c r="R49" s="2" t="s">
        <v>8</v>
      </c>
      <c r="S49" s="3" t="s">
        <v>12</v>
      </c>
      <c r="T49" s="36">
        <v>11.07508</v>
      </c>
      <c r="U49" s="36">
        <v>10.74996</v>
      </c>
      <c r="V49" s="36">
        <v>11.33338</v>
      </c>
      <c r="W49" s="36">
        <v>11.41113</v>
      </c>
      <c r="X49" s="36">
        <v>11.04355</v>
      </c>
      <c r="Y49" s="36">
        <v>10.29899</v>
      </c>
      <c r="Z49" s="36">
        <v>10.89086</v>
      </c>
      <c r="AA49" s="36">
        <v>11.41818</v>
      </c>
      <c r="AB49" s="36">
        <v>11.72969</v>
      </c>
      <c r="AC49" s="36">
        <v>11.497</v>
      </c>
      <c r="AD49" s="37">
        <v>10.84334</v>
      </c>
      <c r="AE49" s="38">
        <v>11.144780000000001</v>
      </c>
      <c r="AF49" s="37">
        <v>11.44622</v>
      </c>
      <c r="AH49" s="2" t="s">
        <v>8</v>
      </c>
      <c r="AI49" s="3" t="s">
        <v>12</v>
      </c>
      <c r="AJ49" s="36">
        <v>11.134969999999999</v>
      </c>
      <c r="AK49" s="36">
        <v>10.77243</v>
      </c>
      <c r="AL49" s="36">
        <v>11.330920000000001</v>
      </c>
      <c r="AM49" s="36">
        <v>11.409129999999999</v>
      </c>
      <c r="AN49" s="36">
        <v>11.135870000000001</v>
      </c>
      <c r="AO49" s="36">
        <v>10.44591</v>
      </c>
      <c r="AP49" s="36">
        <v>10.903700000000001</v>
      </c>
      <c r="AQ49" s="36">
        <v>11.42684</v>
      </c>
      <c r="AR49" s="36">
        <v>11.740159999999999</v>
      </c>
      <c r="AS49" s="36">
        <v>11.476129999999999</v>
      </c>
      <c r="AT49" s="37">
        <v>10.903359999999999</v>
      </c>
      <c r="AU49" s="38">
        <v>11.17761</v>
      </c>
      <c r="AV49" s="37">
        <v>11.45185</v>
      </c>
      <c r="AX49" s="2" t="s">
        <v>8</v>
      </c>
      <c r="AY49" s="3" t="s">
        <v>12</v>
      </c>
      <c r="AZ49" s="36">
        <v>11.134840000000001</v>
      </c>
      <c r="BA49" s="36">
        <v>10.734870000000001</v>
      </c>
      <c r="BB49" s="36">
        <v>11.4108</v>
      </c>
      <c r="BC49" s="36">
        <v>11.32715</v>
      </c>
      <c r="BD49" s="36">
        <v>11.21185</v>
      </c>
      <c r="BE49" s="36">
        <v>10.30673</v>
      </c>
      <c r="BF49" s="36">
        <v>10.93892</v>
      </c>
      <c r="BG49" s="36">
        <v>11.443379999999999</v>
      </c>
      <c r="BH49" s="36">
        <v>11.74545</v>
      </c>
      <c r="BI49" s="36">
        <v>11.496090000000001</v>
      </c>
      <c r="BJ49" s="37">
        <v>10.87477</v>
      </c>
      <c r="BK49" s="38">
        <v>11.17501</v>
      </c>
      <c r="BL49" s="37">
        <v>11.475250000000001</v>
      </c>
      <c r="BN49" s="2" t="s">
        <v>8</v>
      </c>
      <c r="BO49" s="3" t="s">
        <v>12</v>
      </c>
      <c r="BP49" s="36">
        <v>11.197520000000001</v>
      </c>
      <c r="BQ49" s="36">
        <v>10.80508</v>
      </c>
      <c r="BR49" s="36">
        <v>11.393990000000001</v>
      </c>
      <c r="BS49" s="36">
        <v>11.438750000000001</v>
      </c>
      <c r="BT49" s="36">
        <v>11.10661</v>
      </c>
      <c r="BU49" s="36">
        <v>10.27881</v>
      </c>
      <c r="BV49" s="36">
        <v>10.881970000000001</v>
      </c>
      <c r="BW49" s="36">
        <v>11.42952</v>
      </c>
      <c r="BX49" s="36">
        <v>11.75478</v>
      </c>
      <c r="BY49" s="36">
        <v>11.54894</v>
      </c>
      <c r="BZ49" s="37">
        <v>10.873760000000001</v>
      </c>
      <c r="CA49" s="38">
        <v>11.1836</v>
      </c>
      <c r="CB49" s="37">
        <v>11.49343</v>
      </c>
    </row>
    <row r="50" spans="2:80" x14ac:dyDescent="0.35">
      <c r="B50" s="8"/>
      <c r="C50" s="11" t="s">
        <v>13</v>
      </c>
      <c r="D50" s="33">
        <v>5.83758</v>
      </c>
      <c r="E50" s="33">
        <v>5.5505899999999997</v>
      </c>
      <c r="F50" s="33">
        <v>5.7327500000000002</v>
      </c>
      <c r="G50" s="33">
        <v>5.7961799999999997</v>
      </c>
      <c r="H50" s="33">
        <v>5.6666499999999997</v>
      </c>
      <c r="I50" s="33">
        <v>7.1933600000000002</v>
      </c>
      <c r="J50" s="33">
        <v>5.5919800000000004</v>
      </c>
      <c r="K50" s="33">
        <v>5.8073199999999998</v>
      </c>
      <c r="L50" s="33">
        <v>5.8576100000000002</v>
      </c>
      <c r="M50" s="33">
        <v>5.7199499999999999</v>
      </c>
      <c r="N50" s="34">
        <v>5.5362200000000001</v>
      </c>
      <c r="O50" s="39">
        <v>5.8754</v>
      </c>
      <c r="P50" s="34">
        <v>6.2145799999999998</v>
      </c>
      <c r="R50" s="8"/>
      <c r="S50" s="11" t="s">
        <v>13</v>
      </c>
      <c r="T50" s="33">
        <v>5.84727</v>
      </c>
      <c r="U50" s="33">
        <v>5.7077400000000003</v>
      </c>
      <c r="V50" s="33">
        <v>5.7179500000000001</v>
      </c>
      <c r="W50" s="33">
        <v>5.8033000000000001</v>
      </c>
      <c r="X50" s="33">
        <v>5.6544499999999998</v>
      </c>
      <c r="Y50" s="33">
        <v>6.8792299999999997</v>
      </c>
      <c r="Z50" s="33">
        <v>5.5762400000000003</v>
      </c>
      <c r="AA50" s="33">
        <v>5.8227599999999997</v>
      </c>
      <c r="AB50" s="33">
        <v>5.84816</v>
      </c>
      <c r="AC50" s="33">
        <v>5.7147800000000002</v>
      </c>
      <c r="AD50" s="34">
        <v>5.5926600000000004</v>
      </c>
      <c r="AE50" s="39">
        <v>5.8571900000000001</v>
      </c>
      <c r="AF50" s="34">
        <v>6.1217199999999998</v>
      </c>
      <c r="AH50" s="8"/>
      <c r="AI50" s="11" t="s">
        <v>13</v>
      </c>
      <c r="AJ50" s="33">
        <v>5.8242399999999996</v>
      </c>
      <c r="AK50" s="33">
        <v>7.6439000000000004</v>
      </c>
      <c r="AL50" s="33">
        <v>5.7331899999999996</v>
      </c>
      <c r="AM50" s="33">
        <v>5.8443500000000004</v>
      </c>
      <c r="AN50" s="33">
        <v>5.6620499999999998</v>
      </c>
      <c r="AO50" s="33">
        <v>6.7892700000000001</v>
      </c>
      <c r="AP50" s="33">
        <v>5.5849099999999998</v>
      </c>
      <c r="AQ50" s="33">
        <v>5.83629</v>
      </c>
      <c r="AR50" s="33">
        <v>5.8574200000000003</v>
      </c>
      <c r="AS50" s="33">
        <v>5.7065400000000004</v>
      </c>
      <c r="AT50" s="34">
        <v>5.5804799999999997</v>
      </c>
      <c r="AU50" s="39">
        <v>6.0482100000000001</v>
      </c>
      <c r="AV50" s="34">
        <v>6.5159500000000001</v>
      </c>
      <c r="AX50" s="8"/>
      <c r="AY50" s="11" t="s">
        <v>13</v>
      </c>
      <c r="AZ50" s="33">
        <v>5.8511600000000001</v>
      </c>
      <c r="BA50" s="33">
        <v>7.7026700000000003</v>
      </c>
      <c r="BB50" s="33">
        <v>5.7301599999999997</v>
      </c>
      <c r="BC50" s="33">
        <v>5.7924100000000003</v>
      </c>
      <c r="BD50" s="33">
        <v>5.6718099999999998</v>
      </c>
      <c r="BE50" s="33">
        <v>6.8531199999999997</v>
      </c>
      <c r="BF50" s="33">
        <v>5.5662099999999999</v>
      </c>
      <c r="BG50" s="33">
        <v>5.8309600000000001</v>
      </c>
      <c r="BH50" s="33">
        <v>5.8593099999999998</v>
      </c>
      <c r="BI50" s="33">
        <v>5.7093100000000003</v>
      </c>
      <c r="BJ50" s="34">
        <v>5.5703100000000001</v>
      </c>
      <c r="BK50" s="39">
        <v>6.0567099999999998</v>
      </c>
      <c r="BL50" s="34">
        <v>6.54312</v>
      </c>
      <c r="BN50" s="8"/>
      <c r="BO50" s="11" t="s">
        <v>13</v>
      </c>
      <c r="BP50" s="33">
        <v>6.0580600000000002</v>
      </c>
      <c r="BQ50" s="33">
        <v>7.9635899999999999</v>
      </c>
      <c r="BR50" s="33">
        <v>5.7340799999999996</v>
      </c>
      <c r="BS50" s="33">
        <v>5.97166</v>
      </c>
      <c r="BT50" s="33">
        <v>5.67171</v>
      </c>
      <c r="BU50" s="33">
        <v>6.6932</v>
      </c>
      <c r="BV50" s="33">
        <v>5.5671900000000001</v>
      </c>
      <c r="BW50" s="33">
        <v>5.8535899999999996</v>
      </c>
      <c r="BX50" s="33">
        <v>5.8591600000000001</v>
      </c>
      <c r="BY50" s="33">
        <v>5.7163899999999996</v>
      </c>
      <c r="BZ50" s="34">
        <v>5.5914299999999999</v>
      </c>
      <c r="CA50" s="39">
        <v>6.10886</v>
      </c>
      <c r="CB50" s="34">
        <v>6.6262999999999996</v>
      </c>
    </row>
    <row r="51" spans="2:80" x14ac:dyDescent="0.35">
      <c r="B51" s="13" t="s">
        <v>9</v>
      </c>
      <c r="C51" s="14"/>
      <c r="D51" s="43">
        <v>36.488430000000001</v>
      </c>
      <c r="E51" s="43">
        <v>38.311990000000002</v>
      </c>
      <c r="F51" s="43">
        <v>41.782119999999999</v>
      </c>
      <c r="G51" s="43">
        <v>40.151040000000002</v>
      </c>
      <c r="H51" s="43">
        <v>36.900109999999998</v>
      </c>
      <c r="I51" s="43">
        <v>38.3645</v>
      </c>
      <c r="J51" s="43">
        <v>35.637090000000001</v>
      </c>
      <c r="K51" s="43">
        <v>39.976050000000001</v>
      </c>
      <c r="L51" s="43">
        <v>39.387779999999999</v>
      </c>
      <c r="M51" s="43">
        <v>45.204770000000003</v>
      </c>
      <c r="N51" s="44">
        <v>37.210079999999998</v>
      </c>
      <c r="O51" s="45">
        <v>39.220390000000002</v>
      </c>
      <c r="P51" s="44">
        <v>41.230690000000003</v>
      </c>
      <c r="R51" s="13" t="s">
        <v>9</v>
      </c>
      <c r="S51" s="14"/>
      <c r="T51" s="43">
        <v>36.488430000000001</v>
      </c>
      <c r="U51" s="43">
        <v>38.323920000000001</v>
      </c>
      <c r="V51" s="43">
        <v>41.782119999999999</v>
      </c>
      <c r="W51" s="43">
        <v>40.151040000000002</v>
      </c>
      <c r="X51" s="43">
        <v>36.900109999999998</v>
      </c>
      <c r="Y51" s="43">
        <v>38.347250000000003</v>
      </c>
      <c r="Z51" s="43">
        <v>35.637090000000001</v>
      </c>
      <c r="AA51" s="43">
        <v>40.121380000000002</v>
      </c>
      <c r="AB51" s="43">
        <v>37.765979999999999</v>
      </c>
      <c r="AC51" s="43">
        <v>44.858409999999999</v>
      </c>
      <c r="AD51" s="44">
        <v>37.056089999999998</v>
      </c>
      <c r="AE51" s="45">
        <v>39.037570000000002</v>
      </c>
      <c r="AF51" s="44">
        <v>41.019060000000003</v>
      </c>
      <c r="AH51" s="13" t="s">
        <v>9</v>
      </c>
      <c r="AI51" s="14"/>
      <c r="AJ51" s="43">
        <v>36.511710000000001</v>
      </c>
      <c r="AK51" s="43">
        <v>38.011899999999997</v>
      </c>
      <c r="AL51" s="43">
        <v>41.782119999999999</v>
      </c>
      <c r="AM51" s="43">
        <v>39.81212</v>
      </c>
      <c r="AN51" s="43">
        <v>36.900109999999998</v>
      </c>
      <c r="AO51" s="43">
        <v>38.3645</v>
      </c>
      <c r="AP51" s="43">
        <v>35.637090000000001</v>
      </c>
      <c r="AQ51" s="43">
        <v>42.381830000000001</v>
      </c>
      <c r="AR51" s="43">
        <v>37.765979999999999</v>
      </c>
      <c r="AS51" s="43">
        <v>45.405410000000003</v>
      </c>
      <c r="AT51" s="44">
        <v>37.058790000000002</v>
      </c>
      <c r="AU51" s="45">
        <v>39.257280000000002</v>
      </c>
      <c r="AV51" s="44">
        <v>41.455770000000001</v>
      </c>
      <c r="AX51" s="13" t="s">
        <v>9</v>
      </c>
      <c r="AY51" s="14"/>
      <c r="AZ51" s="43">
        <v>36.488430000000001</v>
      </c>
      <c r="BA51" s="43">
        <v>45.823129999999999</v>
      </c>
      <c r="BB51" s="43">
        <v>42.168120000000002</v>
      </c>
      <c r="BC51" s="43">
        <v>39.870330000000003</v>
      </c>
      <c r="BD51" s="43">
        <v>36.900109999999998</v>
      </c>
      <c r="BE51" s="43">
        <v>38.357619999999997</v>
      </c>
      <c r="BF51" s="43">
        <v>35.615749999999998</v>
      </c>
      <c r="BG51" s="43">
        <v>42.188290000000002</v>
      </c>
      <c r="BH51" s="43">
        <v>39.68262</v>
      </c>
      <c r="BI51" s="43">
        <v>45.329210000000003</v>
      </c>
      <c r="BJ51" s="44">
        <v>37.683329999999998</v>
      </c>
      <c r="BK51" s="45">
        <v>40.242359999999998</v>
      </c>
      <c r="BL51" s="44">
        <v>42.801389999999998</v>
      </c>
      <c r="BN51" s="13" t="s">
        <v>9</v>
      </c>
      <c r="BO51" s="14"/>
      <c r="BP51" s="43">
        <v>36.488430000000001</v>
      </c>
      <c r="BQ51" s="43">
        <v>38.815719999999999</v>
      </c>
      <c r="BR51" s="43">
        <v>41.42118</v>
      </c>
      <c r="BS51" s="43">
        <v>39.709040000000002</v>
      </c>
      <c r="BT51" s="43">
        <v>36.900109999999998</v>
      </c>
      <c r="BU51" s="43">
        <v>38.560070000000003</v>
      </c>
      <c r="BV51" s="43">
        <v>35.615749999999998</v>
      </c>
      <c r="BW51" s="43">
        <v>42.188290000000002</v>
      </c>
      <c r="BX51" s="43">
        <v>39.715449999999997</v>
      </c>
      <c r="BY51" s="43">
        <v>45.18065</v>
      </c>
      <c r="BZ51" s="44">
        <v>37.387279999999997</v>
      </c>
      <c r="CA51" s="45">
        <v>39.459470000000003</v>
      </c>
      <c r="CB51" s="44">
        <v>41.531660000000002</v>
      </c>
    </row>
    <row r="52" spans="2:80" x14ac:dyDescent="0.35">
      <c r="B52" s="13" t="s">
        <v>10</v>
      </c>
      <c r="C52" s="16"/>
      <c r="D52" s="43">
        <v>-35.61448</v>
      </c>
      <c r="E52" s="43">
        <v>-47.925879999999999</v>
      </c>
      <c r="F52" s="43">
        <v>1.6341300000000001</v>
      </c>
      <c r="G52" s="43">
        <v>1.3135600000000001</v>
      </c>
      <c r="H52" s="43">
        <v>-0.78979999999999995</v>
      </c>
      <c r="I52" s="43">
        <v>-269.17034999999998</v>
      </c>
      <c r="J52" s="43">
        <v>-3.6648299999999998</v>
      </c>
      <c r="K52" s="43">
        <v>1.3793299999999999</v>
      </c>
      <c r="L52" s="43">
        <v>1.2044600000000001</v>
      </c>
      <c r="M52" s="43">
        <v>1.41056</v>
      </c>
      <c r="N52" s="46">
        <v>-95.236729999999994</v>
      </c>
      <c r="O52" s="45">
        <v>-35.022329999999997</v>
      </c>
      <c r="P52" s="46">
        <v>25.192070000000001</v>
      </c>
      <c r="R52" s="13" t="s">
        <v>10</v>
      </c>
      <c r="S52" s="16"/>
      <c r="T52" s="43">
        <v>-51.691360000000003</v>
      </c>
      <c r="U52" s="43">
        <v>-104.81076</v>
      </c>
      <c r="V52" s="43">
        <v>1.6603600000000001</v>
      </c>
      <c r="W52" s="43">
        <v>1.3135600000000001</v>
      </c>
      <c r="X52" s="43">
        <v>-4.1983899999999998</v>
      </c>
      <c r="Y52" s="43">
        <v>-214.76208</v>
      </c>
      <c r="Z52" s="43">
        <v>-9.3712499999999999</v>
      </c>
      <c r="AA52" s="43">
        <v>1.3784000000000001</v>
      </c>
      <c r="AB52" s="43">
        <v>1.2044600000000001</v>
      </c>
      <c r="AC52" s="43">
        <v>1.41133</v>
      </c>
      <c r="AD52" s="46">
        <v>-88.712040000000002</v>
      </c>
      <c r="AE52" s="45">
        <v>-37.786569999999998</v>
      </c>
      <c r="AF52" s="46">
        <v>13.13889</v>
      </c>
      <c r="AH52" s="13" t="s">
        <v>10</v>
      </c>
      <c r="AI52" s="16"/>
      <c r="AJ52" s="43">
        <v>-44.499949999999998</v>
      </c>
      <c r="AK52" s="43">
        <v>-381.86216999999999</v>
      </c>
      <c r="AL52" s="43">
        <v>-18.592970000000001</v>
      </c>
      <c r="AM52" s="43">
        <v>-45.018120000000003</v>
      </c>
      <c r="AN52" s="43">
        <v>-6.71434</v>
      </c>
      <c r="AO52" s="43">
        <v>-209.71019000000001</v>
      </c>
      <c r="AP52" s="43">
        <v>0.83</v>
      </c>
      <c r="AQ52" s="43">
        <v>1.3495900000000001</v>
      </c>
      <c r="AR52" s="43">
        <v>1.2044600000000001</v>
      </c>
      <c r="AS52" s="43">
        <v>1.41056</v>
      </c>
      <c r="AT52" s="46">
        <v>-160.94641999999999</v>
      </c>
      <c r="AU52" s="45">
        <v>-70.160309999999996</v>
      </c>
      <c r="AV52" s="46">
        <v>20.625789999999999</v>
      </c>
      <c r="AX52" s="13" t="s">
        <v>10</v>
      </c>
      <c r="AY52" s="16"/>
      <c r="AZ52" s="43">
        <v>-55.482190000000003</v>
      </c>
      <c r="BA52" s="43">
        <v>-388.20418000000001</v>
      </c>
      <c r="BB52" s="43">
        <v>-18.921109999999999</v>
      </c>
      <c r="BC52" s="43">
        <v>-45.294539999999998</v>
      </c>
      <c r="BD52" s="43">
        <v>-9.7923299999999998</v>
      </c>
      <c r="BE52" s="43">
        <v>-214.61726999999999</v>
      </c>
      <c r="BF52" s="43">
        <v>-12.4716</v>
      </c>
      <c r="BG52" s="43">
        <v>1.31833</v>
      </c>
      <c r="BH52" s="43">
        <v>1.2044600000000001</v>
      </c>
      <c r="BI52" s="43">
        <v>1.4108000000000001</v>
      </c>
      <c r="BJ52" s="46">
        <v>-165.69571999999999</v>
      </c>
      <c r="BK52" s="45">
        <v>-74.084959999999995</v>
      </c>
      <c r="BL52" s="46">
        <v>17.5258</v>
      </c>
      <c r="BN52" s="13" t="s">
        <v>10</v>
      </c>
      <c r="BO52" s="16"/>
      <c r="BP52" s="43">
        <v>-107.15355</v>
      </c>
      <c r="BQ52" s="43">
        <v>-405.62189000000001</v>
      </c>
      <c r="BR52" s="43">
        <v>-24.24605</v>
      </c>
      <c r="BS52" s="43">
        <v>-71.883650000000003</v>
      </c>
      <c r="BT52" s="43">
        <v>-19.343350000000001</v>
      </c>
      <c r="BU52" s="43">
        <v>-189.32046</v>
      </c>
      <c r="BV52" s="43">
        <v>-7.9123599999999996</v>
      </c>
      <c r="BW52" s="43">
        <v>-31.78368</v>
      </c>
      <c r="BX52" s="43">
        <v>1.2044600000000001</v>
      </c>
      <c r="BY52" s="43">
        <v>1.4088700000000001</v>
      </c>
      <c r="BZ52" s="46">
        <v>-176.57626999999999</v>
      </c>
      <c r="CA52" s="45">
        <v>-85.465170000000001</v>
      </c>
      <c r="CB52" s="46">
        <v>5.6459400000000004</v>
      </c>
    </row>
    <row r="53" spans="2:80" x14ac:dyDescent="0.35">
      <c r="B53" s="7" t="s">
        <v>11</v>
      </c>
      <c r="C53" s="8"/>
      <c r="D53" s="33">
        <v>58625.395149999997</v>
      </c>
      <c r="E53" s="33">
        <v>57051.891179999999</v>
      </c>
      <c r="F53" s="33">
        <v>59886.290070000003</v>
      </c>
      <c r="G53" s="33">
        <v>60356.481599999999</v>
      </c>
      <c r="H53" s="33">
        <v>58347.682869999997</v>
      </c>
      <c r="I53" s="33">
        <v>54740.590989999997</v>
      </c>
      <c r="J53" s="33">
        <v>58185.467380000002</v>
      </c>
      <c r="K53" s="33">
        <v>60320.264969999997</v>
      </c>
      <c r="L53" s="33">
        <v>60982.758450000001</v>
      </c>
      <c r="M53" s="33">
        <v>60818.671799999996</v>
      </c>
      <c r="N53" s="34">
        <v>57526.442609999998</v>
      </c>
      <c r="O53" s="35">
        <v>58931.549449999999</v>
      </c>
      <c r="P53" s="34">
        <v>60336.656280000003</v>
      </c>
      <c r="R53" s="7" t="s">
        <v>11</v>
      </c>
      <c r="S53" s="8"/>
      <c r="T53" s="33">
        <v>58421.068899999998</v>
      </c>
      <c r="U53" s="33">
        <v>58146.532059999998</v>
      </c>
      <c r="V53" s="33">
        <v>60078.262549999999</v>
      </c>
      <c r="W53" s="33">
        <v>60513.217389999998</v>
      </c>
      <c r="X53" s="33">
        <v>57669.410029999999</v>
      </c>
      <c r="Y53" s="33">
        <v>53843.107089999998</v>
      </c>
      <c r="Z53" s="33">
        <v>58124.502500000002</v>
      </c>
      <c r="AA53" s="33">
        <v>60379.321880000003</v>
      </c>
      <c r="AB53" s="33">
        <v>60982.651850000002</v>
      </c>
      <c r="AC53" s="33">
        <v>60704.160170000003</v>
      </c>
      <c r="AD53" s="34">
        <v>57336.304889999999</v>
      </c>
      <c r="AE53" s="35">
        <v>58886.223440000002</v>
      </c>
      <c r="AF53" s="34">
        <v>60436.141989999996</v>
      </c>
      <c r="AH53" s="7" t="s">
        <v>11</v>
      </c>
      <c r="AI53" s="8"/>
      <c r="AJ53" s="33">
        <v>58736.97105</v>
      </c>
      <c r="AK53" s="33">
        <v>58278.846700000002</v>
      </c>
      <c r="AL53" s="33">
        <v>60053.871200000001</v>
      </c>
      <c r="AM53" s="33">
        <v>60502.616260000003</v>
      </c>
      <c r="AN53" s="33">
        <v>58151.51425</v>
      </c>
      <c r="AO53" s="33">
        <v>54653.00937</v>
      </c>
      <c r="AP53" s="33">
        <v>58203.96862</v>
      </c>
      <c r="AQ53" s="33">
        <v>60425.11868</v>
      </c>
      <c r="AR53" s="33">
        <v>61037.080909999997</v>
      </c>
      <c r="AS53" s="33">
        <v>60593.99108</v>
      </c>
      <c r="AT53" s="34">
        <v>57696.30444</v>
      </c>
      <c r="AU53" s="35">
        <v>59063.698810000002</v>
      </c>
      <c r="AV53" s="34">
        <v>60431.09319</v>
      </c>
      <c r="AX53" s="7" t="s">
        <v>11</v>
      </c>
      <c r="AY53" s="8"/>
      <c r="AZ53" s="33">
        <v>58736.303760000003</v>
      </c>
      <c r="BA53" s="33">
        <v>58054.189250000003</v>
      </c>
      <c r="BB53" s="33">
        <v>60477.218699999998</v>
      </c>
      <c r="BC53" s="33">
        <v>60067.858800000002</v>
      </c>
      <c r="BD53" s="33">
        <v>58548.282460000002</v>
      </c>
      <c r="BE53" s="33">
        <v>53945.404260000003</v>
      </c>
      <c r="BF53" s="33">
        <v>58381.035649999998</v>
      </c>
      <c r="BG53" s="33">
        <v>60512.58683</v>
      </c>
      <c r="BH53" s="33">
        <v>61041.081539999999</v>
      </c>
      <c r="BI53" s="33">
        <v>60699.375540000001</v>
      </c>
      <c r="BJ53" s="34">
        <v>57543.185239999999</v>
      </c>
      <c r="BK53" s="35">
        <v>59046.333680000003</v>
      </c>
      <c r="BL53" s="34">
        <v>60549.482120000001</v>
      </c>
      <c r="BN53" s="7" t="s">
        <v>11</v>
      </c>
      <c r="BO53" s="8"/>
      <c r="BP53" s="33">
        <v>59055.706039999997</v>
      </c>
      <c r="BQ53" s="33">
        <v>58433.871469999998</v>
      </c>
      <c r="BR53" s="33">
        <v>60388.167739999997</v>
      </c>
      <c r="BS53" s="33">
        <v>60659.685870000001</v>
      </c>
      <c r="BT53" s="33">
        <v>57998.712160000003</v>
      </c>
      <c r="BU53" s="33">
        <v>53758.187100000003</v>
      </c>
      <c r="BV53" s="33">
        <v>58066.202490000003</v>
      </c>
      <c r="BW53" s="33">
        <v>60427.87083</v>
      </c>
      <c r="BX53" s="33">
        <v>61124.8344</v>
      </c>
      <c r="BY53" s="33">
        <v>60966.863720000001</v>
      </c>
      <c r="BZ53" s="34">
        <v>57493.854449999999</v>
      </c>
      <c r="CA53" s="35">
        <v>59088.010179999997</v>
      </c>
      <c r="CB53" s="34">
        <v>60682.165910000003</v>
      </c>
    </row>
    <row r="54" spans="2:80" x14ac:dyDescent="0.35">
      <c r="B54" s="2" t="s">
        <v>29</v>
      </c>
      <c r="C54" s="3" t="s">
        <v>12</v>
      </c>
      <c r="D54" s="36">
        <v>35.10877</v>
      </c>
      <c r="E54" s="36">
        <v>42.94932</v>
      </c>
      <c r="F54" s="36">
        <v>33.66384</v>
      </c>
      <c r="G54" s="36">
        <v>34.903840000000002</v>
      </c>
      <c r="H54" s="36">
        <v>31.301100000000002</v>
      </c>
      <c r="I54" s="36">
        <v>37.449860000000001</v>
      </c>
      <c r="J54" s="36">
        <v>38.616160000000001</v>
      </c>
      <c r="K54" s="36">
        <v>33.142740000000003</v>
      </c>
      <c r="L54" s="36">
        <v>28.523289999999999</v>
      </c>
      <c r="M54" s="36">
        <v>34.702469999999998</v>
      </c>
      <c r="N54" s="37">
        <v>32.182560000000002</v>
      </c>
      <c r="O54" s="38">
        <v>35.036140000000003</v>
      </c>
      <c r="P54" s="37">
        <v>37.889719999999997</v>
      </c>
      <c r="R54" s="2" t="s">
        <v>29</v>
      </c>
      <c r="S54" s="3" t="s">
        <v>12</v>
      </c>
      <c r="T54" s="36">
        <v>35.450960000000002</v>
      </c>
      <c r="U54" s="36">
        <v>41.98986</v>
      </c>
      <c r="V54" s="36">
        <v>33.396439999999998</v>
      </c>
      <c r="W54" s="36">
        <v>34.603009999999998</v>
      </c>
      <c r="X54" s="36">
        <v>31.974789999999999</v>
      </c>
      <c r="Y54" s="36">
        <v>37.593699999999998</v>
      </c>
      <c r="Z54" s="36">
        <v>38.68329</v>
      </c>
      <c r="AA54" s="36">
        <v>32.878630000000001</v>
      </c>
      <c r="AB54" s="36">
        <v>28.398630000000001</v>
      </c>
      <c r="AC54" s="36">
        <v>35.191229999999997</v>
      </c>
      <c r="AD54" s="37">
        <v>32.304290000000002</v>
      </c>
      <c r="AE54" s="38">
        <v>35.01605</v>
      </c>
      <c r="AF54" s="37">
        <v>37.727820000000001</v>
      </c>
      <c r="AH54" s="2" t="s">
        <v>29</v>
      </c>
      <c r="AI54" s="3" t="s">
        <v>12</v>
      </c>
      <c r="AJ54" s="36">
        <v>34.914790000000004</v>
      </c>
      <c r="AK54" s="36">
        <v>41.703560000000003</v>
      </c>
      <c r="AL54" s="36">
        <v>33.633420000000001</v>
      </c>
      <c r="AM54" s="36">
        <v>34.59836</v>
      </c>
      <c r="AN54" s="36">
        <v>31.350680000000001</v>
      </c>
      <c r="AO54" s="36">
        <v>36.648490000000002</v>
      </c>
      <c r="AP54" s="36">
        <v>38.128219999999999</v>
      </c>
      <c r="AQ54" s="36">
        <v>32.738630000000001</v>
      </c>
      <c r="AR54" s="36">
        <v>28.368490000000001</v>
      </c>
      <c r="AS54" s="36">
        <v>35.07479</v>
      </c>
      <c r="AT54" s="37">
        <v>32.092239999999997</v>
      </c>
      <c r="AU54" s="38">
        <v>34.715949999999999</v>
      </c>
      <c r="AV54" s="37">
        <v>37.339649999999999</v>
      </c>
      <c r="AX54" s="2" t="s">
        <v>29</v>
      </c>
      <c r="AY54" s="3" t="s">
        <v>12</v>
      </c>
      <c r="AZ54" s="36">
        <v>34.623559999999998</v>
      </c>
      <c r="BA54" s="36">
        <v>41.214790000000001</v>
      </c>
      <c r="BB54" s="36">
        <v>32.596159999999998</v>
      </c>
      <c r="BC54" s="36">
        <v>35.002740000000003</v>
      </c>
      <c r="BD54" s="36">
        <v>30.65945</v>
      </c>
      <c r="BE54" s="36">
        <v>36.38411</v>
      </c>
      <c r="BF54" s="36">
        <v>37.467399999999998</v>
      </c>
      <c r="BG54" s="36">
        <v>32.419179999999997</v>
      </c>
      <c r="BH54" s="36">
        <v>28.27589</v>
      </c>
      <c r="BI54" s="36">
        <v>34.9726</v>
      </c>
      <c r="BJ54" s="37">
        <v>31.758520000000001</v>
      </c>
      <c r="BK54" s="38">
        <v>34.36159</v>
      </c>
      <c r="BL54" s="37">
        <v>36.964660000000002</v>
      </c>
      <c r="BN54" s="2" t="s">
        <v>29</v>
      </c>
      <c r="BO54" s="3" t="s">
        <v>12</v>
      </c>
      <c r="BP54" s="36">
        <v>34.029040000000002</v>
      </c>
      <c r="BQ54" s="36">
        <v>40.2074</v>
      </c>
      <c r="BR54" s="36">
        <v>32.447119999999998</v>
      </c>
      <c r="BS54" s="36">
        <v>33.958629999999999</v>
      </c>
      <c r="BT54" s="36">
        <v>30.409590000000001</v>
      </c>
      <c r="BU54" s="36">
        <v>35.76164</v>
      </c>
      <c r="BV54" s="36">
        <v>37.178080000000001</v>
      </c>
      <c r="BW54" s="36">
        <v>32.215620000000001</v>
      </c>
      <c r="BX54" s="36">
        <v>28.128769999999999</v>
      </c>
      <c r="BY54" s="36">
        <v>34.33699</v>
      </c>
      <c r="BZ54" s="37">
        <v>31.428319999999999</v>
      </c>
      <c r="CA54" s="38">
        <v>33.867289999999997</v>
      </c>
      <c r="CB54" s="37">
        <v>36.306260000000002</v>
      </c>
    </row>
    <row r="55" spans="2:80" x14ac:dyDescent="0.35">
      <c r="B55" s="12"/>
      <c r="C55" s="11" t="s">
        <v>13</v>
      </c>
      <c r="D55" s="33">
        <v>11.93751</v>
      </c>
      <c r="E55" s="33">
        <v>12.153600000000001</v>
      </c>
      <c r="F55" s="33">
        <v>12.52829</v>
      </c>
      <c r="G55" s="33">
        <v>12.853899999999999</v>
      </c>
      <c r="H55" s="33">
        <v>14.51305</v>
      </c>
      <c r="I55" s="33">
        <v>17.231839999999998</v>
      </c>
      <c r="J55" s="33">
        <v>13.84859</v>
      </c>
      <c r="K55" s="33">
        <v>12.36084</v>
      </c>
      <c r="L55" s="33">
        <v>9.9892099999999999</v>
      </c>
      <c r="M55" s="33">
        <v>12.48564</v>
      </c>
      <c r="N55" s="40">
        <v>11.625859999999999</v>
      </c>
      <c r="O55" s="39">
        <v>12.99025</v>
      </c>
      <c r="P55" s="40">
        <v>14.35463</v>
      </c>
      <c r="R55" s="12"/>
      <c r="S55" s="11" t="s">
        <v>13</v>
      </c>
      <c r="T55" s="33">
        <v>12.50961</v>
      </c>
      <c r="U55" s="33">
        <v>11.20847</v>
      </c>
      <c r="V55" s="33">
        <v>12.166219999999999</v>
      </c>
      <c r="W55" s="33">
        <v>12.6128</v>
      </c>
      <c r="X55" s="33">
        <v>14.8939</v>
      </c>
      <c r="Y55" s="33">
        <v>16.380780000000001</v>
      </c>
      <c r="Z55" s="33">
        <v>13.77253</v>
      </c>
      <c r="AA55" s="33">
        <v>12.304080000000001</v>
      </c>
      <c r="AB55" s="33">
        <v>9.9297400000000007</v>
      </c>
      <c r="AC55" s="33">
        <v>12.450979999999999</v>
      </c>
      <c r="AD55" s="40">
        <v>11.52115</v>
      </c>
      <c r="AE55" s="39">
        <v>12.82291</v>
      </c>
      <c r="AF55" s="40">
        <v>14.12467</v>
      </c>
      <c r="AH55" s="12"/>
      <c r="AI55" s="11" t="s">
        <v>13</v>
      </c>
      <c r="AJ55" s="33">
        <v>11.69824</v>
      </c>
      <c r="AK55" s="33">
        <v>10.866020000000001</v>
      </c>
      <c r="AL55" s="33">
        <v>12.048730000000001</v>
      </c>
      <c r="AM55" s="33">
        <v>12.42855</v>
      </c>
      <c r="AN55" s="33">
        <v>14.413679999999999</v>
      </c>
      <c r="AO55" s="33">
        <v>15.103910000000001</v>
      </c>
      <c r="AP55" s="33">
        <v>13.557510000000001</v>
      </c>
      <c r="AQ55" s="33">
        <v>12.1387</v>
      </c>
      <c r="AR55" s="33">
        <v>9.8785100000000003</v>
      </c>
      <c r="AS55" s="33">
        <v>12.47602</v>
      </c>
      <c r="AT55" s="40">
        <v>11.34084</v>
      </c>
      <c r="AU55" s="39">
        <v>12.460990000000001</v>
      </c>
      <c r="AV55" s="40">
        <v>13.58114</v>
      </c>
      <c r="AX55" s="12"/>
      <c r="AY55" s="11" t="s">
        <v>13</v>
      </c>
      <c r="AZ55" s="33">
        <v>11.711819999999999</v>
      </c>
      <c r="BA55" s="33">
        <v>10.606170000000001</v>
      </c>
      <c r="BB55" s="33">
        <v>11.36858</v>
      </c>
      <c r="BC55" s="33">
        <v>12.556480000000001</v>
      </c>
      <c r="BD55" s="33">
        <v>13.6433</v>
      </c>
      <c r="BE55" s="33">
        <v>14.71448</v>
      </c>
      <c r="BF55" s="33">
        <v>12.9473</v>
      </c>
      <c r="BG55" s="33">
        <v>11.962529999999999</v>
      </c>
      <c r="BH55" s="33">
        <v>9.8069799999999994</v>
      </c>
      <c r="BI55" s="33">
        <v>12.08886</v>
      </c>
      <c r="BJ55" s="40">
        <v>11.12007</v>
      </c>
      <c r="BK55" s="39">
        <v>12.140650000000001</v>
      </c>
      <c r="BL55" s="40">
        <v>13.16123</v>
      </c>
      <c r="BN55" s="12"/>
      <c r="BO55" s="11" t="s">
        <v>13</v>
      </c>
      <c r="BP55" s="33">
        <v>11.064730000000001</v>
      </c>
      <c r="BQ55" s="33">
        <v>9.8166499999999992</v>
      </c>
      <c r="BR55" s="33">
        <v>10.92957</v>
      </c>
      <c r="BS55" s="33">
        <v>11.718719999999999</v>
      </c>
      <c r="BT55" s="33">
        <v>13.20853</v>
      </c>
      <c r="BU55" s="33">
        <v>13.46611</v>
      </c>
      <c r="BV55" s="33">
        <v>12.489229999999999</v>
      </c>
      <c r="BW55" s="33">
        <v>11.48606</v>
      </c>
      <c r="BX55" s="33">
        <v>9.5941700000000001</v>
      </c>
      <c r="BY55" s="33">
        <v>11.767160000000001</v>
      </c>
      <c r="BZ55" s="40">
        <v>10.635759999999999</v>
      </c>
      <c r="CA55" s="39">
        <v>11.55409</v>
      </c>
      <c r="CB55" s="40">
        <v>12.472429999999999</v>
      </c>
    </row>
    <row r="56" spans="2:80" x14ac:dyDescent="0.35">
      <c r="B56" s="7" t="s">
        <v>31</v>
      </c>
      <c r="C56" s="8"/>
      <c r="D56" s="33">
        <v>77</v>
      </c>
      <c r="E56" s="33">
        <v>81</v>
      </c>
      <c r="F56" s="33">
        <v>72</v>
      </c>
      <c r="G56" s="33">
        <v>71</v>
      </c>
      <c r="H56" s="33">
        <v>66</v>
      </c>
      <c r="I56" s="33">
        <v>82</v>
      </c>
      <c r="J56" s="33">
        <v>77</v>
      </c>
      <c r="K56" s="33">
        <v>72</v>
      </c>
      <c r="L56" s="33">
        <v>55</v>
      </c>
      <c r="M56" s="33">
        <v>64</v>
      </c>
      <c r="N56" s="34">
        <v>65.762519999999995</v>
      </c>
      <c r="O56" s="39">
        <v>71.7</v>
      </c>
      <c r="P56" s="34">
        <v>77.637479999999996</v>
      </c>
      <c r="R56" s="7" t="s">
        <v>31</v>
      </c>
      <c r="S56" s="8"/>
      <c r="T56" s="33">
        <v>78</v>
      </c>
      <c r="U56" s="33">
        <v>75</v>
      </c>
      <c r="V56" s="33">
        <v>69</v>
      </c>
      <c r="W56" s="33">
        <v>70</v>
      </c>
      <c r="X56" s="33">
        <v>66</v>
      </c>
      <c r="Y56" s="33">
        <v>78</v>
      </c>
      <c r="Z56" s="33">
        <v>76</v>
      </c>
      <c r="AA56" s="33">
        <v>74</v>
      </c>
      <c r="AB56" s="33">
        <v>55</v>
      </c>
      <c r="AC56" s="33">
        <v>64</v>
      </c>
      <c r="AD56" s="34">
        <v>65.273409999999998</v>
      </c>
      <c r="AE56" s="39">
        <v>70.5</v>
      </c>
      <c r="AF56" s="34">
        <v>75.726590000000002</v>
      </c>
      <c r="AH56" s="7" t="s">
        <v>31</v>
      </c>
      <c r="AI56" s="8"/>
      <c r="AJ56" s="33">
        <v>74</v>
      </c>
      <c r="AK56" s="33">
        <v>77</v>
      </c>
      <c r="AL56" s="33">
        <v>69</v>
      </c>
      <c r="AM56" s="33">
        <v>71</v>
      </c>
      <c r="AN56" s="33">
        <v>67</v>
      </c>
      <c r="AO56" s="33">
        <v>75</v>
      </c>
      <c r="AP56" s="33">
        <v>77</v>
      </c>
      <c r="AQ56" s="33">
        <v>70</v>
      </c>
      <c r="AR56" s="33">
        <v>55</v>
      </c>
      <c r="AS56" s="33">
        <v>65</v>
      </c>
      <c r="AT56" s="34">
        <v>65.231290000000001</v>
      </c>
      <c r="AU56" s="39">
        <v>70</v>
      </c>
      <c r="AV56" s="34">
        <v>74.768709999999999</v>
      </c>
      <c r="AX56" s="7" t="s">
        <v>31</v>
      </c>
      <c r="AY56" s="8"/>
      <c r="AZ56" s="33">
        <v>73</v>
      </c>
      <c r="BA56" s="33">
        <v>75</v>
      </c>
      <c r="BB56" s="33">
        <v>69</v>
      </c>
      <c r="BC56" s="33">
        <v>70</v>
      </c>
      <c r="BD56" s="33">
        <v>66</v>
      </c>
      <c r="BE56" s="33">
        <v>71</v>
      </c>
      <c r="BF56" s="33">
        <v>72</v>
      </c>
      <c r="BG56" s="33">
        <v>68</v>
      </c>
      <c r="BH56" s="33">
        <v>55</v>
      </c>
      <c r="BI56" s="33">
        <v>64</v>
      </c>
      <c r="BJ56" s="34">
        <v>64.224909999999994</v>
      </c>
      <c r="BK56" s="39">
        <v>68.3</v>
      </c>
      <c r="BL56" s="34">
        <v>72.37509</v>
      </c>
      <c r="BN56" s="7" t="s">
        <v>31</v>
      </c>
      <c r="BO56" s="8"/>
      <c r="BP56" s="33">
        <v>70</v>
      </c>
      <c r="BQ56" s="33">
        <v>70</v>
      </c>
      <c r="BR56" s="33">
        <v>64</v>
      </c>
      <c r="BS56" s="33">
        <v>68</v>
      </c>
      <c r="BT56" s="33">
        <v>65</v>
      </c>
      <c r="BU56" s="33">
        <v>69</v>
      </c>
      <c r="BV56" s="33">
        <v>78</v>
      </c>
      <c r="BW56" s="33">
        <v>65</v>
      </c>
      <c r="BX56" s="33">
        <v>51</v>
      </c>
      <c r="BY56" s="33">
        <v>63</v>
      </c>
      <c r="BZ56" s="34">
        <v>61.366630000000001</v>
      </c>
      <c r="CA56" s="39">
        <v>66.3</v>
      </c>
      <c r="CB56" s="34">
        <v>71.233369999999994</v>
      </c>
    </row>
    <row r="57" spans="2:80" x14ac:dyDescent="0.35">
      <c r="B57" s="13" t="s">
        <v>34</v>
      </c>
      <c r="C57" s="14"/>
      <c r="D57" s="43">
        <v>5</v>
      </c>
      <c r="E57" s="43">
        <v>7</v>
      </c>
      <c r="F57" s="43">
        <v>4</v>
      </c>
      <c r="G57" s="43">
        <v>4</v>
      </c>
      <c r="H57" s="43">
        <v>3</v>
      </c>
      <c r="I57" s="43">
        <v>5</v>
      </c>
      <c r="J57" s="43">
        <v>4</v>
      </c>
      <c r="K57" s="43">
        <v>3</v>
      </c>
      <c r="L57" s="43">
        <v>1</v>
      </c>
      <c r="M57" s="43">
        <v>2</v>
      </c>
      <c r="N57" s="44">
        <v>2.5935999999999999</v>
      </c>
      <c r="O57" s="45">
        <v>3.8</v>
      </c>
      <c r="P57" s="44">
        <v>5.0064000000000002</v>
      </c>
      <c r="R57" s="13" t="s">
        <v>34</v>
      </c>
      <c r="S57" s="14"/>
      <c r="T57" s="43">
        <v>5</v>
      </c>
      <c r="U57" s="43">
        <v>7</v>
      </c>
      <c r="V57" s="43">
        <v>5</v>
      </c>
      <c r="W57" s="43">
        <v>4</v>
      </c>
      <c r="X57" s="43">
        <v>3</v>
      </c>
      <c r="Y57" s="43">
        <v>5</v>
      </c>
      <c r="Z57" s="43">
        <v>4</v>
      </c>
      <c r="AA57" s="43">
        <v>3</v>
      </c>
      <c r="AB57" s="43">
        <v>1</v>
      </c>
      <c r="AC57" s="43">
        <v>2</v>
      </c>
      <c r="AD57" s="44">
        <v>2.6633499999999999</v>
      </c>
      <c r="AE57" s="45">
        <v>3.9</v>
      </c>
      <c r="AF57" s="44">
        <v>5.1366500000000004</v>
      </c>
      <c r="AH57" s="13" t="s">
        <v>34</v>
      </c>
      <c r="AI57" s="14"/>
      <c r="AJ57" s="43">
        <v>5</v>
      </c>
      <c r="AK57" s="43">
        <v>7</v>
      </c>
      <c r="AL57" s="43">
        <v>5</v>
      </c>
      <c r="AM57" s="43">
        <v>5</v>
      </c>
      <c r="AN57" s="43">
        <v>3</v>
      </c>
      <c r="AO57" s="43">
        <v>7</v>
      </c>
      <c r="AP57" s="43">
        <v>4</v>
      </c>
      <c r="AQ57" s="43">
        <v>3</v>
      </c>
      <c r="AR57" s="43">
        <v>1</v>
      </c>
      <c r="AS57" s="43">
        <v>5</v>
      </c>
      <c r="AT57" s="44">
        <v>3.1831999999999998</v>
      </c>
      <c r="AU57" s="45">
        <v>4.5</v>
      </c>
      <c r="AV57" s="44">
        <v>5.8167999999999997</v>
      </c>
      <c r="AX57" s="13" t="s">
        <v>34</v>
      </c>
      <c r="AY57" s="14"/>
      <c r="AZ57" s="43">
        <v>5</v>
      </c>
      <c r="BA57" s="43">
        <v>7</v>
      </c>
      <c r="BB57" s="43">
        <v>5</v>
      </c>
      <c r="BC57" s="43">
        <v>5</v>
      </c>
      <c r="BD57" s="43">
        <v>3</v>
      </c>
      <c r="BE57" s="43">
        <v>5</v>
      </c>
      <c r="BF57" s="43">
        <v>4</v>
      </c>
      <c r="BG57" s="43">
        <v>3</v>
      </c>
      <c r="BH57" s="43">
        <v>1</v>
      </c>
      <c r="BI57" s="43">
        <v>2</v>
      </c>
      <c r="BJ57" s="44">
        <v>2.7383199999999999</v>
      </c>
      <c r="BK57" s="45">
        <v>4</v>
      </c>
      <c r="BL57" s="44">
        <v>5.2616800000000001</v>
      </c>
      <c r="BN57" s="13" t="s">
        <v>34</v>
      </c>
      <c r="BO57" s="14"/>
      <c r="BP57" s="43">
        <v>5</v>
      </c>
      <c r="BQ57" s="43">
        <v>8</v>
      </c>
      <c r="BR57" s="43">
        <v>5</v>
      </c>
      <c r="BS57" s="43">
        <v>6</v>
      </c>
      <c r="BT57" s="43">
        <v>3</v>
      </c>
      <c r="BU57" s="43">
        <v>6</v>
      </c>
      <c r="BV57" s="43">
        <v>4</v>
      </c>
      <c r="BW57" s="43">
        <v>3</v>
      </c>
      <c r="BX57" s="43">
        <v>1</v>
      </c>
      <c r="BY57" s="43">
        <v>2</v>
      </c>
      <c r="BZ57" s="44">
        <v>2.7901199999999999</v>
      </c>
      <c r="CA57" s="45">
        <v>4.3</v>
      </c>
      <c r="CB57" s="44">
        <v>5.8098799999999997</v>
      </c>
    </row>
    <row r="58" spans="2:80" x14ac:dyDescent="0.35">
      <c r="B58" s="2" t="s">
        <v>30</v>
      </c>
      <c r="C58" s="3" t="s">
        <v>12</v>
      </c>
      <c r="D58" s="36">
        <v>107.10769000000001</v>
      </c>
      <c r="E58" s="36">
        <v>137.34842</v>
      </c>
      <c r="F58" s="36">
        <v>107.50637999999999</v>
      </c>
      <c r="G58" s="36">
        <v>107.76176</v>
      </c>
      <c r="H58" s="36">
        <v>100.09987</v>
      </c>
      <c r="I58" s="36">
        <v>122.25124</v>
      </c>
      <c r="J58" s="36">
        <v>124.96411000000001</v>
      </c>
      <c r="K58" s="36">
        <v>104.46677</v>
      </c>
      <c r="L58" s="36">
        <v>88.623859999999993</v>
      </c>
      <c r="M58" s="36">
        <v>107.90864999999999</v>
      </c>
      <c r="N58" s="37">
        <v>100.90082</v>
      </c>
      <c r="O58" s="38">
        <v>110.80388000000001</v>
      </c>
      <c r="P58" s="37">
        <v>120.70693</v>
      </c>
      <c r="R58" s="2" t="s">
        <v>30</v>
      </c>
      <c r="S58" s="3" t="s">
        <v>12</v>
      </c>
      <c r="T58" s="36">
        <v>108.84347</v>
      </c>
      <c r="U58" s="36">
        <v>134.58401000000001</v>
      </c>
      <c r="V58" s="36">
        <v>106.71101</v>
      </c>
      <c r="W58" s="36">
        <v>107.05879</v>
      </c>
      <c r="X58" s="36">
        <v>102.84993</v>
      </c>
      <c r="Y58" s="36">
        <v>122.38043</v>
      </c>
      <c r="Z58" s="36">
        <v>124.85614</v>
      </c>
      <c r="AA58" s="36">
        <v>103.52028</v>
      </c>
      <c r="AB58" s="36">
        <v>88.132050000000007</v>
      </c>
      <c r="AC58" s="36">
        <v>109.1066</v>
      </c>
      <c r="AD58" s="37">
        <v>101.37232</v>
      </c>
      <c r="AE58" s="38">
        <v>110.80427</v>
      </c>
      <c r="AF58" s="37">
        <v>120.23622</v>
      </c>
      <c r="AH58" s="2" t="s">
        <v>30</v>
      </c>
      <c r="AI58" s="3" t="s">
        <v>12</v>
      </c>
      <c r="AJ58" s="36">
        <v>106.58186000000001</v>
      </c>
      <c r="AK58" s="36">
        <v>133.70741000000001</v>
      </c>
      <c r="AL58" s="36">
        <v>107.3749</v>
      </c>
      <c r="AM58" s="36">
        <v>107.16875</v>
      </c>
      <c r="AN58" s="36">
        <v>99.85727</v>
      </c>
      <c r="AO58" s="36">
        <v>119.60477</v>
      </c>
      <c r="AP58" s="36">
        <v>122.82904000000001</v>
      </c>
      <c r="AQ58" s="36">
        <v>103.04378</v>
      </c>
      <c r="AR58" s="36">
        <v>88.204560000000001</v>
      </c>
      <c r="AS58" s="36">
        <v>108.72338000000001</v>
      </c>
      <c r="AT58" s="37">
        <v>100.55985</v>
      </c>
      <c r="AU58" s="38">
        <v>109.70957</v>
      </c>
      <c r="AV58" s="37">
        <v>118.85929</v>
      </c>
      <c r="AX58" s="2" t="s">
        <v>30</v>
      </c>
      <c r="AY58" s="3" t="s">
        <v>12</v>
      </c>
      <c r="AZ58" s="36">
        <v>106.72007000000001</v>
      </c>
      <c r="BA58" s="36">
        <v>132.06730999999999</v>
      </c>
      <c r="BB58" s="36">
        <v>103.85666000000001</v>
      </c>
      <c r="BC58" s="36">
        <v>108.76714</v>
      </c>
      <c r="BD58" s="36">
        <v>97.940039999999996</v>
      </c>
      <c r="BE58" s="36">
        <v>118.30466</v>
      </c>
      <c r="BF58" s="36">
        <v>120.25624999999999</v>
      </c>
      <c r="BG58" s="36">
        <v>101.87452999999999</v>
      </c>
      <c r="BH58" s="36">
        <v>87.892899999999997</v>
      </c>
      <c r="BI58" s="36">
        <v>108.37204</v>
      </c>
      <c r="BJ58" s="37">
        <v>99.701170000000005</v>
      </c>
      <c r="BK58" s="38">
        <v>108.60516</v>
      </c>
      <c r="BL58" s="37">
        <v>117.50915000000001</v>
      </c>
      <c r="BN58" s="2" t="s">
        <v>30</v>
      </c>
      <c r="BO58" s="3" t="s">
        <v>12</v>
      </c>
      <c r="BP58" s="36">
        <v>104.57593</v>
      </c>
      <c r="BQ58" s="36">
        <v>127.86624999999999</v>
      </c>
      <c r="BR58" s="36">
        <v>102.70603</v>
      </c>
      <c r="BS58" s="36">
        <v>105.58807</v>
      </c>
      <c r="BT58" s="36">
        <v>96.513459999999995</v>
      </c>
      <c r="BU58" s="36">
        <v>115.77709</v>
      </c>
      <c r="BV58" s="36">
        <v>119.04349000000001</v>
      </c>
      <c r="BW58" s="36">
        <v>100.99106</v>
      </c>
      <c r="BX58" s="36">
        <v>87.532359999999997</v>
      </c>
      <c r="BY58" s="36">
        <v>106.31231</v>
      </c>
      <c r="BZ58" s="37">
        <v>98.402190000000004</v>
      </c>
      <c r="CA58" s="38">
        <v>106.6906</v>
      </c>
      <c r="CB58" s="37">
        <v>114.97902000000001</v>
      </c>
    </row>
    <row r="59" spans="2:80" x14ac:dyDescent="0.35">
      <c r="B59" s="8"/>
      <c r="C59" s="11" t="s">
        <v>13</v>
      </c>
      <c r="D59" s="33">
        <v>36.044969999999999</v>
      </c>
      <c r="E59" s="33">
        <v>41.337359999999997</v>
      </c>
      <c r="F59" s="33">
        <v>46.14526</v>
      </c>
      <c r="G59" s="33">
        <v>41.822400000000002</v>
      </c>
      <c r="H59" s="33">
        <v>49.426349999999999</v>
      </c>
      <c r="I59" s="33">
        <v>58.864849999999997</v>
      </c>
      <c r="J59" s="33">
        <v>48.928190000000001</v>
      </c>
      <c r="K59" s="33">
        <v>41.232329999999997</v>
      </c>
      <c r="L59" s="33">
        <v>32.555459999999997</v>
      </c>
      <c r="M59" s="33">
        <v>42.082169999999998</v>
      </c>
      <c r="N59" s="34">
        <v>38.531129999999997</v>
      </c>
      <c r="O59" s="39">
        <v>43.84393</v>
      </c>
      <c r="P59" s="34">
        <v>49.156739999999999</v>
      </c>
      <c r="R59" s="8"/>
      <c r="S59" s="11" t="s">
        <v>13</v>
      </c>
      <c r="T59" s="33">
        <v>38.574530000000003</v>
      </c>
      <c r="U59" s="33">
        <v>38.797690000000003</v>
      </c>
      <c r="V59" s="33">
        <v>44.752380000000002</v>
      </c>
      <c r="W59" s="33">
        <v>41.02825</v>
      </c>
      <c r="X59" s="33">
        <v>51.585000000000001</v>
      </c>
      <c r="Y59" s="33">
        <v>56.077460000000002</v>
      </c>
      <c r="Z59" s="33">
        <v>48.148409999999998</v>
      </c>
      <c r="AA59" s="33">
        <v>40.79513</v>
      </c>
      <c r="AB59" s="33">
        <v>32.378720000000001</v>
      </c>
      <c r="AC59" s="33">
        <v>41.894100000000002</v>
      </c>
      <c r="AD59" s="34">
        <v>38.443350000000002</v>
      </c>
      <c r="AE59" s="39">
        <v>43.403170000000003</v>
      </c>
      <c r="AF59" s="34">
        <v>48.36298</v>
      </c>
      <c r="AH59" s="8"/>
      <c r="AI59" s="11" t="s">
        <v>13</v>
      </c>
      <c r="AJ59" s="33">
        <v>35.577820000000003</v>
      </c>
      <c r="AK59" s="33">
        <v>37.920990000000003</v>
      </c>
      <c r="AL59" s="33">
        <v>44.061</v>
      </c>
      <c r="AM59" s="33">
        <v>40.670729999999999</v>
      </c>
      <c r="AN59" s="33">
        <v>48.933990000000001</v>
      </c>
      <c r="AO59" s="33">
        <v>52.167639999999999</v>
      </c>
      <c r="AP59" s="33">
        <v>47.17933</v>
      </c>
      <c r="AQ59" s="33">
        <v>40.202449999999999</v>
      </c>
      <c r="AR59" s="33">
        <v>32.434249999999999</v>
      </c>
      <c r="AS59" s="33">
        <v>41.717129999999997</v>
      </c>
      <c r="AT59" s="34">
        <v>37.70993</v>
      </c>
      <c r="AU59" s="39">
        <v>42.086530000000003</v>
      </c>
      <c r="AV59" s="34">
        <v>46.463140000000003</v>
      </c>
      <c r="AX59" s="8"/>
      <c r="AY59" s="11" t="s">
        <v>13</v>
      </c>
      <c r="AZ59" s="33">
        <v>36.751440000000002</v>
      </c>
      <c r="BA59" s="33">
        <v>37.147120000000001</v>
      </c>
      <c r="BB59" s="33">
        <v>40.983409999999999</v>
      </c>
      <c r="BC59" s="33">
        <v>41.429130000000001</v>
      </c>
      <c r="BD59" s="33">
        <v>46.340760000000003</v>
      </c>
      <c r="BE59" s="33">
        <v>50.066040000000001</v>
      </c>
      <c r="BF59" s="33">
        <v>44.81711</v>
      </c>
      <c r="BG59" s="33">
        <v>39.31129</v>
      </c>
      <c r="BH59" s="33">
        <v>32.183839999999996</v>
      </c>
      <c r="BI59" s="33">
        <v>41.022129999999997</v>
      </c>
      <c r="BJ59" s="34">
        <v>37.319540000000003</v>
      </c>
      <c r="BK59" s="39">
        <v>41.005229999999997</v>
      </c>
      <c r="BL59" s="34">
        <v>44.690919999999998</v>
      </c>
      <c r="BN59" s="8"/>
      <c r="BO59" s="11" t="s">
        <v>13</v>
      </c>
      <c r="BP59" s="33">
        <v>34.60819</v>
      </c>
      <c r="BQ59" s="33">
        <v>34.004460000000002</v>
      </c>
      <c r="BR59" s="33">
        <v>38.865180000000002</v>
      </c>
      <c r="BS59" s="33">
        <v>38.947409999999998</v>
      </c>
      <c r="BT59" s="33">
        <v>44.006790000000002</v>
      </c>
      <c r="BU59" s="33">
        <v>45.708129999999997</v>
      </c>
      <c r="BV59" s="33">
        <v>42.803440000000002</v>
      </c>
      <c r="BW59" s="33">
        <v>37.97045</v>
      </c>
      <c r="BX59" s="33">
        <v>31.73686</v>
      </c>
      <c r="BY59" s="33">
        <v>39.44265</v>
      </c>
      <c r="BZ59" s="34">
        <v>35.588769999999997</v>
      </c>
      <c r="CA59" s="39">
        <v>38.809359999999998</v>
      </c>
      <c r="CB59" s="34">
        <v>42.029940000000003</v>
      </c>
    </row>
    <row r="60" spans="2:80" x14ac:dyDescent="0.35">
      <c r="B60" s="13" t="s">
        <v>32</v>
      </c>
      <c r="C60" s="14"/>
      <c r="D60" s="43">
        <v>207.86227</v>
      </c>
      <c r="E60" s="43">
        <v>257.05122999999998</v>
      </c>
      <c r="F60" s="43">
        <v>261.22766000000001</v>
      </c>
      <c r="G60" s="43">
        <v>227.64205999999999</v>
      </c>
      <c r="H60" s="43">
        <v>234.03818000000001</v>
      </c>
      <c r="I60" s="43">
        <v>290.94117</v>
      </c>
      <c r="J60" s="43">
        <v>264.75565</v>
      </c>
      <c r="K60" s="43">
        <v>215.99323000000001</v>
      </c>
      <c r="L60" s="43">
        <v>168.80685</v>
      </c>
      <c r="M60" s="43">
        <v>216.08341999999999</v>
      </c>
      <c r="N60" s="44">
        <v>209.34434999999999</v>
      </c>
      <c r="O60" s="45">
        <v>234.44016999999999</v>
      </c>
      <c r="P60" s="44">
        <v>259.536</v>
      </c>
      <c r="R60" s="13" t="s">
        <v>32</v>
      </c>
      <c r="S60" s="14"/>
      <c r="T60" s="43">
        <v>233.44087999999999</v>
      </c>
      <c r="U60" s="43">
        <v>253.89136999999999</v>
      </c>
      <c r="V60" s="43">
        <v>248.65373</v>
      </c>
      <c r="W60" s="43">
        <v>227.14478</v>
      </c>
      <c r="X60" s="43">
        <v>237.38897</v>
      </c>
      <c r="Y60" s="43">
        <v>273.55905000000001</v>
      </c>
      <c r="Z60" s="43">
        <v>256.04259999999999</v>
      </c>
      <c r="AA60" s="43">
        <v>211.05526</v>
      </c>
      <c r="AB60" s="43">
        <v>168.80685</v>
      </c>
      <c r="AC60" s="43">
        <v>216.08341999999999</v>
      </c>
      <c r="AD60" s="44">
        <v>211.55107000000001</v>
      </c>
      <c r="AE60" s="45">
        <v>232.60668999999999</v>
      </c>
      <c r="AF60" s="44">
        <v>253.66230999999999</v>
      </c>
      <c r="AH60" s="13" t="s">
        <v>32</v>
      </c>
      <c r="AI60" s="14"/>
      <c r="AJ60" s="43">
        <v>207.34811999999999</v>
      </c>
      <c r="AK60" s="43">
        <v>244.37470999999999</v>
      </c>
      <c r="AL60" s="43">
        <v>246.94238999999999</v>
      </c>
      <c r="AM60" s="43">
        <v>227.69444999999999</v>
      </c>
      <c r="AN60" s="43">
        <v>217.45749000000001</v>
      </c>
      <c r="AO60" s="43">
        <v>280.46972</v>
      </c>
      <c r="AP60" s="43">
        <v>248.45285999999999</v>
      </c>
      <c r="AQ60" s="43">
        <v>208.36816999999999</v>
      </c>
      <c r="AR60" s="43">
        <v>168.80685</v>
      </c>
      <c r="AS60" s="43">
        <v>213.57966999999999</v>
      </c>
      <c r="AT60" s="44">
        <v>204.48862</v>
      </c>
      <c r="AU60" s="45">
        <v>226.34943999999999</v>
      </c>
      <c r="AV60" s="44">
        <v>248.21026000000001</v>
      </c>
      <c r="AX60" s="13" t="s">
        <v>32</v>
      </c>
      <c r="AY60" s="14"/>
      <c r="AZ60" s="43">
        <v>218.13565</v>
      </c>
      <c r="BA60" s="43">
        <v>250.93852000000001</v>
      </c>
      <c r="BB60" s="43">
        <v>238.70743999999999</v>
      </c>
      <c r="BC60" s="43">
        <v>224.55620999999999</v>
      </c>
      <c r="BD60" s="43">
        <v>220.13227000000001</v>
      </c>
      <c r="BE60" s="43">
        <v>241.48353</v>
      </c>
      <c r="BF60" s="43">
        <v>242.07545999999999</v>
      </c>
      <c r="BG60" s="43">
        <v>200.46618000000001</v>
      </c>
      <c r="BH60" s="43">
        <v>167.69735</v>
      </c>
      <c r="BI60" s="43">
        <v>213.93065000000001</v>
      </c>
      <c r="BJ60" s="44">
        <v>204.28865999999999</v>
      </c>
      <c r="BK60" s="45">
        <v>221.81232</v>
      </c>
      <c r="BL60" s="44">
        <v>239.33599000000001</v>
      </c>
      <c r="BN60" s="13" t="s">
        <v>32</v>
      </c>
      <c r="BO60" s="14"/>
      <c r="BP60" s="43">
        <v>207.59872999999999</v>
      </c>
      <c r="BQ60" s="43">
        <v>239.91949</v>
      </c>
      <c r="BR60" s="43">
        <v>228.39836</v>
      </c>
      <c r="BS60" s="43">
        <v>209.86330000000001</v>
      </c>
      <c r="BT60" s="43">
        <v>206.98371</v>
      </c>
      <c r="BU60" s="43">
        <v>228.3717</v>
      </c>
      <c r="BV60" s="43">
        <v>246.10838000000001</v>
      </c>
      <c r="BW60" s="43">
        <v>196.90579</v>
      </c>
      <c r="BX60" s="43">
        <v>166.47472999999999</v>
      </c>
      <c r="BY60" s="43">
        <v>210.68091999999999</v>
      </c>
      <c r="BZ60" s="44">
        <v>197.63591</v>
      </c>
      <c r="CA60" s="45">
        <v>214.13050999999999</v>
      </c>
      <c r="CB60" s="44">
        <v>230.62512000000001</v>
      </c>
    </row>
    <row r="61" spans="2:80" x14ac:dyDescent="0.35">
      <c r="B61" s="13" t="s">
        <v>33</v>
      </c>
      <c r="C61" s="16"/>
      <c r="D61" s="43">
        <v>5.77745</v>
      </c>
      <c r="E61" s="43">
        <v>25.44481</v>
      </c>
      <c r="F61" s="43">
        <v>12.19163</v>
      </c>
      <c r="G61" s="43">
        <v>13.328189999999999</v>
      </c>
      <c r="H61" s="43">
        <v>8.0031999999999996</v>
      </c>
      <c r="I61" s="43">
        <v>13.835570000000001</v>
      </c>
      <c r="J61" s="43">
        <v>10.24193</v>
      </c>
      <c r="K61" s="43">
        <v>4.5838400000000004</v>
      </c>
      <c r="L61" s="43">
        <v>2.94048</v>
      </c>
      <c r="M61" s="43">
        <v>3.3730000000000002</v>
      </c>
      <c r="N61" s="46">
        <v>5.1200299999999999</v>
      </c>
      <c r="O61" s="45">
        <v>9.9720099999999992</v>
      </c>
      <c r="P61" s="46">
        <v>14.82399</v>
      </c>
      <c r="R61" s="13" t="s">
        <v>33</v>
      </c>
      <c r="S61" s="16"/>
      <c r="T61" s="43">
        <v>5.77745</v>
      </c>
      <c r="U61" s="43">
        <v>25.44481</v>
      </c>
      <c r="V61" s="43">
        <v>10.02167</v>
      </c>
      <c r="W61" s="43">
        <v>13.328189999999999</v>
      </c>
      <c r="X61" s="43">
        <v>8.0031999999999996</v>
      </c>
      <c r="Y61" s="43">
        <v>12.324009999999999</v>
      </c>
      <c r="Z61" s="43">
        <v>13.33019</v>
      </c>
      <c r="AA61" s="43">
        <v>4.5838400000000004</v>
      </c>
      <c r="AB61" s="43">
        <v>2.94048</v>
      </c>
      <c r="AC61" s="43">
        <v>3.3730000000000002</v>
      </c>
      <c r="AD61" s="46">
        <v>5.0792000000000002</v>
      </c>
      <c r="AE61" s="45">
        <v>9.9126899999999996</v>
      </c>
      <c r="AF61" s="46">
        <v>14.746169999999999</v>
      </c>
      <c r="AH61" s="13" t="s">
        <v>33</v>
      </c>
      <c r="AI61" s="16"/>
      <c r="AJ61" s="43">
        <v>7.3580500000000004</v>
      </c>
      <c r="AK61" s="43">
        <v>25.44481</v>
      </c>
      <c r="AL61" s="43">
        <v>15.29257</v>
      </c>
      <c r="AM61" s="43">
        <v>16.222560000000001</v>
      </c>
      <c r="AN61" s="43">
        <v>8.0031999999999996</v>
      </c>
      <c r="AO61" s="43">
        <v>14.85735</v>
      </c>
      <c r="AP61" s="43">
        <v>10.24193</v>
      </c>
      <c r="AQ61" s="43">
        <v>4.5838400000000004</v>
      </c>
      <c r="AR61" s="43">
        <v>2.94048</v>
      </c>
      <c r="AS61" s="43">
        <v>7.8105200000000004</v>
      </c>
      <c r="AT61" s="46">
        <v>6.4617899999999997</v>
      </c>
      <c r="AU61" s="45">
        <v>11.27553</v>
      </c>
      <c r="AV61" s="46">
        <v>16.089269999999999</v>
      </c>
      <c r="AX61" s="13" t="s">
        <v>33</v>
      </c>
      <c r="AY61" s="16"/>
      <c r="AZ61" s="43">
        <v>5.77745</v>
      </c>
      <c r="BA61" s="43">
        <v>25.44481</v>
      </c>
      <c r="BB61" s="43">
        <v>11.93628</v>
      </c>
      <c r="BC61" s="43">
        <v>13.10568</v>
      </c>
      <c r="BD61" s="43">
        <v>8.0031999999999996</v>
      </c>
      <c r="BE61" s="43">
        <v>12.78758</v>
      </c>
      <c r="BF61" s="43">
        <v>10.24193</v>
      </c>
      <c r="BG61" s="43">
        <v>4.5838400000000004</v>
      </c>
      <c r="BH61" s="43">
        <v>2.94048</v>
      </c>
      <c r="BI61" s="43">
        <v>3.3730000000000002</v>
      </c>
      <c r="BJ61" s="46">
        <v>5.0248799999999996</v>
      </c>
      <c r="BK61" s="45">
        <v>9.8194300000000005</v>
      </c>
      <c r="BL61" s="46">
        <v>14.61397</v>
      </c>
      <c r="BN61" s="13" t="s">
        <v>33</v>
      </c>
      <c r="BO61" s="16"/>
      <c r="BP61" s="43">
        <v>5.77745</v>
      </c>
      <c r="BQ61" s="43">
        <v>30.359729999999999</v>
      </c>
      <c r="BR61" s="43">
        <v>13.89026</v>
      </c>
      <c r="BS61" s="43">
        <v>13.83034</v>
      </c>
      <c r="BT61" s="43">
        <v>8.0031999999999996</v>
      </c>
      <c r="BU61" s="43">
        <v>15.077249999999999</v>
      </c>
      <c r="BV61" s="43">
        <v>9.9566700000000008</v>
      </c>
      <c r="BW61" s="43">
        <v>4.5838400000000004</v>
      </c>
      <c r="BX61" s="43">
        <v>2.94048</v>
      </c>
      <c r="BY61" s="43">
        <v>3.3730000000000002</v>
      </c>
      <c r="BZ61" s="46">
        <v>4.8954199999999997</v>
      </c>
      <c r="CA61" s="45">
        <v>10.77922</v>
      </c>
      <c r="CB61" s="46">
        <v>16.663029999999999</v>
      </c>
    </row>
    <row r="62" spans="2:80" x14ac:dyDescent="0.35">
      <c r="B62" s="2" t="s">
        <v>37</v>
      </c>
      <c r="C62" s="3" t="s">
        <v>12</v>
      </c>
      <c r="D62" s="36">
        <v>64.22054</v>
      </c>
      <c r="E62" s="36">
        <v>80.384720000000002</v>
      </c>
      <c r="F62" s="36">
        <v>62.991549999999997</v>
      </c>
      <c r="G62" s="36">
        <v>64.494309999999999</v>
      </c>
      <c r="H62" s="36">
        <v>58.864989999999999</v>
      </c>
      <c r="I62" s="36">
        <v>70.620779999999996</v>
      </c>
      <c r="J62" s="36">
        <v>72.523539999999997</v>
      </c>
      <c r="K62" s="36">
        <v>61.849449999999997</v>
      </c>
      <c r="L62" s="36">
        <v>53.459479999999999</v>
      </c>
      <c r="M62" s="36">
        <v>64.365870000000001</v>
      </c>
      <c r="N62" s="37">
        <v>59.995480000000001</v>
      </c>
      <c r="O62" s="38">
        <v>65.377520000000004</v>
      </c>
      <c r="P62" s="37">
        <v>70.759569999999997</v>
      </c>
      <c r="R62" s="2" t="s">
        <v>37</v>
      </c>
      <c r="S62" s="3" t="s">
        <v>12</v>
      </c>
      <c r="T62" s="36">
        <v>65.032929999999993</v>
      </c>
      <c r="U62" s="36">
        <v>78.646690000000007</v>
      </c>
      <c r="V62" s="36">
        <v>62.46</v>
      </c>
      <c r="W62" s="36">
        <v>63.997100000000003</v>
      </c>
      <c r="X62" s="36">
        <v>60.285179999999997</v>
      </c>
      <c r="Y62" s="36">
        <v>70.791430000000005</v>
      </c>
      <c r="Z62" s="36">
        <v>72.471630000000005</v>
      </c>
      <c r="AA62" s="36">
        <v>61.303060000000002</v>
      </c>
      <c r="AB62" s="36">
        <v>53.20861</v>
      </c>
      <c r="AC62" s="36">
        <v>65.17004</v>
      </c>
      <c r="AD62" s="37">
        <v>60.240130000000001</v>
      </c>
      <c r="AE62" s="38">
        <v>65.336669999999998</v>
      </c>
      <c r="AF62" s="37">
        <v>70.433199999999999</v>
      </c>
      <c r="AH62" s="2" t="s">
        <v>37</v>
      </c>
      <c r="AI62" s="3" t="s">
        <v>12</v>
      </c>
      <c r="AJ62" s="36">
        <v>63.917560000000002</v>
      </c>
      <c r="AK62" s="36">
        <v>78.169539999999998</v>
      </c>
      <c r="AL62" s="36">
        <v>62.844090000000001</v>
      </c>
      <c r="AM62" s="36">
        <v>64.024749999999997</v>
      </c>
      <c r="AN62" s="36">
        <v>58.76773</v>
      </c>
      <c r="AO62" s="36">
        <v>69.119510000000005</v>
      </c>
      <c r="AP62" s="36">
        <v>71.282780000000002</v>
      </c>
      <c r="AQ62" s="36">
        <v>61.003100000000003</v>
      </c>
      <c r="AR62" s="36">
        <v>53.178159999999998</v>
      </c>
      <c r="AS62" s="36">
        <v>64.911259999999999</v>
      </c>
      <c r="AT62" s="37">
        <v>59.774909999999998</v>
      </c>
      <c r="AU62" s="38">
        <v>64.721850000000003</v>
      </c>
      <c r="AV62" s="37">
        <v>69.668790000000001</v>
      </c>
      <c r="AX62" s="2" t="s">
        <v>37</v>
      </c>
      <c r="AY62" s="3" t="s">
        <v>12</v>
      </c>
      <c r="AZ62" s="36">
        <v>63.610250000000001</v>
      </c>
      <c r="BA62" s="36">
        <v>77.107879999999994</v>
      </c>
      <c r="BB62" s="36">
        <v>60.810339999999997</v>
      </c>
      <c r="BC62" s="36">
        <v>64.731939999999994</v>
      </c>
      <c r="BD62" s="36">
        <v>57.575290000000003</v>
      </c>
      <c r="BE62" s="36">
        <v>68.402770000000004</v>
      </c>
      <c r="BF62" s="36">
        <v>69.951359999999994</v>
      </c>
      <c r="BG62" s="36">
        <v>60.353389999999997</v>
      </c>
      <c r="BH62" s="36">
        <v>52.999299999999998</v>
      </c>
      <c r="BI62" s="36">
        <v>64.674430000000001</v>
      </c>
      <c r="BJ62" s="37">
        <v>59.173050000000003</v>
      </c>
      <c r="BK62" s="38">
        <v>64.021690000000007</v>
      </c>
      <c r="BL62" s="37">
        <v>68.870339999999999</v>
      </c>
      <c r="BN62" s="2" t="s">
        <v>37</v>
      </c>
      <c r="BO62" s="3" t="s">
        <v>12</v>
      </c>
      <c r="BP62" s="36">
        <v>62.384259999999998</v>
      </c>
      <c r="BQ62" s="36">
        <v>74.770009999999999</v>
      </c>
      <c r="BR62" s="36">
        <v>60.25891</v>
      </c>
      <c r="BS62" s="36">
        <v>62.807960000000001</v>
      </c>
      <c r="BT62" s="36">
        <v>56.800289999999997</v>
      </c>
      <c r="BU62" s="36">
        <v>66.99615</v>
      </c>
      <c r="BV62" s="36">
        <v>69.15155</v>
      </c>
      <c r="BW62" s="36">
        <v>59.915170000000003</v>
      </c>
      <c r="BX62" s="36">
        <v>52.695250000000001</v>
      </c>
      <c r="BY62" s="36">
        <v>63.421280000000003</v>
      </c>
      <c r="BZ62" s="37">
        <v>58.430599999999998</v>
      </c>
      <c r="CA62" s="38">
        <v>62.920079999999999</v>
      </c>
      <c r="CB62" s="37">
        <v>67.409570000000002</v>
      </c>
    </row>
    <row r="63" spans="2:80" x14ac:dyDescent="0.35">
      <c r="B63" s="8"/>
      <c r="C63" s="11" t="s">
        <v>13</v>
      </c>
      <c r="D63" s="33">
        <v>20.63045</v>
      </c>
      <c r="E63" s="33">
        <v>22.633299999999998</v>
      </c>
      <c r="F63" s="33">
        <v>25.129960000000001</v>
      </c>
      <c r="G63" s="33">
        <v>23.983509999999999</v>
      </c>
      <c r="H63" s="33">
        <v>27.365939999999998</v>
      </c>
      <c r="I63" s="33">
        <v>32.311190000000003</v>
      </c>
      <c r="J63" s="33">
        <v>26.52373</v>
      </c>
      <c r="K63" s="33">
        <v>22.835450000000002</v>
      </c>
      <c r="L63" s="33">
        <v>18.613440000000001</v>
      </c>
      <c r="M63" s="33">
        <v>23.326920000000001</v>
      </c>
      <c r="N63" s="34">
        <v>21.606649999999998</v>
      </c>
      <c r="O63" s="39">
        <v>24.33539</v>
      </c>
      <c r="P63" s="34">
        <v>27.064129999999999</v>
      </c>
      <c r="R63" s="8"/>
      <c r="S63" s="11" t="s">
        <v>13</v>
      </c>
      <c r="T63" s="33">
        <v>21.94688</v>
      </c>
      <c r="U63" s="33">
        <v>20.97494</v>
      </c>
      <c r="V63" s="33">
        <v>24.1906</v>
      </c>
      <c r="W63" s="33">
        <v>23.46763</v>
      </c>
      <c r="X63" s="33">
        <v>28.30621</v>
      </c>
      <c r="Y63" s="33">
        <v>30.824539999999999</v>
      </c>
      <c r="Z63" s="33">
        <v>26.185230000000001</v>
      </c>
      <c r="AA63" s="33">
        <v>22.594439999999999</v>
      </c>
      <c r="AB63" s="33">
        <v>18.494340000000001</v>
      </c>
      <c r="AC63" s="33">
        <v>23.237010000000001</v>
      </c>
      <c r="AD63" s="34">
        <v>21.44924</v>
      </c>
      <c r="AE63" s="39">
        <v>24.022179999999999</v>
      </c>
      <c r="AF63" s="34">
        <v>26.595120000000001</v>
      </c>
      <c r="AH63" s="8"/>
      <c r="AI63" s="11" t="s">
        <v>13</v>
      </c>
      <c r="AJ63" s="33">
        <v>20.231069999999999</v>
      </c>
      <c r="AK63" s="33">
        <v>20.389669999999999</v>
      </c>
      <c r="AL63" s="33">
        <v>23.878070000000001</v>
      </c>
      <c r="AM63" s="33">
        <v>23.116700000000002</v>
      </c>
      <c r="AN63" s="33">
        <v>26.99729</v>
      </c>
      <c r="AO63" s="33">
        <v>28.40456</v>
      </c>
      <c r="AP63" s="33">
        <v>25.56081</v>
      </c>
      <c r="AQ63" s="33">
        <v>22.317029999999999</v>
      </c>
      <c r="AR63" s="33">
        <v>18.450659999999999</v>
      </c>
      <c r="AS63" s="33">
        <v>23.156369999999999</v>
      </c>
      <c r="AT63" s="34">
        <v>21.018940000000001</v>
      </c>
      <c r="AU63" s="39">
        <v>23.250219999999999</v>
      </c>
      <c r="AV63" s="34">
        <v>25.4815</v>
      </c>
      <c r="AX63" s="8"/>
      <c r="AY63" s="11" t="s">
        <v>13</v>
      </c>
      <c r="AZ63" s="33">
        <v>20.557790000000001</v>
      </c>
      <c r="BA63" s="33">
        <v>19.8812</v>
      </c>
      <c r="BB63" s="33">
        <v>22.184650000000001</v>
      </c>
      <c r="BC63" s="33">
        <v>23.377089999999999</v>
      </c>
      <c r="BD63" s="33">
        <v>25.54842</v>
      </c>
      <c r="BE63" s="33">
        <v>27.378019999999999</v>
      </c>
      <c r="BF63" s="33">
        <v>24.35427</v>
      </c>
      <c r="BG63" s="33">
        <v>21.881499999999999</v>
      </c>
      <c r="BH63" s="33">
        <v>18.314889999999998</v>
      </c>
      <c r="BI63" s="33">
        <v>22.594290000000001</v>
      </c>
      <c r="BJ63" s="34">
        <v>20.672840000000001</v>
      </c>
      <c r="BK63" s="39">
        <v>22.607209999999998</v>
      </c>
      <c r="BL63" s="34">
        <v>24.541589999999999</v>
      </c>
      <c r="BN63" s="8"/>
      <c r="BO63" s="11" t="s">
        <v>13</v>
      </c>
      <c r="BP63" s="33">
        <v>19.407050000000002</v>
      </c>
      <c r="BQ63" s="33">
        <v>18.10219</v>
      </c>
      <c r="BR63" s="33">
        <v>21.153099999999998</v>
      </c>
      <c r="BS63" s="33">
        <v>21.763059999999999</v>
      </c>
      <c r="BT63" s="33">
        <v>24.28397</v>
      </c>
      <c r="BU63" s="33">
        <v>24.855160000000001</v>
      </c>
      <c r="BV63" s="33">
        <v>23.026119999999999</v>
      </c>
      <c r="BW63" s="33">
        <v>21.086300000000001</v>
      </c>
      <c r="BX63" s="33">
        <v>17.922350000000002</v>
      </c>
      <c r="BY63" s="33">
        <v>21.710760000000001</v>
      </c>
      <c r="BZ63" s="34">
        <v>19.641960000000001</v>
      </c>
      <c r="CA63" s="39">
        <v>21.331009999999999</v>
      </c>
      <c r="CB63" s="34">
        <v>23.020050000000001</v>
      </c>
    </row>
    <row r="64" spans="2:80" x14ac:dyDescent="0.35">
      <c r="B64" s="2" t="s">
        <v>35</v>
      </c>
      <c r="C64" s="3" t="s">
        <v>12</v>
      </c>
      <c r="D64" s="36">
        <v>1.2674000000000001</v>
      </c>
      <c r="E64" s="36">
        <v>1.7254799999999999</v>
      </c>
      <c r="F64" s="36">
        <v>0.22384000000000001</v>
      </c>
      <c r="G64" s="36">
        <v>0.16767000000000001</v>
      </c>
      <c r="H64" s="36">
        <v>0.36329</v>
      </c>
      <c r="I64" s="36">
        <v>1.85836</v>
      </c>
      <c r="J64" s="36">
        <v>0.55123</v>
      </c>
      <c r="K64" s="36">
        <v>9.3420000000000003E-2</v>
      </c>
      <c r="L64" s="36">
        <v>3.5889999999999998E-2</v>
      </c>
      <c r="M64" s="36">
        <v>0.12684999999999999</v>
      </c>
      <c r="N64" s="37">
        <v>0.13757</v>
      </c>
      <c r="O64" s="38">
        <v>0.64134000000000002</v>
      </c>
      <c r="P64" s="37">
        <v>1.1451100000000001</v>
      </c>
      <c r="R64" s="2" t="s">
        <v>35</v>
      </c>
      <c r="S64" s="3" t="s">
        <v>12</v>
      </c>
      <c r="T64" s="36">
        <v>1.4591799999999999</v>
      </c>
      <c r="U64" s="36">
        <v>2.0632899999999998</v>
      </c>
      <c r="V64" s="36">
        <v>0.32602999999999999</v>
      </c>
      <c r="W64" s="36">
        <v>0.28603000000000001</v>
      </c>
      <c r="X64" s="36">
        <v>0.78137000000000001</v>
      </c>
      <c r="Y64" s="36">
        <v>2.55288</v>
      </c>
      <c r="Z64" s="36">
        <v>0.88055000000000005</v>
      </c>
      <c r="AA64" s="36">
        <v>0.21479000000000001</v>
      </c>
      <c r="AB64" s="36">
        <v>0.10466</v>
      </c>
      <c r="AC64" s="36">
        <v>0.24986</v>
      </c>
      <c r="AD64" s="37">
        <v>0.27732000000000001</v>
      </c>
      <c r="AE64" s="38">
        <v>0.89185999999999999</v>
      </c>
      <c r="AF64" s="37">
        <v>1.5064</v>
      </c>
      <c r="AH64" s="2" t="s">
        <v>35</v>
      </c>
      <c r="AI64" s="3" t="s">
        <v>12</v>
      </c>
      <c r="AJ64" s="36">
        <v>2.0342500000000001</v>
      </c>
      <c r="AK64" s="36">
        <v>2.6074000000000002</v>
      </c>
      <c r="AL64" s="36">
        <v>0.52903999999999995</v>
      </c>
      <c r="AM64" s="36">
        <v>0.65342</v>
      </c>
      <c r="AN64" s="36">
        <v>0.97918000000000005</v>
      </c>
      <c r="AO64" s="36">
        <v>3.19123</v>
      </c>
      <c r="AP64" s="36">
        <v>1.3205499999999999</v>
      </c>
      <c r="AQ64" s="36">
        <v>0.37068000000000001</v>
      </c>
      <c r="AR64" s="36">
        <v>0.15151000000000001</v>
      </c>
      <c r="AS64" s="36">
        <v>0.48876999999999998</v>
      </c>
      <c r="AT64" s="37">
        <v>0.48860999999999999</v>
      </c>
      <c r="AU64" s="38">
        <v>1.2325999999999999</v>
      </c>
      <c r="AV64" s="37">
        <v>1.9765900000000001</v>
      </c>
      <c r="AX64" s="2" t="s">
        <v>35</v>
      </c>
      <c r="AY64" s="3" t="s">
        <v>12</v>
      </c>
      <c r="AZ64" s="36">
        <v>2.3635600000000001</v>
      </c>
      <c r="BA64" s="36">
        <v>3.7471199999999998</v>
      </c>
      <c r="BB64" s="36">
        <v>0.7389</v>
      </c>
      <c r="BC64" s="36">
        <v>1.1356200000000001</v>
      </c>
      <c r="BD64" s="36">
        <v>1.26959</v>
      </c>
      <c r="BE64" s="36">
        <v>4.5079500000000001</v>
      </c>
      <c r="BF64" s="36">
        <v>2.0572599999999999</v>
      </c>
      <c r="BG64" s="36">
        <v>0.59753000000000001</v>
      </c>
      <c r="BH64" s="36">
        <v>0.21068000000000001</v>
      </c>
      <c r="BI64" s="36">
        <v>0.71479000000000004</v>
      </c>
      <c r="BJ64" s="37">
        <v>0.70977000000000001</v>
      </c>
      <c r="BK64" s="38">
        <v>1.7343</v>
      </c>
      <c r="BL64" s="37">
        <v>2.7588300000000001</v>
      </c>
      <c r="BN64" s="2" t="s">
        <v>35</v>
      </c>
      <c r="BO64" s="3" t="s">
        <v>12</v>
      </c>
      <c r="BP64" s="36">
        <v>2.99397</v>
      </c>
      <c r="BQ64" s="36">
        <v>4.6035599999999999</v>
      </c>
      <c r="BR64" s="36">
        <v>1.1860299999999999</v>
      </c>
      <c r="BS64" s="36">
        <v>1.6539699999999999</v>
      </c>
      <c r="BT64" s="36">
        <v>2.3915099999999998</v>
      </c>
      <c r="BU64" s="36">
        <v>5.6432900000000004</v>
      </c>
      <c r="BV64" s="36">
        <v>3.10521</v>
      </c>
      <c r="BW64" s="36">
        <v>1.0673999999999999</v>
      </c>
      <c r="BX64" s="36">
        <v>0.43698999999999999</v>
      </c>
      <c r="BY64" s="36">
        <v>1.18411</v>
      </c>
      <c r="BZ64" s="37">
        <v>1.22597</v>
      </c>
      <c r="CA64" s="38">
        <v>2.4266000000000001</v>
      </c>
      <c r="CB64" s="37">
        <v>3.62723</v>
      </c>
    </row>
    <row r="65" spans="2:80" x14ac:dyDescent="0.35">
      <c r="B65" s="8"/>
      <c r="C65" s="11" t="s">
        <v>13</v>
      </c>
      <c r="D65" s="33">
        <v>4.69564</v>
      </c>
      <c r="E65" s="33">
        <v>4.2110399999999997</v>
      </c>
      <c r="F65" s="33">
        <v>1.18624</v>
      </c>
      <c r="G65" s="33">
        <v>0.81884999999999997</v>
      </c>
      <c r="H65" s="33">
        <v>1.75095</v>
      </c>
      <c r="I65" s="33">
        <v>6.1753299999999998</v>
      </c>
      <c r="J65" s="33">
        <v>1.8913599999999999</v>
      </c>
      <c r="K65" s="33">
        <v>0.62397999999999998</v>
      </c>
      <c r="L65" s="33">
        <v>0.41621000000000002</v>
      </c>
      <c r="M65" s="33">
        <v>1.06582</v>
      </c>
      <c r="N65" s="34">
        <v>0.84914999999999996</v>
      </c>
      <c r="O65" s="39">
        <v>2.2835399999999999</v>
      </c>
      <c r="P65" s="34">
        <v>3.71793</v>
      </c>
      <c r="R65" s="8"/>
      <c r="S65" s="11" t="s">
        <v>13</v>
      </c>
      <c r="T65" s="33">
        <v>5.0684699999999996</v>
      </c>
      <c r="U65" s="33">
        <v>4.8106200000000001</v>
      </c>
      <c r="V65" s="33">
        <v>1.3623099999999999</v>
      </c>
      <c r="W65" s="33">
        <v>1.0998600000000001</v>
      </c>
      <c r="X65" s="33">
        <v>2.5310999999999999</v>
      </c>
      <c r="Y65" s="33">
        <v>6.8881100000000002</v>
      </c>
      <c r="Z65" s="33">
        <v>2.4714200000000002</v>
      </c>
      <c r="AA65" s="33">
        <v>1.1536200000000001</v>
      </c>
      <c r="AB65" s="33">
        <v>0.85975999999999997</v>
      </c>
      <c r="AC65" s="33">
        <v>1.50343</v>
      </c>
      <c r="AD65" s="34">
        <v>1.28224</v>
      </c>
      <c r="AE65" s="39">
        <v>2.7748699999999999</v>
      </c>
      <c r="AF65" s="34">
        <v>4.2675000000000001</v>
      </c>
      <c r="AH65" s="8"/>
      <c r="AI65" s="11" t="s">
        <v>13</v>
      </c>
      <c r="AJ65" s="33">
        <v>5.71767</v>
      </c>
      <c r="AK65" s="33">
        <v>5.3840000000000003</v>
      </c>
      <c r="AL65" s="33">
        <v>2.02162</v>
      </c>
      <c r="AM65" s="33">
        <v>2.15219</v>
      </c>
      <c r="AN65" s="33">
        <v>3.11314</v>
      </c>
      <c r="AO65" s="33">
        <v>8.5092800000000004</v>
      </c>
      <c r="AP65" s="33">
        <v>3.2412999999999998</v>
      </c>
      <c r="AQ65" s="33">
        <v>1.5600700000000001</v>
      </c>
      <c r="AR65" s="33">
        <v>1.2436400000000001</v>
      </c>
      <c r="AS65" s="33">
        <v>2.17319</v>
      </c>
      <c r="AT65" s="34">
        <v>1.85293</v>
      </c>
      <c r="AU65" s="39">
        <v>3.5116100000000001</v>
      </c>
      <c r="AV65" s="34">
        <v>5.1702899999999996</v>
      </c>
      <c r="AX65" s="8"/>
      <c r="AY65" s="11" t="s">
        <v>13</v>
      </c>
      <c r="AZ65" s="33">
        <v>6.2878999999999996</v>
      </c>
      <c r="BA65" s="33">
        <v>6.7478199999999999</v>
      </c>
      <c r="BB65" s="33">
        <v>2.4290600000000002</v>
      </c>
      <c r="BC65" s="33">
        <v>3.1640000000000001</v>
      </c>
      <c r="BD65" s="33">
        <v>3.5803400000000001</v>
      </c>
      <c r="BE65" s="33">
        <v>9.9959799999999994</v>
      </c>
      <c r="BF65" s="33">
        <v>4.4171800000000001</v>
      </c>
      <c r="BG65" s="33">
        <v>2.2829799999999998</v>
      </c>
      <c r="BH65" s="33">
        <v>1.22899</v>
      </c>
      <c r="BI65" s="33">
        <v>2.4222800000000002</v>
      </c>
      <c r="BJ65" s="34">
        <v>2.3375300000000001</v>
      </c>
      <c r="BK65" s="39">
        <v>4.2556500000000002</v>
      </c>
      <c r="BL65" s="34">
        <v>6.1737799999999998</v>
      </c>
      <c r="BN65" s="8"/>
      <c r="BO65" s="11" t="s">
        <v>13</v>
      </c>
      <c r="BP65" s="33">
        <v>7.2095799999999999</v>
      </c>
      <c r="BQ65" s="33">
        <v>6.82348</v>
      </c>
      <c r="BR65" s="33">
        <v>3.2140399999999998</v>
      </c>
      <c r="BS65" s="33">
        <v>3.8590900000000001</v>
      </c>
      <c r="BT65" s="33">
        <v>5.22133</v>
      </c>
      <c r="BU65" s="33">
        <v>11.364520000000001</v>
      </c>
      <c r="BV65" s="33">
        <v>5.6422999999999996</v>
      </c>
      <c r="BW65" s="33">
        <v>3.4056099999999998</v>
      </c>
      <c r="BX65" s="33">
        <v>1.8343799999999999</v>
      </c>
      <c r="BY65" s="33">
        <v>3.1804299999999999</v>
      </c>
      <c r="BZ65" s="34">
        <v>3.1915300000000002</v>
      </c>
      <c r="CA65" s="39">
        <v>5.1754800000000003</v>
      </c>
      <c r="CB65" s="34">
        <v>7.1594199999999999</v>
      </c>
    </row>
    <row r="66" spans="2:80" x14ac:dyDescent="0.35">
      <c r="B66" s="13" t="s">
        <v>36</v>
      </c>
      <c r="C66" s="14"/>
      <c r="D66" s="43">
        <v>32</v>
      </c>
      <c r="E66" s="43">
        <v>27</v>
      </c>
      <c r="F66" s="43">
        <v>17</v>
      </c>
      <c r="G66" s="43">
        <v>10</v>
      </c>
      <c r="H66" s="43">
        <v>20</v>
      </c>
      <c r="I66" s="43">
        <v>39</v>
      </c>
      <c r="J66" s="43">
        <v>19</v>
      </c>
      <c r="K66" s="43">
        <v>9</v>
      </c>
      <c r="L66" s="43">
        <v>9</v>
      </c>
      <c r="M66" s="43">
        <v>14</v>
      </c>
      <c r="N66" s="44">
        <v>12.28814</v>
      </c>
      <c r="O66" s="45">
        <v>19.600000000000001</v>
      </c>
      <c r="P66" s="44">
        <v>26.911860000000001</v>
      </c>
      <c r="R66" s="13" t="s">
        <v>36</v>
      </c>
      <c r="S66" s="14"/>
      <c r="T66" s="43">
        <v>35</v>
      </c>
      <c r="U66" s="43">
        <v>30</v>
      </c>
      <c r="V66" s="43">
        <v>13</v>
      </c>
      <c r="W66" s="43">
        <v>13</v>
      </c>
      <c r="X66" s="43">
        <v>19</v>
      </c>
      <c r="Y66" s="43">
        <v>36</v>
      </c>
      <c r="Z66" s="43">
        <v>19</v>
      </c>
      <c r="AA66" s="43">
        <v>12</v>
      </c>
      <c r="AB66" s="43">
        <v>14</v>
      </c>
      <c r="AC66" s="43">
        <v>22</v>
      </c>
      <c r="AD66" s="44">
        <v>14.691839999999999</v>
      </c>
      <c r="AE66" s="45">
        <v>21.3</v>
      </c>
      <c r="AF66" s="44">
        <v>27.908159999999999</v>
      </c>
      <c r="AH66" s="13" t="s">
        <v>36</v>
      </c>
      <c r="AI66" s="14"/>
      <c r="AJ66" s="43">
        <v>40</v>
      </c>
      <c r="AK66" s="43">
        <v>29</v>
      </c>
      <c r="AL66" s="43">
        <v>22</v>
      </c>
      <c r="AM66" s="43">
        <v>25</v>
      </c>
      <c r="AN66" s="43">
        <v>26</v>
      </c>
      <c r="AO66" s="43">
        <v>43</v>
      </c>
      <c r="AP66" s="43">
        <v>21</v>
      </c>
      <c r="AQ66" s="43">
        <v>15</v>
      </c>
      <c r="AR66" s="43">
        <v>21</v>
      </c>
      <c r="AS66" s="43">
        <v>22</v>
      </c>
      <c r="AT66" s="44">
        <v>20.10783</v>
      </c>
      <c r="AU66" s="45">
        <v>26.4</v>
      </c>
      <c r="AV66" s="44">
        <v>32.692169999999997</v>
      </c>
      <c r="AX66" s="13" t="s">
        <v>36</v>
      </c>
      <c r="AY66" s="14"/>
      <c r="AZ66" s="43">
        <v>39</v>
      </c>
      <c r="BA66" s="43">
        <v>34</v>
      </c>
      <c r="BB66" s="43">
        <v>22</v>
      </c>
      <c r="BC66" s="43">
        <v>29</v>
      </c>
      <c r="BD66" s="43">
        <v>27</v>
      </c>
      <c r="BE66" s="43">
        <v>52</v>
      </c>
      <c r="BF66" s="43">
        <v>28</v>
      </c>
      <c r="BG66" s="43">
        <v>26</v>
      </c>
      <c r="BH66" s="43">
        <v>18</v>
      </c>
      <c r="BI66" s="43">
        <v>25</v>
      </c>
      <c r="BJ66" s="44">
        <v>23.073039999999999</v>
      </c>
      <c r="BK66" s="45">
        <v>30</v>
      </c>
      <c r="BL66" s="44">
        <v>36.926960000000001</v>
      </c>
      <c r="BN66" s="13" t="s">
        <v>36</v>
      </c>
      <c r="BO66" s="14"/>
      <c r="BP66" s="43">
        <v>46</v>
      </c>
      <c r="BQ66" s="43">
        <v>33</v>
      </c>
      <c r="BR66" s="43">
        <v>23</v>
      </c>
      <c r="BS66" s="43">
        <v>27</v>
      </c>
      <c r="BT66" s="43">
        <v>33</v>
      </c>
      <c r="BU66" s="43">
        <v>60</v>
      </c>
      <c r="BV66" s="43">
        <v>33</v>
      </c>
      <c r="BW66" s="43">
        <v>34</v>
      </c>
      <c r="BX66" s="43">
        <v>18</v>
      </c>
      <c r="BY66" s="43">
        <v>28</v>
      </c>
      <c r="BZ66" s="44">
        <v>24.96114</v>
      </c>
      <c r="CA66" s="45">
        <v>33.5</v>
      </c>
      <c r="CB66" s="44">
        <v>42.03886</v>
      </c>
    </row>
    <row r="67" spans="2:80" x14ac:dyDescent="0.35">
      <c r="B67" s="13" t="s">
        <v>38</v>
      </c>
      <c r="C67" s="14"/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4">
        <v>0</v>
      </c>
      <c r="O67" s="45">
        <v>0</v>
      </c>
      <c r="P67" s="44">
        <v>0</v>
      </c>
      <c r="R67" s="13" t="s">
        <v>38</v>
      </c>
      <c r="S67" s="14"/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C67" s="43">
        <v>0</v>
      </c>
      <c r="AD67" s="44">
        <v>0</v>
      </c>
      <c r="AE67" s="45">
        <v>0</v>
      </c>
      <c r="AF67" s="44">
        <v>0</v>
      </c>
      <c r="AH67" s="13" t="s">
        <v>38</v>
      </c>
      <c r="AI67" s="14"/>
      <c r="AJ67" s="43">
        <v>0</v>
      </c>
      <c r="AK67" s="43">
        <v>0</v>
      </c>
      <c r="AL67" s="43">
        <v>0</v>
      </c>
      <c r="AM67" s="43">
        <v>0</v>
      </c>
      <c r="AN67" s="43">
        <v>0</v>
      </c>
      <c r="AO67" s="43">
        <v>0</v>
      </c>
      <c r="AP67" s="43">
        <v>0</v>
      </c>
      <c r="AQ67" s="43">
        <v>0</v>
      </c>
      <c r="AR67" s="43">
        <v>0</v>
      </c>
      <c r="AS67" s="43">
        <v>0</v>
      </c>
      <c r="AT67" s="44">
        <v>0</v>
      </c>
      <c r="AU67" s="45">
        <v>0</v>
      </c>
      <c r="AV67" s="44">
        <v>0</v>
      </c>
      <c r="AX67" s="13" t="s">
        <v>38</v>
      </c>
      <c r="AY67" s="14"/>
      <c r="AZ67" s="43">
        <v>0</v>
      </c>
      <c r="BA67" s="43">
        <v>0</v>
      </c>
      <c r="BB67" s="43">
        <v>0</v>
      </c>
      <c r="BC67" s="43">
        <v>0</v>
      </c>
      <c r="BD67" s="43">
        <v>0</v>
      </c>
      <c r="BE67" s="43">
        <v>0</v>
      </c>
      <c r="BF67" s="43">
        <v>0</v>
      </c>
      <c r="BG67" s="43">
        <v>0</v>
      </c>
      <c r="BH67" s="43">
        <v>0</v>
      </c>
      <c r="BI67" s="43">
        <v>0</v>
      </c>
      <c r="BJ67" s="44">
        <v>0</v>
      </c>
      <c r="BK67" s="45">
        <v>0</v>
      </c>
      <c r="BL67" s="44">
        <v>0</v>
      </c>
      <c r="BN67" s="13" t="s">
        <v>38</v>
      </c>
      <c r="BO67" s="14"/>
      <c r="BP67" s="43">
        <v>0</v>
      </c>
      <c r="BQ67" s="43">
        <v>0</v>
      </c>
      <c r="BR67" s="43">
        <v>0</v>
      </c>
      <c r="BS67" s="43">
        <v>0</v>
      </c>
      <c r="BT67" s="43">
        <v>0</v>
      </c>
      <c r="BU67" s="43">
        <v>0</v>
      </c>
      <c r="BV67" s="43">
        <v>0</v>
      </c>
      <c r="BW67" s="43">
        <v>0</v>
      </c>
      <c r="BX67" s="43">
        <v>0</v>
      </c>
      <c r="BY67" s="43">
        <v>0</v>
      </c>
      <c r="BZ67" s="44">
        <v>0</v>
      </c>
      <c r="CA67" s="45">
        <v>0</v>
      </c>
      <c r="CB67" s="44">
        <v>0</v>
      </c>
    </row>
    <row r="68" spans="2:80" x14ac:dyDescent="0.35">
      <c r="B68" s="2" t="s">
        <v>39</v>
      </c>
      <c r="C68" s="3" t="s">
        <v>12</v>
      </c>
      <c r="D68" s="36">
        <v>5.1796100000000003</v>
      </c>
      <c r="E68" s="36">
        <v>7.5972999999999997</v>
      </c>
      <c r="F68" s="36">
        <v>1.0114700000000001</v>
      </c>
      <c r="G68" s="36">
        <v>0.60407</v>
      </c>
      <c r="H68" s="36">
        <v>1.4721</v>
      </c>
      <c r="I68" s="36">
        <v>8.5805000000000007</v>
      </c>
      <c r="J68" s="36">
        <v>2.3775900000000001</v>
      </c>
      <c r="K68" s="36">
        <v>0.38969999999999999</v>
      </c>
      <c r="L68" s="36">
        <v>0.13919999999999999</v>
      </c>
      <c r="M68" s="36">
        <v>0.44458999999999999</v>
      </c>
      <c r="N68" s="37">
        <v>0.51151000000000002</v>
      </c>
      <c r="O68" s="38">
        <v>2.7796099999999999</v>
      </c>
      <c r="P68" s="37">
        <v>5.04772</v>
      </c>
      <c r="R68" s="2" t="s">
        <v>39</v>
      </c>
      <c r="S68" s="3" t="s">
        <v>12</v>
      </c>
      <c r="T68" s="36">
        <v>5.6876800000000003</v>
      </c>
      <c r="U68" s="36">
        <v>8.8799499999999991</v>
      </c>
      <c r="V68" s="36">
        <v>1.57406</v>
      </c>
      <c r="W68" s="36">
        <v>1.1285099999999999</v>
      </c>
      <c r="X68" s="36">
        <v>3.08399</v>
      </c>
      <c r="Y68" s="36">
        <v>11.698410000000001</v>
      </c>
      <c r="Z68" s="36">
        <v>3.70418</v>
      </c>
      <c r="AA68" s="36">
        <v>0.95430000000000004</v>
      </c>
      <c r="AB68" s="36">
        <v>0.39267999999999997</v>
      </c>
      <c r="AC68" s="36">
        <v>0.94884999999999997</v>
      </c>
      <c r="AD68" s="37">
        <v>1.06372</v>
      </c>
      <c r="AE68" s="38">
        <v>3.8052600000000001</v>
      </c>
      <c r="AF68" s="37">
        <v>6.5468000000000002</v>
      </c>
      <c r="AH68" s="2" t="s">
        <v>39</v>
      </c>
      <c r="AI68" s="3" t="s">
        <v>12</v>
      </c>
      <c r="AJ68" s="36">
        <v>8.1569500000000001</v>
      </c>
      <c r="AK68" s="36">
        <v>11.872019999999999</v>
      </c>
      <c r="AL68" s="36">
        <v>2.3700999999999999</v>
      </c>
      <c r="AM68" s="36">
        <v>2.71637</v>
      </c>
      <c r="AN68" s="36">
        <v>4.05532</v>
      </c>
      <c r="AO68" s="36">
        <v>14.04031</v>
      </c>
      <c r="AP68" s="36">
        <v>5.6119399999999997</v>
      </c>
      <c r="AQ68" s="36">
        <v>1.58355</v>
      </c>
      <c r="AR68" s="36">
        <v>0.59297999999999995</v>
      </c>
      <c r="AS68" s="36">
        <v>1.8864700000000001</v>
      </c>
      <c r="AT68" s="37">
        <v>1.9823999999999999</v>
      </c>
      <c r="AU68" s="38">
        <v>5.2885999999999997</v>
      </c>
      <c r="AV68" s="37">
        <v>8.5947999999999993</v>
      </c>
      <c r="AX68" s="2" t="s">
        <v>39</v>
      </c>
      <c r="AY68" s="3" t="s">
        <v>12</v>
      </c>
      <c r="AZ68" s="36">
        <v>9.2200000000000006</v>
      </c>
      <c r="BA68" s="36">
        <v>16.92577</v>
      </c>
      <c r="BB68" s="36">
        <v>3.3859699999999999</v>
      </c>
      <c r="BC68" s="36">
        <v>4.8006200000000003</v>
      </c>
      <c r="BD68" s="36">
        <v>5.2301000000000002</v>
      </c>
      <c r="BE68" s="36">
        <v>18.916360000000001</v>
      </c>
      <c r="BF68" s="36">
        <v>8.7156500000000001</v>
      </c>
      <c r="BG68" s="36">
        <v>2.5675400000000002</v>
      </c>
      <c r="BH68" s="36">
        <v>0.82196000000000002</v>
      </c>
      <c r="BI68" s="36">
        <v>2.8994</v>
      </c>
      <c r="BJ68" s="37">
        <v>2.9334799999999999</v>
      </c>
      <c r="BK68" s="38">
        <v>7.3483400000000003</v>
      </c>
      <c r="BL68" s="37">
        <v>11.763199999999999</v>
      </c>
      <c r="BN68" s="2" t="s">
        <v>39</v>
      </c>
      <c r="BO68" s="3" t="s">
        <v>12</v>
      </c>
      <c r="BP68" s="36">
        <v>11.836080000000001</v>
      </c>
      <c r="BQ68" s="36">
        <v>20.534600000000001</v>
      </c>
      <c r="BR68" s="36">
        <v>5.4062900000000003</v>
      </c>
      <c r="BS68" s="36">
        <v>6.93947</v>
      </c>
      <c r="BT68" s="36">
        <v>10.293469999999999</v>
      </c>
      <c r="BU68" s="36">
        <v>24.027670000000001</v>
      </c>
      <c r="BV68" s="36">
        <v>13.137259999999999</v>
      </c>
      <c r="BW68" s="36">
        <v>4.5643000000000002</v>
      </c>
      <c r="BX68" s="36">
        <v>1.7589699999999999</v>
      </c>
      <c r="BY68" s="36">
        <v>4.8220999999999998</v>
      </c>
      <c r="BZ68" s="37">
        <v>5.1371200000000004</v>
      </c>
      <c r="CA68" s="38">
        <v>10.33202</v>
      </c>
      <c r="CB68" s="37">
        <v>15.52692</v>
      </c>
    </row>
    <row r="69" spans="2:80" x14ac:dyDescent="0.35">
      <c r="B69" s="8"/>
      <c r="C69" s="11" t="s">
        <v>13</v>
      </c>
      <c r="D69" s="33">
        <v>20.099799999999998</v>
      </c>
      <c r="E69" s="33">
        <v>18.414819999999999</v>
      </c>
      <c r="F69" s="33">
        <v>5.2222200000000001</v>
      </c>
      <c r="G69" s="33">
        <v>2.8459500000000002</v>
      </c>
      <c r="H69" s="33">
        <v>6.7360199999999999</v>
      </c>
      <c r="I69" s="33">
        <v>28.381889999999999</v>
      </c>
      <c r="J69" s="33">
        <v>7.7509399999999999</v>
      </c>
      <c r="K69" s="33">
        <v>2.56914</v>
      </c>
      <c r="L69" s="33">
        <v>1.5629200000000001</v>
      </c>
      <c r="M69" s="33">
        <v>3.7861199999999999</v>
      </c>
      <c r="N69" s="34">
        <v>3.1432500000000001</v>
      </c>
      <c r="O69" s="39">
        <v>9.7369800000000009</v>
      </c>
      <c r="P69" s="34">
        <v>16.330719999999999</v>
      </c>
      <c r="R69" s="8"/>
      <c r="S69" s="11" t="s">
        <v>13</v>
      </c>
      <c r="T69" s="33">
        <v>20.295819999999999</v>
      </c>
      <c r="U69" s="33">
        <v>19.775320000000001</v>
      </c>
      <c r="V69" s="33">
        <v>6.3889500000000004</v>
      </c>
      <c r="W69" s="33">
        <v>4.42591</v>
      </c>
      <c r="X69" s="33">
        <v>9.6912699999999994</v>
      </c>
      <c r="Y69" s="33">
        <v>32.129170000000002</v>
      </c>
      <c r="Z69" s="33">
        <v>9.9463399999999993</v>
      </c>
      <c r="AA69" s="33">
        <v>4.8927100000000001</v>
      </c>
      <c r="AB69" s="33">
        <v>3.09795</v>
      </c>
      <c r="AC69" s="33">
        <v>5.4967899999999998</v>
      </c>
      <c r="AD69" s="34">
        <v>4.8556400000000002</v>
      </c>
      <c r="AE69" s="39">
        <v>11.61402</v>
      </c>
      <c r="AF69" s="34">
        <v>18.372399999999999</v>
      </c>
      <c r="AH69" s="8"/>
      <c r="AI69" s="11" t="s">
        <v>13</v>
      </c>
      <c r="AJ69" s="33">
        <v>23.767990000000001</v>
      </c>
      <c r="AK69" s="33">
        <v>23.398070000000001</v>
      </c>
      <c r="AL69" s="33">
        <v>8.6469500000000004</v>
      </c>
      <c r="AM69" s="33">
        <v>8.8741299999999992</v>
      </c>
      <c r="AN69" s="33">
        <v>12.31296</v>
      </c>
      <c r="AO69" s="33">
        <v>37.742719999999998</v>
      </c>
      <c r="AP69" s="33">
        <v>13.2797</v>
      </c>
      <c r="AQ69" s="33">
        <v>6.5906500000000001</v>
      </c>
      <c r="AR69" s="33">
        <v>4.4929199999999998</v>
      </c>
      <c r="AS69" s="33">
        <v>8.1621699999999997</v>
      </c>
      <c r="AT69" s="34">
        <v>7.2632599999999998</v>
      </c>
      <c r="AU69" s="39">
        <v>14.72683</v>
      </c>
      <c r="AV69" s="34">
        <v>22.1904</v>
      </c>
      <c r="AX69" s="8"/>
      <c r="AY69" s="11" t="s">
        <v>13</v>
      </c>
      <c r="AZ69" s="33">
        <v>24.6951</v>
      </c>
      <c r="BA69" s="33">
        <v>29.522600000000001</v>
      </c>
      <c r="BB69" s="33">
        <v>10.867380000000001</v>
      </c>
      <c r="BC69" s="33">
        <v>12.82784</v>
      </c>
      <c r="BD69" s="33">
        <v>13.729850000000001</v>
      </c>
      <c r="BE69" s="33">
        <v>41.751420000000003</v>
      </c>
      <c r="BF69" s="33">
        <v>18.306740000000001</v>
      </c>
      <c r="BG69" s="33">
        <v>9.1597100000000005</v>
      </c>
      <c r="BH69" s="33">
        <v>4.6864499999999998</v>
      </c>
      <c r="BI69" s="33">
        <v>9.7882599999999993</v>
      </c>
      <c r="BJ69" s="34">
        <v>9.4185300000000005</v>
      </c>
      <c r="BK69" s="39">
        <v>17.533529999999999</v>
      </c>
      <c r="BL69" s="34">
        <v>25.648540000000001</v>
      </c>
      <c r="BN69" s="8"/>
      <c r="BO69" s="11" t="s">
        <v>13</v>
      </c>
      <c r="BP69" s="33">
        <v>29.314959999999999</v>
      </c>
      <c r="BQ69" s="33">
        <v>29.962530000000001</v>
      </c>
      <c r="BR69" s="33">
        <v>14.44998</v>
      </c>
      <c r="BS69" s="33">
        <v>15.378119999999999</v>
      </c>
      <c r="BT69" s="33">
        <v>21.192589999999999</v>
      </c>
      <c r="BU69" s="33">
        <v>48.346240000000002</v>
      </c>
      <c r="BV69" s="33">
        <v>23.22174</v>
      </c>
      <c r="BW69" s="33">
        <v>13.459099999999999</v>
      </c>
      <c r="BX69" s="33">
        <v>7.3480699999999999</v>
      </c>
      <c r="BY69" s="33">
        <v>12.52918</v>
      </c>
      <c r="BZ69" s="34">
        <v>12.9596</v>
      </c>
      <c r="CA69" s="39">
        <v>21.520250000000001</v>
      </c>
      <c r="CB69" s="34">
        <v>30.0809</v>
      </c>
    </row>
    <row r="70" spans="2:80" x14ac:dyDescent="0.35">
      <c r="B70" s="13" t="s">
        <v>40</v>
      </c>
      <c r="C70" s="14"/>
      <c r="D70" s="43">
        <v>154.26947999999999</v>
      </c>
      <c r="E70" s="43">
        <v>121.64104</v>
      </c>
      <c r="F70" s="43">
        <v>74.551929999999999</v>
      </c>
      <c r="G70" s="43">
        <v>42.40701</v>
      </c>
      <c r="H70" s="43">
        <v>75.396339999999995</v>
      </c>
      <c r="I70" s="43">
        <v>188.26124999999999</v>
      </c>
      <c r="J70" s="43">
        <v>72.313460000000006</v>
      </c>
      <c r="K70" s="43">
        <v>35.307839999999999</v>
      </c>
      <c r="L70" s="43">
        <v>32.909399999999998</v>
      </c>
      <c r="M70" s="43">
        <v>49.786279999999998</v>
      </c>
      <c r="N70" s="44">
        <v>46.68253</v>
      </c>
      <c r="O70" s="45">
        <v>84.684399999999997</v>
      </c>
      <c r="P70" s="44">
        <v>122.68628</v>
      </c>
      <c r="R70" s="13" t="s">
        <v>40</v>
      </c>
      <c r="S70" s="14"/>
      <c r="T70" s="43">
        <v>148.54344</v>
      </c>
      <c r="U70" s="43">
        <v>112.88160999999999</v>
      </c>
      <c r="V70" s="43">
        <v>71.315799999999996</v>
      </c>
      <c r="W70" s="43">
        <v>44.58361</v>
      </c>
      <c r="X70" s="43">
        <v>66.914680000000004</v>
      </c>
      <c r="Y70" s="43">
        <v>179.24231</v>
      </c>
      <c r="Z70" s="43">
        <v>67.633099999999999</v>
      </c>
      <c r="AA70" s="43">
        <v>55.468499999999999</v>
      </c>
      <c r="AB70" s="43">
        <v>42.099769999999999</v>
      </c>
      <c r="AC70" s="43">
        <v>70.334010000000006</v>
      </c>
      <c r="AD70" s="44">
        <v>52.978810000000003</v>
      </c>
      <c r="AE70" s="45">
        <v>85.901679999999999</v>
      </c>
      <c r="AF70" s="44">
        <v>118.82455</v>
      </c>
      <c r="AH70" s="13" t="s">
        <v>40</v>
      </c>
      <c r="AI70" s="14"/>
      <c r="AJ70" s="43">
        <v>174.89099999999999</v>
      </c>
      <c r="AK70" s="43">
        <v>116.38978</v>
      </c>
      <c r="AL70" s="43">
        <v>94.871200000000002</v>
      </c>
      <c r="AM70" s="43">
        <v>87.467910000000003</v>
      </c>
      <c r="AN70" s="43">
        <v>105.84305000000001</v>
      </c>
      <c r="AO70" s="43">
        <v>190.47398999999999</v>
      </c>
      <c r="AP70" s="43">
        <v>72.950419999999994</v>
      </c>
      <c r="AQ70" s="43">
        <v>70.050560000000004</v>
      </c>
      <c r="AR70" s="43">
        <v>71.893900000000002</v>
      </c>
      <c r="AS70" s="43">
        <v>75.823989999999995</v>
      </c>
      <c r="AT70" s="44">
        <v>75.054730000000006</v>
      </c>
      <c r="AU70" s="45">
        <v>106.06558</v>
      </c>
      <c r="AV70" s="44">
        <v>137.07642999999999</v>
      </c>
      <c r="AX70" s="13" t="s">
        <v>40</v>
      </c>
      <c r="AY70" s="14"/>
      <c r="AZ70" s="43">
        <v>163.84416999999999</v>
      </c>
      <c r="BA70" s="43">
        <v>138.94666000000001</v>
      </c>
      <c r="BB70" s="43">
        <v>101.07025</v>
      </c>
      <c r="BC70" s="43">
        <v>102.60987</v>
      </c>
      <c r="BD70" s="43">
        <v>96.134399999999999</v>
      </c>
      <c r="BE70" s="43">
        <v>218.37706</v>
      </c>
      <c r="BF70" s="43">
        <v>98.017849999999996</v>
      </c>
      <c r="BG70" s="43">
        <v>81.916460000000001</v>
      </c>
      <c r="BH70" s="43">
        <v>70.558689999999999</v>
      </c>
      <c r="BI70" s="43">
        <v>93.96087</v>
      </c>
      <c r="BJ70" s="44">
        <v>84.442139999999995</v>
      </c>
      <c r="BK70" s="45">
        <v>116.54362999999999</v>
      </c>
      <c r="BL70" s="44">
        <v>148.64511999999999</v>
      </c>
      <c r="BN70" s="13" t="s">
        <v>40</v>
      </c>
      <c r="BO70" s="14"/>
      <c r="BP70" s="43">
        <v>194.71431000000001</v>
      </c>
      <c r="BQ70" s="43">
        <v>133.07902999999999</v>
      </c>
      <c r="BR70" s="43">
        <v>105.35583</v>
      </c>
      <c r="BS70" s="43">
        <v>95.641720000000007</v>
      </c>
      <c r="BT70" s="43">
        <v>108.32528000000001</v>
      </c>
      <c r="BU70" s="43">
        <v>232.33960999999999</v>
      </c>
      <c r="BV70" s="43">
        <v>116.3749</v>
      </c>
      <c r="BW70" s="43">
        <v>119.66994</v>
      </c>
      <c r="BX70" s="43">
        <v>73.035210000000006</v>
      </c>
      <c r="BY70" s="43">
        <v>101.72101000000001</v>
      </c>
      <c r="BZ70" s="44">
        <v>93.287220000000005</v>
      </c>
      <c r="CA70" s="45">
        <v>128.02567999999999</v>
      </c>
      <c r="CB70" s="44">
        <v>162.76414</v>
      </c>
    </row>
    <row r="71" spans="2:80" x14ac:dyDescent="0.35">
      <c r="B71" s="7" t="s">
        <v>41</v>
      </c>
      <c r="C71" s="8"/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4">
        <v>0</v>
      </c>
      <c r="O71" s="39">
        <v>0</v>
      </c>
      <c r="P71" s="34">
        <v>0</v>
      </c>
      <c r="R71" s="7" t="s">
        <v>41</v>
      </c>
      <c r="S71" s="8"/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4">
        <v>0</v>
      </c>
      <c r="AE71" s="39">
        <v>0</v>
      </c>
      <c r="AF71" s="34">
        <v>0</v>
      </c>
      <c r="AH71" s="7" t="s">
        <v>41</v>
      </c>
      <c r="AI71" s="8"/>
      <c r="AJ71" s="33">
        <v>0</v>
      </c>
      <c r="AK71" s="33">
        <v>0</v>
      </c>
      <c r="AL71" s="3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  <c r="AT71" s="34">
        <v>0</v>
      </c>
      <c r="AU71" s="39">
        <v>0</v>
      </c>
      <c r="AV71" s="34">
        <v>0</v>
      </c>
      <c r="AX71" s="7" t="s">
        <v>41</v>
      </c>
      <c r="AY71" s="8"/>
      <c r="AZ71" s="33">
        <v>0</v>
      </c>
      <c r="BA71" s="33">
        <v>0</v>
      </c>
      <c r="BB71" s="33">
        <v>0</v>
      </c>
      <c r="BC71" s="33">
        <v>0</v>
      </c>
      <c r="BD71" s="33">
        <v>0</v>
      </c>
      <c r="BE71" s="33">
        <v>0</v>
      </c>
      <c r="BF71" s="33">
        <v>0</v>
      </c>
      <c r="BG71" s="33">
        <v>0</v>
      </c>
      <c r="BH71" s="33">
        <v>0</v>
      </c>
      <c r="BI71" s="33">
        <v>0</v>
      </c>
      <c r="BJ71" s="34">
        <v>0</v>
      </c>
      <c r="BK71" s="39">
        <v>0</v>
      </c>
      <c r="BL71" s="34">
        <v>0</v>
      </c>
      <c r="BN71" s="7" t="s">
        <v>41</v>
      </c>
      <c r="BO71" s="8"/>
      <c r="BP71" s="33">
        <v>0</v>
      </c>
      <c r="BQ71" s="33">
        <v>0</v>
      </c>
      <c r="BR71" s="33">
        <v>0</v>
      </c>
      <c r="BS71" s="33">
        <v>0</v>
      </c>
      <c r="BT71" s="33">
        <v>0</v>
      </c>
      <c r="BU71" s="33">
        <v>0</v>
      </c>
      <c r="BV71" s="33">
        <v>0</v>
      </c>
      <c r="BW71" s="33">
        <v>0</v>
      </c>
      <c r="BX71" s="33">
        <v>0</v>
      </c>
      <c r="BY71" s="33">
        <v>0</v>
      </c>
      <c r="BZ71" s="34">
        <v>0</v>
      </c>
      <c r="CA71" s="39">
        <v>0</v>
      </c>
      <c r="CB71" s="34">
        <v>0</v>
      </c>
    </row>
    <row r="72" spans="2:80" x14ac:dyDescent="0.35">
      <c r="B72" s="2" t="s">
        <v>42</v>
      </c>
      <c r="C72" s="3" t="s">
        <v>12</v>
      </c>
      <c r="D72" s="36">
        <v>5.8514600000000003</v>
      </c>
      <c r="E72" s="36">
        <v>7.15822</v>
      </c>
      <c r="F72" s="36">
        <v>5.6106400000000001</v>
      </c>
      <c r="G72" s="36">
        <v>5.81731</v>
      </c>
      <c r="H72" s="36">
        <v>5.21685</v>
      </c>
      <c r="I72" s="36">
        <v>6.2416400000000003</v>
      </c>
      <c r="J72" s="36">
        <v>6.4360299999999997</v>
      </c>
      <c r="K72" s="36">
        <v>5.52379</v>
      </c>
      <c r="L72" s="36">
        <v>4.7538799999999997</v>
      </c>
      <c r="M72" s="36">
        <v>5.7837399999999999</v>
      </c>
      <c r="N72" s="37">
        <v>5.3637600000000001</v>
      </c>
      <c r="O72" s="41">
        <v>5.8393600000000001</v>
      </c>
      <c r="P72" s="37">
        <v>6.3149499999999996</v>
      </c>
      <c r="R72" s="2" t="s">
        <v>42</v>
      </c>
      <c r="S72" s="3" t="s">
        <v>12</v>
      </c>
      <c r="T72" s="36">
        <v>5.9084899999999996</v>
      </c>
      <c r="U72" s="36">
        <v>6.99831</v>
      </c>
      <c r="V72" s="36">
        <v>5.5660699999999999</v>
      </c>
      <c r="W72" s="36">
        <v>5.7671700000000001</v>
      </c>
      <c r="X72" s="36">
        <v>5.3291300000000001</v>
      </c>
      <c r="Y72" s="36">
        <v>6.2656200000000002</v>
      </c>
      <c r="Z72" s="36">
        <v>6.4472100000000001</v>
      </c>
      <c r="AA72" s="36">
        <v>5.4797700000000003</v>
      </c>
      <c r="AB72" s="36">
        <v>4.7331099999999999</v>
      </c>
      <c r="AC72" s="36">
        <v>5.8652100000000003</v>
      </c>
      <c r="AD72" s="37">
        <v>5.3840500000000002</v>
      </c>
      <c r="AE72" s="41">
        <v>5.8360099999999999</v>
      </c>
      <c r="AF72" s="37">
        <v>6.2879699999999996</v>
      </c>
      <c r="AH72" s="2" t="s">
        <v>42</v>
      </c>
      <c r="AI72" s="3" t="s">
        <v>12</v>
      </c>
      <c r="AJ72" s="36">
        <v>5.8191300000000004</v>
      </c>
      <c r="AK72" s="36">
        <v>6.95059</v>
      </c>
      <c r="AL72" s="36">
        <v>5.6055700000000002</v>
      </c>
      <c r="AM72" s="36">
        <v>5.7663900000000003</v>
      </c>
      <c r="AN72" s="36">
        <v>5.2251099999999999</v>
      </c>
      <c r="AO72" s="36">
        <v>6.1080800000000002</v>
      </c>
      <c r="AP72" s="36">
        <v>6.3547000000000002</v>
      </c>
      <c r="AQ72" s="36">
        <v>5.4564399999999997</v>
      </c>
      <c r="AR72" s="36">
        <v>4.7280800000000003</v>
      </c>
      <c r="AS72" s="36">
        <v>5.8457999999999997</v>
      </c>
      <c r="AT72" s="37">
        <v>5.3487099999999996</v>
      </c>
      <c r="AU72" s="41">
        <v>5.78599</v>
      </c>
      <c r="AV72" s="37">
        <v>6.2232700000000003</v>
      </c>
      <c r="AX72" s="2" t="s">
        <v>42</v>
      </c>
      <c r="AY72" s="3" t="s">
        <v>12</v>
      </c>
      <c r="AZ72" s="36">
        <v>5.7705900000000003</v>
      </c>
      <c r="BA72" s="36">
        <v>6.8691300000000002</v>
      </c>
      <c r="BB72" s="36">
        <v>5.43269</v>
      </c>
      <c r="BC72" s="36">
        <v>5.8337899999999996</v>
      </c>
      <c r="BD72" s="36">
        <v>5.1099100000000002</v>
      </c>
      <c r="BE72" s="36">
        <v>6.0640200000000002</v>
      </c>
      <c r="BF72" s="36">
        <v>6.2445700000000004</v>
      </c>
      <c r="BG72" s="36">
        <v>5.4032</v>
      </c>
      <c r="BH72" s="36">
        <v>4.71265</v>
      </c>
      <c r="BI72" s="36">
        <v>5.8287699999999996</v>
      </c>
      <c r="BJ72" s="37">
        <v>5.2930900000000003</v>
      </c>
      <c r="BK72" s="41">
        <v>5.7269300000000003</v>
      </c>
      <c r="BL72" s="37">
        <v>6.1607799999999999</v>
      </c>
      <c r="BN72" s="2" t="s">
        <v>42</v>
      </c>
      <c r="BO72" s="3" t="s">
        <v>12</v>
      </c>
      <c r="BP72" s="36">
        <v>5.6715099999999996</v>
      </c>
      <c r="BQ72" s="36">
        <v>6.7012299999999998</v>
      </c>
      <c r="BR72" s="36">
        <v>5.4078499999999998</v>
      </c>
      <c r="BS72" s="36">
        <v>5.65977</v>
      </c>
      <c r="BT72" s="36">
        <v>5.0682600000000004</v>
      </c>
      <c r="BU72" s="36">
        <v>5.9602700000000004</v>
      </c>
      <c r="BV72" s="36">
        <v>6.1963499999999998</v>
      </c>
      <c r="BW72" s="36">
        <v>5.3692700000000002</v>
      </c>
      <c r="BX72" s="36">
        <v>4.6881300000000001</v>
      </c>
      <c r="BY72" s="36">
        <v>5.7228300000000001</v>
      </c>
      <c r="BZ72" s="37">
        <v>5.2380500000000003</v>
      </c>
      <c r="CA72" s="41">
        <v>5.6445499999999997</v>
      </c>
      <c r="CB72" s="37">
        <v>6.0510400000000004</v>
      </c>
    </row>
    <row r="73" spans="2:80" x14ac:dyDescent="0.35">
      <c r="B73" s="8"/>
      <c r="C73" s="11" t="s">
        <v>13</v>
      </c>
      <c r="D73" s="33">
        <v>1.9895799999999999</v>
      </c>
      <c r="E73" s="33">
        <v>2.0255999999999998</v>
      </c>
      <c r="F73" s="33">
        <v>2.08805</v>
      </c>
      <c r="G73" s="33">
        <v>2.1423199999999998</v>
      </c>
      <c r="H73" s="33">
        <v>2.4188399999999999</v>
      </c>
      <c r="I73" s="33">
        <v>2.8719700000000001</v>
      </c>
      <c r="J73" s="33">
        <v>2.3081</v>
      </c>
      <c r="K73" s="33">
        <v>2.0601400000000001</v>
      </c>
      <c r="L73" s="33">
        <v>1.6648700000000001</v>
      </c>
      <c r="M73" s="33">
        <v>2.08094</v>
      </c>
      <c r="N73" s="34">
        <v>1.93764</v>
      </c>
      <c r="O73" s="39">
        <v>2.1650399999999999</v>
      </c>
      <c r="P73" s="34">
        <v>2.3924400000000001</v>
      </c>
      <c r="R73" s="8"/>
      <c r="S73" s="11" t="s">
        <v>13</v>
      </c>
      <c r="T73" s="33">
        <v>2.0849299999999999</v>
      </c>
      <c r="U73" s="33">
        <v>1.86808</v>
      </c>
      <c r="V73" s="33">
        <v>2.0276999999999998</v>
      </c>
      <c r="W73" s="33">
        <v>2.1021299999999998</v>
      </c>
      <c r="X73" s="33">
        <v>2.4823200000000001</v>
      </c>
      <c r="Y73" s="33">
        <v>2.7301299999999999</v>
      </c>
      <c r="Z73" s="33">
        <v>2.29542</v>
      </c>
      <c r="AA73" s="33">
        <v>2.0506799999999998</v>
      </c>
      <c r="AB73" s="33">
        <v>1.65496</v>
      </c>
      <c r="AC73" s="33">
        <v>2.0751599999999999</v>
      </c>
      <c r="AD73" s="34">
        <v>1.9201900000000001</v>
      </c>
      <c r="AE73" s="39">
        <v>2.1371500000000001</v>
      </c>
      <c r="AF73" s="34">
        <v>2.3541099999999999</v>
      </c>
      <c r="AH73" s="8"/>
      <c r="AI73" s="11" t="s">
        <v>13</v>
      </c>
      <c r="AJ73" s="33">
        <v>1.9497100000000001</v>
      </c>
      <c r="AK73" s="33">
        <v>1.8109999999999999</v>
      </c>
      <c r="AL73" s="33">
        <v>2.0081199999999999</v>
      </c>
      <c r="AM73" s="33">
        <v>2.0714199999999998</v>
      </c>
      <c r="AN73" s="33">
        <v>2.4022800000000002</v>
      </c>
      <c r="AO73" s="33">
        <v>2.5173199999999998</v>
      </c>
      <c r="AP73" s="33">
        <v>2.2595800000000001</v>
      </c>
      <c r="AQ73" s="33">
        <v>2.02312</v>
      </c>
      <c r="AR73" s="33">
        <v>1.64642</v>
      </c>
      <c r="AS73" s="33">
        <v>2.0793400000000002</v>
      </c>
      <c r="AT73" s="34">
        <v>1.8901399999999999</v>
      </c>
      <c r="AU73" s="39">
        <v>2.0768300000000002</v>
      </c>
      <c r="AV73" s="34">
        <v>2.2635200000000002</v>
      </c>
      <c r="AX73" s="8"/>
      <c r="AY73" s="11" t="s">
        <v>13</v>
      </c>
      <c r="AZ73" s="33">
        <v>1.95197</v>
      </c>
      <c r="BA73" s="33">
        <v>1.7677</v>
      </c>
      <c r="BB73" s="33">
        <v>1.89476</v>
      </c>
      <c r="BC73" s="33">
        <v>2.0927500000000001</v>
      </c>
      <c r="BD73" s="33">
        <v>2.2738800000000001</v>
      </c>
      <c r="BE73" s="33">
        <v>2.45241</v>
      </c>
      <c r="BF73" s="33">
        <v>2.15788</v>
      </c>
      <c r="BG73" s="33">
        <v>1.9937499999999999</v>
      </c>
      <c r="BH73" s="33">
        <v>1.6345000000000001</v>
      </c>
      <c r="BI73" s="33">
        <v>2.0148100000000002</v>
      </c>
      <c r="BJ73" s="34">
        <v>1.85334</v>
      </c>
      <c r="BK73" s="39">
        <v>2.0234399999999999</v>
      </c>
      <c r="BL73" s="34">
        <v>2.19354</v>
      </c>
      <c r="BN73" s="8"/>
      <c r="BO73" s="11" t="s">
        <v>13</v>
      </c>
      <c r="BP73" s="33">
        <v>1.84412</v>
      </c>
      <c r="BQ73" s="33">
        <v>1.63611</v>
      </c>
      <c r="BR73" s="33">
        <v>1.82159</v>
      </c>
      <c r="BS73" s="33">
        <v>1.95312</v>
      </c>
      <c r="BT73" s="33">
        <v>2.2014200000000002</v>
      </c>
      <c r="BU73" s="33">
        <v>2.2443499999999998</v>
      </c>
      <c r="BV73" s="33">
        <v>2.0815399999999999</v>
      </c>
      <c r="BW73" s="33">
        <v>1.9143399999999999</v>
      </c>
      <c r="BX73" s="33">
        <v>1.59903</v>
      </c>
      <c r="BY73" s="33">
        <v>1.96119</v>
      </c>
      <c r="BZ73" s="34">
        <v>1.7726299999999999</v>
      </c>
      <c r="CA73" s="39">
        <v>1.9256800000000001</v>
      </c>
      <c r="CB73" s="34">
        <v>2.0787399999999998</v>
      </c>
    </row>
    <row r="74" spans="2:80" x14ac:dyDescent="0.35">
      <c r="B74" s="2" t="s">
        <v>43</v>
      </c>
      <c r="C74" s="3" t="s">
        <v>12</v>
      </c>
      <c r="D74" s="36">
        <v>6.56996</v>
      </c>
      <c r="E74" s="36">
        <v>7.97722</v>
      </c>
      <c r="F74" s="36">
        <v>6.2895200000000004</v>
      </c>
      <c r="G74" s="36">
        <v>6.6010499999999999</v>
      </c>
      <c r="H74" s="36">
        <v>5.9199400000000004</v>
      </c>
      <c r="I74" s="36">
        <v>6.9537399999999998</v>
      </c>
      <c r="J74" s="36">
        <v>7.1802400000000004</v>
      </c>
      <c r="K74" s="36">
        <v>6.2377200000000004</v>
      </c>
      <c r="L74" s="36">
        <v>5.5114999999999998</v>
      </c>
      <c r="M74" s="36">
        <v>6.5296399999999997</v>
      </c>
      <c r="N74" s="37">
        <v>6.08643</v>
      </c>
      <c r="O74" s="41">
        <v>6.5770499999999998</v>
      </c>
      <c r="P74" s="37">
        <v>7.0676800000000002</v>
      </c>
      <c r="R74" s="2" t="s">
        <v>43</v>
      </c>
      <c r="S74" s="3" t="s">
        <v>12</v>
      </c>
      <c r="T74" s="36">
        <v>6.6370899999999997</v>
      </c>
      <c r="U74" s="36">
        <v>7.7888999999999999</v>
      </c>
      <c r="V74" s="36">
        <v>6.22722</v>
      </c>
      <c r="W74" s="36">
        <v>6.5416299999999996</v>
      </c>
      <c r="X74" s="36">
        <v>6.0485300000000004</v>
      </c>
      <c r="Y74" s="36">
        <v>6.9792500000000004</v>
      </c>
      <c r="Z74" s="36">
        <v>7.1775500000000001</v>
      </c>
      <c r="AA74" s="36">
        <v>6.1811600000000002</v>
      </c>
      <c r="AB74" s="36">
        <v>5.4907300000000001</v>
      </c>
      <c r="AC74" s="36">
        <v>6.6199899999999996</v>
      </c>
      <c r="AD74" s="37">
        <v>6.1083699999999999</v>
      </c>
      <c r="AE74" s="41">
        <v>6.56921</v>
      </c>
      <c r="AF74" s="37">
        <v>7.0300500000000001</v>
      </c>
      <c r="AH74" s="2" t="s">
        <v>43</v>
      </c>
      <c r="AI74" s="3" t="s">
        <v>12</v>
      </c>
      <c r="AJ74" s="36">
        <v>6.5433399999999997</v>
      </c>
      <c r="AK74" s="36">
        <v>7.7486600000000001</v>
      </c>
      <c r="AL74" s="36">
        <v>6.2658100000000001</v>
      </c>
      <c r="AM74" s="36">
        <v>6.5390499999999996</v>
      </c>
      <c r="AN74" s="36">
        <v>5.9141899999999996</v>
      </c>
      <c r="AO74" s="36">
        <v>6.8030099999999996</v>
      </c>
      <c r="AP74" s="36">
        <v>7.0548599999999997</v>
      </c>
      <c r="AQ74" s="36">
        <v>6.1523399999999997</v>
      </c>
      <c r="AR74" s="36">
        <v>5.4800500000000003</v>
      </c>
      <c r="AS74" s="36">
        <v>6.59293</v>
      </c>
      <c r="AT74" s="37">
        <v>6.0614999999999997</v>
      </c>
      <c r="AU74" s="41">
        <v>6.5094200000000004</v>
      </c>
      <c r="AV74" s="37">
        <v>6.9573499999999999</v>
      </c>
      <c r="AX74" s="2" t="s">
        <v>43</v>
      </c>
      <c r="AY74" s="3" t="s">
        <v>12</v>
      </c>
      <c r="AZ74" s="36">
        <v>6.4655899999999997</v>
      </c>
      <c r="BA74" s="36">
        <v>7.6409200000000004</v>
      </c>
      <c r="BB74" s="36">
        <v>6.0648099999999996</v>
      </c>
      <c r="BC74" s="36">
        <v>6.57057</v>
      </c>
      <c r="BD74" s="36">
        <v>5.7908200000000001</v>
      </c>
      <c r="BE74" s="36">
        <v>6.7299199999999999</v>
      </c>
      <c r="BF74" s="36">
        <v>6.9407699999999997</v>
      </c>
      <c r="BG74" s="36">
        <v>6.0922200000000002</v>
      </c>
      <c r="BH74" s="36">
        <v>5.4587300000000001</v>
      </c>
      <c r="BI74" s="36">
        <v>6.5669000000000004</v>
      </c>
      <c r="BJ74" s="37">
        <v>5.9888500000000002</v>
      </c>
      <c r="BK74" s="41">
        <v>6.4321200000000003</v>
      </c>
      <c r="BL74" s="37">
        <v>6.8754</v>
      </c>
      <c r="BN74" s="2" t="s">
        <v>43</v>
      </c>
      <c r="BO74" s="3" t="s">
        <v>12</v>
      </c>
      <c r="BP74" s="36">
        <v>6.3475099999999998</v>
      </c>
      <c r="BQ74" s="36">
        <v>7.4202700000000004</v>
      </c>
      <c r="BR74" s="36">
        <v>6.01783</v>
      </c>
      <c r="BS74" s="36">
        <v>6.3808600000000002</v>
      </c>
      <c r="BT74" s="36">
        <v>5.7236399999999996</v>
      </c>
      <c r="BU74" s="36">
        <v>6.6031300000000002</v>
      </c>
      <c r="BV74" s="36">
        <v>6.84598</v>
      </c>
      <c r="BW74" s="36">
        <v>6.0565199999999999</v>
      </c>
      <c r="BX74" s="36">
        <v>5.4190399999999999</v>
      </c>
      <c r="BY74" s="36">
        <v>6.4377800000000001</v>
      </c>
      <c r="BZ74" s="37">
        <v>5.9182699999999997</v>
      </c>
      <c r="CA74" s="41">
        <v>6.3252499999999996</v>
      </c>
      <c r="CB74" s="37">
        <v>6.73224</v>
      </c>
    </row>
    <row r="75" spans="2:80" x14ac:dyDescent="0.35">
      <c r="B75" s="8"/>
      <c r="C75" s="11" t="s">
        <v>13</v>
      </c>
      <c r="D75" s="33">
        <v>2.1092399999999998</v>
      </c>
      <c r="E75" s="33">
        <v>2.1768100000000001</v>
      </c>
      <c r="F75" s="33">
        <v>2.3788999999999998</v>
      </c>
      <c r="G75" s="33">
        <v>2.4460999999999999</v>
      </c>
      <c r="H75" s="33">
        <v>2.6268500000000001</v>
      </c>
      <c r="I75" s="33">
        <v>3.0765500000000001</v>
      </c>
      <c r="J75" s="33">
        <v>2.50563</v>
      </c>
      <c r="K75" s="33">
        <v>2.2363300000000002</v>
      </c>
      <c r="L75" s="33">
        <v>1.8829100000000001</v>
      </c>
      <c r="M75" s="33">
        <v>2.2652100000000002</v>
      </c>
      <c r="N75" s="34">
        <v>2.13673</v>
      </c>
      <c r="O75" s="39">
        <v>2.3704499999999999</v>
      </c>
      <c r="P75" s="34">
        <v>2.6041799999999999</v>
      </c>
      <c r="R75" s="8"/>
      <c r="S75" s="11" t="s">
        <v>13</v>
      </c>
      <c r="T75" s="33">
        <v>2.2326700000000002</v>
      </c>
      <c r="U75" s="33">
        <v>1.9997400000000001</v>
      </c>
      <c r="V75" s="33">
        <v>2.2671000000000001</v>
      </c>
      <c r="W75" s="33">
        <v>2.3905099999999999</v>
      </c>
      <c r="X75" s="33">
        <v>2.6977000000000002</v>
      </c>
      <c r="Y75" s="33">
        <v>2.9327399999999999</v>
      </c>
      <c r="Z75" s="33">
        <v>2.4850099999999999</v>
      </c>
      <c r="AA75" s="33">
        <v>2.2077800000000001</v>
      </c>
      <c r="AB75" s="33">
        <v>1.8714599999999999</v>
      </c>
      <c r="AC75" s="33">
        <v>2.2628499999999998</v>
      </c>
      <c r="AD75" s="34">
        <v>2.1113200000000001</v>
      </c>
      <c r="AE75" s="39">
        <v>2.3347600000000002</v>
      </c>
      <c r="AF75" s="34">
        <v>2.5581999999999998</v>
      </c>
      <c r="AH75" s="8"/>
      <c r="AI75" s="11" t="s">
        <v>13</v>
      </c>
      <c r="AJ75" s="33">
        <v>2.0671900000000001</v>
      </c>
      <c r="AK75" s="33">
        <v>1.9465600000000001</v>
      </c>
      <c r="AL75" s="33">
        <v>2.24796</v>
      </c>
      <c r="AM75" s="33">
        <v>2.3295300000000001</v>
      </c>
      <c r="AN75" s="33">
        <v>2.5875499999999998</v>
      </c>
      <c r="AO75" s="33">
        <v>2.6755300000000002</v>
      </c>
      <c r="AP75" s="33">
        <v>2.4188700000000001</v>
      </c>
      <c r="AQ75" s="33">
        <v>2.1903299999999999</v>
      </c>
      <c r="AR75" s="33">
        <v>1.8538300000000001</v>
      </c>
      <c r="AS75" s="33">
        <v>2.27067</v>
      </c>
      <c r="AT75" s="34">
        <v>2.0717400000000001</v>
      </c>
      <c r="AU75" s="39">
        <v>2.2587999999999999</v>
      </c>
      <c r="AV75" s="34">
        <v>2.4458700000000002</v>
      </c>
      <c r="AX75" s="8"/>
      <c r="AY75" s="11" t="s">
        <v>13</v>
      </c>
      <c r="AZ75" s="33">
        <v>2.04874</v>
      </c>
      <c r="BA75" s="33">
        <v>1.8953100000000001</v>
      </c>
      <c r="BB75" s="33">
        <v>2.0927799999999999</v>
      </c>
      <c r="BC75" s="33">
        <v>2.3232599999999999</v>
      </c>
      <c r="BD75" s="33">
        <v>2.4511799999999999</v>
      </c>
      <c r="BE75" s="33">
        <v>2.60067</v>
      </c>
      <c r="BF75" s="33">
        <v>2.3176999999999999</v>
      </c>
      <c r="BG75" s="33">
        <v>2.15625</v>
      </c>
      <c r="BH75" s="33">
        <v>1.8410899999999999</v>
      </c>
      <c r="BI75" s="33">
        <v>2.1939700000000002</v>
      </c>
      <c r="BJ75" s="34">
        <v>2.0218099999999999</v>
      </c>
      <c r="BK75" s="39">
        <v>2.1920899999999999</v>
      </c>
      <c r="BL75" s="34">
        <v>2.3623799999999999</v>
      </c>
      <c r="BN75" s="8"/>
      <c r="BO75" s="11" t="s">
        <v>13</v>
      </c>
      <c r="BP75" s="33">
        <v>1.9432499999999999</v>
      </c>
      <c r="BQ75" s="33">
        <v>1.73109</v>
      </c>
      <c r="BR75" s="33">
        <v>2.0100500000000001</v>
      </c>
      <c r="BS75" s="33">
        <v>2.1501299999999999</v>
      </c>
      <c r="BT75" s="33">
        <v>2.34259</v>
      </c>
      <c r="BU75" s="33">
        <v>2.3516599999999999</v>
      </c>
      <c r="BV75" s="33">
        <v>2.1654800000000001</v>
      </c>
      <c r="BW75" s="33">
        <v>2.0796899999999998</v>
      </c>
      <c r="BX75" s="33">
        <v>1.78521</v>
      </c>
      <c r="BY75" s="33">
        <v>2.1117400000000002</v>
      </c>
      <c r="BZ75" s="34">
        <v>1.9188499999999999</v>
      </c>
      <c r="CA75" s="39">
        <v>2.0670899999999999</v>
      </c>
      <c r="CB75" s="34">
        <v>2.2153299999999998</v>
      </c>
    </row>
    <row r="76" spans="2:80" x14ac:dyDescent="0.35">
      <c r="B76" s="2" t="s">
        <v>44</v>
      </c>
      <c r="D76" s="36">
        <v>88.159400000000005</v>
      </c>
      <c r="E76" s="36">
        <v>91.660060000000001</v>
      </c>
      <c r="F76" s="36">
        <v>91.361829999999998</v>
      </c>
      <c r="G76" s="36">
        <v>88.802819999999997</v>
      </c>
      <c r="H76" s="36">
        <v>89.752589999999998</v>
      </c>
      <c r="I76" s="36">
        <v>92.383150000000001</v>
      </c>
      <c r="J76" s="36">
        <v>91.694969999999998</v>
      </c>
      <c r="K76" s="36">
        <v>90.131309999999999</v>
      </c>
      <c r="L76" s="36">
        <v>85.714439999999996</v>
      </c>
      <c r="M76" s="36">
        <v>89.674660000000003</v>
      </c>
      <c r="N76" s="37">
        <v>88.493210000000005</v>
      </c>
      <c r="O76" s="47">
        <v>89.933520000000001</v>
      </c>
      <c r="P76" s="37">
        <v>91.373840000000001</v>
      </c>
      <c r="R76" s="2" t="s">
        <v>44</v>
      </c>
      <c r="T76" s="36">
        <v>88.169300000000007</v>
      </c>
      <c r="U76" s="36">
        <v>91.664659999999998</v>
      </c>
      <c r="V76" s="36">
        <v>91.388850000000005</v>
      </c>
      <c r="W76" s="36">
        <v>88.771649999999994</v>
      </c>
      <c r="X76" s="36">
        <v>89.752589999999998</v>
      </c>
      <c r="Y76" s="36">
        <v>92.360110000000006</v>
      </c>
      <c r="Z76" s="36">
        <v>91.694969999999998</v>
      </c>
      <c r="AA76" s="36">
        <v>90.212379999999996</v>
      </c>
      <c r="AB76" s="36">
        <v>85.714439999999996</v>
      </c>
      <c r="AC76" s="36">
        <v>89.674660000000003</v>
      </c>
      <c r="AD76" s="37">
        <v>88.498940000000005</v>
      </c>
      <c r="AE76" s="47">
        <v>89.940359999999998</v>
      </c>
      <c r="AF76" s="37">
        <v>91.381780000000006</v>
      </c>
      <c r="AH76" s="2" t="s">
        <v>44</v>
      </c>
      <c r="AJ76" s="36">
        <v>88.192689999999999</v>
      </c>
      <c r="AK76" s="36">
        <v>91.618359999999996</v>
      </c>
      <c r="AL76" s="36">
        <v>91.379019999999997</v>
      </c>
      <c r="AM76" s="36">
        <v>88.807569999999998</v>
      </c>
      <c r="AN76" s="36">
        <v>89.752589999999998</v>
      </c>
      <c r="AO76" s="36">
        <v>92.384060000000005</v>
      </c>
      <c r="AP76" s="36">
        <v>91.694969999999998</v>
      </c>
      <c r="AQ76" s="36">
        <v>90.282139999999998</v>
      </c>
      <c r="AR76" s="36">
        <v>85.674670000000006</v>
      </c>
      <c r="AS76" s="36">
        <v>89.674660000000003</v>
      </c>
      <c r="AT76" s="37">
        <v>88.501779999999997</v>
      </c>
      <c r="AU76" s="47">
        <v>89.946070000000006</v>
      </c>
      <c r="AV76" s="37">
        <v>91.390370000000004</v>
      </c>
      <c r="AX76" s="2" t="s">
        <v>44</v>
      </c>
      <c r="AZ76" s="36">
        <v>88.282650000000004</v>
      </c>
      <c r="BA76" s="36">
        <v>91.525599999999997</v>
      </c>
      <c r="BB76" s="36">
        <v>91.390569999999997</v>
      </c>
      <c r="BC76" s="36">
        <v>88.784989999999993</v>
      </c>
      <c r="BD76" s="36">
        <v>89.752589999999998</v>
      </c>
      <c r="BE76" s="36">
        <v>92.45299</v>
      </c>
      <c r="BF76" s="36">
        <v>91.749160000000003</v>
      </c>
      <c r="BG76" s="36">
        <v>90.41086</v>
      </c>
      <c r="BH76" s="36">
        <v>85.687380000000005</v>
      </c>
      <c r="BI76" s="36">
        <v>89.674660000000003</v>
      </c>
      <c r="BJ76" s="37">
        <v>88.526889999999995</v>
      </c>
      <c r="BK76" s="47">
        <v>89.971140000000005</v>
      </c>
      <c r="BL76" s="37">
        <v>91.415400000000005</v>
      </c>
      <c r="BN76" s="2" t="s">
        <v>44</v>
      </c>
      <c r="BP76" s="36">
        <v>88.229420000000005</v>
      </c>
      <c r="BQ76" s="36">
        <v>91.567089999999993</v>
      </c>
      <c r="BR76" s="36">
        <v>91.390569999999997</v>
      </c>
      <c r="BS76" s="36">
        <v>88.802819999999997</v>
      </c>
      <c r="BT76" s="36">
        <v>89.752589999999998</v>
      </c>
      <c r="BU76" s="36">
        <v>92.491219999999998</v>
      </c>
      <c r="BV76" s="36">
        <v>91.847949999999997</v>
      </c>
      <c r="BW76" s="36">
        <v>90.216260000000005</v>
      </c>
      <c r="BX76" s="36">
        <v>85.692419999999998</v>
      </c>
      <c r="BY76" s="36">
        <v>89.674660000000003</v>
      </c>
      <c r="BZ76" s="37">
        <v>88.509569999999997</v>
      </c>
      <c r="CA76" s="47">
        <v>89.966499999999996</v>
      </c>
      <c r="CB76" s="37">
        <v>91.423429999999996</v>
      </c>
    </row>
    <row r="77" spans="2:80" x14ac:dyDescent="0.35">
      <c r="B77" s="2" t="s">
        <v>45</v>
      </c>
      <c r="D77" s="36">
        <v>89.357860000000002</v>
      </c>
      <c r="E77" s="36">
        <v>94.774829999999994</v>
      </c>
      <c r="F77" s="36">
        <v>88.737099999999998</v>
      </c>
      <c r="G77" s="36">
        <v>88.736760000000004</v>
      </c>
      <c r="H77" s="36">
        <v>88.282820000000001</v>
      </c>
      <c r="I77" s="36">
        <v>93.382810000000006</v>
      </c>
      <c r="J77" s="36">
        <v>91.085070000000002</v>
      </c>
      <c r="K77" s="36">
        <v>88.10257</v>
      </c>
      <c r="L77" s="36">
        <v>87.433949999999996</v>
      </c>
      <c r="M77" s="36">
        <v>86.597170000000006</v>
      </c>
      <c r="N77" s="37">
        <v>87.764030000000005</v>
      </c>
      <c r="O77" s="47">
        <v>89.649090000000001</v>
      </c>
      <c r="P77" s="37">
        <v>91.53416</v>
      </c>
      <c r="R77" s="2" t="s">
        <v>45</v>
      </c>
      <c r="T77" s="36">
        <v>89.366720000000001</v>
      </c>
      <c r="U77" s="36">
        <v>94.774699999999996</v>
      </c>
      <c r="V77" s="36">
        <v>88.739949999999993</v>
      </c>
      <c r="W77" s="36">
        <v>88.759140000000002</v>
      </c>
      <c r="X77" s="36">
        <v>88.282820000000001</v>
      </c>
      <c r="Y77" s="36">
        <v>93.209860000000006</v>
      </c>
      <c r="Z77" s="36">
        <v>91.085070000000002</v>
      </c>
      <c r="AA77" s="36">
        <v>88.084069999999997</v>
      </c>
      <c r="AB77" s="36">
        <v>87.433949999999996</v>
      </c>
      <c r="AC77" s="36">
        <v>86.597170000000006</v>
      </c>
      <c r="AD77" s="37">
        <v>87.767349999999993</v>
      </c>
      <c r="AE77" s="47">
        <v>89.633340000000004</v>
      </c>
      <c r="AF77" s="37">
        <v>91.499340000000004</v>
      </c>
      <c r="AH77" s="2" t="s">
        <v>45</v>
      </c>
      <c r="AJ77" s="36">
        <v>89.435770000000005</v>
      </c>
      <c r="AK77" s="36">
        <v>94.768109999999993</v>
      </c>
      <c r="AL77" s="36">
        <v>88.748909999999995</v>
      </c>
      <c r="AM77" s="36">
        <v>88.759140000000002</v>
      </c>
      <c r="AN77" s="36">
        <v>88.282820000000001</v>
      </c>
      <c r="AO77" s="36">
        <v>93.345089999999999</v>
      </c>
      <c r="AP77" s="36">
        <v>91.085070000000002</v>
      </c>
      <c r="AQ77" s="36">
        <v>88.180599999999998</v>
      </c>
      <c r="AR77" s="36">
        <v>87.460840000000005</v>
      </c>
      <c r="AS77" s="36">
        <v>86.597170000000006</v>
      </c>
      <c r="AT77" s="37">
        <v>87.793490000000006</v>
      </c>
      <c r="AU77" s="47">
        <v>89.666349999999994</v>
      </c>
      <c r="AV77" s="37">
        <v>91.539209999999997</v>
      </c>
      <c r="AX77" s="2" t="s">
        <v>45</v>
      </c>
      <c r="AZ77" s="36">
        <v>89.295540000000003</v>
      </c>
      <c r="BA77" s="36">
        <v>94.732410000000002</v>
      </c>
      <c r="BB77" s="36">
        <v>88.773240000000001</v>
      </c>
      <c r="BC77" s="36">
        <v>88.753159999999994</v>
      </c>
      <c r="BD77" s="36">
        <v>88.282820000000001</v>
      </c>
      <c r="BE77" s="36">
        <v>93.452330000000003</v>
      </c>
      <c r="BF77" s="36">
        <v>91.110500000000002</v>
      </c>
      <c r="BG77" s="36">
        <v>88.11721</v>
      </c>
      <c r="BH77" s="36">
        <v>87.455330000000004</v>
      </c>
      <c r="BI77" s="36">
        <v>86.597170000000006</v>
      </c>
      <c r="BJ77" s="37">
        <v>87.772350000000003</v>
      </c>
      <c r="BK77" s="47">
        <v>89.656970000000001</v>
      </c>
      <c r="BL77" s="37">
        <v>91.541589999999999</v>
      </c>
      <c r="BN77" s="2" t="s">
        <v>45</v>
      </c>
      <c r="BP77" s="36">
        <v>89.369450000000001</v>
      </c>
      <c r="BQ77" s="36">
        <v>94.710669999999993</v>
      </c>
      <c r="BR77" s="36">
        <v>88.773240000000001</v>
      </c>
      <c r="BS77" s="36">
        <v>88.736760000000004</v>
      </c>
      <c r="BT77" s="36">
        <v>88.282820000000001</v>
      </c>
      <c r="BU77" s="36">
        <v>93.325770000000006</v>
      </c>
      <c r="BV77" s="36">
        <v>91.126410000000007</v>
      </c>
      <c r="BW77" s="36">
        <v>88.415769999999995</v>
      </c>
      <c r="BX77" s="36">
        <v>87.408810000000003</v>
      </c>
      <c r="BY77" s="36">
        <v>86.587329999999994</v>
      </c>
      <c r="BZ77" s="37">
        <v>87.814930000000004</v>
      </c>
      <c r="CA77" s="47">
        <v>89.673699999999997</v>
      </c>
      <c r="CB77" s="37">
        <v>91.532470000000004</v>
      </c>
    </row>
    <row r="78" spans="2:80" x14ac:dyDescent="0.35">
      <c r="B78" s="2" t="s">
        <v>46</v>
      </c>
      <c r="D78" s="36">
        <v>89.26576</v>
      </c>
      <c r="E78" s="36">
        <v>91.64443</v>
      </c>
      <c r="F78" s="36">
        <v>90.013199999999998</v>
      </c>
      <c r="G78" s="36">
        <v>90.66525</v>
      </c>
      <c r="H78" s="36">
        <v>87.415430000000001</v>
      </c>
      <c r="I78" s="36">
        <v>90.591620000000006</v>
      </c>
      <c r="J78" s="36">
        <v>90.051820000000006</v>
      </c>
      <c r="K78" s="36">
        <v>89.495450000000005</v>
      </c>
      <c r="L78" s="36">
        <v>88.597300000000004</v>
      </c>
      <c r="M78" s="36">
        <v>89.543440000000004</v>
      </c>
      <c r="N78" s="37">
        <v>88.888360000000006</v>
      </c>
      <c r="O78" s="47">
        <v>89.728369999999998</v>
      </c>
      <c r="P78" s="37">
        <v>90.568380000000005</v>
      </c>
      <c r="R78" s="2" t="s">
        <v>46</v>
      </c>
      <c r="T78" s="36">
        <v>89.279430000000005</v>
      </c>
      <c r="U78" s="36">
        <v>91.626549999999995</v>
      </c>
      <c r="V78" s="36">
        <v>90.054180000000002</v>
      </c>
      <c r="W78" s="36">
        <v>90.667789999999997</v>
      </c>
      <c r="X78" s="36">
        <v>87.415430000000001</v>
      </c>
      <c r="Y78" s="36">
        <v>90.373400000000004</v>
      </c>
      <c r="Z78" s="36">
        <v>90.051820000000006</v>
      </c>
      <c r="AA78" s="36">
        <v>89.495450000000005</v>
      </c>
      <c r="AB78" s="36">
        <v>88.597300000000004</v>
      </c>
      <c r="AC78" s="36">
        <v>89.543440000000004</v>
      </c>
      <c r="AD78" s="37">
        <v>88.883539999999996</v>
      </c>
      <c r="AE78" s="47">
        <v>89.710480000000004</v>
      </c>
      <c r="AF78" s="37">
        <v>90.537419999999997</v>
      </c>
      <c r="AH78" s="2" t="s">
        <v>46</v>
      </c>
      <c r="AJ78" s="36">
        <v>89.299019999999999</v>
      </c>
      <c r="AK78" s="36">
        <v>91.58287</v>
      </c>
      <c r="AL78" s="36">
        <v>89.961889999999997</v>
      </c>
      <c r="AM78" s="36">
        <v>90.675359999999998</v>
      </c>
      <c r="AN78" s="36">
        <v>87.415430000000001</v>
      </c>
      <c r="AO78" s="36">
        <v>90.350269999999995</v>
      </c>
      <c r="AP78" s="36">
        <v>90.046639999999996</v>
      </c>
      <c r="AQ78" s="36">
        <v>89.495450000000005</v>
      </c>
      <c r="AR78" s="36">
        <v>88.584739999999996</v>
      </c>
      <c r="AS78" s="36">
        <v>89.543440000000004</v>
      </c>
      <c r="AT78" s="37">
        <v>88.876519999999999</v>
      </c>
      <c r="AU78" s="47">
        <v>89.695509999999999</v>
      </c>
      <c r="AV78" s="37">
        <v>90.514499999999998</v>
      </c>
      <c r="AX78" s="2" t="s">
        <v>46</v>
      </c>
      <c r="AZ78" s="36">
        <v>89.125200000000007</v>
      </c>
      <c r="BA78" s="36">
        <v>91.544730000000001</v>
      </c>
      <c r="BB78" s="36">
        <v>90.017669999999995</v>
      </c>
      <c r="BC78" s="36">
        <v>90.66525</v>
      </c>
      <c r="BD78" s="36">
        <v>87.415430000000001</v>
      </c>
      <c r="BE78" s="36">
        <v>90.545460000000006</v>
      </c>
      <c r="BF78" s="36">
        <v>90.059340000000006</v>
      </c>
      <c r="BG78" s="36">
        <v>89.498339999999999</v>
      </c>
      <c r="BH78" s="36">
        <v>88.588800000000006</v>
      </c>
      <c r="BI78" s="36">
        <v>89.543440000000004</v>
      </c>
      <c r="BJ78" s="37">
        <v>88.869969999999995</v>
      </c>
      <c r="BK78" s="47">
        <v>89.700370000000007</v>
      </c>
      <c r="BL78" s="37">
        <v>90.530760000000001</v>
      </c>
      <c r="BN78" s="2" t="s">
        <v>46</v>
      </c>
      <c r="BP78" s="36">
        <v>89.183220000000006</v>
      </c>
      <c r="BQ78" s="36">
        <v>91.58623</v>
      </c>
      <c r="BR78" s="36">
        <v>90.017669999999995</v>
      </c>
      <c r="BS78" s="36">
        <v>90.66525</v>
      </c>
      <c r="BT78" s="36">
        <v>87.415430000000001</v>
      </c>
      <c r="BU78" s="36">
        <v>90.523169999999993</v>
      </c>
      <c r="BV78" s="36">
        <v>90.049310000000006</v>
      </c>
      <c r="BW78" s="36">
        <v>89.505319999999998</v>
      </c>
      <c r="BX78" s="36">
        <v>88.598740000000006</v>
      </c>
      <c r="BY78" s="36">
        <v>89.565169999999995</v>
      </c>
      <c r="BZ78" s="37">
        <v>88.880039999999994</v>
      </c>
      <c r="CA78" s="47">
        <v>89.710949999999997</v>
      </c>
      <c r="CB78" s="37">
        <v>90.54186</v>
      </c>
    </row>
    <row r="79" spans="2:80" x14ac:dyDescent="0.35">
      <c r="B79" s="2" t="s">
        <v>47</v>
      </c>
      <c r="D79" s="36">
        <v>87.249759999999995</v>
      </c>
      <c r="E79" s="36">
        <v>91.746309999999994</v>
      </c>
      <c r="F79" s="36">
        <v>87.973879999999994</v>
      </c>
      <c r="G79" s="36">
        <v>90.192520000000002</v>
      </c>
      <c r="H79" s="36">
        <v>85.664420000000007</v>
      </c>
      <c r="I79" s="36">
        <v>87.652190000000004</v>
      </c>
      <c r="J79" s="36">
        <v>89.490960000000001</v>
      </c>
      <c r="K79" s="36">
        <v>86.652860000000004</v>
      </c>
      <c r="L79" s="36">
        <v>87.316019999999995</v>
      </c>
      <c r="M79" s="36">
        <v>89.382080000000002</v>
      </c>
      <c r="N79" s="37">
        <v>87.019739999999999</v>
      </c>
      <c r="O79" s="47">
        <v>88.332099999999997</v>
      </c>
      <c r="P79" s="37">
        <v>89.644450000000006</v>
      </c>
      <c r="R79" s="2" t="s">
        <v>47</v>
      </c>
      <c r="T79" s="36">
        <v>87.245410000000007</v>
      </c>
      <c r="U79" s="36">
        <v>91.74727</v>
      </c>
      <c r="V79" s="36">
        <v>88.014279999999999</v>
      </c>
      <c r="W79" s="36">
        <v>90.193449999999999</v>
      </c>
      <c r="X79" s="36">
        <v>85.664420000000007</v>
      </c>
      <c r="Y79" s="36">
        <v>87.56859</v>
      </c>
      <c r="Z79" s="36">
        <v>89.490960000000001</v>
      </c>
      <c r="AA79" s="36">
        <v>86.643079999999998</v>
      </c>
      <c r="AB79" s="36">
        <v>87.316019999999995</v>
      </c>
      <c r="AC79" s="36">
        <v>89.382080000000002</v>
      </c>
      <c r="AD79" s="37">
        <v>87.011049999999997</v>
      </c>
      <c r="AE79" s="47">
        <v>88.326560000000001</v>
      </c>
      <c r="AF79" s="37">
        <v>89.642060000000001</v>
      </c>
      <c r="AH79" s="2" t="s">
        <v>47</v>
      </c>
      <c r="AJ79" s="36">
        <v>87.214129999999997</v>
      </c>
      <c r="AK79" s="36">
        <v>91.729200000000006</v>
      </c>
      <c r="AL79" s="36">
        <v>87.998760000000004</v>
      </c>
      <c r="AM79" s="36">
        <v>90.202380000000005</v>
      </c>
      <c r="AN79" s="36">
        <v>85.664420000000007</v>
      </c>
      <c r="AO79" s="36">
        <v>87.638050000000007</v>
      </c>
      <c r="AP79" s="36">
        <v>89.485789999999994</v>
      </c>
      <c r="AQ79" s="36">
        <v>86.710650000000001</v>
      </c>
      <c r="AR79" s="36">
        <v>87.316019999999995</v>
      </c>
      <c r="AS79" s="36">
        <v>89.382080000000002</v>
      </c>
      <c r="AT79" s="37">
        <v>87.026169999999993</v>
      </c>
      <c r="AU79" s="47">
        <v>88.334149999999994</v>
      </c>
      <c r="AV79" s="37">
        <v>89.642120000000006</v>
      </c>
      <c r="AX79" s="2" t="s">
        <v>47</v>
      </c>
      <c r="AZ79" s="36">
        <v>87.164739999999995</v>
      </c>
      <c r="BA79" s="36">
        <v>91.673910000000006</v>
      </c>
      <c r="BB79" s="36">
        <v>88.000820000000004</v>
      </c>
      <c r="BC79" s="36">
        <v>90.187100000000001</v>
      </c>
      <c r="BD79" s="36">
        <v>85.664420000000007</v>
      </c>
      <c r="BE79" s="36">
        <v>87.608519999999999</v>
      </c>
      <c r="BF79" s="36">
        <v>89.537819999999996</v>
      </c>
      <c r="BG79" s="36">
        <v>86.712260000000001</v>
      </c>
      <c r="BH79" s="36">
        <v>87.350560000000002</v>
      </c>
      <c r="BI79" s="36">
        <v>89.357870000000005</v>
      </c>
      <c r="BJ79" s="37">
        <v>87.023889999999994</v>
      </c>
      <c r="BK79" s="47">
        <v>88.325800000000001</v>
      </c>
      <c r="BL79" s="37">
        <v>89.627719999999997</v>
      </c>
      <c r="BN79" s="2" t="s">
        <v>47</v>
      </c>
      <c r="BP79" s="36">
        <v>87.241280000000003</v>
      </c>
      <c r="BQ79" s="36">
        <v>91.719369999999998</v>
      </c>
      <c r="BR79" s="36">
        <v>88.000820000000004</v>
      </c>
      <c r="BS79" s="36">
        <v>90.192520000000002</v>
      </c>
      <c r="BT79" s="36">
        <v>85.664420000000007</v>
      </c>
      <c r="BU79" s="36">
        <v>87.578320000000005</v>
      </c>
      <c r="BV79" s="36">
        <v>89.533929999999998</v>
      </c>
      <c r="BW79" s="36">
        <v>86.670270000000002</v>
      </c>
      <c r="BX79" s="36">
        <v>87.316019999999995</v>
      </c>
      <c r="BY79" s="36">
        <v>89.382180000000005</v>
      </c>
      <c r="BZ79" s="37">
        <v>87.018289999999993</v>
      </c>
      <c r="CA79" s="47">
        <v>88.329909999999998</v>
      </c>
      <c r="CB79" s="37">
        <v>89.641530000000003</v>
      </c>
    </row>
    <row r="80" spans="2:80" x14ac:dyDescent="0.35">
      <c r="B80" s="2" t="s">
        <v>48</v>
      </c>
      <c r="D80" s="36">
        <v>91.642669999999995</v>
      </c>
      <c r="E80" s="36">
        <v>91.684049999999999</v>
      </c>
      <c r="F80" s="36">
        <v>87.815669999999997</v>
      </c>
      <c r="G80" s="36">
        <v>88.858350000000002</v>
      </c>
      <c r="H80" s="36">
        <v>87.617549999999994</v>
      </c>
      <c r="I80" s="36">
        <v>88.80471</v>
      </c>
      <c r="J80" s="36">
        <v>88.198859999999996</v>
      </c>
      <c r="K80" s="36">
        <v>86.624979999999994</v>
      </c>
      <c r="L80" s="36">
        <v>89.149829999999994</v>
      </c>
      <c r="M80" s="36">
        <v>92.773889999999994</v>
      </c>
      <c r="N80" s="37">
        <v>87.864710000000002</v>
      </c>
      <c r="O80" s="47">
        <v>89.317059999999998</v>
      </c>
      <c r="P80" s="37">
        <v>90.769400000000005</v>
      </c>
      <c r="R80" s="2" t="s">
        <v>48</v>
      </c>
      <c r="T80" s="36">
        <v>91.657669999999996</v>
      </c>
      <c r="U80" s="36">
        <v>91.709040000000002</v>
      </c>
      <c r="V80" s="36">
        <v>87.864850000000004</v>
      </c>
      <c r="W80" s="36">
        <v>88.862780000000001</v>
      </c>
      <c r="X80" s="36">
        <v>87.617549999999994</v>
      </c>
      <c r="Y80" s="36">
        <v>88.492220000000003</v>
      </c>
      <c r="Z80" s="36">
        <v>88.198859999999996</v>
      </c>
      <c r="AA80" s="36">
        <v>86.701329999999999</v>
      </c>
      <c r="AB80" s="36">
        <v>89.149829999999994</v>
      </c>
      <c r="AC80" s="36">
        <v>92.773889999999994</v>
      </c>
      <c r="AD80" s="37">
        <v>87.84948</v>
      </c>
      <c r="AE80" s="47">
        <v>89.302800000000005</v>
      </c>
      <c r="AF80" s="37">
        <v>90.756129999999999</v>
      </c>
      <c r="AH80" s="2" t="s">
        <v>48</v>
      </c>
      <c r="AJ80" s="36">
        <v>91.632270000000005</v>
      </c>
      <c r="AK80" s="36">
        <v>91.636049999999997</v>
      </c>
      <c r="AL80" s="36">
        <v>87.822190000000006</v>
      </c>
      <c r="AM80" s="36">
        <v>88.879599999999996</v>
      </c>
      <c r="AN80" s="36">
        <v>87.617549999999994</v>
      </c>
      <c r="AO80" s="36">
        <v>88.593959999999996</v>
      </c>
      <c r="AP80" s="36">
        <v>88.193680000000001</v>
      </c>
      <c r="AQ80" s="36">
        <v>86.726929999999996</v>
      </c>
      <c r="AR80" s="36">
        <v>89.149619999999999</v>
      </c>
      <c r="AS80" s="36">
        <v>92.773889999999994</v>
      </c>
      <c r="AT80" s="37">
        <v>87.861639999999994</v>
      </c>
      <c r="AU80" s="47">
        <v>89.302580000000006</v>
      </c>
      <c r="AV80" s="37">
        <v>90.743510000000001</v>
      </c>
      <c r="AX80" s="2" t="s">
        <v>48</v>
      </c>
      <c r="AZ80" s="36">
        <v>91.632270000000005</v>
      </c>
      <c r="BA80" s="36">
        <v>91.670100000000005</v>
      </c>
      <c r="BB80" s="36">
        <v>87.842200000000005</v>
      </c>
      <c r="BC80" s="36">
        <v>88.858350000000002</v>
      </c>
      <c r="BD80" s="36">
        <v>87.617549999999994</v>
      </c>
      <c r="BE80" s="36">
        <v>88.726939999999999</v>
      </c>
      <c r="BF80" s="36">
        <v>88.206379999999996</v>
      </c>
      <c r="BG80" s="36">
        <v>86.705410000000001</v>
      </c>
      <c r="BH80" s="36">
        <v>89.132450000000006</v>
      </c>
      <c r="BI80" s="36">
        <v>92.781030000000001</v>
      </c>
      <c r="BJ80" s="37">
        <v>87.874650000000003</v>
      </c>
      <c r="BK80" s="47">
        <v>89.317269999999994</v>
      </c>
      <c r="BL80" s="37">
        <v>90.759889999999999</v>
      </c>
      <c r="BN80" s="2" t="s">
        <v>48</v>
      </c>
      <c r="BP80" s="36">
        <v>91.628550000000004</v>
      </c>
      <c r="BQ80" s="36">
        <v>91.625969999999995</v>
      </c>
      <c r="BR80" s="36">
        <v>87.842200000000005</v>
      </c>
      <c r="BS80" s="36">
        <v>88.858350000000002</v>
      </c>
      <c r="BT80" s="36">
        <v>87.617549999999994</v>
      </c>
      <c r="BU80" s="36">
        <v>88.590519999999998</v>
      </c>
      <c r="BV80" s="36">
        <v>88.197559999999996</v>
      </c>
      <c r="BW80" s="36">
        <v>86.691689999999994</v>
      </c>
      <c r="BX80" s="36">
        <v>89.175290000000004</v>
      </c>
      <c r="BY80" s="36">
        <v>92.789760000000001</v>
      </c>
      <c r="BZ80" s="37">
        <v>87.857309999999998</v>
      </c>
      <c r="CA80" s="47">
        <v>89.301739999999995</v>
      </c>
      <c r="CB80" s="37">
        <v>90.746179999999995</v>
      </c>
    </row>
    <row r="81" spans="2:80" x14ac:dyDescent="0.35">
      <c r="B81" s="7" t="s">
        <v>49</v>
      </c>
      <c r="C81" s="8"/>
      <c r="D81" s="33">
        <v>89.874409999999997</v>
      </c>
      <c r="E81" s="33">
        <v>90.157110000000003</v>
      </c>
      <c r="F81" s="33">
        <v>90.215360000000004</v>
      </c>
      <c r="G81" s="33">
        <v>91.060869999999994</v>
      </c>
      <c r="H81" s="33">
        <v>87.564629999999994</v>
      </c>
      <c r="I81" s="33">
        <v>89.024010000000004</v>
      </c>
      <c r="J81" s="33">
        <v>88.905720000000002</v>
      </c>
      <c r="K81" s="33">
        <v>89.868889999999993</v>
      </c>
      <c r="L81" s="33">
        <v>87.769180000000006</v>
      </c>
      <c r="M81" s="33">
        <v>89.083079999999995</v>
      </c>
      <c r="N81" s="34">
        <v>88.563940000000002</v>
      </c>
      <c r="O81" s="48">
        <v>89.352329999999995</v>
      </c>
      <c r="P81" s="34">
        <v>90.140720000000002</v>
      </c>
      <c r="R81" s="7" t="s">
        <v>49</v>
      </c>
      <c r="S81" s="8"/>
      <c r="T81" s="33">
        <v>89.849530000000001</v>
      </c>
      <c r="U81" s="33">
        <v>90.157110000000003</v>
      </c>
      <c r="V81" s="33">
        <v>90.240440000000007</v>
      </c>
      <c r="W81" s="33">
        <v>91.060869999999994</v>
      </c>
      <c r="X81" s="33">
        <v>87.564629999999994</v>
      </c>
      <c r="Y81" s="33">
        <v>88.741789999999995</v>
      </c>
      <c r="Z81" s="33">
        <v>88.905720000000002</v>
      </c>
      <c r="AA81" s="33">
        <v>89.865719999999996</v>
      </c>
      <c r="AB81" s="33">
        <v>87.769180000000006</v>
      </c>
      <c r="AC81" s="33">
        <v>89.083079999999995</v>
      </c>
      <c r="AD81" s="34">
        <v>88.525670000000005</v>
      </c>
      <c r="AE81" s="48">
        <v>89.323809999999995</v>
      </c>
      <c r="AF81" s="34">
        <v>90.121949999999998</v>
      </c>
      <c r="AH81" s="7" t="s">
        <v>49</v>
      </c>
      <c r="AI81" s="8"/>
      <c r="AJ81" s="33">
        <v>89.909710000000004</v>
      </c>
      <c r="AK81" s="33">
        <v>90.157110000000003</v>
      </c>
      <c r="AL81" s="33">
        <v>90.242890000000003</v>
      </c>
      <c r="AM81" s="33">
        <v>91.060869999999994</v>
      </c>
      <c r="AN81" s="33">
        <v>87.564629999999994</v>
      </c>
      <c r="AO81" s="33">
        <v>88.873769999999993</v>
      </c>
      <c r="AP81" s="33">
        <v>88.889340000000004</v>
      </c>
      <c r="AQ81" s="33">
        <v>89.935450000000003</v>
      </c>
      <c r="AR81" s="33">
        <v>87.751260000000002</v>
      </c>
      <c r="AS81" s="33">
        <v>89.083079999999995</v>
      </c>
      <c r="AT81" s="34">
        <v>88.545810000000003</v>
      </c>
      <c r="AU81" s="48">
        <v>89.346810000000005</v>
      </c>
      <c r="AV81" s="34">
        <v>90.147810000000007</v>
      </c>
      <c r="AX81" s="7" t="s">
        <v>49</v>
      </c>
      <c r="AY81" s="8"/>
      <c r="AZ81" s="33">
        <v>89.839449999999999</v>
      </c>
      <c r="BA81" s="33">
        <v>90.147369999999995</v>
      </c>
      <c r="BB81" s="33">
        <v>90.251630000000006</v>
      </c>
      <c r="BC81" s="33">
        <v>91.051159999999996</v>
      </c>
      <c r="BD81" s="33">
        <v>87.564629999999994</v>
      </c>
      <c r="BE81" s="33">
        <v>88.913330000000002</v>
      </c>
      <c r="BF81" s="33">
        <v>88.905720000000002</v>
      </c>
      <c r="BG81" s="33">
        <v>89.985870000000006</v>
      </c>
      <c r="BH81" s="33">
        <v>87.781670000000005</v>
      </c>
      <c r="BI81" s="33">
        <v>89.088880000000003</v>
      </c>
      <c r="BJ81" s="34">
        <v>88.558940000000007</v>
      </c>
      <c r="BK81" s="48">
        <v>89.352969999999999</v>
      </c>
      <c r="BL81" s="34">
        <v>90.147000000000006</v>
      </c>
      <c r="BN81" s="7" t="s">
        <v>49</v>
      </c>
      <c r="BO81" s="8"/>
      <c r="BP81" s="33">
        <v>89.896280000000004</v>
      </c>
      <c r="BQ81" s="33">
        <v>90.145300000000006</v>
      </c>
      <c r="BR81" s="33">
        <v>90.251630000000006</v>
      </c>
      <c r="BS81" s="33">
        <v>91.060869999999994</v>
      </c>
      <c r="BT81" s="33">
        <v>87.564629999999994</v>
      </c>
      <c r="BU81" s="33">
        <v>88.823989999999995</v>
      </c>
      <c r="BV81" s="33">
        <v>88.882260000000002</v>
      </c>
      <c r="BW81" s="33">
        <v>89.949610000000007</v>
      </c>
      <c r="BX81" s="33">
        <v>87.799149999999997</v>
      </c>
      <c r="BY81" s="33">
        <v>89.116240000000005</v>
      </c>
      <c r="BZ81" s="34">
        <v>88.551990000000004</v>
      </c>
      <c r="CA81" s="48">
        <v>89.349000000000004</v>
      </c>
      <c r="CB81" s="34">
        <v>90.146000000000001</v>
      </c>
    </row>
    <row r="82" spans="2:80" x14ac:dyDescent="0.35">
      <c r="B82" s="2" t="s">
        <v>52</v>
      </c>
      <c r="C82" s="3" t="s">
        <v>12</v>
      </c>
      <c r="D82" s="36">
        <v>3.7652000000000001</v>
      </c>
      <c r="E82" s="36">
        <v>4.3967400000000003</v>
      </c>
      <c r="F82" s="36">
        <v>3.6070899999999999</v>
      </c>
      <c r="G82" s="36">
        <v>3.5792199999999998</v>
      </c>
      <c r="H82" s="36">
        <v>3.6905000000000001</v>
      </c>
      <c r="I82" s="36">
        <v>4.6207599999999998</v>
      </c>
      <c r="J82" s="36">
        <v>3.9843700000000002</v>
      </c>
      <c r="K82" s="36">
        <v>3.3658600000000001</v>
      </c>
      <c r="L82" s="36">
        <v>3.1605500000000002</v>
      </c>
      <c r="M82" s="36">
        <v>3.4159600000000001</v>
      </c>
      <c r="N82" s="37">
        <v>3.4307799999999999</v>
      </c>
      <c r="O82" s="38">
        <v>3.7586300000000001</v>
      </c>
      <c r="P82" s="37">
        <v>4.0864799999999999</v>
      </c>
      <c r="R82" s="2" t="s">
        <v>52</v>
      </c>
      <c r="S82" s="3" t="s">
        <v>12</v>
      </c>
      <c r="T82" s="36">
        <v>3.8030300000000001</v>
      </c>
      <c r="U82" s="36">
        <v>4.1939799999999998</v>
      </c>
      <c r="V82" s="36">
        <v>3.5774400000000002</v>
      </c>
      <c r="W82" s="36">
        <v>3.54874</v>
      </c>
      <c r="X82" s="36">
        <v>3.8203800000000001</v>
      </c>
      <c r="Y82" s="36">
        <v>4.7725200000000001</v>
      </c>
      <c r="Z82" s="36">
        <v>3.99579</v>
      </c>
      <c r="AA82" s="36">
        <v>3.3546900000000002</v>
      </c>
      <c r="AB82" s="36">
        <v>3.1605799999999999</v>
      </c>
      <c r="AC82" s="36">
        <v>3.4376500000000001</v>
      </c>
      <c r="AD82" s="37">
        <v>3.431</v>
      </c>
      <c r="AE82" s="38">
        <v>3.7664800000000001</v>
      </c>
      <c r="AF82" s="37">
        <v>4.1019600000000001</v>
      </c>
      <c r="AH82" s="2" t="s">
        <v>52</v>
      </c>
      <c r="AI82" s="3" t="s">
        <v>12</v>
      </c>
      <c r="AJ82" s="36">
        <v>3.7462800000000001</v>
      </c>
      <c r="AK82" s="36">
        <v>4.1696099999999996</v>
      </c>
      <c r="AL82" s="36">
        <v>3.5783200000000002</v>
      </c>
      <c r="AM82" s="36">
        <v>3.5507399999999998</v>
      </c>
      <c r="AN82" s="36">
        <v>3.7280600000000002</v>
      </c>
      <c r="AO82" s="36">
        <v>4.6281299999999996</v>
      </c>
      <c r="AP82" s="36">
        <v>3.9814600000000002</v>
      </c>
      <c r="AQ82" s="36">
        <v>3.3460299999999998</v>
      </c>
      <c r="AR82" s="36">
        <v>3.1501100000000002</v>
      </c>
      <c r="AS82" s="36">
        <v>3.45851</v>
      </c>
      <c r="AT82" s="37">
        <v>3.4250600000000002</v>
      </c>
      <c r="AU82" s="38">
        <v>3.73373</v>
      </c>
      <c r="AV82" s="37">
        <v>4.0423900000000001</v>
      </c>
      <c r="AX82" s="2" t="s">
        <v>52</v>
      </c>
      <c r="AY82" s="3" t="s">
        <v>12</v>
      </c>
      <c r="AZ82" s="36">
        <v>3.74641</v>
      </c>
      <c r="BA82" s="36">
        <v>4.2071399999999999</v>
      </c>
      <c r="BB82" s="36">
        <v>3.4957400000000001</v>
      </c>
      <c r="BC82" s="36">
        <v>3.63558</v>
      </c>
      <c r="BD82" s="36">
        <v>3.6520800000000002</v>
      </c>
      <c r="BE82" s="36">
        <v>4.7683799999999996</v>
      </c>
      <c r="BF82" s="36">
        <v>3.9477199999999999</v>
      </c>
      <c r="BG82" s="36">
        <v>3.3294899999999998</v>
      </c>
      <c r="BH82" s="36">
        <v>3.1452300000000002</v>
      </c>
      <c r="BI82" s="36">
        <v>3.44312</v>
      </c>
      <c r="BJ82" s="37">
        <v>3.3992499999999999</v>
      </c>
      <c r="BK82" s="38">
        <v>3.7370899999999998</v>
      </c>
      <c r="BL82" s="37">
        <v>4.0749300000000002</v>
      </c>
      <c r="BN82" s="2" t="s">
        <v>52</v>
      </c>
      <c r="BO82" s="3" t="s">
        <v>12</v>
      </c>
      <c r="BP82" s="36">
        <v>3.6848000000000001</v>
      </c>
      <c r="BQ82" s="36">
        <v>4.1386799999999999</v>
      </c>
      <c r="BR82" s="36">
        <v>3.51254</v>
      </c>
      <c r="BS82" s="36">
        <v>3.5220400000000001</v>
      </c>
      <c r="BT82" s="36">
        <v>3.75732</v>
      </c>
      <c r="BU82" s="36">
        <v>4.79453</v>
      </c>
      <c r="BV82" s="36">
        <v>3.9988899999999998</v>
      </c>
      <c r="BW82" s="36">
        <v>3.34518</v>
      </c>
      <c r="BX82" s="36">
        <v>3.13374</v>
      </c>
      <c r="BY82" s="36">
        <v>3.3872</v>
      </c>
      <c r="BZ82" s="37">
        <v>3.3830399999999998</v>
      </c>
      <c r="CA82" s="38">
        <v>3.72749</v>
      </c>
      <c r="CB82" s="37">
        <v>4.0719399999999997</v>
      </c>
    </row>
    <row r="83" spans="2:80" x14ac:dyDescent="0.35">
      <c r="B83" s="8"/>
      <c r="C83" s="11" t="s">
        <v>13</v>
      </c>
      <c r="D83" s="33">
        <v>3.16601</v>
      </c>
      <c r="E83" s="33">
        <v>3.9459599999999999</v>
      </c>
      <c r="F83" s="33">
        <v>2.7511800000000002</v>
      </c>
      <c r="G83" s="33">
        <v>2.60697</v>
      </c>
      <c r="H83" s="33">
        <v>2.7972299999999999</v>
      </c>
      <c r="I83" s="33">
        <v>6.2379699999999998</v>
      </c>
      <c r="J83" s="33">
        <v>3.36957</v>
      </c>
      <c r="K83" s="33">
        <v>2.2585500000000001</v>
      </c>
      <c r="L83" s="33">
        <v>1.7024900000000001</v>
      </c>
      <c r="M83" s="33">
        <v>2.24776</v>
      </c>
      <c r="N83" s="34">
        <v>2.2009699999999999</v>
      </c>
      <c r="O83" s="48">
        <v>3.1083699999999999</v>
      </c>
      <c r="P83" s="34">
        <v>4.0157600000000002</v>
      </c>
      <c r="R83" s="8"/>
      <c r="S83" s="11" t="s">
        <v>13</v>
      </c>
      <c r="T83" s="33">
        <v>3.2782499999999999</v>
      </c>
      <c r="U83" s="33">
        <v>3.9155000000000002</v>
      </c>
      <c r="V83" s="33">
        <v>2.7120899999999999</v>
      </c>
      <c r="W83" s="33">
        <v>2.5695600000000001</v>
      </c>
      <c r="X83" s="33">
        <v>3.0056699999999998</v>
      </c>
      <c r="Y83" s="33">
        <v>5.9430399999999999</v>
      </c>
      <c r="Z83" s="33">
        <v>3.4098999999999999</v>
      </c>
      <c r="AA83" s="33">
        <v>2.2739600000000002</v>
      </c>
      <c r="AB83" s="33">
        <v>1.71092</v>
      </c>
      <c r="AC83" s="33">
        <v>2.3231099999999998</v>
      </c>
      <c r="AD83" s="34">
        <v>2.2702</v>
      </c>
      <c r="AE83" s="48">
        <v>3.1141999999999999</v>
      </c>
      <c r="AF83" s="34">
        <v>3.9582099999999998</v>
      </c>
      <c r="AH83" s="8"/>
      <c r="AI83" s="11" t="s">
        <v>13</v>
      </c>
      <c r="AJ83" s="33">
        <v>3.1688499999999999</v>
      </c>
      <c r="AK83" s="33">
        <v>6.6852499999999999</v>
      </c>
      <c r="AL83" s="33">
        <v>2.7602000000000002</v>
      </c>
      <c r="AM83" s="33">
        <v>2.7286600000000001</v>
      </c>
      <c r="AN83" s="33">
        <v>2.8203499999999999</v>
      </c>
      <c r="AO83" s="33">
        <v>5.7169999999999996</v>
      </c>
      <c r="AP83" s="33">
        <v>3.3698000000000001</v>
      </c>
      <c r="AQ83" s="33">
        <v>2.2380599999999999</v>
      </c>
      <c r="AR83" s="33">
        <v>1.6853199999999999</v>
      </c>
      <c r="AS83" s="33">
        <v>2.3349299999999999</v>
      </c>
      <c r="AT83" s="34">
        <v>2.2120199999999999</v>
      </c>
      <c r="AU83" s="48">
        <v>3.3508399999999998</v>
      </c>
      <c r="AV83" s="34">
        <v>4.4896599999999998</v>
      </c>
      <c r="AX83" s="8"/>
      <c r="AY83" s="11" t="s">
        <v>13</v>
      </c>
      <c r="AZ83" s="33">
        <v>3.2630499999999998</v>
      </c>
      <c r="BA83" s="33">
        <v>6.7965400000000002</v>
      </c>
      <c r="BB83" s="33">
        <v>2.6267100000000001</v>
      </c>
      <c r="BC83" s="33">
        <v>2.8728400000000001</v>
      </c>
      <c r="BD83" s="33">
        <v>2.6966000000000001</v>
      </c>
      <c r="BE83" s="33">
        <v>5.9377199999999997</v>
      </c>
      <c r="BF83" s="33">
        <v>3.3562099999999999</v>
      </c>
      <c r="BG83" s="33">
        <v>2.2042099999999998</v>
      </c>
      <c r="BH83" s="33">
        <v>1.6842900000000001</v>
      </c>
      <c r="BI83" s="33">
        <v>2.3355800000000002</v>
      </c>
      <c r="BJ83" s="34">
        <v>2.18832</v>
      </c>
      <c r="BK83" s="48">
        <v>3.37737</v>
      </c>
      <c r="BL83" s="34">
        <v>4.5664300000000004</v>
      </c>
      <c r="BN83" s="8"/>
      <c r="BO83" s="11" t="s">
        <v>13</v>
      </c>
      <c r="BP83" s="33">
        <v>3.4832200000000002</v>
      </c>
      <c r="BQ83" s="33">
        <v>7.1127500000000001</v>
      </c>
      <c r="BR83" s="33">
        <v>2.6475</v>
      </c>
      <c r="BS83" s="33">
        <v>3.04352</v>
      </c>
      <c r="BT83" s="33">
        <v>3.0079799999999999</v>
      </c>
      <c r="BU83" s="33">
        <v>5.7826500000000003</v>
      </c>
      <c r="BV83" s="33">
        <v>3.4643000000000002</v>
      </c>
      <c r="BW83" s="33">
        <v>2.40246</v>
      </c>
      <c r="BX83" s="33">
        <v>1.68228</v>
      </c>
      <c r="BY83" s="33">
        <v>2.2353399999999999</v>
      </c>
      <c r="BZ83" s="34">
        <v>2.28104</v>
      </c>
      <c r="CA83" s="48">
        <v>3.4862000000000002</v>
      </c>
      <c r="CB83" s="34">
        <v>4.6913600000000004</v>
      </c>
    </row>
    <row r="87" spans="2:80" ht="14.5" customHeight="1" x14ac:dyDescent="0.35">
      <c r="B87" s="54">
        <v>22</v>
      </c>
      <c r="C87" s="26"/>
      <c r="D87" s="85" t="s">
        <v>63</v>
      </c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R87" s="54">
        <v>20</v>
      </c>
      <c r="S87" s="26"/>
      <c r="T87" s="85" t="s">
        <v>63</v>
      </c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H87" s="54">
        <v>18</v>
      </c>
      <c r="AI87" s="26"/>
      <c r="AJ87" s="85" t="s">
        <v>63</v>
      </c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X87" s="54">
        <v>16</v>
      </c>
      <c r="AY87" s="26"/>
      <c r="AZ87" s="85" t="s">
        <v>63</v>
      </c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N87" s="54">
        <v>14</v>
      </c>
      <c r="BO87" s="26"/>
      <c r="BP87" s="53" t="s">
        <v>63</v>
      </c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</row>
    <row r="88" spans="2:80" x14ac:dyDescent="0.35">
      <c r="O88" s="17"/>
      <c r="AE88" s="17"/>
      <c r="AU88" s="17"/>
      <c r="BK88" s="17"/>
      <c r="CA88" s="17"/>
    </row>
    <row r="89" spans="2:80" x14ac:dyDescent="0.35">
      <c r="B89" s="14"/>
      <c r="C89" s="14"/>
      <c r="D89" s="27" t="s">
        <v>50</v>
      </c>
      <c r="E89" s="27" t="s">
        <v>53</v>
      </c>
      <c r="F89" s="27" t="s">
        <v>54</v>
      </c>
      <c r="G89" s="27" t="s">
        <v>55</v>
      </c>
      <c r="H89" s="27" t="s">
        <v>56</v>
      </c>
      <c r="I89" s="27" t="s">
        <v>57</v>
      </c>
      <c r="J89" s="27" t="s">
        <v>58</v>
      </c>
      <c r="K89" s="27" t="s">
        <v>59</v>
      </c>
      <c r="L89" s="27" t="s">
        <v>60</v>
      </c>
      <c r="M89" s="27" t="s">
        <v>61</v>
      </c>
      <c r="N89" s="28">
        <v>-0.95</v>
      </c>
      <c r="O89" s="24" t="s">
        <v>51</v>
      </c>
      <c r="P89" s="28">
        <v>0.95</v>
      </c>
      <c r="R89" s="14"/>
      <c r="S89" s="14"/>
      <c r="T89" s="27" t="s">
        <v>50</v>
      </c>
      <c r="U89" s="27" t="s">
        <v>53</v>
      </c>
      <c r="V89" s="27" t="s">
        <v>54</v>
      </c>
      <c r="W89" s="27" t="s">
        <v>55</v>
      </c>
      <c r="X89" s="27" t="s">
        <v>56</v>
      </c>
      <c r="Y89" s="27" t="s">
        <v>57</v>
      </c>
      <c r="Z89" s="27" t="s">
        <v>58</v>
      </c>
      <c r="AA89" s="27" t="s">
        <v>59</v>
      </c>
      <c r="AB89" s="27" t="s">
        <v>60</v>
      </c>
      <c r="AC89" s="27" t="s">
        <v>61</v>
      </c>
      <c r="AD89" s="28">
        <v>-0.95</v>
      </c>
      <c r="AE89" s="24" t="s">
        <v>51</v>
      </c>
      <c r="AF89" s="28">
        <v>0.95</v>
      </c>
      <c r="AH89" s="14"/>
      <c r="AI89" s="14"/>
      <c r="AJ89" s="27" t="s">
        <v>50</v>
      </c>
      <c r="AK89" s="27" t="s">
        <v>53</v>
      </c>
      <c r="AL89" s="27" t="s">
        <v>54</v>
      </c>
      <c r="AM89" s="27" t="s">
        <v>55</v>
      </c>
      <c r="AN89" s="27" t="s">
        <v>56</v>
      </c>
      <c r="AO89" s="27" t="s">
        <v>57</v>
      </c>
      <c r="AP89" s="27" t="s">
        <v>58</v>
      </c>
      <c r="AQ89" s="27" t="s">
        <v>59</v>
      </c>
      <c r="AR89" s="27" t="s">
        <v>60</v>
      </c>
      <c r="AS89" s="27" t="s">
        <v>61</v>
      </c>
      <c r="AT89" s="28">
        <v>-0.95</v>
      </c>
      <c r="AU89" s="24" t="s">
        <v>51</v>
      </c>
      <c r="AV89" s="28">
        <v>0.95</v>
      </c>
      <c r="AX89" s="14"/>
      <c r="AY89" s="14"/>
      <c r="AZ89" s="27" t="s">
        <v>50</v>
      </c>
      <c r="BA89" s="27" t="s">
        <v>53</v>
      </c>
      <c r="BB89" s="27" t="s">
        <v>54</v>
      </c>
      <c r="BC89" s="27" t="s">
        <v>55</v>
      </c>
      <c r="BD89" s="27" t="s">
        <v>56</v>
      </c>
      <c r="BE89" s="27" t="s">
        <v>57</v>
      </c>
      <c r="BF89" s="27" t="s">
        <v>58</v>
      </c>
      <c r="BG89" s="27" t="s">
        <v>59</v>
      </c>
      <c r="BH89" s="27" t="s">
        <v>60</v>
      </c>
      <c r="BI89" s="27" t="s">
        <v>61</v>
      </c>
      <c r="BJ89" s="28">
        <v>-0.95</v>
      </c>
      <c r="BK89" s="24" t="s">
        <v>51</v>
      </c>
      <c r="BL89" s="28">
        <v>0.95</v>
      </c>
      <c r="BN89" s="14"/>
      <c r="BO89" s="14"/>
      <c r="BP89" s="27" t="s">
        <v>50</v>
      </c>
      <c r="BQ89" s="27" t="s">
        <v>53</v>
      </c>
      <c r="BR89" s="27" t="s">
        <v>54</v>
      </c>
      <c r="BS89" s="27" t="s">
        <v>55</v>
      </c>
      <c r="BT89" s="27" t="s">
        <v>56</v>
      </c>
      <c r="BU89" s="27" t="s">
        <v>57</v>
      </c>
      <c r="BV89" s="27" t="s">
        <v>58</v>
      </c>
      <c r="BW89" s="27" t="s">
        <v>59</v>
      </c>
      <c r="BX89" s="27" t="s">
        <v>60</v>
      </c>
      <c r="BY89" s="27" t="s">
        <v>61</v>
      </c>
      <c r="BZ89" s="28">
        <v>-0.95</v>
      </c>
      <c r="CA89" s="24" t="s">
        <v>51</v>
      </c>
      <c r="CB89" s="28">
        <v>0.95</v>
      </c>
    </row>
    <row r="90" spans="2:80" x14ac:dyDescent="0.35">
      <c r="B90" s="7" t="s">
        <v>0</v>
      </c>
      <c r="C90" s="7"/>
      <c r="D90" s="33">
        <v>5272</v>
      </c>
      <c r="E90" s="33">
        <v>5410</v>
      </c>
      <c r="F90" s="33">
        <v>5299</v>
      </c>
      <c r="G90" s="33">
        <v>5303</v>
      </c>
      <c r="H90" s="33">
        <v>5222</v>
      </c>
      <c r="I90" s="33">
        <v>5231</v>
      </c>
      <c r="J90" s="33">
        <v>5337</v>
      </c>
      <c r="K90" s="33">
        <v>5288</v>
      </c>
      <c r="L90" s="33">
        <v>5200</v>
      </c>
      <c r="M90" s="33">
        <v>5281</v>
      </c>
      <c r="N90" s="34">
        <v>5240.8889099999997</v>
      </c>
      <c r="O90" s="35">
        <v>5284.3</v>
      </c>
      <c r="P90" s="34">
        <v>5327.7110899999998</v>
      </c>
      <c r="R90" s="7" t="s">
        <v>0</v>
      </c>
      <c r="S90" s="7"/>
      <c r="T90" s="33">
        <v>5272</v>
      </c>
      <c r="U90" s="33">
        <v>5405</v>
      </c>
      <c r="V90" s="33">
        <v>5298</v>
      </c>
      <c r="W90" s="33">
        <v>5302</v>
      </c>
      <c r="X90" s="33">
        <v>5222</v>
      </c>
      <c r="Y90" s="33">
        <v>5223</v>
      </c>
      <c r="Z90" s="33">
        <v>5336</v>
      </c>
      <c r="AA90" s="33">
        <v>5283</v>
      </c>
      <c r="AB90" s="33">
        <v>5197</v>
      </c>
      <c r="AC90" s="33">
        <v>5277</v>
      </c>
      <c r="AD90" s="34">
        <v>5238.1004400000002</v>
      </c>
      <c r="AE90" s="35">
        <v>5281.5</v>
      </c>
      <c r="AF90" s="34">
        <v>5324.8995599999998</v>
      </c>
      <c r="AH90" s="7" t="s">
        <v>0</v>
      </c>
      <c r="AI90" s="7"/>
      <c r="AJ90" s="33">
        <v>5271</v>
      </c>
      <c r="AK90" s="33">
        <v>5400</v>
      </c>
      <c r="AL90" s="33">
        <v>5300</v>
      </c>
      <c r="AM90" s="33">
        <v>5302</v>
      </c>
      <c r="AN90" s="33">
        <v>5222</v>
      </c>
      <c r="AO90" s="33">
        <v>5214</v>
      </c>
      <c r="AP90" s="33">
        <v>5328</v>
      </c>
      <c r="AQ90" s="33">
        <v>5285</v>
      </c>
      <c r="AR90" s="33">
        <v>5199</v>
      </c>
      <c r="AS90" s="33">
        <v>5279</v>
      </c>
      <c r="AT90" s="34">
        <v>5237.3633200000004</v>
      </c>
      <c r="AU90" s="35">
        <v>5280</v>
      </c>
      <c r="AV90" s="34">
        <v>5322.6366799999996</v>
      </c>
      <c r="AX90" s="7" t="s">
        <v>0</v>
      </c>
      <c r="AY90" s="7"/>
      <c r="AZ90" s="33">
        <v>5268</v>
      </c>
      <c r="BA90" s="33">
        <v>5389</v>
      </c>
      <c r="BB90" s="33">
        <v>5300</v>
      </c>
      <c r="BC90" s="33">
        <v>5303</v>
      </c>
      <c r="BD90" s="33">
        <v>5222</v>
      </c>
      <c r="BE90" s="33">
        <v>5214</v>
      </c>
      <c r="BF90" s="33">
        <v>5328</v>
      </c>
      <c r="BG90" s="33">
        <v>5281</v>
      </c>
      <c r="BH90" s="33">
        <v>5198</v>
      </c>
      <c r="BI90" s="33">
        <v>5274</v>
      </c>
      <c r="BJ90" s="34">
        <v>5236.6183499999997</v>
      </c>
      <c r="BK90" s="35">
        <v>5277.7</v>
      </c>
      <c r="BL90" s="34">
        <v>5318.7816499999999</v>
      </c>
      <c r="BN90" s="7" t="s">
        <v>0</v>
      </c>
      <c r="BO90" s="7"/>
      <c r="BP90" s="33">
        <v>5267</v>
      </c>
      <c r="BQ90" s="33">
        <v>5360</v>
      </c>
      <c r="BR90" s="33">
        <v>5301</v>
      </c>
      <c r="BS90" s="33">
        <v>5303</v>
      </c>
      <c r="BT90" s="33">
        <v>5222</v>
      </c>
      <c r="BU90" s="33">
        <v>5197</v>
      </c>
      <c r="BV90" s="33">
        <v>5310</v>
      </c>
      <c r="BW90" s="33">
        <v>5280</v>
      </c>
      <c r="BX90" s="33">
        <v>5197</v>
      </c>
      <c r="BY90" s="33">
        <v>5260</v>
      </c>
      <c r="BZ90" s="34">
        <v>5232.0602900000004</v>
      </c>
      <c r="CA90" s="35">
        <v>5269.7</v>
      </c>
      <c r="CB90" s="34">
        <v>5307.3397100000002</v>
      </c>
    </row>
    <row r="91" spans="2:80" x14ac:dyDescent="0.35">
      <c r="B91" s="2" t="s">
        <v>15</v>
      </c>
      <c r="C91" s="3" t="s">
        <v>12</v>
      </c>
      <c r="D91" s="36">
        <v>25.581900000000001</v>
      </c>
      <c r="E91" s="36">
        <v>31.06427</v>
      </c>
      <c r="F91" s="36">
        <v>23.06025</v>
      </c>
      <c r="G91" s="36">
        <v>24.68824</v>
      </c>
      <c r="H91" s="36">
        <v>22.801870000000001</v>
      </c>
      <c r="I91" s="36">
        <v>28.325379999999999</v>
      </c>
      <c r="J91" s="36">
        <v>28.597729999999999</v>
      </c>
      <c r="K91" s="36">
        <v>23.329799999999999</v>
      </c>
      <c r="L91" s="36">
        <v>19.77901</v>
      </c>
      <c r="M91" s="36">
        <v>24.93338</v>
      </c>
      <c r="N91" s="37">
        <v>22.839079999999999</v>
      </c>
      <c r="O91" s="38">
        <v>25.216180000000001</v>
      </c>
      <c r="P91" s="37">
        <v>27.59329</v>
      </c>
      <c r="R91" s="2" t="s">
        <v>15</v>
      </c>
      <c r="S91" s="3" t="s">
        <v>12</v>
      </c>
      <c r="T91" s="36">
        <v>26.390599999999999</v>
      </c>
      <c r="U91" s="36">
        <v>31.937149999999999</v>
      </c>
      <c r="V91" s="36">
        <v>23.561199999999999</v>
      </c>
      <c r="W91" s="36">
        <v>24.360399999999998</v>
      </c>
      <c r="X91" s="36">
        <v>24.26773</v>
      </c>
      <c r="Y91" s="36">
        <v>30.15521</v>
      </c>
      <c r="Z91" s="36">
        <v>28.992010000000001</v>
      </c>
      <c r="AA91" s="36">
        <v>24.008279999999999</v>
      </c>
      <c r="AB91" s="36">
        <v>20.110749999999999</v>
      </c>
      <c r="AC91" s="36">
        <v>25.277339999999999</v>
      </c>
      <c r="AD91" s="37">
        <v>23.37886</v>
      </c>
      <c r="AE91" s="38">
        <v>25.90607</v>
      </c>
      <c r="AF91" s="37">
        <v>28.43328</v>
      </c>
      <c r="AH91" s="2" t="s">
        <v>15</v>
      </c>
      <c r="AI91" s="3" t="s">
        <v>12</v>
      </c>
      <c r="AJ91" s="36">
        <v>27.21245</v>
      </c>
      <c r="AK91" s="36">
        <v>34.302230000000002</v>
      </c>
      <c r="AL91" s="36">
        <v>24.01858</v>
      </c>
      <c r="AM91" s="36">
        <v>26.444230000000001</v>
      </c>
      <c r="AN91" s="36">
        <v>26.22559</v>
      </c>
      <c r="AO91" s="36">
        <v>33.909590000000001</v>
      </c>
      <c r="AP91" s="36">
        <v>30.115629999999999</v>
      </c>
      <c r="AQ91" s="36">
        <v>24.491109999999999</v>
      </c>
      <c r="AR91" s="36">
        <v>20.306850000000001</v>
      </c>
      <c r="AS91" s="36">
        <v>26.3353</v>
      </c>
      <c r="AT91" s="37">
        <v>24.218029999999999</v>
      </c>
      <c r="AU91" s="38">
        <v>27.33616</v>
      </c>
      <c r="AV91" s="37">
        <v>30.45429</v>
      </c>
      <c r="AX91" s="2" t="s">
        <v>15</v>
      </c>
      <c r="AY91" s="3" t="s">
        <v>12</v>
      </c>
      <c r="AZ91" s="36">
        <v>28.0535</v>
      </c>
      <c r="BA91" s="36">
        <v>38.22842</v>
      </c>
      <c r="BB91" s="36">
        <v>26.119330000000001</v>
      </c>
      <c r="BC91" s="36">
        <v>27.494119999999999</v>
      </c>
      <c r="BD91" s="36">
        <v>26.424189999999999</v>
      </c>
      <c r="BE91" s="36">
        <v>32.643680000000003</v>
      </c>
      <c r="BF91" s="36">
        <v>34.650170000000003</v>
      </c>
      <c r="BG91" s="36">
        <v>26.340769999999999</v>
      </c>
      <c r="BH91" s="36">
        <v>21.395520000000001</v>
      </c>
      <c r="BI91" s="36">
        <v>26.93939</v>
      </c>
      <c r="BJ91" s="37">
        <v>25.31399</v>
      </c>
      <c r="BK91" s="38">
        <v>28.82891</v>
      </c>
      <c r="BL91" s="37">
        <v>32.343829999999997</v>
      </c>
      <c r="BN91" s="2" t="s">
        <v>15</v>
      </c>
      <c r="BO91" s="3" t="s">
        <v>12</v>
      </c>
      <c r="BP91" s="36">
        <v>30.556470000000001</v>
      </c>
      <c r="BQ91" s="36">
        <v>49.313940000000002</v>
      </c>
      <c r="BR91" s="36">
        <v>26.602740000000001</v>
      </c>
      <c r="BS91" s="36">
        <v>31.23338</v>
      </c>
      <c r="BT91" s="36">
        <v>28.588329999999999</v>
      </c>
      <c r="BU91" s="36">
        <v>34.983849999999997</v>
      </c>
      <c r="BV91" s="36">
        <v>38.988259999999997</v>
      </c>
      <c r="BW91" s="36">
        <v>32.123269999999998</v>
      </c>
      <c r="BX91" s="36">
        <v>24.624649999999999</v>
      </c>
      <c r="BY91" s="36">
        <v>28.725180000000002</v>
      </c>
      <c r="BZ91" s="37">
        <v>27.44462</v>
      </c>
      <c r="CA91" s="38">
        <v>32.574010000000001</v>
      </c>
      <c r="CB91" s="37">
        <v>37.703389999999999</v>
      </c>
    </row>
    <row r="92" spans="2:80" x14ac:dyDescent="0.35">
      <c r="B92" s="8"/>
      <c r="C92" s="11" t="s">
        <v>13</v>
      </c>
      <c r="D92" s="33">
        <v>15.81193</v>
      </c>
      <c r="E92" s="33">
        <v>16.537710000000001</v>
      </c>
      <c r="F92" s="33">
        <v>14.035690000000001</v>
      </c>
      <c r="G92" s="33">
        <v>14.56124</v>
      </c>
      <c r="H92" s="33">
        <v>15.433339999999999</v>
      </c>
      <c r="I92" s="33">
        <v>18.78331</v>
      </c>
      <c r="J92" s="33">
        <v>16.623169999999998</v>
      </c>
      <c r="K92" s="33">
        <v>14.11256</v>
      </c>
      <c r="L92" s="33">
        <v>12.28012</v>
      </c>
      <c r="M92" s="33">
        <v>14.16126</v>
      </c>
      <c r="N92" s="34">
        <v>13.936299999999999</v>
      </c>
      <c r="O92" s="39">
        <v>15.234030000000001</v>
      </c>
      <c r="P92" s="34">
        <v>16.531770000000002</v>
      </c>
      <c r="R92" s="8"/>
      <c r="S92" s="11" t="s">
        <v>13</v>
      </c>
      <c r="T92" s="33">
        <v>15.391159999999999</v>
      </c>
      <c r="U92" s="33">
        <v>17.504020000000001</v>
      </c>
      <c r="V92" s="33">
        <v>14.26511</v>
      </c>
      <c r="W92" s="33">
        <v>14.458220000000001</v>
      </c>
      <c r="X92" s="33">
        <v>16.763770000000001</v>
      </c>
      <c r="Y92" s="33">
        <v>19.502179999999999</v>
      </c>
      <c r="Z92" s="33">
        <v>16.35239</v>
      </c>
      <c r="AA92" s="33">
        <v>14.242850000000001</v>
      </c>
      <c r="AB92" s="33">
        <v>12.402900000000001</v>
      </c>
      <c r="AC92" s="33">
        <v>14.38306</v>
      </c>
      <c r="AD92" s="34">
        <v>14.06855</v>
      </c>
      <c r="AE92" s="39">
        <v>15.52657</v>
      </c>
      <c r="AF92" s="34">
        <v>16.984580000000001</v>
      </c>
      <c r="AH92" s="8"/>
      <c r="AI92" s="11" t="s">
        <v>13</v>
      </c>
      <c r="AJ92" s="33">
        <v>16.04936</v>
      </c>
      <c r="AK92" s="33">
        <v>18.104310000000002</v>
      </c>
      <c r="AL92" s="33">
        <v>14.47607</v>
      </c>
      <c r="AM92" s="33">
        <v>15.748900000000001</v>
      </c>
      <c r="AN92" s="33">
        <v>18.674980000000001</v>
      </c>
      <c r="AO92" s="33">
        <v>21.81775</v>
      </c>
      <c r="AP92" s="33">
        <v>16.782609999999998</v>
      </c>
      <c r="AQ92" s="33">
        <v>14.635540000000001</v>
      </c>
      <c r="AR92" s="33">
        <v>12.40265</v>
      </c>
      <c r="AS92" s="33">
        <v>14.691660000000001</v>
      </c>
      <c r="AT92" s="34">
        <v>14.43389</v>
      </c>
      <c r="AU92" s="39">
        <v>16.338380000000001</v>
      </c>
      <c r="AV92" s="34">
        <v>18.24288</v>
      </c>
      <c r="AX92" s="8"/>
      <c r="AY92" s="11" t="s">
        <v>13</v>
      </c>
      <c r="AZ92" s="33">
        <v>15.913830000000001</v>
      </c>
      <c r="BA92" s="33">
        <v>19.607810000000001</v>
      </c>
      <c r="BB92" s="33">
        <v>15.37186</v>
      </c>
      <c r="BC92" s="33">
        <v>15.8406</v>
      </c>
      <c r="BD92" s="33">
        <v>18.272290000000002</v>
      </c>
      <c r="BE92" s="33">
        <v>21.071940000000001</v>
      </c>
      <c r="BF92" s="33">
        <v>18.357330000000001</v>
      </c>
      <c r="BG92" s="33">
        <v>15.38043</v>
      </c>
      <c r="BH92" s="33">
        <v>13.04359</v>
      </c>
      <c r="BI92" s="33">
        <v>14.586180000000001</v>
      </c>
      <c r="BJ92" s="34">
        <v>14.9688</v>
      </c>
      <c r="BK92" s="39">
        <v>16.744589999999999</v>
      </c>
      <c r="BL92" s="34">
        <v>18.52037</v>
      </c>
      <c r="BN92" s="8"/>
      <c r="BO92" s="11" t="s">
        <v>13</v>
      </c>
      <c r="BP92" s="33">
        <v>16.34488</v>
      </c>
      <c r="BQ92" s="33">
        <v>27.285270000000001</v>
      </c>
      <c r="BR92" s="33">
        <v>15.178509999999999</v>
      </c>
      <c r="BS92" s="33">
        <v>17.287189999999999</v>
      </c>
      <c r="BT92" s="33">
        <v>19.4312</v>
      </c>
      <c r="BU92" s="33">
        <v>22.653199999999998</v>
      </c>
      <c r="BV92" s="33">
        <v>21.380669999999999</v>
      </c>
      <c r="BW92" s="33">
        <v>19.71041</v>
      </c>
      <c r="BX92" s="33">
        <v>14.821210000000001</v>
      </c>
      <c r="BY92" s="33">
        <v>15.416679999999999</v>
      </c>
      <c r="BZ92" s="34">
        <v>16.0975</v>
      </c>
      <c r="CA92" s="39">
        <v>18.95092</v>
      </c>
      <c r="CB92" s="34">
        <v>21.80434</v>
      </c>
    </row>
    <row r="93" spans="2:80" x14ac:dyDescent="0.35">
      <c r="B93" s="2" t="s">
        <v>14</v>
      </c>
      <c r="C93" s="3" t="s">
        <v>12</v>
      </c>
      <c r="D93" s="36">
        <v>2.63571</v>
      </c>
      <c r="E93" s="36">
        <v>4.8462800000000001</v>
      </c>
      <c r="F93" s="36">
        <v>1.2659899999999999</v>
      </c>
      <c r="G93" s="36">
        <v>1.67923</v>
      </c>
      <c r="H93" s="36">
        <v>2.1662599999999999</v>
      </c>
      <c r="I93" s="36">
        <v>4.2903799999999999</v>
      </c>
      <c r="J93" s="36">
        <v>3.7911100000000002</v>
      </c>
      <c r="K93" s="36">
        <v>1.2572700000000001</v>
      </c>
      <c r="L93" s="36">
        <v>0.56806000000000001</v>
      </c>
      <c r="M93" s="36">
        <v>1.62361</v>
      </c>
      <c r="N93" s="37">
        <v>1.38209</v>
      </c>
      <c r="O93" s="38">
        <v>2.4123899999999998</v>
      </c>
      <c r="P93" s="37">
        <v>3.4426899999999998</v>
      </c>
      <c r="R93" s="2" t="s">
        <v>14</v>
      </c>
      <c r="S93" s="3" t="s">
        <v>12</v>
      </c>
      <c r="T93" s="36">
        <v>3.5875300000000001</v>
      </c>
      <c r="U93" s="36">
        <v>6.4969900000000003</v>
      </c>
      <c r="V93" s="36">
        <v>2.0082300000000002</v>
      </c>
      <c r="W93" s="36">
        <v>2.2276199999999999</v>
      </c>
      <c r="X93" s="36">
        <v>3.79453</v>
      </c>
      <c r="Y93" s="36">
        <v>6.3999300000000003</v>
      </c>
      <c r="Z93" s="36">
        <v>4.6600099999999998</v>
      </c>
      <c r="AA93" s="36">
        <v>2.08432</v>
      </c>
      <c r="AB93" s="36">
        <v>0.91313</v>
      </c>
      <c r="AC93" s="36">
        <v>2.5378599999999998</v>
      </c>
      <c r="AD93" s="37">
        <v>2.1161400000000001</v>
      </c>
      <c r="AE93" s="38">
        <v>3.4710100000000002</v>
      </c>
      <c r="AF93" s="37">
        <v>4.8258900000000002</v>
      </c>
      <c r="AH93" s="2" t="s">
        <v>14</v>
      </c>
      <c r="AI93" s="3" t="s">
        <v>12</v>
      </c>
      <c r="AJ93" s="36">
        <v>5.1534800000000001</v>
      </c>
      <c r="AK93" s="36">
        <v>9.8721399999999999</v>
      </c>
      <c r="AL93" s="36">
        <v>2.9765199999999998</v>
      </c>
      <c r="AM93" s="36">
        <v>4.60947</v>
      </c>
      <c r="AN93" s="36">
        <v>6.2283400000000002</v>
      </c>
      <c r="AO93" s="36">
        <v>10.890739999999999</v>
      </c>
      <c r="AP93" s="36">
        <v>6.75265</v>
      </c>
      <c r="AQ93" s="36">
        <v>3.4733800000000001</v>
      </c>
      <c r="AR93" s="36">
        <v>1.5331900000000001</v>
      </c>
      <c r="AS93" s="36">
        <v>3.9312900000000002</v>
      </c>
      <c r="AT93" s="37">
        <v>3.4115899999999999</v>
      </c>
      <c r="AU93" s="38">
        <v>5.5421199999999997</v>
      </c>
      <c r="AV93" s="37">
        <v>7.67265</v>
      </c>
      <c r="AX93" s="2" t="s">
        <v>14</v>
      </c>
      <c r="AY93" s="3" t="s">
        <v>12</v>
      </c>
      <c r="AZ93" s="36">
        <v>6.8917599999999997</v>
      </c>
      <c r="BA93" s="36">
        <v>14.99827</v>
      </c>
      <c r="BB93" s="36">
        <v>5.5099200000000002</v>
      </c>
      <c r="BC93" s="36">
        <v>6.6373800000000003</v>
      </c>
      <c r="BD93" s="36">
        <v>7.4079699999999997</v>
      </c>
      <c r="BE93" s="36">
        <v>10.99769</v>
      </c>
      <c r="BF93" s="36">
        <v>12.000220000000001</v>
      </c>
      <c r="BG93" s="36">
        <v>6.03355</v>
      </c>
      <c r="BH93" s="36">
        <v>2.7467899999999998</v>
      </c>
      <c r="BI93" s="36">
        <v>5.7296199999999997</v>
      </c>
      <c r="BJ93" s="37">
        <v>5.2822100000000001</v>
      </c>
      <c r="BK93" s="38">
        <v>7.8953199999999999</v>
      </c>
      <c r="BL93" s="37">
        <v>10.508419999999999</v>
      </c>
      <c r="BN93" s="2" t="s">
        <v>14</v>
      </c>
      <c r="BO93" s="3" t="s">
        <v>12</v>
      </c>
      <c r="BP93" s="36">
        <v>10.675409999999999</v>
      </c>
      <c r="BQ93" s="36">
        <v>27.897069999999999</v>
      </c>
      <c r="BR93" s="36">
        <v>7.3776999999999999</v>
      </c>
      <c r="BS93" s="36">
        <v>11.441190000000001</v>
      </c>
      <c r="BT93" s="36">
        <v>10.43135</v>
      </c>
      <c r="BU93" s="36">
        <v>15.06012</v>
      </c>
      <c r="BV93" s="36">
        <v>18.160350000000001</v>
      </c>
      <c r="BW93" s="36">
        <v>12.63754</v>
      </c>
      <c r="BX93" s="36">
        <v>6.3463399999999996</v>
      </c>
      <c r="BY93" s="36">
        <v>9.1467799999999997</v>
      </c>
      <c r="BZ93" s="37">
        <v>8.4058499999999992</v>
      </c>
      <c r="CA93" s="38">
        <v>12.917389999999999</v>
      </c>
      <c r="CB93" s="37">
        <v>17.428920000000002</v>
      </c>
    </row>
    <row r="94" spans="2:80" x14ac:dyDescent="0.35">
      <c r="B94" s="8"/>
      <c r="C94" s="11" t="s">
        <v>13</v>
      </c>
      <c r="D94" s="33">
        <v>9.3472000000000008</v>
      </c>
      <c r="E94" s="33">
        <v>10.69927</v>
      </c>
      <c r="F94" s="33">
        <v>5.0251999999999999</v>
      </c>
      <c r="G94" s="33">
        <v>5.5217999999999998</v>
      </c>
      <c r="H94" s="33">
        <v>7.4404199999999996</v>
      </c>
      <c r="I94" s="33">
        <v>12.326599999999999</v>
      </c>
      <c r="J94" s="33">
        <v>9.3105899999999995</v>
      </c>
      <c r="K94" s="33">
        <v>4.84903</v>
      </c>
      <c r="L94" s="33">
        <v>2.9759799999999998</v>
      </c>
      <c r="M94" s="33">
        <v>4.9987599999999999</v>
      </c>
      <c r="N94" s="34">
        <v>5.0721800000000004</v>
      </c>
      <c r="O94" s="39">
        <v>7.2494800000000001</v>
      </c>
      <c r="P94" s="34">
        <v>9.4267900000000004</v>
      </c>
      <c r="R94" s="8"/>
      <c r="S94" s="11" t="s">
        <v>13</v>
      </c>
      <c r="T94" s="33">
        <v>9.2351299999999998</v>
      </c>
      <c r="U94" s="33">
        <v>13.269970000000001</v>
      </c>
      <c r="V94" s="33">
        <v>6.3420199999999998</v>
      </c>
      <c r="W94" s="33">
        <v>6.3757599999999996</v>
      </c>
      <c r="X94" s="33">
        <v>9.7680000000000007</v>
      </c>
      <c r="Y94" s="33">
        <v>14.15967</v>
      </c>
      <c r="Z94" s="33">
        <v>9.6560799999999993</v>
      </c>
      <c r="AA94" s="33">
        <v>6.2608800000000002</v>
      </c>
      <c r="AB94" s="33">
        <v>3.7623899999999999</v>
      </c>
      <c r="AC94" s="33">
        <v>6.5755999999999997</v>
      </c>
      <c r="AD94" s="34">
        <v>6.1731299999999996</v>
      </c>
      <c r="AE94" s="39">
        <v>8.5405499999999996</v>
      </c>
      <c r="AF94" s="34">
        <v>10.907970000000001</v>
      </c>
      <c r="AH94" s="8"/>
      <c r="AI94" s="11" t="s">
        <v>13</v>
      </c>
      <c r="AJ94" s="33">
        <v>11.437010000000001</v>
      </c>
      <c r="AK94" s="33">
        <v>15.901350000000001</v>
      </c>
      <c r="AL94" s="33">
        <v>7.5056000000000003</v>
      </c>
      <c r="AM94" s="33">
        <v>9.5667399999999994</v>
      </c>
      <c r="AN94" s="33">
        <v>13.77755</v>
      </c>
      <c r="AO94" s="33">
        <v>18.908249999999999</v>
      </c>
      <c r="AP94" s="33">
        <v>11.76843</v>
      </c>
      <c r="AQ94" s="33">
        <v>7.9288400000000001</v>
      </c>
      <c r="AR94" s="33">
        <v>4.8514900000000001</v>
      </c>
      <c r="AS94" s="33">
        <v>8.3524600000000007</v>
      </c>
      <c r="AT94" s="34">
        <v>7.95031</v>
      </c>
      <c r="AU94" s="39">
        <v>10.99977</v>
      </c>
      <c r="AV94" s="34">
        <v>14.049239999999999</v>
      </c>
      <c r="AX94" s="8"/>
      <c r="AY94" s="11" t="s">
        <v>13</v>
      </c>
      <c r="AZ94" s="33">
        <v>12.276490000000001</v>
      </c>
      <c r="BA94" s="33">
        <v>19.555260000000001</v>
      </c>
      <c r="BB94" s="33">
        <v>10.75977</v>
      </c>
      <c r="BC94" s="33">
        <v>11.33559</v>
      </c>
      <c r="BD94" s="33">
        <v>14.37513</v>
      </c>
      <c r="BE94" s="33">
        <v>18.54805</v>
      </c>
      <c r="BF94" s="33">
        <v>16.46996</v>
      </c>
      <c r="BG94" s="33">
        <v>10.908950000000001</v>
      </c>
      <c r="BH94" s="33">
        <v>6.8963400000000004</v>
      </c>
      <c r="BI94" s="33">
        <v>9.6856600000000004</v>
      </c>
      <c r="BJ94" s="34">
        <v>10.17511</v>
      </c>
      <c r="BK94" s="39">
        <v>13.08112</v>
      </c>
      <c r="BL94" s="34">
        <v>15.987130000000001</v>
      </c>
      <c r="BN94" s="8"/>
      <c r="BO94" s="11" t="s">
        <v>13</v>
      </c>
      <c r="BP94" s="33">
        <v>14.69797</v>
      </c>
      <c r="BQ94" s="33">
        <v>30.078880000000002</v>
      </c>
      <c r="BR94" s="33">
        <v>11.5458</v>
      </c>
      <c r="BS94" s="33">
        <v>15.22443</v>
      </c>
      <c r="BT94" s="33">
        <v>16.794</v>
      </c>
      <c r="BU94" s="33">
        <v>21.85763</v>
      </c>
      <c r="BV94" s="33">
        <v>21.508569999999999</v>
      </c>
      <c r="BW94" s="33">
        <v>17.97166</v>
      </c>
      <c r="BX94" s="33">
        <v>11.04191</v>
      </c>
      <c r="BY94" s="33">
        <v>12.698219999999999</v>
      </c>
      <c r="BZ94" s="34">
        <v>13.164160000000001</v>
      </c>
      <c r="CA94" s="39">
        <v>17.341909999999999</v>
      </c>
      <c r="CB94" s="34">
        <v>21.519659999999998</v>
      </c>
    </row>
    <row r="95" spans="2:80" x14ac:dyDescent="0.35">
      <c r="B95" s="2" t="s">
        <v>16</v>
      </c>
      <c r="C95" s="3" t="s">
        <v>12</v>
      </c>
      <c r="D95" s="36">
        <v>22.946190000000001</v>
      </c>
      <c r="E95" s="36">
        <v>26.217980000000001</v>
      </c>
      <c r="F95" s="36">
        <v>21.794260000000001</v>
      </c>
      <c r="G95" s="36">
        <v>23.00901</v>
      </c>
      <c r="H95" s="36">
        <v>20.63561</v>
      </c>
      <c r="I95" s="36">
        <v>24.035</v>
      </c>
      <c r="J95" s="36">
        <v>24.806619999999999</v>
      </c>
      <c r="K95" s="36">
        <v>22.07253</v>
      </c>
      <c r="L95" s="36">
        <v>19.21095</v>
      </c>
      <c r="M95" s="36">
        <v>23.309760000000001</v>
      </c>
      <c r="N95" s="37">
        <v>21.360009999999999</v>
      </c>
      <c r="O95" s="38">
        <v>22.803789999999999</v>
      </c>
      <c r="P95" s="37">
        <v>24.24757</v>
      </c>
      <c r="R95" s="2" t="s">
        <v>16</v>
      </c>
      <c r="S95" s="3" t="s">
        <v>12</v>
      </c>
      <c r="T95" s="36">
        <v>22.803080000000001</v>
      </c>
      <c r="U95" s="36">
        <v>25.440159999999999</v>
      </c>
      <c r="V95" s="36">
        <v>21.552969999999998</v>
      </c>
      <c r="W95" s="36">
        <v>22.13278</v>
      </c>
      <c r="X95" s="36">
        <v>20.473199999999999</v>
      </c>
      <c r="Y95" s="36">
        <v>23.755289999999999</v>
      </c>
      <c r="Z95" s="36">
        <v>24.332000000000001</v>
      </c>
      <c r="AA95" s="36">
        <v>21.923960000000001</v>
      </c>
      <c r="AB95" s="36">
        <v>19.197620000000001</v>
      </c>
      <c r="AC95" s="36">
        <v>22.73948</v>
      </c>
      <c r="AD95" s="37">
        <v>21.127770000000002</v>
      </c>
      <c r="AE95" s="38">
        <v>22.43505</v>
      </c>
      <c r="AF95" s="37">
        <v>23.742339999999999</v>
      </c>
      <c r="AH95" s="2" t="s">
        <v>16</v>
      </c>
      <c r="AI95" s="3" t="s">
        <v>12</v>
      </c>
      <c r="AJ95" s="36">
        <v>22.058969999999999</v>
      </c>
      <c r="AK95" s="36">
        <v>24.430099999999999</v>
      </c>
      <c r="AL95" s="36">
        <v>21.042059999999999</v>
      </c>
      <c r="AM95" s="36">
        <v>21.834759999999999</v>
      </c>
      <c r="AN95" s="36">
        <v>19.997250000000001</v>
      </c>
      <c r="AO95" s="36">
        <v>23.01885</v>
      </c>
      <c r="AP95" s="36">
        <v>23.36298</v>
      </c>
      <c r="AQ95" s="36">
        <v>21.01773</v>
      </c>
      <c r="AR95" s="36">
        <v>18.77366</v>
      </c>
      <c r="AS95" s="36">
        <v>22.404</v>
      </c>
      <c r="AT95" s="37">
        <v>20.604869999999998</v>
      </c>
      <c r="AU95" s="38">
        <v>21.794039999999999</v>
      </c>
      <c r="AV95" s="37">
        <v>22.9832</v>
      </c>
      <c r="AX95" s="2" t="s">
        <v>16</v>
      </c>
      <c r="AY95" s="3" t="s">
        <v>12</v>
      </c>
      <c r="AZ95" s="36">
        <v>21.161740000000002</v>
      </c>
      <c r="BA95" s="36">
        <v>23.230149999999998</v>
      </c>
      <c r="BB95" s="36">
        <v>20.60941</v>
      </c>
      <c r="BC95" s="36">
        <v>20.856739999999999</v>
      </c>
      <c r="BD95" s="36">
        <v>19.016220000000001</v>
      </c>
      <c r="BE95" s="36">
        <v>21.645990000000001</v>
      </c>
      <c r="BF95" s="36">
        <v>22.64995</v>
      </c>
      <c r="BG95" s="36">
        <v>20.307210000000001</v>
      </c>
      <c r="BH95" s="36">
        <v>18.648720000000001</v>
      </c>
      <c r="BI95" s="36">
        <v>21.209769999999999</v>
      </c>
      <c r="BJ95" s="37">
        <v>19.914819999999999</v>
      </c>
      <c r="BK95" s="38">
        <v>20.933589999999999</v>
      </c>
      <c r="BL95" s="37">
        <v>21.952359999999999</v>
      </c>
      <c r="BN95" s="2" t="s">
        <v>16</v>
      </c>
      <c r="BO95" s="3" t="s">
        <v>12</v>
      </c>
      <c r="BP95" s="36">
        <v>19.881060000000002</v>
      </c>
      <c r="BQ95" s="36">
        <v>21.416869999999999</v>
      </c>
      <c r="BR95" s="36">
        <v>19.22504</v>
      </c>
      <c r="BS95" s="36">
        <v>19.792200000000001</v>
      </c>
      <c r="BT95" s="36">
        <v>18.156980000000001</v>
      </c>
      <c r="BU95" s="36">
        <v>19.923719999999999</v>
      </c>
      <c r="BV95" s="36">
        <v>20.827909999999999</v>
      </c>
      <c r="BW95" s="36">
        <v>19.485720000000001</v>
      </c>
      <c r="BX95" s="36">
        <v>18.278310000000001</v>
      </c>
      <c r="BY95" s="36">
        <v>19.578399999999998</v>
      </c>
      <c r="BZ95" s="37">
        <v>18.942080000000001</v>
      </c>
      <c r="CA95" s="38">
        <v>19.65662</v>
      </c>
      <c r="CB95" s="37">
        <v>20.37116</v>
      </c>
    </row>
    <row r="96" spans="2:80" x14ac:dyDescent="0.35">
      <c r="B96" s="12"/>
      <c r="C96" s="11" t="s">
        <v>13</v>
      </c>
      <c r="D96" s="33">
        <v>13.17042</v>
      </c>
      <c r="E96" s="33">
        <v>13.44969</v>
      </c>
      <c r="F96" s="33">
        <v>12.71284</v>
      </c>
      <c r="G96" s="33">
        <v>13.112</v>
      </c>
      <c r="H96" s="33">
        <v>12.964729999999999</v>
      </c>
      <c r="I96" s="33">
        <v>14.636469999999999</v>
      </c>
      <c r="J96" s="33">
        <v>13.884080000000001</v>
      </c>
      <c r="K96" s="33">
        <v>12.97579</v>
      </c>
      <c r="L96" s="33">
        <v>11.78124</v>
      </c>
      <c r="M96" s="33">
        <v>12.943099999999999</v>
      </c>
      <c r="N96" s="40">
        <v>12.62931</v>
      </c>
      <c r="O96" s="39">
        <v>13.163029999999999</v>
      </c>
      <c r="P96" s="40">
        <v>13.69675</v>
      </c>
      <c r="R96" s="12"/>
      <c r="S96" s="11" t="s">
        <v>13</v>
      </c>
      <c r="T96" s="33">
        <v>12.697369999999999</v>
      </c>
      <c r="U96" s="33">
        <v>13.23869</v>
      </c>
      <c r="V96" s="33">
        <v>12.4102</v>
      </c>
      <c r="W96" s="33">
        <v>12.7173</v>
      </c>
      <c r="X96" s="33">
        <v>12.92557</v>
      </c>
      <c r="Y96" s="33">
        <v>14.31939</v>
      </c>
      <c r="Z96" s="33">
        <v>13.22606</v>
      </c>
      <c r="AA96" s="33">
        <v>12.59928</v>
      </c>
      <c r="AB96" s="33">
        <v>11.678800000000001</v>
      </c>
      <c r="AC96" s="33">
        <v>12.624180000000001</v>
      </c>
      <c r="AD96" s="40">
        <v>12.356389999999999</v>
      </c>
      <c r="AE96" s="39">
        <v>12.843680000000001</v>
      </c>
      <c r="AF96" s="40">
        <v>13.33098</v>
      </c>
      <c r="AH96" s="12"/>
      <c r="AI96" s="11" t="s">
        <v>13</v>
      </c>
      <c r="AJ96" s="33">
        <v>12.44318</v>
      </c>
      <c r="AK96" s="33">
        <v>13.91419</v>
      </c>
      <c r="AL96" s="33">
        <v>11.92634</v>
      </c>
      <c r="AM96" s="33">
        <v>12.359310000000001</v>
      </c>
      <c r="AN96" s="33">
        <v>13.375439999999999</v>
      </c>
      <c r="AO96" s="33">
        <v>14.73246</v>
      </c>
      <c r="AP96" s="33">
        <v>12.94894</v>
      </c>
      <c r="AQ96" s="33">
        <v>12.103579999999999</v>
      </c>
      <c r="AR96" s="33">
        <v>11.23568</v>
      </c>
      <c r="AS96" s="33">
        <v>12.271089999999999</v>
      </c>
      <c r="AT96" s="40">
        <v>11.99309</v>
      </c>
      <c r="AU96" s="39">
        <v>12.731019999999999</v>
      </c>
      <c r="AV96" s="40">
        <v>13.46895</v>
      </c>
      <c r="AX96" s="12"/>
      <c r="AY96" s="11" t="s">
        <v>13</v>
      </c>
      <c r="AZ96" s="33">
        <v>12.182309999999999</v>
      </c>
      <c r="BA96" s="33">
        <v>14.43318</v>
      </c>
      <c r="BB96" s="33">
        <v>11.735189999999999</v>
      </c>
      <c r="BC96" s="33">
        <v>11.839880000000001</v>
      </c>
      <c r="BD96" s="33">
        <v>12.82635</v>
      </c>
      <c r="BE96" s="33">
        <v>13.83962</v>
      </c>
      <c r="BF96" s="33">
        <v>13.57211</v>
      </c>
      <c r="BG96" s="33">
        <v>11.75891</v>
      </c>
      <c r="BH96" s="33">
        <v>10.90161</v>
      </c>
      <c r="BI96" s="33">
        <v>11.58081</v>
      </c>
      <c r="BJ96" s="40">
        <v>11.6463</v>
      </c>
      <c r="BK96" s="39">
        <v>12.467000000000001</v>
      </c>
      <c r="BL96" s="40">
        <v>13.28769</v>
      </c>
      <c r="BN96" s="12"/>
      <c r="BO96" s="11" t="s">
        <v>13</v>
      </c>
      <c r="BP96" s="33">
        <v>11.60976</v>
      </c>
      <c r="BQ96" s="33">
        <v>17.158580000000001</v>
      </c>
      <c r="BR96" s="33">
        <v>10.81711</v>
      </c>
      <c r="BS96" s="33">
        <v>11.889279999999999</v>
      </c>
      <c r="BT96" s="33">
        <v>12.6204</v>
      </c>
      <c r="BU96" s="33">
        <v>13.40133</v>
      </c>
      <c r="BV96" s="33">
        <v>14.03486</v>
      </c>
      <c r="BW96" s="33">
        <v>12.78772</v>
      </c>
      <c r="BX96" s="33">
        <v>10.753069999999999</v>
      </c>
      <c r="BY96" s="33">
        <v>11.24147</v>
      </c>
      <c r="BZ96" s="40">
        <v>11.25278</v>
      </c>
      <c r="CA96" s="39">
        <v>12.631360000000001</v>
      </c>
      <c r="CB96" s="40">
        <v>14.009930000000001</v>
      </c>
    </row>
    <row r="97" spans="2:80" x14ac:dyDescent="0.35">
      <c r="B97" s="2" t="s">
        <v>1</v>
      </c>
      <c r="C97" s="3" t="s">
        <v>12</v>
      </c>
      <c r="D97" s="36">
        <v>3.6695500000000001</v>
      </c>
      <c r="E97" s="36">
        <v>3.6861000000000002</v>
      </c>
      <c r="F97" s="36">
        <v>3.6761599999999999</v>
      </c>
      <c r="G97" s="36">
        <v>3.68899</v>
      </c>
      <c r="H97" s="36">
        <v>3.6583700000000001</v>
      </c>
      <c r="I97" s="36">
        <v>3.7215099999999999</v>
      </c>
      <c r="J97" s="36">
        <v>3.6604999999999999</v>
      </c>
      <c r="K97" s="36">
        <v>3.6259100000000002</v>
      </c>
      <c r="L97" s="36">
        <v>3.66553</v>
      </c>
      <c r="M97" s="36">
        <v>3.6875499999999999</v>
      </c>
      <c r="N97" s="37">
        <v>3.6560999999999999</v>
      </c>
      <c r="O97" s="41">
        <v>3.6740200000000001</v>
      </c>
      <c r="P97" s="37">
        <v>3.6919400000000002</v>
      </c>
      <c r="R97" s="2" t="s">
        <v>1</v>
      </c>
      <c r="S97" s="3" t="s">
        <v>12</v>
      </c>
      <c r="T97" s="36">
        <v>3.66926</v>
      </c>
      <c r="U97" s="36">
        <v>3.6867200000000002</v>
      </c>
      <c r="V97" s="36">
        <v>3.6766100000000002</v>
      </c>
      <c r="W97" s="36">
        <v>3.6896100000000001</v>
      </c>
      <c r="X97" s="36">
        <v>3.6583700000000001</v>
      </c>
      <c r="Y97" s="36">
        <v>3.7214</v>
      </c>
      <c r="Z97" s="36">
        <v>3.6593399999999998</v>
      </c>
      <c r="AA97" s="36">
        <v>3.6261899999999998</v>
      </c>
      <c r="AB97" s="36">
        <v>3.6661299999999999</v>
      </c>
      <c r="AC97" s="36">
        <v>3.6862499999999998</v>
      </c>
      <c r="AD97" s="37">
        <v>3.6560800000000002</v>
      </c>
      <c r="AE97" s="41">
        <v>3.6739899999999999</v>
      </c>
      <c r="AF97" s="37">
        <v>3.6918899999999999</v>
      </c>
      <c r="AH97" s="2" t="s">
        <v>1</v>
      </c>
      <c r="AI97" s="3" t="s">
        <v>12</v>
      </c>
      <c r="AJ97" s="36">
        <v>3.6692900000000002</v>
      </c>
      <c r="AK97" s="36">
        <v>3.68893</v>
      </c>
      <c r="AL97" s="36">
        <v>3.6759599999999999</v>
      </c>
      <c r="AM97" s="36">
        <v>3.6896100000000001</v>
      </c>
      <c r="AN97" s="36">
        <v>3.6583700000000001</v>
      </c>
      <c r="AO97" s="36">
        <v>3.7181299999999999</v>
      </c>
      <c r="AP97" s="36">
        <v>3.6602000000000001</v>
      </c>
      <c r="AQ97" s="36">
        <v>3.6267499999999999</v>
      </c>
      <c r="AR97" s="36">
        <v>3.6652900000000002</v>
      </c>
      <c r="AS97" s="36">
        <v>3.6858900000000001</v>
      </c>
      <c r="AT97" s="37">
        <v>3.6564399999999999</v>
      </c>
      <c r="AU97" s="41">
        <v>3.6738400000000002</v>
      </c>
      <c r="AV97" s="37">
        <v>3.6912400000000001</v>
      </c>
      <c r="AX97" s="2" t="s">
        <v>1</v>
      </c>
      <c r="AY97" s="3" t="s">
        <v>12</v>
      </c>
      <c r="AZ97" s="36">
        <v>3.66988</v>
      </c>
      <c r="BA97" s="36">
        <v>3.6884100000000002</v>
      </c>
      <c r="BB97" s="36">
        <v>3.6755499999999999</v>
      </c>
      <c r="BC97" s="36">
        <v>3.68899</v>
      </c>
      <c r="BD97" s="36">
        <v>3.6583700000000001</v>
      </c>
      <c r="BE97" s="36">
        <v>3.71584</v>
      </c>
      <c r="BF97" s="36">
        <v>3.6583999999999999</v>
      </c>
      <c r="BG97" s="36">
        <v>3.6271800000000001</v>
      </c>
      <c r="BH97" s="36">
        <v>3.66628</v>
      </c>
      <c r="BI97" s="36">
        <v>3.6874600000000002</v>
      </c>
      <c r="BJ97" s="37">
        <v>3.6565699999999999</v>
      </c>
      <c r="BK97" s="41">
        <v>3.6736399999999998</v>
      </c>
      <c r="BL97" s="37">
        <v>3.6907000000000001</v>
      </c>
      <c r="BN97" s="2" t="s">
        <v>1</v>
      </c>
      <c r="BO97" s="3" t="s">
        <v>12</v>
      </c>
      <c r="BP97" s="36">
        <v>3.6701899999999998</v>
      </c>
      <c r="BQ97" s="36">
        <v>3.6891699999999998</v>
      </c>
      <c r="BR97" s="36">
        <v>3.6765099999999999</v>
      </c>
      <c r="BS97" s="36">
        <v>3.6893699999999998</v>
      </c>
      <c r="BT97" s="36">
        <v>3.6583700000000001</v>
      </c>
      <c r="BU97" s="36">
        <v>3.7149000000000001</v>
      </c>
      <c r="BV97" s="36">
        <v>3.6612800000000001</v>
      </c>
      <c r="BW97" s="36">
        <v>3.6266500000000002</v>
      </c>
      <c r="BX97" s="36">
        <v>3.6665999999999999</v>
      </c>
      <c r="BY97" s="36">
        <v>3.6882899999999998</v>
      </c>
      <c r="BZ97" s="37">
        <v>3.6571600000000002</v>
      </c>
      <c r="CA97" s="41">
        <v>3.6741299999999999</v>
      </c>
      <c r="CB97" s="37">
        <v>3.6911100000000001</v>
      </c>
    </row>
    <row r="98" spans="2:80" x14ac:dyDescent="0.35">
      <c r="B98" s="12"/>
      <c r="C98" s="11" t="s">
        <v>13</v>
      </c>
      <c r="D98" s="33">
        <v>2.2588400000000002</v>
      </c>
      <c r="E98" s="33">
        <v>2.2776700000000001</v>
      </c>
      <c r="F98" s="33">
        <v>2.2873899999999998</v>
      </c>
      <c r="G98" s="33">
        <v>2.3181799999999999</v>
      </c>
      <c r="H98" s="33">
        <v>2.28484</v>
      </c>
      <c r="I98" s="33">
        <v>2.2524500000000001</v>
      </c>
      <c r="J98" s="33">
        <v>2.2773699999999999</v>
      </c>
      <c r="K98" s="33">
        <v>2.3008600000000001</v>
      </c>
      <c r="L98" s="33">
        <v>2.2644600000000001</v>
      </c>
      <c r="M98" s="33">
        <v>2.2662399999999998</v>
      </c>
      <c r="N98" s="40">
        <v>2.26451</v>
      </c>
      <c r="O98" s="39">
        <v>2.2788300000000001</v>
      </c>
      <c r="P98" s="40">
        <v>2.2931499999999998</v>
      </c>
      <c r="R98" s="12"/>
      <c r="S98" s="11" t="s">
        <v>13</v>
      </c>
      <c r="T98" s="33">
        <v>2.2587600000000001</v>
      </c>
      <c r="U98" s="33">
        <v>2.2777500000000002</v>
      </c>
      <c r="V98" s="33">
        <v>2.2873700000000001</v>
      </c>
      <c r="W98" s="33">
        <v>2.3179599999999998</v>
      </c>
      <c r="X98" s="33">
        <v>2.28484</v>
      </c>
      <c r="Y98" s="33">
        <v>2.2526099999999998</v>
      </c>
      <c r="Z98" s="33">
        <v>2.2770800000000002</v>
      </c>
      <c r="AA98" s="33">
        <v>2.3006099999999998</v>
      </c>
      <c r="AB98" s="33">
        <v>2.2646999999999999</v>
      </c>
      <c r="AC98" s="33">
        <v>2.2662399999999998</v>
      </c>
      <c r="AD98" s="40">
        <v>2.2645499999999998</v>
      </c>
      <c r="AE98" s="39">
        <v>2.2787899999999999</v>
      </c>
      <c r="AF98" s="40">
        <v>2.2930299999999999</v>
      </c>
      <c r="AH98" s="12"/>
      <c r="AI98" s="11" t="s">
        <v>13</v>
      </c>
      <c r="AJ98" s="33">
        <v>2.2589700000000001</v>
      </c>
      <c r="AK98" s="33">
        <v>2.2783600000000002</v>
      </c>
      <c r="AL98" s="33">
        <v>2.28722</v>
      </c>
      <c r="AM98" s="33">
        <v>2.3179599999999998</v>
      </c>
      <c r="AN98" s="33">
        <v>2.28484</v>
      </c>
      <c r="AO98" s="33">
        <v>2.2532000000000001</v>
      </c>
      <c r="AP98" s="33">
        <v>2.2772800000000002</v>
      </c>
      <c r="AQ98" s="33">
        <v>2.3003800000000001</v>
      </c>
      <c r="AR98" s="33">
        <v>2.2646999999999999</v>
      </c>
      <c r="AS98" s="33">
        <v>2.2650100000000002</v>
      </c>
      <c r="AT98" s="40">
        <v>2.2645900000000001</v>
      </c>
      <c r="AU98" s="39">
        <v>2.2787899999999999</v>
      </c>
      <c r="AV98" s="40">
        <v>2.2929900000000001</v>
      </c>
      <c r="AX98" s="12"/>
      <c r="AY98" s="11" t="s">
        <v>13</v>
      </c>
      <c r="AZ98" s="33">
        <v>2.2594799999999999</v>
      </c>
      <c r="BA98" s="33">
        <v>2.27773</v>
      </c>
      <c r="BB98" s="33">
        <v>2.2875999999999999</v>
      </c>
      <c r="BC98" s="33">
        <v>2.3181799999999999</v>
      </c>
      <c r="BD98" s="33">
        <v>2.28484</v>
      </c>
      <c r="BE98" s="33">
        <v>2.2527900000000001</v>
      </c>
      <c r="BF98" s="33">
        <v>2.2770299999999999</v>
      </c>
      <c r="BG98" s="33">
        <v>2.3004699999999998</v>
      </c>
      <c r="BH98" s="33">
        <v>2.26451</v>
      </c>
      <c r="BI98" s="33">
        <v>2.2661199999999999</v>
      </c>
      <c r="BJ98" s="40">
        <v>2.2646600000000001</v>
      </c>
      <c r="BK98" s="39">
        <v>2.27888</v>
      </c>
      <c r="BL98" s="40">
        <v>2.2930899999999999</v>
      </c>
      <c r="BN98" s="12"/>
      <c r="BO98" s="11" t="s">
        <v>13</v>
      </c>
      <c r="BP98" s="33">
        <v>2.2595800000000001</v>
      </c>
      <c r="BQ98" s="33">
        <v>2.2761800000000001</v>
      </c>
      <c r="BR98" s="33">
        <v>2.28735</v>
      </c>
      <c r="BS98" s="33">
        <v>2.31833</v>
      </c>
      <c r="BT98" s="33">
        <v>2.28484</v>
      </c>
      <c r="BU98" s="33">
        <v>2.2528100000000002</v>
      </c>
      <c r="BV98" s="33">
        <v>2.2732600000000001</v>
      </c>
      <c r="BW98" s="33">
        <v>2.3008899999999999</v>
      </c>
      <c r="BX98" s="33">
        <v>2.2646099999999998</v>
      </c>
      <c r="BY98" s="33">
        <v>2.26647</v>
      </c>
      <c r="BZ98" s="40">
        <v>2.2641300000000002</v>
      </c>
      <c r="CA98" s="39">
        <v>2.2784300000000002</v>
      </c>
      <c r="CB98" s="40">
        <v>2.2927300000000002</v>
      </c>
    </row>
    <row r="99" spans="2:80" x14ac:dyDescent="0.35">
      <c r="B99" s="2" t="s">
        <v>17</v>
      </c>
      <c r="C99" s="3" t="s">
        <v>12</v>
      </c>
      <c r="D99" s="36">
        <v>19.27664</v>
      </c>
      <c r="E99" s="36">
        <v>22.531880000000001</v>
      </c>
      <c r="F99" s="36">
        <v>18.118099999999998</v>
      </c>
      <c r="G99" s="36">
        <v>19.32002</v>
      </c>
      <c r="H99" s="36">
        <v>16.977239999999998</v>
      </c>
      <c r="I99" s="36">
        <v>20.313490000000002</v>
      </c>
      <c r="J99" s="36">
        <v>21.146129999999999</v>
      </c>
      <c r="K99" s="36">
        <v>18.44661</v>
      </c>
      <c r="L99" s="36">
        <v>15.54542</v>
      </c>
      <c r="M99" s="36">
        <v>19.622209999999999</v>
      </c>
      <c r="N99" s="37">
        <v>17.692959999999999</v>
      </c>
      <c r="O99" s="38">
        <v>19.129770000000001</v>
      </c>
      <c r="P99" s="37">
        <v>20.566590000000001</v>
      </c>
      <c r="R99" s="2" t="s">
        <v>17</v>
      </c>
      <c r="S99" s="3" t="s">
        <v>12</v>
      </c>
      <c r="T99" s="36">
        <v>19.13382</v>
      </c>
      <c r="U99" s="36">
        <v>21.753430000000002</v>
      </c>
      <c r="V99" s="36">
        <v>17.876359999999998</v>
      </c>
      <c r="W99" s="36">
        <v>18.443169999999999</v>
      </c>
      <c r="X99" s="36">
        <v>16.814830000000001</v>
      </c>
      <c r="Y99" s="36">
        <v>20.03389</v>
      </c>
      <c r="Z99" s="36">
        <v>20.67266</v>
      </c>
      <c r="AA99" s="36">
        <v>18.29777</v>
      </c>
      <c r="AB99" s="36">
        <v>15.53149</v>
      </c>
      <c r="AC99" s="36">
        <v>19.053229999999999</v>
      </c>
      <c r="AD99" s="37">
        <v>17.460129999999999</v>
      </c>
      <c r="AE99" s="38">
        <v>18.76107</v>
      </c>
      <c r="AF99" s="37">
        <v>20.062000000000001</v>
      </c>
      <c r="AH99" s="2" t="s">
        <v>17</v>
      </c>
      <c r="AI99" s="3" t="s">
        <v>12</v>
      </c>
      <c r="AJ99" s="36">
        <v>18.389679999999998</v>
      </c>
      <c r="AK99" s="36">
        <v>20.74117</v>
      </c>
      <c r="AL99" s="36">
        <v>17.36609</v>
      </c>
      <c r="AM99" s="36">
        <v>18.145150000000001</v>
      </c>
      <c r="AN99" s="36">
        <v>16.33888</v>
      </c>
      <c r="AO99" s="36">
        <v>19.300719999999998</v>
      </c>
      <c r="AP99" s="36">
        <v>19.702780000000001</v>
      </c>
      <c r="AQ99" s="36">
        <v>17.390979999999999</v>
      </c>
      <c r="AR99" s="36">
        <v>15.108370000000001</v>
      </c>
      <c r="AS99" s="36">
        <v>18.718109999999999</v>
      </c>
      <c r="AT99" s="37">
        <v>16.938960000000002</v>
      </c>
      <c r="AU99" s="38">
        <v>18.120190000000001</v>
      </c>
      <c r="AV99" s="37">
        <v>19.30143</v>
      </c>
      <c r="AX99" s="2" t="s">
        <v>17</v>
      </c>
      <c r="AY99" s="3" t="s">
        <v>12</v>
      </c>
      <c r="AZ99" s="36">
        <v>17.491849999999999</v>
      </c>
      <c r="BA99" s="36">
        <v>19.541740000000001</v>
      </c>
      <c r="BB99" s="36">
        <v>16.933859999999999</v>
      </c>
      <c r="BC99" s="36">
        <v>17.167750000000002</v>
      </c>
      <c r="BD99" s="36">
        <v>15.357849999999999</v>
      </c>
      <c r="BE99" s="36">
        <v>17.930150000000001</v>
      </c>
      <c r="BF99" s="36">
        <v>18.99155</v>
      </c>
      <c r="BG99" s="36">
        <v>16.680040000000002</v>
      </c>
      <c r="BH99" s="36">
        <v>14.98244</v>
      </c>
      <c r="BI99" s="36">
        <v>17.522310000000001</v>
      </c>
      <c r="BJ99" s="37">
        <v>16.247430000000001</v>
      </c>
      <c r="BK99" s="38">
        <v>17.25995</v>
      </c>
      <c r="BL99" s="37">
        <v>18.272480000000002</v>
      </c>
      <c r="BN99" s="2" t="s">
        <v>17</v>
      </c>
      <c r="BO99" s="3" t="s">
        <v>12</v>
      </c>
      <c r="BP99" s="36">
        <v>16.21087</v>
      </c>
      <c r="BQ99" s="36">
        <v>17.727699999999999</v>
      </c>
      <c r="BR99" s="36">
        <v>15.54853</v>
      </c>
      <c r="BS99" s="36">
        <v>16.102830000000001</v>
      </c>
      <c r="BT99" s="36">
        <v>14.498609999999999</v>
      </c>
      <c r="BU99" s="36">
        <v>16.208819999999999</v>
      </c>
      <c r="BV99" s="36">
        <v>17.166630000000001</v>
      </c>
      <c r="BW99" s="36">
        <v>15.859069999999999</v>
      </c>
      <c r="BX99" s="36">
        <v>14.61171</v>
      </c>
      <c r="BY99" s="36">
        <v>15.89012</v>
      </c>
      <c r="BZ99" s="37">
        <v>15.27281</v>
      </c>
      <c r="CA99" s="38">
        <v>15.98249</v>
      </c>
      <c r="CB99" s="37">
        <v>16.692160000000001</v>
      </c>
    </row>
    <row r="100" spans="2:80" x14ac:dyDescent="0.35">
      <c r="B100" s="12"/>
      <c r="C100" s="11" t="s">
        <v>13</v>
      </c>
      <c r="D100" s="33">
        <v>12.41736</v>
      </c>
      <c r="E100" s="33">
        <v>12.6853</v>
      </c>
      <c r="F100" s="33">
        <v>11.86581</v>
      </c>
      <c r="G100" s="33">
        <v>12.304729999999999</v>
      </c>
      <c r="H100" s="33">
        <v>12.233230000000001</v>
      </c>
      <c r="I100" s="33">
        <v>13.87796</v>
      </c>
      <c r="J100" s="33">
        <v>13.100160000000001</v>
      </c>
      <c r="K100" s="33">
        <v>12.17806</v>
      </c>
      <c r="L100" s="33">
        <v>10.91783</v>
      </c>
      <c r="M100" s="33">
        <v>12.132949999999999</v>
      </c>
      <c r="N100" s="40">
        <v>11.81789</v>
      </c>
      <c r="O100" s="39">
        <v>12.37134</v>
      </c>
      <c r="P100" s="40">
        <v>12.92478</v>
      </c>
      <c r="R100" s="12"/>
      <c r="S100" s="11" t="s">
        <v>13</v>
      </c>
      <c r="T100" s="33">
        <v>11.95294</v>
      </c>
      <c r="U100" s="33">
        <v>12.515090000000001</v>
      </c>
      <c r="V100" s="33">
        <v>11.57612</v>
      </c>
      <c r="W100" s="33">
        <v>11.90418</v>
      </c>
      <c r="X100" s="33">
        <v>12.20055</v>
      </c>
      <c r="Y100" s="33">
        <v>13.607329999999999</v>
      </c>
      <c r="Z100" s="33">
        <v>12.460900000000001</v>
      </c>
      <c r="AA100" s="33">
        <v>11.81719</v>
      </c>
      <c r="AB100" s="33">
        <v>10.827109999999999</v>
      </c>
      <c r="AC100" s="33">
        <v>11.817880000000001</v>
      </c>
      <c r="AD100" s="40">
        <v>11.551640000000001</v>
      </c>
      <c r="AE100" s="39">
        <v>12.06793</v>
      </c>
      <c r="AF100" s="40">
        <v>12.58422</v>
      </c>
      <c r="AH100" s="12"/>
      <c r="AI100" s="11" t="s">
        <v>13</v>
      </c>
      <c r="AJ100" s="33">
        <v>11.720739999999999</v>
      </c>
      <c r="AK100" s="33">
        <v>13.25262</v>
      </c>
      <c r="AL100" s="33">
        <v>11.114839999999999</v>
      </c>
      <c r="AM100" s="33">
        <v>11.61022</v>
      </c>
      <c r="AN100" s="33">
        <v>12.720840000000001</v>
      </c>
      <c r="AO100" s="33">
        <v>14.11007</v>
      </c>
      <c r="AP100" s="33">
        <v>12.21672</v>
      </c>
      <c r="AQ100" s="33">
        <v>11.34451</v>
      </c>
      <c r="AR100" s="33">
        <v>10.373200000000001</v>
      </c>
      <c r="AS100" s="33">
        <v>11.496130000000001</v>
      </c>
      <c r="AT100" s="40">
        <v>11.207660000000001</v>
      </c>
      <c r="AU100" s="39">
        <v>11.995990000000001</v>
      </c>
      <c r="AV100" s="40">
        <v>12.784319999999999</v>
      </c>
      <c r="AX100" s="12"/>
      <c r="AY100" s="11" t="s">
        <v>13</v>
      </c>
      <c r="AZ100" s="33">
        <v>11.51216</v>
      </c>
      <c r="BA100" s="33">
        <v>13.922129999999999</v>
      </c>
      <c r="BB100" s="33">
        <v>10.95279</v>
      </c>
      <c r="BC100" s="33">
        <v>11.09512</v>
      </c>
      <c r="BD100" s="33">
        <v>12.204560000000001</v>
      </c>
      <c r="BE100" s="33">
        <v>13.2569</v>
      </c>
      <c r="BF100" s="33">
        <v>12.98174</v>
      </c>
      <c r="BG100" s="33">
        <v>11.037710000000001</v>
      </c>
      <c r="BH100" s="33">
        <v>10.08803</v>
      </c>
      <c r="BI100" s="33">
        <v>10.79823</v>
      </c>
      <c r="BJ100" s="40">
        <v>10.89289</v>
      </c>
      <c r="BK100" s="39">
        <v>11.784940000000001</v>
      </c>
      <c r="BL100" s="40">
        <v>12.67698</v>
      </c>
      <c r="BN100" s="12"/>
      <c r="BO100" s="11" t="s">
        <v>13</v>
      </c>
      <c r="BP100" s="33">
        <v>10.960470000000001</v>
      </c>
      <c r="BQ100" s="33">
        <v>16.79562</v>
      </c>
      <c r="BR100" s="33">
        <v>10.03909</v>
      </c>
      <c r="BS100" s="33">
        <v>11.21686</v>
      </c>
      <c r="BT100" s="33">
        <v>11.99357</v>
      </c>
      <c r="BU100" s="33">
        <v>12.84817</v>
      </c>
      <c r="BV100" s="33">
        <v>13.560829999999999</v>
      </c>
      <c r="BW100" s="33">
        <v>12.213660000000001</v>
      </c>
      <c r="BX100" s="33">
        <v>9.9976299999999991</v>
      </c>
      <c r="BY100" s="33">
        <v>10.56671</v>
      </c>
      <c r="BZ100" s="40">
        <v>10.55335</v>
      </c>
      <c r="CA100" s="39">
        <v>12.019259999999999</v>
      </c>
      <c r="CB100" s="40">
        <v>13.48517</v>
      </c>
    </row>
    <row r="101" spans="2:80" x14ac:dyDescent="0.35">
      <c r="B101" s="7" t="s">
        <v>18</v>
      </c>
      <c r="C101" s="11"/>
      <c r="D101" s="33">
        <v>0.84579000000000004</v>
      </c>
      <c r="E101" s="33">
        <v>0.69094</v>
      </c>
      <c r="F101" s="33">
        <v>0.87809000000000004</v>
      </c>
      <c r="G101" s="33">
        <v>0.84952000000000005</v>
      </c>
      <c r="H101" s="33">
        <v>0.83953</v>
      </c>
      <c r="I101" s="33">
        <v>0.76754</v>
      </c>
      <c r="J101" s="33">
        <v>0.73468</v>
      </c>
      <c r="K101" s="33">
        <v>0.88653999999999999</v>
      </c>
      <c r="L101" s="33">
        <v>0.95596000000000003</v>
      </c>
      <c r="M101" s="33">
        <v>0.86309000000000002</v>
      </c>
      <c r="N101" s="40">
        <v>0.77500000000000002</v>
      </c>
      <c r="O101" s="42">
        <v>0.83116999999999996</v>
      </c>
      <c r="P101" s="40">
        <v>0.88734000000000002</v>
      </c>
      <c r="R101" s="7" t="s">
        <v>18</v>
      </c>
      <c r="S101" s="11"/>
      <c r="T101" s="33">
        <v>0.82852999999999999</v>
      </c>
      <c r="U101" s="33">
        <v>0.66715999999999998</v>
      </c>
      <c r="V101" s="33">
        <v>0.87089000000000005</v>
      </c>
      <c r="W101" s="33">
        <v>0.86268999999999996</v>
      </c>
      <c r="X101" s="33">
        <v>0.80064999999999997</v>
      </c>
      <c r="Y101" s="33">
        <v>0.70955000000000001</v>
      </c>
      <c r="Z101" s="33">
        <v>0.72470000000000001</v>
      </c>
      <c r="AA101" s="33">
        <v>0.87468999999999997</v>
      </c>
      <c r="AB101" s="33">
        <v>0.95169999999999999</v>
      </c>
      <c r="AC101" s="33">
        <v>0.84858999999999996</v>
      </c>
      <c r="AD101" s="40">
        <v>0.75070000000000003</v>
      </c>
      <c r="AE101" s="42">
        <v>0.81391999999999998</v>
      </c>
      <c r="AF101" s="40">
        <v>0.87712999999999997</v>
      </c>
      <c r="AH101" s="7" t="s">
        <v>18</v>
      </c>
      <c r="AI101" s="11"/>
      <c r="AJ101" s="33">
        <v>0.81540999999999997</v>
      </c>
      <c r="AK101" s="33">
        <v>0.59870000000000001</v>
      </c>
      <c r="AL101" s="33">
        <v>0.86282999999999999</v>
      </c>
      <c r="AM101" s="33">
        <v>0.79046000000000005</v>
      </c>
      <c r="AN101" s="33">
        <v>0.75871</v>
      </c>
      <c r="AO101" s="33">
        <v>0.62887999999999999</v>
      </c>
      <c r="AP101" s="33">
        <v>0.69594999999999996</v>
      </c>
      <c r="AQ101" s="33">
        <v>0.85184000000000004</v>
      </c>
      <c r="AR101" s="33">
        <v>0.95557000000000003</v>
      </c>
      <c r="AS101" s="33">
        <v>0.82213000000000003</v>
      </c>
      <c r="AT101" s="40">
        <v>0.69926999999999995</v>
      </c>
      <c r="AU101" s="42">
        <v>0.77805000000000002</v>
      </c>
      <c r="AV101" s="40">
        <v>0.85682999999999998</v>
      </c>
      <c r="AX101" s="7" t="s">
        <v>18</v>
      </c>
      <c r="AY101" s="11"/>
      <c r="AZ101" s="33">
        <v>0.79042999999999997</v>
      </c>
      <c r="BA101" s="33">
        <v>0.49972</v>
      </c>
      <c r="BB101" s="33">
        <v>0.82245000000000001</v>
      </c>
      <c r="BC101" s="33">
        <v>0.76163999999999998</v>
      </c>
      <c r="BD101" s="33">
        <v>0.74761</v>
      </c>
      <c r="BE101" s="33">
        <v>0.65822999999999998</v>
      </c>
      <c r="BF101" s="33">
        <v>0.58840000000000003</v>
      </c>
      <c r="BG101" s="33">
        <v>0.80401</v>
      </c>
      <c r="BH101" s="33">
        <v>0.92688999999999999</v>
      </c>
      <c r="BI101" s="33">
        <v>0.80925000000000002</v>
      </c>
      <c r="BJ101" s="40">
        <v>0.65129999999999999</v>
      </c>
      <c r="BK101" s="42">
        <v>0.74085999999999996</v>
      </c>
      <c r="BL101" s="40">
        <v>0.83043</v>
      </c>
      <c r="BN101" s="7" t="s">
        <v>18</v>
      </c>
      <c r="BO101" s="11"/>
      <c r="BP101" s="33">
        <v>0.72641</v>
      </c>
      <c r="BQ101" s="33">
        <v>0.38507000000000002</v>
      </c>
      <c r="BR101" s="33">
        <v>0.80457000000000001</v>
      </c>
      <c r="BS101" s="33">
        <v>0.66698000000000002</v>
      </c>
      <c r="BT101" s="33">
        <v>0.70011000000000001</v>
      </c>
      <c r="BU101" s="33">
        <v>0.62036000000000002</v>
      </c>
      <c r="BV101" s="33">
        <v>0.49509999999999998</v>
      </c>
      <c r="BW101" s="33">
        <v>0.64451000000000003</v>
      </c>
      <c r="BX101" s="33">
        <v>0.83279000000000003</v>
      </c>
      <c r="BY101" s="33">
        <v>0.75702999999999998</v>
      </c>
      <c r="BZ101" s="40">
        <v>0.56477999999999995</v>
      </c>
      <c r="CA101" s="42">
        <v>0.66329000000000005</v>
      </c>
      <c r="CB101" s="40">
        <v>0.76180999999999999</v>
      </c>
    </row>
    <row r="102" spans="2:80" x14ac:dyDescent="0.35">
      <c r="B102" s="2" t="s">
        <v>2</v>
      </c>
      <c r="C102" s="3" t="s">
        <v>12</v>
      </c>
      <c r="D102" s="36">
        <v>11.84502</v>
      </c>
      <c r="E102" s="36">
        <v>11.244020000000001</v>
      </c>
      <c r="F102" s="36">
        <v>8.5990699999999993</v>
      </c>
      <c r="G102" s="36">
        <v>8.3208000000000002</v>
      </c>
      <c r="H102" s="36">
        <v>10.04177</v>
      </c>
      <c r="I102" s="36">
        <v>17.561679999999999</v>
      </c>
      <c r="J102" s="36">
        <v>11.74788</v>
      </c>
      <c r="K102" s="36">
        <v>9.0166699999999995</v>
      </c>
      <c r="L102" s="36">
        <v>6.0480299999999998</v>
      </c>
      <c r="M102" s="36">
        <v>7.9391400000000001</v>
      </c>
      <c r="N102" s="37">
        <v>7.9713599999999998</v>
      </c>
      <c r="O102" s="38">
        <v>10.236409999999999</v>
      </c>
      <c r="P102" s="37">
        <v>12.50146</v>
      </c>
      <c r="R102" s="2" t="s">
        <v>2</v>
      </c>
      <c r="S102" s="3" t="s">
        <v>12</v>
      </c>
      <c r="T102" s="36">
        <v>11.587389999999999</v>
      </c>
      <c r="U102" s="36">
        <v>11.69261</v>
      </c>
      <c r="V102" s="36">
        <v>9.1520499999999991</v>
      </c>
      <c r="W102" s="36">
        <v>8.6126400000000007</v>
      </c>
      <c r="X102" s="36">
        <v>12.41114</v>
      </c>
      <c r="Y102" s="36">
        <v>17.330259999999999</v>
      </c>
      <c r="Z102" s="36">
        <v>11.405720000000001</v>
      </c>
      <c r="AA102" s="36">
        <v>9.0483399999999996</v>
      </c>
      <c r="AB102" s="36">
        <v>6.61355</v>
      </c>
      <c r="AC102" s="36">
        <v>8.1852300000000007</v>
      </c>
      <c r="AD102" s="37">
        <v>8.4504199999999994</v>
      </c>
      <c r="AE102" s="38">
        <v>10.60389</v>
      </c>
      <c r="AF102" s="37">
        <v>12.75737</v>
      </c>
      <c r="AH102" s="2" t="s">
        <v>2</v>
      </c>
      <c r="AI102" s="3" t="s">
        <v>12</v>
      </c>
      <c r="AJ102" s="36">
        <v>13.047280000000001</v>
      </c>
      <c r="AK102" s="36">
        <v>13.311030000000001</v>
      </c>
      <c r="AL102" s="36">
        <v>9.3466299999999993</v>
      </c>
      <c r="AM102" s="36">
        <v>9.9009900000000002</v>
      </c>
      <c r="AN102" s="36">
        <v>15.84127</v>
      </c>
      <c r="AO102" s="36">
        <v>20.129200000000001</v>
      </c>
      <c r="AP102" s="36">
        <v>11.8179</v>
      </c>
      <c r="AQ102" s="36">
        <v>9.4508299999999998</v>
      </c>
      <c r="AR102" s="36">
        <v>6.7965400000000002</v>
      </c>
      <c r="AS102" s="36">
        <v>8.7326899999999998</v>
      </c>
      <c r="AT102" s="37">
        <v>9.0251099999999997</v>
      </c>
      <c r="AU102" s="38">
        <v>11.837440000000001</v>
      </c>
      <c r="AV102" s="37">
        <v>14.649760000000001</v>
      </c>
      <c r="AX102" s="2" t="s">
        <v>2</v>
      </c>
      <c r="AY102" s="3" t="s">
        <v>12</v>
      </c>
      <c r="AZ102" s="36">
        <v>12.010870000000001</v>
      </c>
      <c r="BA102" s="36">
        <v>15.99221</v>
      </c>
      <c r="BB102" s="36">
        <v>11.28055</v>
      </c>
      <c r="BC102" s="36">
        <v>10.24525</v>
      </c>
      <c r="BD102" s="36">
        <v>14.92033</v>
      </c>
      <c r="BE102" s="36">
        <v>19.379909999999999</v>
      </c>
      <c r="BF102" s="36">
        <v>14.99544</v>
      </c>
      <c r="BG102" s="36">
        <v>10.391299999999999</v>
      </c>
      <c r="BH102" s="36">
        <v>7.4473700000000003</v>
      </c>
      <c r="BI102" s="36">
        <v>8.5089500000000005</v>
      </c>
      <c r="BJ102" s="37">
        <v>9.8586299999999998</v>
      </c>
      <c r="BK102" s="38">
        <v>12.51722</v>
      </c>
      <c r="BL102" s="37">
        <v>15.17581</v>
      </c>
      <c r="BN102" s="2" t="s">
        <v>2</v>
      </c>
      <c r="BO102" s="3" t="s">
        <v>12</v>
      </c>
      <c r="BP102" s="36">
        <v>12.36294</v>
      </c>
      <c r="BQ102" s="36">
        <v>30</v>
      </c>
      <c r="BR102" s="36">
        <v>10.44402</v>
      </c>
      <c r="BS102" s="36">
        <v>12.61042</v>
      </c>
      <c r="BT102" s="36">
        <v>16.309069999999998</v>
      </c>
      <c r="BU102" s="36">
        <v>21.804359999999999</v>
      </c>
      <c r="BV102" s="36">
        <v>18.918310000000002</v>
      </c>
      <c r="BW102" s="36">
        <v>16.571660000000001</v>
      </c>
      <c r="BX102" s="36">
        <v>9.7928700000000006</v>
      </c>
      <c r="BY102" s="36">
        <v>9.6165900000000004</v>
      </c>
      <c r="BZ102" s="37">
        <v>11.236549999999999</v>
      </c>
      <c r="CA102" s="38">
        <v>15.843019999999999</v>
      </c>
      <c r="CB102" s="37">
        <v>20.4495</v>
      </c>
    </row>
    <row r="103" spans="2:80" x14ac:dyDescent="0.35">
      <c r="B103" s="12"/>
      <c r="C103" s="11" t="s">
        <v>13</v>
      </c>
      <c r="D103" s="33">
        <v>13.10533</v>
      </c>
      <c r="E103" s="33">
        <v>8.8485499999999995</v>
      </c>
      <c r="F103" s="33">
        <v>5.6821299999999999</v>
      </c>
      <c r="G103" s="33">
        <v>6.88246</v>
      </c>
      <c r="H103" s="33">
        <v>8.5404800000000005</v>
      </c>
      <c r="I103" s="33">
        <v>13.098979999999999</v>
      </c>
      <c r="J103" s="33">
        <v>7.1455299999999999</v>
      </c>
      <c r="K103" s="33">
        <v>6.1264200000000004</v>
      </c>
      <c r="L103" s="33">
        <v>3.16812</v>
      </c>
      <c r="M103" s="33">
        <v>4.5288899999999996</v>
      </c>
      <c r="N103" s="40">
        <v>5.3461800000000004</v>
      </c>
      <c r="O103" s="39">
        <v>7.7126900000000003</v>
      </c>
      <c r="P103" s="40">
        <v>10.0792</v>
      </c>
      <c r="R103" s="12"/>
      <c r="S103" s="11" t="s">
        <v>13</v>
      </c>
      <c r="T103" s="33">
        <v>8.4401299999999999</v>
      </c>
      <c r="U103" s="33">
        <v>12.493930000000001</v>
      </c>
      <c r="V103" s="33">
        <v>6.4047400000000003</v>
      </c>
      <c r="W103" s="33">
        <v>7.3378800000000002</v>
      </c>
      <c r="X103" s="33">
        <v>8.4850600000000007</v>
      </c>
      <c r="Y103" s="33">
        <v>12.515980000000001</v>
      </c>
      <c r="Z103" s="33">
        <v>6.7217500000000001</v>
      </c>
      <c r="AA103" s="33">
        <v>6.4861500000000003</v>
      </c>
      <c r="AB103" s="33">
        <v>3.4981599999999999</v>
      </c>
      <c r="AC103" s="33">
        <v>5.1896000000000004</v>
      </c>
      <c r="AD103" s="40">
        <v>5.6855000000000002</v>
      </c>
      <c r="AE103" s="39">
        <v>7.7573400000000001</v>
      </c>
      <c r="AF103" s="40">
        <v>9.8291699999999995</v>
      </c>
      <c r="AH103" s="12"/>
      <c r="AI103" s="11" t="s">
        <v>13</v>
      </c>
      <c r="AJ103" s="33">
        <v>9.5257400000000008</v>
      </c>
      <c r="AK103" s="33">
        <v>10.958209999999999</v>
      </c>
      <c r="AL103" s="33">
        <v>7.6696400000000002</v>
      </c>
      <c r="AM103" s="33">
        <v>8.6088699999999996</v>
      </c>
      <c r="AN103" s="33">
        <v>9.8019400000000001</v>
      </c>
      <c r="AO103" s="33">
        <v>13.95022</v>
      </c>
      <c r="AP103" s="33">
        <v>7.6243299999999996</v>
      </c>
      <c r="AQ103" s="33">
        <v>6.2884900000000004</v>
      </c>
      <c r="AR103" s="33">
        <v>3.93642</v>
      </c>
      <c r="AS103" s="33">
        <v>5.4108999999999998</v>
      </c>
      <c r="AT103" s="40">
        <v>6.3115699999999997</v>
      </c>
      <c r="AU103" s="39">
        <v>8.3774800000000003</v>
      </c>
      <c r="AV103" s="40">
        <v>10.443390000000001</v>
      </c>
      <c r="AX103" s="12"/>
      <c r="AY103" s="11" t="s">
        <v>13</v>
      </c>
      <c r="AZ103" s="33">
        <v>8.6986500000000007</v>
      </c>
      <c r="BA103" s="33">
        <v>11.9597</v>
      </c>
      <c r="BB103" s="33">
        <v>8.0038499999999999</v>
      </c>
      <c r="BC103" s="33">
        <v>7.5249600000000001</v>
      </c>
      <c r="BD103" s="33">
        <v>8.1881599999999999</v>
      </c>
      <c r="BE103" s="33">
        <v>13.70668</v>
      </c>
      <c r="BF103" s="33">
        <v>8.9534400000000005</v>
      </c>
      <c r="BG103" s="33">
        <v>7.1028700000000002</v>
      </c>
      <c r="BH103" s="33">
        <v>5.2249299999999996</v>
      </c>
      <c r="BI103" s="33">
        <v>4.92624</v>
      </c>
      <c r="BJ103" s="40">
        <v>6.4916299999999998</v>
      </c>
      <c r="BK103" s="39">
        <v>8.4289500000000004</v>
      </c>
      <c r="BL103" s="40">
        <v>10.36627</v>
      </c>
      <c r="BN103" s="12"/>
      <c r="BO103" s="11" t="s">
        <v>13</v>
      </c>
      <c r="BP103" s="33">
        <v>8.6463900000000002</v>
      </c>
      <c r="BQ103" s="33">
        <v>17.02413</v>
      </c>
      <c r="BR103" s="33">
        <v>7.2294</v>
      </c>
      <c r="BS103" s="33">
        <v>9.1410900000000002</v>
      </c>
      <c r="BT103" s="33">
        <v>8.6072399999999991</v>
      </c>
      <c r="BU103" s="33">
        <v>15.23638</v>
      </c>
      <c r="BV103" s="33">
        <v>13.58539</v>
      </c>
      <c r="BW103" s="33">
        <v>11.3515</v>
      </c>
      <c r="BX103" s="33">
        <v>5.8276700000000003</v>
      </c>
      <c r="BY103" s="33">
        <v>6.5758000000000001</v>
      </c>
      <c r="BZ103" s="40">
        <v>7.5860000000000003</v>
      </c>
      <c r="CA103" s="39">
        <v>10.3225</v>
      </c>
      <c r="CB103" s="40">
        <v>13.058999999999999</v>
      </c>
    </row>
    <row r="104" spans="2:80" x14ac:dyDescent="0.35">
      <c r="B104" s="2" t="s">
        <v>3</v>
      </c>
      <c r="C104" s="3" t="s">
        <v>12</v>
      </c>
      <c r="D104" s="36">
        <v>1.82663</v>
      </c>
      <c r="E104" s="36">
        <v>3.47505</v>
      </c>
      <c r="F104" s="36">
        <v>1.0483100000000001</v>
      </c>
      <c r="G104" s="36">
        <v>1.2521199999999999</v>
      </c>
      <c r="H104" s="36">
        <v>1.61145</v>
      </c>
      <c r="I104" s="36">
        <v>4.0823900000000002</v>
      </c>
      <c r="J104" s="36">
        <v>3.1169199999999999</v>
      </c>
      <c r="K104" s="36">
        <v>1.0230699999999999</v>
      </c>
      <c r="L104" s="36">
        <v>0.26634999999999998</v>
      </c>
      <c r="M104" s="36">
        <v>1.0869200000000001</v>
      </c>
      <c r="N104" s="37">
        <v>0.98509999999999998</v>
      </c>
      <c r="O104" s="38">
        <v>1.8789199999999999</v>
      </c>
      <c r="P104" s="37">
        <v>2.7727499999999998</v>
      </c>
      <c r="R104" s="2" t="s">
        <v>3</v>
      </c>
      <c r="S104" s="3" t="s">
        <v>12</v>
      </c>
      <c r="T104" s="36">
        <v>1.98691</v>
      </c>
      <c r="U104" s="36">
        <v>3.8917700000000002</v>
      </c>
      <c r="V104" s="36">
        <v>1.1815800000000001</v>
      </c>
      <c r="W104" s="36">
        <v>1.1825699999999999</v>
      </c>
      <c r="X104" s="36">
        <v>2.4741499999999998</v>
      </c>
      <c r="Y104" s="36">
        <v>5.0335099999999997</v>
      </c>
      <c r="Z104" s="36">
        <v>3.1399900000000001</v>
      </c>
      <c r="AA104" s="36">
        <v>1.1338299999999999</v>
      </c>
      <c r="AB104" s="36">
        <v>0.31941999999999998</v>
      </c>
      <c r="AC104" s="36">
        <v>1.2393400000000001</v>
      </c>
      <c r="AD104" s="37">
        <v>1.10416</v>
      </c>
      <c r="AE104" s="38">
        <v>2.1583100000000002</v>
      </c>
      <c r="AF104" s="37">
        <v>3.21245</v>
      </c>
      <c r="AH104" s="2" t="s">
        <v>3</v>
      </c>
      <c r="AI104" s="3" t="s">
        <v>12</v>
      </c>
      <c r="AJ104" s="36">
        <v>2.4084599999999998</v>
      </c>
      <c r="AK104" s="36">
        <v>5.3416699999999997</v>
      </c>
      <c r="AL104" s="36">
        <v>1.2820800000000001</v>
      </c>
      <c r="AM104" s="36">
        <v>2.0746899999999999</v>
      </c>
      <c r="AN104" s="36">
        <v>3.8222900000000002</v>
      </c>
      <c r="AO104" s="36">
        <v>7.4702700000000002</v>
      </c>
      <c r="AP104" s="36">
        <v>3.59328</v>
      </c>
      <c r="AQ104" s="36">
        <v>1.40019</v>
      </c>
      <c r="AR104" s="36">
        <v>0.30198000000000003</v>
      </c>
      <c r="AS104" s="36">
        <v>1.55332</v>
      </c>
      <c r="AT104" s="37">
        <v>1.36991</v>
      </c>
      <c r="AU104" s="38">
        <v>2.92482</v>
      </c>
      <c r="AV104" s="37">
        <v>4.47973</v>
      </c>
      <c r="AX104" s="2" t="s">
        <v>3</v>
      </c>
      <c r="AY104" s="3" t="s">
        <v>12</v>
      </c>
      <c r="AZ104" s="36">
        <v>2.51708</v>
      </c>
      <c r="BA104" s="36">
        <v>8.0005600000000001</v>
      </c>
      <c r="BB104" s="36">
        <v>2.0028299999999999</v>
      </c>
      <c r="BC104" s="36">
        <v>2.4420099999999998</v>
      </c>
      <c r="BD104" s="36">
        <v>3.7658</v>
      </c>
      <c r="BE104" s="36">
        <v>6.6235099999999996</v>
      </c>
      <c r="BF104" s="36">
        <v>6.17211</v>
      </c>
      <c r="BG104" s="36">
        <v>2.0365500000000001</v>
      </c>
      <c r="BH104" s="36">
        <v>0.54444000000000004</v>
      </c>
      <c r="BI104" s="36">
        <v>1.6230599999999999</v>
      </c>
      <c r="BJ104" s="37">
        <v>1.79016</v>
      </c>
      <c r="BK104" s="38">
        <v>3.5727899999999999</v>
      </c>
      <c r="BL104" s="37">
        <v>5.3554300000000001</v>
      </c>
      <c r="BN104" s="2" t="s">
        <v>3</v>
      </c>
      <c r="BO104" s="3" t="s">
        <v>12</v>
      </c>
      <c r="BP104" s="36">
        <v>3.3823799999999999</v>
      </c>
      <c r="BQ104" s="36">
        <v>18.447759999999999</v>
      </c>
      <c r="BR104" s="36">
        <v>2.0411199999999998</v>
      </c>
      <c r="BS104" s="36">
        <v>4.1995100000000001</v>
      </c>
      <c r="BT104" s="36">
        <v>4.8908500000000004</v>
      </c>
      <c r="BU104" s="36">
        <v>8.2778500000000008</v>
      </c>
      <c r="BV104" s="36">
        <v>9.5517900000000004</v>
      </c>
      <c r="BW104" s="36">
        <v>5.8910999999999998</v>
      </c>
      <c r="BX104" s="36">
        <v>1.63748</v>
      </c>
      <c r="BY104" s="36">
        <v>2.3365</v>
      </c>
      <c r="BZ104" s="37">
        <v>2.4325700000000001</v>
      </c>
      <c r="CA104" s="38">
        <v>6.0656299999999996</v>
      </c>
      <c r="CB104" s="37">
        <v>9.6987000000000005</v>
      </c>
    </row>
    <row r="105" spans="2:80" x14ac:dyDescent="0.35">
      <c r="B105" s="12"/>
      <c r="C105" s="11" t="s">
        <v>13</v>
      </c>
      <c r="D105" s="33">
        <v>6.6921999999999997</v>
      </c>
      <c r="E105" s="33">
        <v>7.1551200000000001</v>
      </c>
      <c r="F105" s="33">
        <v>3.4426199999999998</v>
      </c>
      <c r="G105" s="33">
        <v>3.99736</v>
      </c>
      <c r="H105" s="33">
        <v>5.0289200000000003</v>
      </c>
      <c r="I105" s="33">
        <v>9.7423900000000003</v>
      </c>
      <c r="J105" s="33">
        <v>6.3599300000000003</v>
      </c>
      <c r="K105" s="33">
        <v>3.52657</v>
      </c>
      <c r="L105" s="33">
        <v>1.4078200000000001</v>
      </c>
      <c r="M105" s="33">
        <v>3.2024699999999999</v>
      </c>
      <c r="N105" s="40">
        <v>3.3106499999999999</v>
      </c>
      <c r="O105" s="39">
        <v>5.0555399999999997</v>
      </c>
      <c r="P105" s="40">
        <v>6.8004300000000004</v>
      </c>
      <c r="R105" s="12"/>
      <c r="S105" s="11" t="s">
        <v>13</v>
      </c>
      <c r="T105" s="33">
        <v>5.5937700000000001</v>
      </c>
      <c r="U105" s="33">
        <v>9.0727499999999992</v>
      </c>
      <c r="V105" s="33">
        <v>3.8358500000000002</v>
      </c>
      <c r="W105" s="33">
        <v>4.0224099999999998</v>
      </c>
      <c r="X105" s="33">
        <v>6.24003</v>
      </c>
      <c r="Y105" s="33">
        <v>10.363110000000001</v>
      </c>
      <c r="Z105" s="33">
        <v>6.1962000000000002</v>
      </c>
      <c r="AA105" s="33">
        <v>3.7743099999999998</v>
      </c>
      <c r="AB105" s="33">
        <v>1.6129</v>
      </c>
      <c r="AC105" s="33">
        <v>3.56176</v>
      </c>
      <c r="AD105" s="40">
        <v>3.5168499999999998</v>
      </c>
      <c r="AE105" s="39">
        <v>5.4273100000000003</v>
      </c>
      <c r="AF105" s="40">
        <v>7.3377699999999999</v>
      </c>
      <c r="AH105" s="12"/>
      <c r="AI105" s="11" t="s">
        <v>13</v>
      </c>
      <c r="AJ105" s="33">
        <v>6.5094799999999999</v>
      </c>
      <c r="AK105" s="33">
        <v>9.5267099999999996</v>
      </c>
      <c r="AL105" s="33">
        <v>4.29047</v>
      </c>
      <c r="AM105" s="33">
        <v>5.6362199999999998</v>
      </c>
      <c r="AN105" s="33">
        <v>8.3139900000000004</v>
      </c>
      <c r="AO105" s="33">
        <v>12.91464</v>
      </c>
      <c r="AP105" s="33">
        <v>6.8722700000000003</v>
      </c>
      <c r="AQ105" s="33">
        <v>4.1389899999999997</v>
      </c>
      <c r="AR105" s="33">
        <v>1.6277999999999999</v>
      </c>
      <c r="AS105" s="33">
        <v>4.0447100000000002</v>
      </c>
      <c r="AT105" s="40">
        <v>4.0686799999999996</v>
      </c>
      <c r="AU105" s="39">
        <v>6.3875299999999999</v>
      </c>
      <c r="AV105" s="40">
        <v>8.7063799999999993</v>
      </c>
      <c r="AX105" s="12"/>
      <c r="AY105" s="11" t="s">
        <v>13</v>
      </c>
      <c r="AZ105" s="33">
        <v>6.3050699999999997</v>
      </c>
      <c r="BA105" s="33">
        <v>11.640219999999999</v>
      </c>
      <c r="BB105" s="33">
        <v>5.4731800000000002</v>
      </c>
      <c r="BC105" s="33">
        <v>5.7054799999999997</v>
      </c>
      <c r="BD105" s="33">
        <v>7.6764400000000004</v>
      </c>
      <c r="BE105" s="33">
        <v>12.19434</v>
      </c>
      <c r="BF105" s="33">
        <v>9.3516899999999996</v>
      </c>
      <c r="BG105" s="33">
        <v>5.1867599999999996</v>
      </c>
      <c r="BH105" s="33">
        <v>2.3987500000000002</v>
      </c>
      <c r="BI105" s="33">
        <v>3.9755799999999999</v>
      </c>
      <c r="BJ105" s="40">
        <v>4.6963499999999998</v>
      </c>
      <c r="BK105" s="39">
        <v>6.9907500000000002</v>
      </c>
      <c r="BL105" s="40">
        <v>9.2851499999999998</v>
      </c>
      <c r="BN105" s="12"/>
      <c r="BO105" s="11" t="s">
        <v>13</v>
      </c>
      <c r="BP105" s="33">
        <v>7.1294700000000004</v>
      </c>
      <c r="BQ105" s="33">
        <v>19.78209</v>
      </c>
      <c r="BR105" s="33">
        <v>5.2312099999999999</v>
      </c>
      <c r="BS105" s="33">
        <v>7.9466099999999997</v>
      </c>
      <c r="BT105" s="33">
        <v>8.8352500000000003</v>
      </c>
      <c r="BU105" s="33">
        <v>14.14579</v>
      </c>
      <c r="BV105" s="33">
        <v>13.514889999999999</v>
      </c>
      <c r="BW105" s="33">
        <v>10.42726</v>
      </c>
      <c r="BX105" s="33">
        <v>4.3626899999999997</v>
      </c>
      <c r="BY105" s="33">
        <v>5.2455699999999998</v>
      </c>
      <c r="BZ105" s="40">
        <v>6.1642200000000003</v>
      </c>
      <c r="CA105" s="39">
        <v>9.6620799999999996</v>
      </c>
      <c r="CB105" s="40">
        <v>13.15995</v>
      </c>
    </row>
    <row r="106" spans="2:80" x14ac:dyDescent="0.35">
      <c r="B106" s="7" t="s">
        <v>19</v>
      </c>
      <c r="C106" s="11"/>
      <c r="D106" s="33">
        <v>280</v>
      </c>
      <c r="E106" s="33">
        <v>200</v>
      </c>
      <c r="F106" s="33">
        <v>85</v>
      </c>
      <c r="G106" s="33">
        <v>125</v>
      </c>
      <c r="H106" s="33">
        <v>180</v>
      </c>
      <c r="I106" s="33">
        <v>260</v>
      </c>
      <c r="J106" s="33">
        <v>75</v>
      </c>
      <c r="K106" s="33">
        <v>95</v>
      </c>
      <c r="L106" s="33">
        <v>40</v>
      </c>
      <c r="M106" s="33">
        <v>75</v>
      </c>
      <c r="N106" s="40">
        <v>81.699430000000007</v>
      </c>
      <c r="O106" s="39">
        <v>141.5</v>
      </c>
      <c r="P106" s="40">
        <v>201.30056999999999</v>
      </c>
      <c r="R106" s="7" t="s">
        <v>19</v>
      </c>
      <c r="S106" s="11"/>
      <c r="T106" s="33">
        <v>135</v>
      </c>
      <c r="U106" s="33">
        <v>410</v>
      </c>
      <c r="V106" s="33">
        <v>95</v>
      </c>
      <c r="W106" s="33">
        <v>125</v>
      </c>
      <c r="X106" s="33">
        <v>190</v>
      </c>
      <c r="Y106" s="33">
        <v>200</v>
      </c>
      <c r="Z106" s="33">
        <v>80</v>
      </c>
      <c r="AA106" s="33">
        <v>55</v>
      </c>
      <c r="AB106" s="33">
        <v>35</v>
      </c>
      <c r="AC106" s="33">
        <v>80</v>
      </c>
      <c r="AD106" s="40">
        <v>62.606839999999998</v>
      </c>
      <c r="AE106" s="39">
        <v>140.5</v>
      </c>
      <c r="AF106" s="40">
        <v>218.39315999999999</v>
      </c>
      <c r="AH106" s="7" t="s">
        <v>19</v>
      </c>
      <c r="AI106" s="11"/>
      <c r="AJ106" s="33">
        <v>85</v>
      </c>
      <c r="AK106" s="33">
        <v>285</v>
      </c>
      <c r="AL106" s="33">
        <v>145</v>
      </c>
      <c r="AM106" s="33">
        <v>155</v>
      </c>
      <c r="AN106" s="33">
        <v>205</v>
      </c>
      <c r="AO106" s="33">
        <v>245</v>
      </c>
      <c r="AP106" s="33">
        <v>160</v>
      </c>
      <c r="AQ106" s="33">
        <v>60</v>
      </c>
      <c r="AR106" s="33">
        <v>35</v>
      </c>
      <c r="AS106" s="33">
        <v>100</v>
      </c>
      <c r="AT106" s="40">
        <v>89.873230000000007</v>
      </c>
      <c r="AU106" s="39">
        <v>147.5</v>
      </c>
      <c r="AV106" s="40">
        <v>205.12676999999999</v>
      </c>
      <c r="AX106" s="7" t="s">
        <v>19</v>
      </c>
      <c r="AY106" s="11"/>
      <c r="AZ106" s="33">
        <v>90</v>
      </c>
      <c r="BA106" s="33">
        <v>185</v>
      </c>
      <c r="BB106" s="33">
        <v>105</v>
      </c>
      <c r="BC106" s="33">
        <v>105</v>
      </c>
      <c r="BD106" s="33">
        <v>70</v>
      </c>
      <c r="BE106" s="33">
        <v>205</v>
      </c>
      <c r="BF106" s="33">
        <v>90</v>
      </c>
      <c r="BG106" s="33">
        <v>80</v>
      </c>
      <c r="BH106" s="33">
        <v>55</v>
      </c>
      <c r="BI106" s="33">
        <v>65</v>
      </c>
      <c r="BJ106" s="40">
        <v>68.996989999999997</v>
      </c>
      <c r="BK106" s="39">
        <v>105</v>
      </c>
      <c r="BL106" s="40">
        <v>141.00300999999999</v>
      </c>
      <c r="BN106" s="7" t="s">
        <v>19</v>
      </c>
      <c r="BO106" s="11"/>
      <c r="BP106" s="33">
        <v>95</v>
      </c>
      <c r="BQ106" s="33">
        <v>245</v>
      </c>
      <c r="BR106" s="33">
        <v>95</v>
      </c>
      <c r="BS106" s="33">
        <v>125</v>
      </c>
      <c r="BT106" s="33">
        <v>85</v>
      </c>
      <c r="BU106" s="33">
        <v>180</v>
      </c>
      <c r="BV106" s="33">
        <v>90</v>
      </c>
      <c r="BW106" s="33">
        <v>95</v>
      </c>
      <c r="BX106" s="33">
        <v>60</v>
      </c>
      <c r="BY106" s="33">
        <v>140</v>
      </c>
      <c r="BZ106" s="40">
        <v>81.647270000000006</v>
      </c>
      <c r="CA106" s="39">
        <v>121</v>
      </c>
      <c r="CB106" s="40">
        <v>160.35273000000001</v>
      </c>
    </row>
    <row r="107" spans="2:80" x14ac:dyDescent="0.35">
      <c r="B107" s="2" t="s">
        <v>4</v>
      </c>
      <c r="C107" s="3" t="s">
        <v>12</v>
      </c>
      <c r="D107" s="36">
        <v>17.005569999999999</v>
      </c>
      <c r="E107" s="36">
        <v>15.14226</v>
      </c>
      <c r="F107" s="36">
        <v>18.159649999999999</v>
      </c>
      <c r="G107" s="36">
        <v>17.1374</v>
      </c>
      <c r="H107" s="36">
        <v>20.20862</v>
      </c>
      <c r="I107" s="36">
        <v>17.709289999999999</v>
      </c>
      <c r="J107" s="36">
        <v>16.679839999999999</v>
      </c>
      <c r="K107" s="36">
        <v>17.911999999999999</v>
      </c>
      <c r="L107" s="36">
        <v>19.337949999999999</v>
      </c>
      <c r="M107" s="36">
        <v>16.547160000000002</v>
      </c>
      <c r="N107" s="37">
        <v>16.54992</v>
      </c>
      <c r="O107" s="38">
        <v>17.58398</v>
      </c>
      <c r="P107" s="37">
        <v>18.618040000000001</v>
      </c>
      <c r="R107" s="2" t="s">
        <v>4</v>
      </c>
      <c r="S107" s="3" t="s">
        <v>12</v>
      </c>
      <c r="T107" s="36">
        <v>16.53285</v>
      </c>
      <c r="U107" s="36">
        <v>14.894769999999999</v>
      </c>
      <c r="V107" s="36">
        <v>17.85669</v>
      </c>
      <c r="W107" s="36">
        <v>17.21621</v>
      </c>
      <c r="X107" s="36">
        <v>20.327940000000002</v>
      </c>
      <c r="Y107" s="36">
        <v>17.695720000000001</v>
      </c>
      <c r="Z107" s="36">
        <v>16.358789999999999</v>
      </c>
      <c r="AA107" s="36">
        <v>17.451419999999999</v>
      </c>
      <c r="AB107" s="36">
        <v>19.12443</v>
      </c>
      <c r="AC107" s="36">
        <v>16.5654</v>
      </c>
      <c r="AD107" s="37">
        <v>16.31793</v>
      </c>
      <c r="AE107" s="38">
        <v>17.402419999999999</v>
      </c>
      <c r="AF107" s="37">
        <v>18.486920000000001</v>
      </c>
      <c r="AH107" s="2" t="s">
        <v>4</v>
      </c>
      <c r="AI107" s="3" t="s">
        <v>12</v>
      </c>
      <c r="AJ107" s="36">
        <v>16.263909999999999</v>
      </c>
      <c r="AK107" s="36">
        <v>14.81725</v>
      </c>
      <c r="AL107" s="36">
        <v>17.580819999999999</v>
      </c>
      <c r="AM107" s="36">
        <v>17.044730000000001</v>
      </c>
      <c r="AN107" s="36">
        <v>20.50956</v>
      </c>
      <c r="AO107" s="36">
        <v>17.568639999999998</v>
      </c>
      <c r="AP107" s="36">
        <v>15.97518</v>
      </c>
      <c r="AQ107" s="36">
        <v>17.600380000000001</v>
      </c>
      <c r="AR107" s="36">
        <v>18.83935</v>
      </c>
      <c r="AS107" s="36">
        <v>16.10707</v>
      </c>
      <c r="AT107" s="37">
        <v>16.07865</v>
      </c>
      <c r="AU107" s="38">
        <v>17.230689999999999</v>
      </c>
      <c r="AV107" s="37">
        <v>18.382729999999999</v>
      </c>
      <c r="AX107" s="2" t="s">
        <v>4</v>
      </c>
      <c r="AY107" s="3" t="s">
        <v>12</v>
      </c>
      <c r="AZ107" s="36">
        <v>15.779170000000001</v>
      </c>
      <c r="BA107" s="36">
        <v>14.678890000000001</v>
      </c>
      <c r="BB107" s="36">
        <v>16.640460000000001</v>
      </c>
      <c r="BC107" s="36">
        <v>16.689019999999999</v>
      </c>
      <c r="BD107" s="36">
        <v>20.420590000000001</v>
      </c>
      <c r="BE107" s="36">
        <v>17.530799999999999</v>
      </c>
      <c r="BF107" s="36">
        <v>15.104329999999999</v>
      </c>
      <c r="BG107" s="36">
        <v>16.998950000000001</v>
      </c>
      <c r="BH107" s="36">
        <v>18.42155</v>
      </c>
      <c r="BI107" s="36">
        <v>15.646649999999999</v>
      </c>
      <c r="BJ107" s="37">
        <v>15.57302</v>
      </c>
      <c r="BK107" s="38">
        <v>16.791039999999999</v>
      </c>
      <c r="BL107" s="37">
        <v>18.009060000000002</v>
      </c>
      <c r="BN107" s="2" t="s">
        <v>4</v>
      </c>
      <c r="BO107" s="3" t="s">
        <v>12</v>
      </c>
      <c r="BP107" s="36">
        <v>14.66408</v>
      </c>
      <c r="BQ107" s="36">
        <v>16.794709999999998</v>
      </c>
      <c r="BR107" s="36">
        <v>16.392810000000001</v>
      </c>
      <c r="BS107" s="36">
        <v>15.76756</v>
      </c>
      <c r="BT107" s="36">
        <v>20.142379999999999</v>
      </c>
      <c r="BU107" s="36">
        <v>17.32056</v>
      </c>
      <c r="BV107" s="36">
        <v>15.526579999999999</v>
      </c>
      <c r="BW107" s="36">
        <v>17.601099999999999</v>
      </c>
      <c r="BX107" s="36">
        <v>17.62396</v>
      </c>
      <c r="BY107" s="36">
        <v>15.128629999999999</v>
      </c>
      <c r="BZ107" s="37">
        <v>15.55612</v>
      </c>
      <c r="CA107" s="38">
        <v>16.69624</v>
      </c>
      <c r="CB107" s="37">
        <v>17.836359999999999</v>
      </c>
    </row>
    <row r="108" spans="2:80" x14ac:dyDescent="0.35">
      <c r="B108" s="8"/>
      <c r="C108" s="11" t="s">
        <v>13</v>
      </c>
      <c r="D108" s="33">
        <v>10.501530000000001</v>
      </c>
      <c r="E108" s="33">
        <v>11.05359</v>
      </c>
      <c r="F108" s="33">
        <v>10.449350000000001</v>
      </c>
      <c r="G108" s="33">
        <v>11.049899999999999</v>
      </c>
      <c r="H108" s="33">
        <v>10.926080000000001</v>
      </c>
      <c r="I108" s="33">
        <v>10.80747</v>
      </c>
      <c r="J108" s="33">
        <v>11.100540000000001</v>
      </c>
      <c r="K108" s="33">
        <v>11.12219</v>
      </c>
      <c r="L108" s="33">
        <v>10.68444</v>
      </c>
      <c r="M108" s="33">
        <v>10.9788</v>
      </c>
      <c r="N108" s="34">
        <v>10.69075</v>
      </c>
      <c r="O108" s="39">
        <v>10.86739</v>
      </c>
      <c r="P108" s="34">
        <v>11.04402</v>
      </c>
      <c r="R108" s="8"/>
      <c r="S108" s="11" t="s">
        <v>13</v>
      </c>
      <c r="T108" s="33">
        <v>10.36403</v>
      </c>
      <c r="U108" s="33">
        <v>10.901630000000001</v>
      </c>
      <c r="V108" s="33">
        <v>10.42783</v>
      </c>
      <c r="W108" s="33">
        <v>11.01998</v>
      </c>
      <c r="X108" s="33">
        <v>10.875780000000001</v>
      </c>
      <c r="Y108" s="33">
        <v>10.8881</v>
      </c>
      <c r="Z108" s="33">
        <v>10.89345</v>
      </c>
      <c r="AA108" s="33">
        <v>11.09004</v>
      </c>
      <c r="AB108" s="33">
        <v>10.70632</v>
      </c>
      <c r="AC108" s="33">
        <v>10.919219999999999</v>
      </c>
      <c r="AD108" s="34">
        <v>10.63738</v>
      </c>
      <c r="AE108" s="39">
        <v>10.80864</v>
      </c>
      <c r="AF108" s="34">
        <v>10.979900000000001</v>
      </c>
      <c r="AH108" s="8"/>
      <c r="AI108" s="11" t="s">
        <v>13</v>
      </c>
      <c r="AJ108" s="33">
        <v>10.37175</v>
      </c>
      <c r="AK108" s="33">
        <v>11.04665</v>
      </c>
      <c r="AL108" s="33">
        <v>10.39987</v>
      </c>
      <c r="AM108" s="33">
        <v>11.05036</v>
      </c>
      <c r="AN108" s="33">
        <v>10.87801</v>
      </c>
      <c r="AO108" s="33">
        <v>11.03045</v>
      </c>
      <c r="AP108" s="33">
        <v>11.11074</v>
      </c>
      <c r="AQ108" s="33">
        <v>11.12532</v>
      </c>
      <c r="AR108" s="33">
        <v>10.72207</v>
      </c>
      <c r="AS108" s="33">
        <v>10.89523</v>
      </c>
      <c r="AT108" s="34">
        <v>10.662990000000001</v>
      </c>
      <c r="AU108" s="39">
        <v>10.86304</v>
      </c>
      <c r="AV108" s="34">
        <v>11.0631</v>
      </c>
      <c r="AX108" s="8"/>
      <c r="AY108" s="11" t="s">
        <v>13</v>
      </c>
      <c r="AZ108" s="33">
        <v>10.307180000000001</v>
      </c>
      <c r="BA108" s="33">
        <v>11.10805</v>
      </c>
      <c r="BB108" s="33">
        <v>10.34412</v>
      </c>
      <c r="BC108" s="33">
        <v>10.947290000000001</v>
      </c>
      <c r="BD108" s="33">
        <v>10.87828</v>
      </c>
      <c r="BE108" s="33">
        <v>10.84599</v>
      </c>
      <c r="BF108" s="33">
        <v>11.02797</v>
      </c>
      <c r="BG108" s="33">
        <v>11.032970000000001</v>
      </c>
      <c r="BH108" s="33">
        <v>10.68502</v>
      </c>
      <c r="BI108" s="33">
        <v>10.78468</v>
      </c>
      <c r="BJ108" s="34">
        <v>10.59737</v>
      </c>
      <c r="BK108" s="39">
        <v>10.796150000000001</v>
      </c>
      <c r="BL108" s="34">
        <v>10.99494</v>
      </c>
      <c r="BN108" s="8"/>
      <c r="BO108" s="11" t="s">
        <v>13</v>
      </c>
      <c r="BP108" s="33">
        <v>10.26671</v>
      </c>
      <c r="BQ108" s="33">
        <v>11.393940000000001</v>
      </c>
      <c r="BR108" s="33">
        <v>10.30339</v>
      </c>
      <c r="BS108" s="33">
        <v>10.899839999999999</v>
      </c>
      <c r="BT108" s="33">
        <v>10.973100000000001</v>
      </c>
      <c r="BU108" s="33">
        <v>10.93906</v>
      </c>
      <c r="BV108" s="33">
        <v>10.91802</v>
      </c>
      <c r="BW108" s="33">
        <v>11.30734</v>
      </c>
      <c r="BX108" s="33">
        <v>10.67033</v>
      </c>
      <c r="BY108" s="33">
        <v>10.854520000000001</v>
      </c>
      <c r="BZ108" s="34">
        <v>10.590730000000001</v>
      </c>
      <c r="CA108" s="39">
        <v>10.85262</v>
      </c>
      <c r="CB108" s="34">
        <v>11.114520000000001</v>
      </c>
    </row>
    <row r="109" spans="2:80" x14ac:dyDescent="0.35">
      <c r="B109" s="2" t="s">
        <v>24</v>
      </c>
      <c r="C109" s="3" t="s">
        <v>12</v>
      </c>
      <c r="D109" s="36">
        <v>14.805339999999999</v>
      </c>
      <c r="E109" s="36">
        <v>11.28599</v>
      </c>
      <c r="F109" s="36">
        <v>16.269159999999999</v>
      </c>
      <c r="G109" s="36">
        <v>14.979889999999999</v>
      </c>
      <c r="H109" s="36">
        <v>17.38954</v>
      </c>
      <c r="I109" s="36">
        <v>14.198460000000001</v>
      </c>
      <c r="J109" s="36">
        <v>12.960319999999999</v>
      </c>
      <c r="K109" s="36">
        <v>16.199269999999999</v>
      </c>
      <c r="L109" s="36">
        <v>18.61666</v>
      </c>
      <c r="M109" s="36">
        <v>14.66282</v>
      </c>
      <c r="N109" s="37">
        <v>13.62121</v>
      </c>
      <c r="O109" s="38">
        <v>15.136749999999999</v>
      </c>
      <c r="P109" s="37">
        <v>16.652280000000001</v>
      </c>
      <c r="R109" s="2" t="s">
        <v>24</v>
      </c>
      <c r="S109" s="3" t="s">
        <v>12</v>
      </c>
      <c r="T109" s="36">
        <v>14.15531</v>
      </c>
      <c r="U109" s="36">
        <v>10.83212</v>
      </c>
      <c r="V109" s="36">
        <v>15.90042</v>
      </c>
      <c r="W109" s="36">
        <v>15.237730000000001</v>
      </c>
      <c r="X109" s="36">
        <v>16.786370000000002</v>
      </c>
      <c r="Y109" s="36">
        <v>13.31343</v>
      </c>
      <c r="Z109" s="36">
        <v>12.58685</v>
      </c>
      <c r="AA109" s="36">
        <v>15.631159999999999</v>
      </c>
      <c r="AB109" s="36">
        <v>18.34526</v>
      </c>
      <c r="AC109" s="36">
        <v>14.477399999999999</v>
      </c>
      <c r="AD109" s="37">
        <v>13.182729999999999</v>
      </c>
      <c r="AE109" s="38">
        <v>14.726610000000001</v>
      </c>
      <c r="AF109" s="37">
        <v>16.270479999999999</v>
      </c>
      <c r="AH109" s="2" t="s">
        <v>24</v>
      </c>
      <c r="AI109" s="3" t="s">
        <v>12</v>
      </c>
      <c r="AJ109" s="36">
        <v>13.755710000000001</v>
      </c>
      <c r="AK109" s="36">
        <v>9.9116499999999998</v>
      </c>
      <c r="AL109" s="36">
        <v>15.54383</v>
      </c>
      <c r="AM109" s="36">
        <v>14.04602</v>
      </c>
      <c r="AN109" s="36">
        <v>16.176649999999999</v>
      </c>
      <c r="AO109" s="36">
        <v>12.005520000000001</v>
      </c>
      <c r="AP109" s="36">
        <v>11.91356</v>
      </c>
      <c r="AQ109" s="36">
        <v>15.411060000000001</v>
      </c>
      <c r="AR109" s="36">
        <v>18.129989999999999</v>
      </c>
      <c r="AS109" s="36">
        <v>13.73047</v>
      </c>
      <c r="AT109" s="37">
        <v>12.3545</v>
      </c>
      <c r="AU109" s="38">
        <v>14.06245</v>
      </c>
      <c r="AV109" s="37">
        <v>15.770390000000001</v>
      </c>
      <c r="AX109" s="2" t="s">
        <v>24</v>
      </c>
      <c r="AY109" s="3" t="s">
        <v>12</v>
      </c>
      <c r="AZ109" s="36">
        <v>13.020619999999999</v>
      </c>
      <c r="BA109" s="36">
        <v>8.6459799999999998</v>
      </c>
      <c r="BB109" s="36">
        <v>14.16606</v>
      </c>
      <c r="BC109" s="36">
        <v>13.363899999999999</v>
      </c>
      <c r="BD109" s="36">
        <v>15.921559999999999</v>
      </c>
      <c r="BE109" s="36">
        <v>12.42164</v>
      </c>
      <c r="BF109" s="36">
        <v>9.9592100000000006</v>
      </c>
      <c r="BG109" s="36">
        <v>14.200390000000001</v>
      </c>
      <c r="BH109" s="36">
        <v>17.282779999999999</v>
      </c>
      <c r="BI109" s="36">
        <v>13.198320000000001</v>
      </c>
      <c r="BJ109" s="37">
        <v>11.40353</v>
      </c>
      <c r="BK109" s="38">
        <v>13.21805</v>
      </c>
      <c r="BL109" s="37">
        <v>15.03256</v>
      </c>
      <c r="BN109" s="2" t="s">
        <v>24</v>
      </c>
      <c r="BO109" s="3" t="s">
        <v>12</v>
      </c>
      <c r="BP109" s="36">
        <v>11.382580000000001</v>
      </c>
      <c r="BQ109" s="36">
        <v>8.0156399999999994</v>
      </c>
      <c r="BR109" s="36">
        <v>13.7178</v>
      </c>
      <c r="BS109" s="36">
        <v>11.383369999999999</v>
      </c>
      <c r="BT109" s="36">
        <v>14.882479999999999</v>
      </c>
      <c r="BU109" s="36">
        <v>11.727740000000001</v>
      </c>
      <c r="BV109" s="36">
        <v>9.01112</v>
      </c>
      <c r="BW109" s="36">
        <v>12.27355</v>
      </c>
      <c r="BX109" s="36">
        <v>15.14415</v>
      </c>
      <c r="BY109" s="36">
        <v>12.120799999999999</v>
      </c>
      <c r="BZ109" s="37">
        <v>10.333600000000001</v>
      </c>
      <c r="CA109" s="38">
        <v>11.965920000000001</v>
      </c>
      <c r="CB109" s="37">
        <v>13.598240000000001</v>
      </c>
    </row>
    <row r="110" spans="2:80" x14ac:dyDescent="0.35">
      <c r="B110" s="8"/>
      <c r="C110" s="11" t="s">
        <v>13</v>
      </c>
      <c r="D110" s="33">
        <v>10.960990000000001</v>
      </c>
      <c r="E110" s="33">
        <v>10.87645</v>
      </c>
      <c r="F110" s="33">
        <v>11.039490000000001</v>
      </c>
      <c r="G110" s="33">
        <v>11.414820000000001</v>
      </c>
      <c r="H110" s="33">
        <v>11.92277</v>
      </c>
      <c r="I110" s="33">
        <v>11.43797</v>
      </c>
      <c r="J110" s="33">
        <v>11.374700000000001</v>
      </c>
      <c r="K110" s="33">
        <v>11.524800000000001</v>
      </c>
      <c r="L110" s="33">
        <v>10.97729</v>
      </c>
      <c r="M110" s="33">
        <v>11.25652</v>
      </c>
      <c r="N110" s="34">
        <v>11.04743</v>
      </c>
      <c r="O110" s="39">
        <v>11.27858</v>
      </c>
      <c r="P110" s="34">
        <v>11.509729999999999</v>
      </c>
      <c r="R110" s="8"/>
      <c r="S110" s="11" t="s">
        <v>13</v>
      </c>
      <c r="T110" s="33">
        <v>10.801159999999999</v>
      </c>
      <c r="U110" s="33">
        <v>10.63279</v>
      </c>
      <c r="V110" s="33">
        <v>10.99052</v>
      </c>
      <c r="W110" s="33">
        <v>11.385719999999999</v>
      </c>
      <c r="X110" s="33">
        <v>12.062290000000001</v>
      </c>
      <c r="Y110" s="33">
        <v>11.47339</v>
      </c>
      <c r="Z110" s="33">
        <v>11.13772</v>
      </c>
      <c r="AA110" s="33">
        <v>11.44388</v>
      </c>
      <c r="AB110" s="33">
        <v>11.006309999999999</v>
      </c>
      <c r="AC110" s="33">
        <v>11.22114</v>
      </c>
      <c r="AD110" s="34">
        <v>10.92578</v>
      </c>
      <c r="AE110" s="39">
        <v>11.215490000000001</v>
      </c>
      <c r="AF110" s="34">
        <v>11.50521</v>
      </c>
      <c r="AH110" s="8"/>
      <c r="AI110" s="11" t="s">
        <v>13</v>
      </c>
      <c r="AJ110" s="33">
        <v>10.76515</v>
      </c>
      <c r="AK110" s="33">
        <v>10.478300000000001</v>
      </c>
      <c r="AL110" s="33">
        <v>10.941240000000001</v>
      </c>
      <c r="AM110" s="33">
        <v>11.4396</v>
      </c>
      <c r="AN110" s="33">
        <v>12.219939999999999</v>
      </c>
      <c r="AO110" s="33">
        <v>11.39076</v>
      </c>
      <c r="AP110" s="33">
        <v>11.14852</v>
      </c>
      <c r="AQ110" s="33">
        <v>11.54599</v>
      </c>
      <c r="AR110" s="33">
        <v>10.98903</v>
      </c>
      <c r="AS110" s="33">
        <v>11.13744</v>
      </c>
      <c r="AT110" s="34">
        <v>10.861599999999999</v>
      </c>
      <c r="AU110" s="39">
        <v>11.2056</v>
      </c>
      <c r="AV110" s="34">
        <v>11.54959</v>
      </c>
      <c r="AX110" s="8"/>
      <c r="AY110" s="11" t="s">
        <v>13</v>
      </c>
      <c r="AZ110" s="33">
        <v>10.635719999999999</v>
      </c>
      <c r="BA110" s="33">
        <v>9.9517399999999991</v>
      </c>
      <c r="BB110" s="33">
        <v>10.804220000000001</v>
      </c>
      <c r="BC110" s="33">
        <v>11.27313</v>
      </c>
      <c r="BD110" s="33">
        <v>12.2043</v>
      </c>
      <c r="BE110" s="33">
        <v>11.33211</v>
      </c>
      <c r="BF110" s="33">
        <v>10.50013</v>
      </c>
      <c r="BG110" s="33">
        <v>11.418749999999999</v>
      </c>
      <c r="BH110" s="33">
        <v>11.06377</v>
      </c>
      <c r="BI110" s="33">
        <v>10.95119</v>
      </c>
      <c r="BJ110" s="34">
        <v>10.57808</v>
      </c>
      <c r="BK110" s="39">
        <v>11.013500000000001</v>
      </c>
      <c r="BL110" s="34">
        <v>11.448930000000001</v>
      </c>
      <c r="BN110" s="8"/>
      <c r="BO110" s="11" t="s">
        <v>13</v>
      </c>
      <c r="BP110" s="33">
        <v>10.282400000000001</v>
      </c>
      <c r="BQ110" s="33">
        <v>9.9765599999999992</v>
      </c>
      <c r="BR110" s="33">
        <v>10.736840000000001</v>
      </c>
      <c r="BS110" s="33">
        <v>10.88158</v>
      </c>
      <c r="BT110" s="33">
        <v>12.22691</v>
      </c>
      <c r="BU110" s="33">
        <v>11.23077</v>
      </c>
      <c r="BV110" s="33">
        <v>10.08344</v>
      </c>
      <c r="BW110" s="33">
        <v>11.600860000000001</v>
      </c>
      <c r="BX110" s="33">
        <v>11.21499</v>
      </c>
      <c r="BY110" s="33">
        <v>10.8581</v>
      </c>
      <c r="BZ110" s="34">
        <v>10.409700000000001</v>
      </c>
      <c r="CA110" s="39">
        <v>10.90924</v>
      </c>
      <c r="CB110" s="34">
        <v>11.40878</v>
      </c>
    </row>
    <row r="111" spans="2:80" x14ac:dyDescent="0.35">
      <c r="B111" s="2" t="s">
        <v>20</v>
      </c>
      <c r="C111" s="3" t="s">
        <v>12</v>
      </c>
      <c r="D111" s="36">
        <v>17.005569999999999</v>
      </c>
      <c r="E111" s="36">
        <v>15.14226</v>
      </c>
      <c r="F111" s="36">
        <v>18.159649999999999</v>
      </c>
      <c r="G111" s="36">
        <v>17.1374</v>
      </c>
      <c r="H111" s="36">
        <v>20.20862</v>
      </c>
      <c r="I111" s="36">
        <v>17.709289999999999</v>
      </c>
      <c r="J111" s="36">
        <v>16.679839999999999</v>
      </c>
      <c r="K111" s="36">
        <v>17.911999999999999</v>
      </c>
      <c r="L111" s="36">
        <v>19.337949999999999</v>
      </c>
      <c r="M111" s="36">
        <v>16.547160000000002</v>
      </c>
      <c r="N111" s="37">
        <v>16.54992</v>
      </c>
      <c r="O111" s="41">
        <v>17.58398</v>
      </c>
      <c r="P111" s="37">
        <v>18.618040000000001</v>
      </c>
      <c r="R111" s="2" t="s">
        <v>20</v>
      </c>
      <c r="S111" s="3" t="s">
        <v>12</v>
      </c>
      <c r="T111" s="36">
        <v>16.53285</v>
      </c>
      <c r="U111" s="36">
        <v>14.894769999999999</v>
      </c>
      <c r="V111" s="36">
        <v>17.85669</v>
      </c>
      <c r="W111" s="36">
        <v>17.21621</v>
      </c>
      <c r="X111" s="36">
        <v>20.327940000000002</v>
      </c>
      <c r="Y111" s="36">
        <v>17.695720000000001</v>
      </c>
      <c r="Z111" s="36">
        <v>16.358789999999999</v>
      </c>
      <c r="AA111" s="36">
        <v>17.451419999999999</v>
      </c>
      <c r="AB111" s="36">
        <v>19.12443</v>
      </c>
      <c r="AC111" s="36">
        <v>16.5654</v>
      </c>
      <c r="AD111" s="37">
        <v>16.31793</v>
      </c>
      <c r="AE111" s="41">
        <v>17.402419999999999</v>
      </c>
      <c r="AF111" s="37">
        <v>18.486920000000001</v>
      </c>
      <c r="AH111" s="2" t="s">
        <v>20</v>
      </c>
      <c r="AI111" s="3" t="s">
        <v>12</v>
      </c>
      <c r="AJ111" s="36">
        <v>16.263909999999999</v>
      </c>
      <c r="AK111" s="36">
        <v>14.81725</v>
      </c>
      <c r="AL111" s="36">
        <v>17.580819999999999</v>
      </c>
      <c r="AM111" s="36">
        <v>17.044730000000001</v>
      </c>
      <c r="AN111" s="36">
        <v>20.50956</v>
      </c>
      <c r="AO111" s="36">
        <v>17.568639999999998</v>
      </c>
      <c r="AP111" s="36">
        <v>15.97518</v>
      </c>
      <c r="AQ111" s="36">
        <v>17.600380000000001</v>
      </c>
      <c r="AR111" s="36">
        <v>18.83935</v>
      </c>
      <c r="AS111" s="36">
        <v>16.10707</v>
      </c>
      <c r="AT111" s="37">
        <v>16.07865</v>
      </c>
      <c r="AU111" s="41">
        <v>17.230689999999999</v>
      </c>
      <c r="AV111" s="37">
        <v>18.382729999999999</v>
      </c>
      <c r="AX111" s="2" t="s">
        <v>20</v>
      </c>
      <c r="AY111" s="3" t="s">
        <v>12</v>
      </c>
      <c r="AZ111" s="36">
        <v>15.779170000000001</v>
      </c>
      <c r="BA111" s="36">
        <v>14.678890000000001</v>
      </c>
      <c r="BB111" s="36">
        <v>16.640460000000001</v>
      </c>
      <c r="BC111" s="36">
        <v>16.689019999999999</v>
      </c>
      <c r="BD111" s="36">
        <v>20.420590000000001</v>
      </c>
      <c r="BE111" s="36">
        <v>17.530799999999999</v>
      </c>
      <c r="BF111" s="36">
        <v>15.104329999999999</v>
      </c>
      <c r="BG111" s="36">
        <v>16.998950000000001</v>
      </c>
      <c r="BH111" s="36">
        <v>18.42155</v>
      </c>
      <c r="BI111" s="36">
        <v>15.646649999999999</v>
      </c>
      <c r="BJ111" s="37">
        <v>15.57302</v>
      </c>
      <c r="BK111" s="41">
        <v>16.791039999999999</v>
      </c>
      <c r="BL111" s="37">
        <v>18.009060000000002</v>
      </c>
      <c r="BN111" s="2" t="s">
        <v>20</v>
      </c>
      <c r="BO111" s="3" t="s">
        <v>12</v>
      </c>
      <c r="BP111" s="36">
        <v>14.66408</v>
      </c>
      <c r="BQ111" s="36">
        <v>16.794709999999998</v>
      </c>
      <c r="BR111" s="36">
        <v>16.392810000000001</v>
      </c>
      <c r="BS111" s="36">
        <v>15.76756</v>
      </c>
      <c r="BT111" s="36">
        <v>20.142379999999999</v>
      </c>
      <c r="BU111" s="36">
        <v>17.32056</v>
      </c>
      <c r="BV111" s="36">
        <v>15.526579999999999</v>
      </c>
      <c r="BW111" s="36">
        <v>17.601099999999999</v>
      </c>
      <c r="BX111" s="36">
        <v>17.62396</v>
      </c>
      <c r="BY111" s="36">
        <v>15.128629999999999</v>
      </c>
      <c r="BZ111" s="37">
        <v>15.55612</v>
      </c>
      <c r="CA111" s="41">
        <v>16.69624</v>
      </c>
      <c r="CB111" s="37">
        <v>17.836359999999999</v>
      </c>
    </row>
    <row r="112" spans="2:80" x14ac:dyDescent="0.35">
      <c r="B112" s="8"/>
      <c r="C112" s="11" t="s">
        <v>13</v>
      </c>
      <c r="D112" s="33">
        <v>10.501530000000001</v>
      </c>
      <c r="E112" s="33">
        <v>11.05359</v>
      </c>
      <c r="F112" s="33">
        <v>10.449350000000001</v>
      </c>
      <c r="G112" s="33">
        <v>11.049899999999999</v>
      </c>
      <c r="H112" s="33">
        <v>10.926080000000001</v>
      </c>
      <c r="I112" s="33">
        <v>10.80747</v>
      </c>
      <c r="J112" s="33">
        <v>11.100540000000001</v>
      </c>
      <c r="K112" s="33">
        <v>11.12219</v>
      </c>
      <c r="L112" s="33">
        <v>10.68444</v>
      </c>
      <c r="M112" s="33">
        <v>10.9788</v>
      </c>
      <c r="N112" s="34">
        <v>10.69075</v>
      </c>
      <c r="O112" s="39">
        <v>10.86739</v>
      </c>
      <c r="P112" s="34">
        <v>11.04402</v>
      </c>
      <c r="R112" s="8"/>
      <c r="S112" s="11" t="s">
        <v>13</v>
      </c>
      <c r="T112" s="33">
        <v>10.36403</v>
      </c>
      <c r="U112" s="33">
        <v>10.901630000000001</v>
      </c>
      <c r="V112" s="33">
        <v>10.42783</v>
      </c>
      <c r="W112" s="33">
        <v>11.01998</v>
      </c>
      <c r="X112" s="33">
        <v>10.875780000000001</v>
      </c>
      <c r="Y112" s="33">
        <v>10.8881</v>
      </c>
      <c r="Z112" s="33">
        <v>10.89345</v>
      </c>
      <c r="AA112" s="33">
        <v>11.09004</v>
      </c>
      <c r="AB112" s="33">
        <v>10.70632</v>
      </c>
      <c r="AC112" s="33">
        <v>10.919219999999999</v>
      </c>
      <c r="AD112" s="34">
        <v>10.63738</v>
      </c>
      <c r="AE112" s="39">
        <v>10.80864</v>
      </c>
      <c r="AF112" s="34">
        <v>10.979900000000001</v>
      </c>
      <c r="AH112" s="8"/>
      <c r="AI112" s="11" t="s">
        <v>13</v>
      </c>
      <c r="AJ112" s="33">
        <v>10.37175</v>
      </c>
      <c r="AK112" s="33">
        <v>11.04665</v>
      </c>
      <c r="AL112" s="33">
        <v>10.39987</v>
      </c>
      <c r="AM112" s="33">
        <v>11.05036</v>
      </c>
      <c r="AN112" s="33">
        <v>10.87801</v>
      </c>
      <c r="AO112" s="33">
        <v>11.03045</v>
      </c>
      <c r="AP112" s="33">
        <v>11.11074</v>
      </c>
      <c r="AQ112" s="33">
        <v>11.12532</v>
      </c>
      <c r="AR112" s="33">
        <v>10.72207</v>
      </c>
      <c r="AS112" s="33">
        <v>10.89523</v>
      </c>
      <c r="AT112" s="34">
        <v>10.662990000000001</v>
      </c>
      <c r="AU112" s="39">
        <v>10.86304</v>
      </c>
      <c r="AV112" s="34">
        <v>11.0631</v>
      </c>
      <c r="AX112" s="8"/>
      <c r="AY112" s="11" t="s">
        <v>13</v>
      </c>
      <c r="AZ112" s="33">
        <v>10.307180000000001</v>
      </c>
      <c r="BA112" s="33">
        <v>11.10805</v>
      </c>
      <c r="BB112" s="33">
        <v>10.34412</v>
      </c>
      <c r="BC112" s="33">
        <v>10.947290000000001</v>
      </c>
      <c r="BD112" s="33">
        <v>10.87828</v>
      </c>
      <c r="BE112" s="33">
        <v>10.84599</v>
      </c>
      <c r="BF112" s="33">
        <v>11.02797</v>
      </c>
      <c r="BG112" s="33">
        <v>11.032970000000001</v>
      </c>
      <c r="BH112" s="33">
        <v>10.68502</v>
      </c>
      <c r="BI112" s="33">
        <v>10.78468</v>
      </c>
      <c r="BJ112" s="34">
        <v>10.59737</v>
      </c>
      <c r="BK112" s="39">
        <v>10.796150000000001</v>
      </c>
      <c r="BL112" s="34">
        <v>10.99494</v>
      </c>
      <c r="BN112" s="8"/>
      <c r="BO112" s="11" t="s">
        <v>13</v>
      </c>
      <c r="BP112" s="33">
        <v>10.26671</v>
      </c>
      <c r="BQ112" s="33">
        <v>11.393940000000001</v>
      </c>
      <c r="BR112" s="33">
        <v>10.30339</v>
      </c>
      <c r="BS112" s="33">
        <v>10.899839999999999</v>
      </c>
      <c r="BT112" s="33">
        <v>10.973100000000001</v>
      </c>
      <c r="BU112" s="33">
        <v>10.93906</v>
      </c>
      <c r="BV112" s="33">
        <v>10.91802</v>
      </c>
      <c r="BW112" s="33">
        <v>11.30734</v>
      </c>
      <c r="BX112" s="33">
        <v>10.67033</v>
      </c>
      <c r="BY112" s="33">
        <v>10.854520000000001</v>
      </c>
      <c r="BZ112" s="34">
        <v>10.590730000000001</v>
      </c>
      <c r="CA112" s="39">
        <v>10.85262</v>
      </c>
      <c r="CB112" s="34">
        <v>11.114520000000001</v>
      </c>
    </row>
    <row r="113" spans="2:80" x14ac:dyDescent="0.35">
      <c r="B113" s="2" t="s">
        <v>21</v>
      </c>
      <c r="C113" s="3" t="s">
        <v>12</v>
      </c>
      <c r="D113" s="36">
        <v>2.7378499999999999</v>
      </c>
      <c r="E113" s="36">
        <v>2.66473</v>
      </c>
      <c r="F113" s="36">
        <v>2.6523599999999998</v>
      </c>
      <c r="G113" s="36">
        <v>2.79996</v>
      </c>
      <c r="H113" s="36">
        <v>2.6415099999999998</v>
      </c>
      <c r="I113" s="36">
        <v>2.6063399999999999</v>
      </c>
      <c r="J113" s="36">
        <v>2.6607400000000001</v>
      </c>
      <c r="K113" s="36">
        <v>2.8171300000000001</v>
      </c>
      <c r="L113" s="36">
        <v>2.95933</v>
      </c>
      <c r="M113" s="36">
        <v>2.7833700000000001</v>
      </c>
      <c r="N113" s="37">
        <v>2.6546500000000002</v>
      </c>
      <c r="O113" s="41">
        <v>2.7323300000000001</v>
      </c>
      <c r="P113" s="37">
        <v>2.8100100000000001</v>
      </c>
      <c r="R113" s="2" t="s">
        <v>21</v>
      </c>
      <c r="S113" s="3" t="s">
        <v>12</v>
      </c>
      <c r="T113" s="36">
        <v>2.66736</v>
      </c>
      <c r="U113" s="36">
        <v>2.6887699999999999</v>
      </c>
      <c r="V113" s="36">
        <v>2.7041200000000001</v>
      </c>
      <c r="W113" s="36">
        <v>2.8070200000000001</v>
      </c>
      <c r="X113" s="36">
        <v>2.56229</v>
      </c>
      <c r="Y113" s="36">
        <v>2.60758</v>
      </c>
      <c r="Z113" s="36">
        <v>2.6575799999999998</v>
      </c>
      <c r="AA113" s="36">
        <v>2.9250500000000001</v>
      </c>
      <c r="AB113" s="36">
        <v>2.9916200000000002</v>
      </c>
      <c r="AC113" s="36">
        <v>2.77522</v>
      </c>
      <c r="AD113" s="37">
        <v>2.6408299999999998</v>
      </c>
      <c r="AE113" s="41">
        <v>2.7386599999999999</v>
      </c>
      <c r="AF113" s="37">
        <v>2.8365</v>
      </c>
      <c r="AH113" s="2" t="s">
        <v>21</v>
      </c>
      <c r="AI113" s="3" t="s">
        <v>12</v>
      </c>
      <c r="AJ113" s="36">
        <v>2.6763300000000001</v>
      </c>
      <c r="AK113" s="36">
        <v>2.59287</v>
      </c>
      <c r="AL113" s="36">
        <v>2.7307299999999999</v>
      </c>
      <c r="AM113" s="36">
        <v>2.7340399999999998</v>
      </c>
      <c r="AN113" s="36">
        <v>2.5520900000000002</v>
      </c>
      <c r="AO113" s="36">
        <v>2.5783900000000002</v>
      </c>
      <c r="AP113" s="36">
        <v>2.6169699999999998</v>
      </c>
      <c r="AQ113" s="36">
        <v>2.8231700000000002</v>
      </c>
      <c r="AR113" s="36">
        <v>2.8741699999999999</v>
      </c>
      <c r="AS113" s="36">
        <v>2.7459600000000002</v>
      </c>
      <c r="AT113" s="37">
        <v>2.6153</v>
      </c>
      <c r="AU113" s="41">
        <v>2.6924700000000001</v>
      </c>
      <c r="AV113" s="37">
        <v>2.7696399999999999</v>
      </c>
      <c r="AX113" s="2" t="s">
        <v>21</v>
      </c>
      <c r="AY113" s="3" t="s">
        <v>12</v>
      </c>
      <c r="AZ113" s="36">
        <v>2.6160999999999999</v>
      </c>
      <c r="BA113" s="36">
        <v>2.6197900000000001</v>
      </c>
      <c r="BB113" s="36">
        <v>2.7038500000000001</v>
      </c>
      <c r="BC113" s="36">
        <v>2.7387700000000001</v>
      </c>
      <c r="BD113" s="36">
        <v>2.5951599999999999</v>
      </c>
      <c r="BE113" s="36">
        <v>2.5817800000000002</v>
      </c>
      <c r="BF113" s="36">
        <v>2.6040100000000002</v>
      </c>
      <c r="BG113" s="36">
        <v>2.7195299999999998</v>
      </c>
      <c r="BH113" s="36">
        <v>2.8444500000000001</v>
      </c>
      <c r="BI113" s="36">
        <v>2.8111899999999999</v>
      </c>
      <c r="BJ113" s="37">
        <v>2.6160000000000001</v>
      </c>
      <c r="BK113" s="41">
        <v>2.6834600000000002</v>
      </c>
      <c r="BL113" s="37">
        <v>2.7509199999999998</v>
      </c>
      <c r="BN113" s="2" t="s">
        <v>21</v>
      </c>
      <c r="BO113" s="3" t="s">
        <v>12</v>
      </c>
      <c r="BP113" s="36">
        <v>2.6698599999999999</v>
      </c>
      <c r="BQ113" s="36">
        <v>2.5180699999999998</v>
      </c>
      <c r="BR113" s="36">
        <v>2.7053099999999999</v>
      </c>
      <c r="BS113" s="36">
        <v>2.6025700000000001</v>
      </c>
      <c r="BT113" s="36">
        <v>2.6026699999999998</v>
      </c>
      <c r="BU113" s="36">
        <v>2.58873</v>
      </c>
      <c r="BV113" s="36">
        <v>2.62202</v>
      </c>
      <c r="BW113" s="36">
        <v>2.6147</v>
      </c>
      <c r="BX113" s="36">
        <v>2.7936399999999999</v>
      </c>
      <c r="BY113" s="36">
        <v>2.7489499999999998</v>
      </c>
      <c r="BZ113" s="37">
        <v>2.5875499999999998</v>
      </c>
      <c r="CA113" s="41">
        <v>2.6466500000000002</v>
      </c>
      <c r="CB113" s="37">
        <v>2.7057600000000002</v>
      </c>
    </row>
    <row r="114" spans="2:80" x14ac:dyDescent="0.35">
      <c r="B114" s="8"/>
      <c r="C114" s="11" t="s">
        <v>13</v>
      </c>
      <c r="D114" s="33">
        <v>1.43249</v>
      </c>
      <c r="E114" s="33">
        <v>1.42845</v>
      </c>
      <c r="F114" s="33">
        <v>1.43242</v>
      </c>
      <c r="G114" s="33">
        <v>1.3958900000000001</v>
      </c>
      <c r="H114" s="33">
        <v>1.4865699999999999</v>
      </c>
      <c r="I114" s="33">
        <v>1.43621</v>
      </c>
      <c r="J114" s="33">
        <v>1.4337200000000001</v>
      </c>
      <c r="K114" s="33">
        <v>1.4354800000000001</v>
      </c>
      <c r="L114" s="33">
        <v>1.32744</v>
      </c>
      <c r="M114" s="33">
        <v>1.4606300000000001</v>
      </c>
      <c r="N114" s="34">
        <v>1.3969400000000001</v>
      </c>
      <c r="O114" s="39">
        <v>1.42693</v>
      </c>
      <c r="P114" s="34">
        <v>1.45692</v>
      </c>
      <c r="R114" s="8"/>
      <c r="S114" s="11" t="s">
        <v>13</v>
      </c>
      <c r="T114" s="33">
        <v>1.4431700000000001</v>
      </c>
      <c r="U114" s="33">
        <v>1.4331799999999999</v>
      </c>
      <c r="V114" s="33">
        <v>1.45997</v>
      </c>
      <c r="W114" s="33">
        <v>1.4157900000000001</v>
      </c>
      <c r="X114" s="33">
        <v>1.45211</v>
      </c>
      <c r="Y114" s="33">
        <v>1.44268</v>
      </c>
      <c r="Z114" s="33">
        <v>1.4737800000000001</v>
      </c>
      <c r="AA114" s="33">
        <v>1.4306000000000001</v>
      </c>
      <c r="AB114" s="33">
        <v>1.3389899999999999</v>
      </c>
      <c r="AC114" s="33">
        <v>1.4154199999999999</v>
      </c>
      <c r="AD114" s="34">
        <v>1.40408</v>
      </c>
      <c r="AE114" s="39">
        <v>1.4305699999999999</v>
      </c>
      <c r="AF114" s="34">
        <v>1.45706</v>
      </c>
      <c r="AH114" s="8"/>
      <c r="AI114" s="11" t="s">
        <v>13</v>
      </c>
      <c r="AJ114" s="33">
        <v>1.4412100000000001</v>
      </c>
      <c r="AK114" s="33">
        <v>1.44069</v>
      </c>
      <c r="AL114" s="33">
        <v>1.4520999999999999</v>
      </c>
      <c r="AM114" s="33">
        <v>1.4157200000000001</v>
      </c>
      <c r="AN114" s="33">
        <v>1.45906</v>
      </c>
      <c r="AO114" s="33">
        <v>1.4575499999999999</v>
      </c>
      <c r="AP114" s="33">
        <v>1.4241600000000001</v>
      </c>
      <c r="AQ114" s="33">
        <v>1.46028</v>
      </c>
      <c r="AR114" s="33">
        <v>1.3597900000000001</v>
      </c>
      <c r="AS114" s="33">
        <v>1.39391</v>
      </c>
      <c r="AT114" s="34">
        <v>1.4069400000000001</v>
      </c>
      <c r="AU114" s="39">
        <v>1.43045</v>
      </c>
      <c r="AV114" s="34">
        <v>1.4539500000000001</v>
      </c>
      <c r="AX114" s="8"/>
      <c r="AY114" s="11" t="s">
        <v>13</v>
      </c>
      <c r="AZ114" s="33">
        <v>1.4544299999999999</v>
      </c>
      <c r="BA114" s="33">
        <v>1.4290099999999999</v>
      </c>
      <c r="BB114" s="33">
        <v>1.4355</v>
      </c>
      <c r="BC114" s="33">
        <v>1.4126000000000001</v>
      </c>
      <c r="BD114" s="33">
        <v>1.43476</v>
      </c>
      <c r="BE114" s="33">
        <v>1.44363</v>
      </c>
      <c r="BF114" s="33">
        <v>1.43733</v>
      </c>
      <c r="BG114" s="33">
        <v>1.4075200000000001</v>
      </c>
      <c r="BH114" s="33">
        <v>1.39286</v>
      </c>
      <c r="BI114" s="33">
        <v>1.3997900000000001</v>
      </c>
      <c r="BJ114" s="34">
        <v>1.41021</v>
      </c>
      <c r="BK114" s="39">
        <v>1.4247399999999999</v>
      </c>
      <c r="BL114" s="34">
        <v>1.4392799999999999</v>
      </c>
      <c r="BN114" s="8"/>
      <c r="BO114" s="11" t="s">
        <v>13</v>
      </c>
      <c r="BP114" s="33">
        <v>1.4427000000000001</v>
      </c>
      <c r="BQ114" s="33">
        <v>1.44112</v>
      </c>
      <c r="BR114" s="33">
        <v>1.44587</v>
      </c>
      <c r="BS114" s="33">
        <v>1.41873</v>
      </c>
      <c r="BT114" s="33">
        <v>1.42235</v>
      </c>
      <c r="BU114" s="33">
        <v>1.43649</v>
      </c>
      <c r="BV114" s="33">
        <v>1.42822</v>
      </c>
      <c r="BW114" s="33">
        <v>1.42106</v>
      </c>
      <c r="BX114" s="33">
        <v>1.4076500000000001</v>
      </c>
      <c r="BY114" s="33">
        <v>1.4560599999999999</v>
      </c>
      <c r="BZ114" s="34">
        <v>1.4214</v>
      </c>
      <c r="CA114" s="39">
        <v>1.4320200000000001</v>
      </c>
      <c r="CB114" s="34">
        <v>1.44265</v>
      </c>
    </row>
    <row r="115" spans="2:80" x14ac:dyDescent="0.35">
      <c r="B115" s="2" t="s">
        <v>5</v>
      </c>
      <c r="C115" s="3" t="s">
        <v>12</v>
      </c>
      <c r="D115" s="36">
        <v>88.699439999999996</v>
      </c>
      <c r="E115" s="36">
        <v>89.707329999999999</v>
      </c>
      <c r="F115" s="36">
        <v>88.634789999999995</v>
      </c>
      <c r="G115" s="36">
        <v>88.974400000000003</v>
      </c>
      <c r="H115" s="36">
        <v>88.649820000000005</v>
      </c>
      <c r="I115" s="36">
        <v>90.845460000000003</v>
      </c>
      <c r="J115" s="36">
        <v>89.260649999999998</v>
      </c>
      <c r="K115" s="36">
        <v>87.816000000000003</v>
      </c>
      <c r="L115" s="36">
        <v>88.198890000000006</v>
      </c>
      <c r="M115" s="36">
        <v>88.74579</v>
      </c>
      <c r="N115" s="37">
        <v>88.349710000000002</v>
      </c>
      <c r="O115" s="38">
        <v>88.95326</v>
      </c>
      <c r="P115" s="37">
        <v>89.556799999999996</v>
      </c>
      <c r="R115" s="2" t="s">
        <v>5</v>
      </c>
      <c r="S115" s="3" t="s">
        <v>12</v>
      </c>
      <c r="T115" s="36">
        <v>88.684550000000002</v>
      </c>
      <c r="U115" s="36">
        <v>89.853949999999998</v>
      </c>
      <c r="V115" s="36">
        <v>88.648409999999998</v>
      </c>
      <c r="W115" s="36">
        <v>88.916219999999996</v>
      </c>
      <c r="X115" s="36">
        <v>88.94359</v>
      </c>
      <c r="Y115" s="36">
        <v>91.139070000000004</v>
      </c>
      <c r="Z115" s="36">
        <v>89.177779999999998</v>
      </c>
      <c r="AA115" s="36">
        <v>87.814670000000007</v>
      </c>
      <c r="AB115" s="36">
        <v>88.205799999999996</v>
      </c>
      <c r="AC115" s="36">
        <v>88.73939</v>
      </c>
      <c r="AD115" s="37">
        <v>88.351920000000007</v>
      </c>
      <c r="AE115" s="38">
        <v>89.012339999999995</v>
      </c>
      <c r="AF115" s="37">
        <v>89.67277</v>
      </c>
      <c r="AH115" s="2" t="s">
        <v>5</v>
      </c>
      <c r="AI115" s="3" t="s">
        <v>12</v>
      </c>
      <c r="AJ115" s="36">
        <v>88.765879999999996</v>
      </c>
      <c r="AK115" s="36">
        <v>90.329949999999997</v>
      </c>
      <c r="AL115" s="36">
        <v>88.615729999999999</v>
      </c>
      <c r="AM115" s="36">
        <v>89.190719999999999</v>
      </c>
      <c r="AN115" s="36">
        <v>89.40401</v>
      </c>
      <c r="AO115" s="36">
        <v>91.903030000000001</v>
      </c>
      <c r="AP115" s="36">
        <v>89.263440000000003</v>
      </c>
      <c r="AQ115" s="36">
        <v>87.865359999999995</v>
      </c>
      <c r="AR115" s="36">
        <v>88.129760000000005</v>
      </c>
      <c r="AS115" s="36">
        <v>88.771299999999997</v>
      </c>
      <c r="AT115" s="37">
        <v>88.388930000000002</v>
      </c>
      <c r="AU115" s="38">
        <v>89.223920000000007</v>
      </c>
      <c r="AV115" s="37">
        <v>90.058899999999994</v>
      </c>
      <c r="AX115" s="2" t="s">
        <v>5</v>
      </c>
      <c r="AY115" s="3" t="s">
        <v>12</v>
      </c>
      <c r="AZ115" s="36">
        <v>88.718890000000002</v>
      </c>
      <c r="BA115" s="36">
        <v>91.214160000000007</v>
      </c>
      <c r="BB115" s="36">
        <v>88.765559999999994</v>
      </c>
      <c r="BC115" s="36">
        <v>89.210809999999995</v>
      </c>
      <c r="BD115" s="36">
        <v>89.274029999999996</v>
      </c>
      <c r="BE115" s="36">
        <v>91.450800000000001</v>
      </c>
      <c r="BF115" s="36">
        <v>90.064250000000001</v>
      </c>
      <c r="BG115" s="36">
        <v>88.002120000000005</v>
      </c>
      <c r="BH115" s="36">
        <v>88.168059999999997</v>
      </c>
      <c r="BI115" s="36">
        <v>88.703850000000003</v>
      </c>
      <c r="BJ115" s="37">
        <v>88.504390000000001</v>
      </c>
      <c r="BK115" s="38">
        <v>89.357249999999993</v>
      </c>
      <c r="BL115" s="37">
        <v>90.210120000000003</v>
      </c>
      <c r="BN115" s="2" t="s">
        <v>5</v>
      </c>
      <c r="BO115" s="3" t="s">
        <v>12</v>
      </c>
      <c r="BP115" s="36">
        <v>88.83314</v>
      </c>
      <c r="BQ115" s="36">
        <v>95.033420000000007</v>
      </c>
      <c r="BR115" s="36">
        <v>88.666110000000003</v>
      </c>
      <c r="BS115" s="36">
        <v>89.699420000000003</v>
      </c>
      <c r="BT115" s="36">
        <v>89.600239999999999</v>
      </c>
      <c r="BU115" s="36">
        <v>91.927180000000007</v>
      </c>
      <c r="BV115" s="36">
        <v>91.233760000000004</v>
      </c>
      <c r="BW115" s="36">
        <v>89.344809999999995</v>
      </c>
      <c r="BX115" s="36">
        <v>88.431550000000001</v>
      </c>
      <c r="BY115" s="36">
        <v>88.818830000000005</v>
      </c>
      <c r="BZ115" s="37">
        <v>88.689130000000006</v>
      </c>
      <c r="CA115" s="38">
        <v>90.158850000000001</v>
      </c>
      <c r="CB115" s="37">
        <v>91.628559999999993</v>
      </c>
    </row>
    <row r="116" spans="2:80" x14ac:dyDescent="0.35">
      <c r="B116" s="8"/>
      <c r="C116" s="11" t="s">
        <v>13</v>
      </c>
      <c r="D116" s="33">
        <v>42.416370000000001</v>
      </c>
      <c r="E116" s="33">
        <v>43.76641</v>
      </c>
      <c r="F116" s="33">
        <v>42.879480000000001</v>
      </c>
      <c r="G116" s="33">
        <v>43.454949999999997</v>
      </c>
      <c r="H116" s="33">
        <v>42.942329999999998</v>
      </c>
      <c r="I116" s="33">
        <v>43.257689999999997</v>
      </c>
      <c r="J116" s="33">
        <v>43.457059999999998</v>
      </c>
      <c r="K116" s="33">
        <v>42.975540000000002</v>
      </c>
      <c r="L116" s="33">
        <v>41.96264</v>
      </c>
      <c r="M116" s="33">
        <v>42.333469999999998</v>
      </c>
      <c r="N116" s="34">
        <v>42.537269999999999</v>
      </c>
      <c r="O116" s="39">
        <v>42.944600000000001</v>
      </c>
      <c r="P116" s="34">
        <v>43.35192</v>
      </c>
      <c r="R116" s="8"/>
      <c r="S116" s="11" t="s">
        <v>13</v>
      </c>
      <c r="T116" s="33">
        <v>42.404679999999999</v>
      </c>
      <c r="U116" s="33">
        <v>44.521839999999997</v>
      </c>
      <c r="V116" s="33">
        <v>42.911940000000001</v>
      </c>
      <c r="W116" s="33">
        <v>43.389539999999997</v>
      </c>
      <c r="X116" s="33">
        <v>43.207140000000003</v>
      </c>
      <c r="Y116" s="33">
        <v>43.478540000000002</v>
      </c>
      <c r="Z116" s="33">
        <v>43.418280000000003</v>
      </c>
      <c r="AA116" s="33">
        <v>43.019419999999997</v>
      </c>
      <c r="AB116" s="33">
        <v>41.977600000000002</v>
      </c>
      <c r="AC116" s="33">
        <v>42.376750000000001</v>
      </c>
      <c r="AD116" s="34">
        <v>42.555799999999998</v>
      </c>
      <c r="AE116" s="39">
        <v>43.070569999999996</v>
      </c>
      <c r="AF116" s="34">
        <v>43.585340000000002</v>
      </c>
      <c r="AH116" s="8"/>
      <c r="AI116" s="11" t="s">
        <v>13</v>
      </c>
      <c r="AJ116" s="33">
        <v>42.511839999999999</v>
      </c>
      <c r="AK116" s="33">
        <v>44.407670000000003</v>
      </c>
      <c r="AL116" s="33">
        <v>42.936900000000001</v>
      </c>
      <c r="AM116" s="33">
        <v>43.738750000000003</v>
      </c>
      <c r="AN116" s="33">
        <v>43.608499999999999</v>
      </c>
      <c r="AO116" s="33">
        <v>44.280839999999998</v>
      </c>
      <c r="AP116" s="33">
        <v>43.539279999999998</v>
      </c>
      <c r="AQ116" s="33">
        <v>43.092700000000001</v>
      </c>
      <c r="AR116" s="33">
        <v>41.940919999999998</v>
      </c>
      <c r="AS116" s="33">
        <v>42.433929999999997</v>
      </c>
      <c r="AT116" s="34">
        <v>42.669910000000002</v>
      </c>
      <c r="AU116" s="39">
        <v>43.249130000000001</v>
      </c>
      <c r="AV116" s="34">
        <v>43.82835</v>
      </c>
      <c r="AX116" s="8"/>
      <c r="AY116" s="11" t="s">
        <v>13</v>
      </c>
      <c r="AZ116" s="33">
        <v>42.557899999999997</v>
      </c>
      <c r="BA116" s="33">
        <v>45.123489999999997</v>
      </c>
      <c r="BB116" s="33">
        <v>43.203400000000002</v>
      </c>
      <c r="BC116" s="33">
        <v>43.818179999999998</v>
      </c>
      <c r="BD116" s="33">
        <v>43.427289999999999</v>
      </c>
      <c r="BE116" s="33">
        <v>43.879640000000002</v>
      </c>
      <c r="BF116" s="33">
        <v>44.253329999999998</v>
      </c>
      <c r="BG116" s="33">
        <v>43.329099999999997</v>
      </c>
      <c r="BH116" s="33">
        <v>42.00103</v>
      </c>
      <c r="BI116" s="33">
        <v>42.409849999999999</v>
      </c>
      <c r="BJ116" s="34">
        <v>42.734639999999999</v>
      </c>
      <c r="BK116" s="39">
        <v>43.400320000000001</v>
      </c>
      <c r="BL116" s="34">
        <v>44.066000000000003</v>
      </c>
      <c r="BN116" s="8"/>
      <c r="BO116" s="11" t="s">
        <v>13</v>
      </c>
      <c r="BP116" s="33">
        <v>42.729019999999998</v>
      </c>
      <c r="BQ116" s="33">
        <v>47.661679999999997</v>
      </c>
      <c r="BR116" s="33">
        <v>43.14179</v>
      </c>
      <c r="BS116" s="33">
        <v>44.32206</v>
      </c>
      <c r="BT116" s="33">
        <v>43.792569999999998</v>
      </c>
      <c r="BU116" s="33">
        <v>44.386240000000001</v>
      </c>
      <c r="BV116" s="33">
        <v>45.149720000000002</v>
      </c>
      <c r="BW116" s="33">
        <v>44.593310000000002</v>
      </c>
      <c r="BX116" s="33">
        <v>42.365079999999999</v>
      </c>
      <c r="BY116" s="33">
        <v>42.622970000000002</v>
      </c>
      <c r="BZ116" s="34">
        <v>42.951990000000002</v>
      </c>
      <c r="CA116" s="39">
        <v>44.076439999999998</v>
      </c>
      <c r="CB116" s="34">
        <v>45.200899999999997</v>
      </c>
    </row>
    <row r="117" spans="2:80" x14ac:dyDescent="0.35">
      <c r="B117" s="2" t="s">
        <v>6</v>
      </c>
      <c r="C117" s="3" t="s">
        <v>12</v>
      </c>
      <c r="D117" s="36">
        <v>85.030169999999998</v>
      </c>
      <c r="E117" s="36">
        <v>85.380089999999996</v>
      </c>
      <c r="F117" s="36">
        <v>85.191569999999999</v>
      </c>
      <c r="G117" s="36">
        <v>85.484979999999993</v>
      </c>
      <c r="H117" s="36">
        <v>84.936760000000007</v>
      </c>
      <c r="I117" s="36">
        <v>86.129750000000001</v>
      </c>
      <c r="J117" s="36">
        <v>85.053039999999996</v>
      </c>
      <c r="K117" s="36">
        <v>84.416399999999996</v>
      </c>
      <c r="L117" s="36">
        <v>85.078639999999993</v>
      </c>
      <c r="M117" s="36">
        <v>85.365049999999997</v>
      </c>
      <c r="N117" s="37">
        <v>84.890910000000005</v>
      </c>
      <c r="O117" s="41">
        <v>85.206639999999993</v>
      </c>
      <c r="P117" s="37">
        <v>85.522379999999998</v>
      </c>
      <c r="R117" s="2" t="s">
        <v>6</v>
      </c>
      <c r="S117" s="3" t="s">
        <v>12</v>
      </c>
      <c r="T117" s="36">
        <v>85.021469999999994</v>
      </c>
      <c r="U117" s="36">
        <v>85.390690000000006</v>
      </c>
      <c r="V117" s="36">
        <v>85.198859999999996</v>
      </c>
      <c r="W117" s="36">
        <v>85.494720000000001</v>
      </c>
      <c r="X117" s="36">
        <v>84.936760000000007</v>
      </c>
      <c r="Y117" s="36">
        <v>86.124430000000004</v>
      </c>
      <c r="Z117" s="36">
        <v>85.033479999999997</v>
      </c>
      <c r="AA117" s="36">
        <v>84.421639999999996</v>
      </c>
      <c r="AB117" s="36">
        <v>85.089550000000003</v>
      </c>
      <c r="AC117" s="36">
        <v>85.344080000000005</v>
      </c>
      <c r="AD117" s="37">
        <v>84.89058</v>
      </c>
      <c r="AE117" s="41">
        <v>85.205569999999994</v>
      </c>
      <c r="AF117" s="37">
        <v>85.520560000000003</v>
      </c>
      <c r="AH117" s="2" t="s">
        <v>6</v>
      </c>
      <c r="AI117" s="3" t="s">
        <v>12</v>
      </c>
      <c r="AJ117" s="36">
        <v>85.023820000000001</v>
      </c>
      <c r="AK117" s="36">
        <v>85.434929999999994</v>
      </c>
      <c r="AL117" s="36">
        <v>85.187240000000003</v>
      </c>
      <c r="AM117" s="36">
        <v>85.494720000000001</v>
      </c>
      <c r="AN117" s="36">
        <v>84.936760000000007</v>
      </c>
      <c r="AO117" s="36">
        <v>86.061319999999995</v>
      </c>
      <c r="AP117" s="36">
        <v>85.050309999999996</v>
      </c>
      <c r="AQ117" s="36">
        <v>84.430340000000001</v>
      </c>
      <c r="AR117" s="36">
        <v>85.075469999999996</v>
      </c>
      <c r="AS117" s="36">
        <v>85.335949999999997</v>
      </c>
      <c r="AT117" s="37">
        <v>84.898380000000003</v>
      </c>
      <c r="AU117" s="41">
        <v>85.203090000000003</v>
      </c>
      <c r="AV117" s="37">
        <v>85.50779</v>
      </c>
      <c r="AX117" s="2" t="s">
        <v>6</v>
      </c>
      <c r="AY117" s="3" t="s">
        <v>12</v>
      </c>
      <c r="AZ117" s="36">
        <v>85.034999999999997</v>
      </c>
      <c r="BA117" s="36">
        <v>85.419200000000004</v>
      </c>
      <c r="BB117" s="36">
        <v>85.180189999999996</v>
      </c>
      <c r="BC117" s="36">
        <v>85.484979999999993</v>
      </c>
      <c r="BD117" s="36">
        <v>84.936760000000007</v>
      </c>
      <c r="BE117" s="36">
        <v>86.028000000000006</v>
      </c>
      <c r="BF117" s="36">
        <v>85.017089999999996</v>
      </c>
      <c r="BG117" s="36">
        <v>84.440219999999997</v>
      </c>
      <c r="BH117" s="36">
        <v>85.091340000000002</v>
      </c>
      <c r="BI117" s="36">
        <v>85.36739</v>
      </c>
      <c r="BJ117" s="37">
        <v>84.901989999999998</v>
      </c>
      <c r="BK117" s="41">
        <v>85.200019999999995</v>
      </c>
      <c r="BL117" s="37">
        <v>85.498040000000003</v>
      </c>
      <c r="BN117" s="2" t="s">
        <v>6</v>
      </c>
      <c r="BO117" s="3" t="s">
        <v>12</v>
      </c>
      <c r="BP117" s="36">
        <v>85.039469999999994</v>
      </c>
      <c r="BQ117" s="36">
        <v>85.427130000000005</v>
      </c>
      <c r="BR117" s="36">
        <v>85.19556</v>
      </c>
      <c r="BS117" s="36">
        <v>85.492459999999994</v>
      </c>
      <c r="BT117" s="36">
        <v>84.936760000000007</v>
      </c>
      <c r="BU117" s="36">
        <v>86.014070000000004</v>
      </c>
      <c r="BV117" s="36">
        <v>85.061000000000007</v>
      </c>
      <c r="BW117" s="36">
        <v>84.433409999999995</v>
      </c>
      <c r="BX117" s="36">
        <v>85.0976</v>
      </c>
      <c r="BY117" s="36">
        <v>85.380390000000006</v>
      </c>
      <c r="BZ117" s="37">
        <v>84.911479999999997</v>
      </c>
      <c r="CA117" s="41">
        <v>85.207790000000003</v>
      </c>
      <c r="CB117" s="37">
        <v>85.504090000000005</v>
      </c>
    </row>
    <row r="118" spans="2:80" x14ac:dyDescent="0.35">
      <c r="B118" s="8"/>
      <c r="C118" s="11" t="s">
        <v>13</v>
      </c>
      <c r="D118" s="33">
        <v>40.490250000000003</v>
      </c>
      <c r="E118" s="33">
        <v>40.913440000000001</v>
      </c>
      <c r="F118" s="33">
        <v>41.091270000000002</v>
      </c>
      <c r="G118" s="33">
        <v>41.568840000000002</v>
      </c>
      <c r="H118" s="33">
        <v>40.918489999999998</v>
      </c>
      <c r="I118" s="33">
        <v>40.29204</v>
      </c>
      <c r="J118" s="33">
        <v>40.928040000000003</v>
      </c>
      <c r="K118" s="33">
        <v>41.228380000000001</v>
      </c>
      <c r="L118" s="33">
        <v>40.623359999999998</v>
      </c>
      <c r="M118" s="33">
        <v>40.66798</v>
      </c>
      <c r="N118" s="34">
        <v>40.605289999999997</v>
      </c>
      <c r="O118" s="39">
        <v>40.872210000000003</v>
      </c>
      <c r="P118" s="34">
        <v>41.139130000000002</v>
      </c>
      <c r="R118" s="8"/>
      <c r="S118" s="11" t="s">
        <v>13</v>
      </c>
      <c r="T118" s="33">
        <v>40.48798</v>
      </c>
      <c r="U118" s="33">
        <v>40.9163</v>
      </c>
      <c r="V118" s="33">
        <v>41.091709999999999</v>
      </c>
      <c r="W118" s="33">
        <v>41.566699999999997</v>
      </c>
      <c r="X118" s="33">
        <v>40.918489999999998</v>
      </c>
      <c r="Y118" s="33">
        <v>40.29448</v>
      </c>
      <c r="Z118" s="33">
        <v>40.925849999999997</v>
      </c>
      <c r="AA118" s="33">
        <v>41.221260000000001</v>
      </c>
      <c r="AB118" s="33">
        <v>40.629080000000002</v>
      </c>
      <c r="AC118" s="33">
        <v>40.670729999999999</v>
      </c>
      <c r="AD118" s="34">
        <v>40.606699999999996</v>
      </c>
      <c r="AE118" s="39">
        <v>40.872259999999997</v>
      </c>
      <c r="AF118" s="34">
        <v>41.137810000000002</v>
      </c>
      <c r="AH118" s="8"/>
      <c r="AI118" s="11" t="s">
        <v>13</v>
      </c>
      <c r="AJ118" s="33">
        <v>40.491459999999996</v>
      </c>
      <c r="AK118" s="33">
        <v>40.9285</v>
      </c>
      <c r="AL118" s="33">
        <v>41.0886</v>
      </c>
      <c r="AM118" s="33">
        <v>41.566699999999997</v>
      </c>
      <c r="AN118" s="33">
        <v>40.918489999999998</v>
      </c>
      <c r="AO118" s="33">
        <v>40.302</v>
      </c>
      <c r="AP118" s="33">
        <v>40.925080000000001</v>
      </c>
      <c r="AQ118" s="33">
        <v>41.216909999999999</v>
      </c>
      <c r="AR118" s="33">
        <v>40.62791</v>
      </c>
      <c r="AS118" s="33">
        <v>40.649769999999997</v>
      </c>
      <c r="AT118" s="34">
        <v>40.606529999999999</v>
      </c>
      <c r="AU118" s="39">
        <v>40.871540000000003</v>
      </c>
      <c r="AV118" s="34">
        <v>41.13655</v>
      </c>
      <c r="AX118" s="8"/>
      <c r="AY118" s="11" t="s">
        <v>13</v>
      </c>
      <c r="AZ118" s="33">
        <v>40.500059999999998</v>
      </c>
      <c r="BA118" s="33">
        <v>40.920870000000001</v>
      </c>
      <c r="BB118" s="33">
        <v>41.095739999999999</v>
      </c>
      <c r="BC118" s="33">
        <v>41.568840000000002</v>
      </c>
      <c r="BD118" s="33">
        <v>40.918489999999998</v>
      </c>
      <c r="BE118" s="33">
        <v>40.298580000000001</v>
      </c>
      <c r="BF118" s="33">
        <v>40.918750000000003</v>
      </c>
      <c r="BG118" s="33">
        <v>41.217230000000001</v>
      </c>
      <c r="BH118" s="33">
        <v>40.62538</v>
      </c>
      <c r="BI118" s="33">
        <v>40.668280000000003</v>
      </c>
      <c r="BJ118" s="34">
        <v>40.608669999999996</v>
      </c>
      <c r="BK118" s="39">
        <v>40.873220000000003</v>
      </c>
      <c r="BL118" s="34">
        <v>41.137770000000003</v>
      </c>
      <c r="BN118" s="8"/>
      <c r="BO118" s="11" t="s">
        <v>13</v>
      </c>
      <c r="BP118" s="33">
        <v>40.502609999999997</v>
      </c>
      <c r="BQ118" s="33">
        <v>40.891280000000002</v>
      </c>
      <c r="BR118" s="33">
        <v>41.089179999999999</v>
      </c>
      <c r="BS118" s="33">
        <v>41.571539999999999</v>
      </c>
      <c r="BT118" s="33">
        <v>40.918489999999998</v>
      </c>
      <c r="BU118" s="33">
        <v>40.301630000000003</v>
      </c>
      <c r="BV118" s="33">
        <v>40.856059999999999</v>
      </c>
      <c r="BW118" s="33">
        <v>41.223959999999998</v>
      </c>
      <c r="BX118" s="33">
        <v>40.626779999999997</v>
      </c>
      <c r="BY118" s="33">
        <v>40.674160000000001</v>
      </c>
      <c r="BZ118" s="34">
        <v>40.601799999999997</v>
      </c>
      <c r="CA118" s="39">
        <v>40.865569999999998</v>
      </c>
      <c r="CB118" s="34">
        <v>41.129339999999999</v>
      </c>
    </row>
    <row r="119" spans="2:80" x14ac:dyDescent="0.35">
      <c r="B119" s="2" t="s">
        <v>22</v>
      </c>
      <c r="C119" s="3" t="s">
        <v>12</v>
      </c>
      <c r="D119" s="36">
        <v>1.5741000000000001</v>
      </c>
      <c r="E119" s="36">
        <v>1.7923100000000001</v>
      </c>
      <c r="F119" s="36">
        <v>1.5125500000000001</v>
      </c>
      <c r="G119" s="36">
        <v>1.59528</v>
      </c>
      <c r="H119" s="36">
        <v>1.42557</v>
      </c>
      <c r="I119" s="36">
        <v>1.6746799999999999</v>
      </c>
      <c r="J119" s="36">
        <v>1.7059200000000001</v>
      </c>
      <c r="K119" s="36">
        <v>1.5149900000000001</v>
      </c>
      <c r="L119" s="36">
        <v>1.3424</v>
      </c>
      <c r="M119" s="36">
        <v>1.60707</v>
      </c>
      <c r="N119" s="37">
        <v>1.4792099999999999</v>
      </c>
      <c r="O119" s="38">
        <v>1.5744899999999999</v>
      </c>
      <c r="P119" s="37">
        <v>1.6697599999999999</v>
      </c>
      <c r="R119" s="2" t="s">
        <v>22</v>
      </c>
      <c r="S119" s="3" t="s">
        <v>12</v>
      </c>
      <c r="T119" s="36">
        <v>1.55959</v>
      </c>
      <c r="U119" s="36">
        <v>1.7354000000000001</v>
      </c>
      <c r="V119" s="36">
        <v>1.4938400000000001</v>
      </c>
      <c r="W119" s="36">
        <v>1.53745</v>
      </c>
      <c r="X119" s="36">
        <v>1.4152199999999999</v>
      </c>
      <c r="Y119" s="36">
        <v>1.6457599999999999</v>
      </c>
      <c r="Z119" s="36">
        <v>1.6676800000000001</v>
      </c>
      <c r="AA119" s="36">
        <v>1.5015799999999999</v>
      </c>
      <c r="AB119" s="36">
        <v>1.33971</v>
      </c>
      <c r="AC119" s="36">
        <v>1.5678700000000001</v>
      </c>
      <c r="AD119" s="37">
        <v>1.46187</v>
      </c>
      <c r="AE119" s="38">
        <v>1.5464100000000001</v>
      </c>
      <c r="AF119" s="37">
        <v>1.6309499999999999</v>
      </c>
      <c r="AH119" s="2" t="s">
        <v>22</v>
      </c>
      <c r="AI119" s="3" t="s">
        <v>12</v>
      </c>
      <c r="AJ119" s="36">
        <v>1.50841</v>
      </c>
      <c r="AK119" s="36">
        <v>1.6679999999999999</v>
      </c>
      <c r="AL119" s="36">
        <v>1.454</v>
      </c>
      <c r="AM119" s="36">
        <v>1.5077799999999999</v>
      </c>
      <c r="AN119" s="36">
        <v>1.37853</v>
      </c>
      <c r="AO119" s="36">
        <v>1.58727</v>
      </c>
      <c r="AP119" s="36">
        <v>1.59978</v>
      </c>
      <c r="AQ119" s="36">
        <v>1.43815</v>
      </c>
      <c r="AR119" s="36">
        <v>1.3098000000000001</v>
      </c>
      <c r="AS119" s="36">
        <v>1.5407200000000001</v>
      </c>
      <c r="AT119" s="37">
        <v>1.42218</v>
      </c>
      <c r="AU119" s="38">
        <v>1.49925</v>
      </c>
      <c r="AV119" s="37">
        <v>1.5763100000000001</v>
      </c>
      <c r="AX119" s="2" t="s">
        <v>22</v>
      </c>
      <c r="AY119" s="3" t="s">
        <v>12</v>
      </c>
      <c r="AZ119" s="36">
        <v>1.4443600000000001</v>
      </c>
      <c r="BA119" s="36">
        <v>1.5724199999999999</v>
      </c>
      <c r="BB119" s="36">
        <v>1.4234199999999999</v>
      </c>
      <c r="BC119" s="36">
        <v>1.4401900000000001</v>
      </c>
      <c r="BD119" s="36">
        <v>1.3087</v>
      </c>
      <c r="BE119" s="36">
        <v>1.48889</v>
      </c>
      <c r="BF119" s="36">
        <v>1.5401400000000001</v>
      </c>
      <c r="BG119" s="36">
        <v>1.38697</v>
      </c>
      <c r="BH119" s="36">
        <v>1.29358</v>
      </c>
      <c r="BI119" s="36">
        <v>1.46105</v>
      </c>
      <c r="BJ119" s="37">
        <v>1.37199</v>
      </c>
      <c r="BK119" s="38">
        <v>1.43597</v>
      </c>
      <c r="BL119" s="37">
        <v>1.49996</v>
      </c>
      <c r="BN119" s="2" t="s">
        <v>22</v>
      </c>
      <c r="BO119" s="3" t="s">
        <v>12</v>
      </c>
      <c r="BP119" s="36">
        <v>1.35775</v>
      </c>
      <c r="BQ119" s="36">
        <v>1.44468</v>
      </c>
      <c r="BR119" s="36">
        <v>1.3271200000000001</v>
      </c>
      <c r="BS119" s="36">
        <v>1.36446</v>
      </c>
      <c r="BT119" s="36">
        <v>1.2533099999999999</v>
      </c>
      <c r="BU119" s="36">
        <v>1.3701700000000001</v>
      </c>
      <c r="BV119" s="36">
        <v>1.4115500000000001</v>
      </c>
      <c r="BW119" s="36">
        <v>1.32518</v>
      </c>
      <c r="BX119" s="36">
        <v>1.26291</v>
      </c>
      <c r="BY119" s="36">
        <v>1.3434999999999999</v>
      </c>
      <c r="BZ119" s="37">
        <v>1.30382</v>
      </c>
      <c r="CA119" s="38">
        <v>1.34606</v>
      </c>
      <c r="CB119" s="37">
        <v>1.3883099999999999</v>
      </c>
    </row>
    <row r="120" spans="2:80" x14ac:dyDescent="0.35">
      <c r="B120" s="8"/>
      <c r="C120" s="11" t="s">
        <v>13</v>
      </c>
      <c r="D120" s="33">
        <v>1.21682</v>
      </c>
      <c r="E120" s="33">
        <v>1.28783</v>
      </c>
      <c r="F120" s="33">
        <v>1.20522</v>
      </c>
      <c r="G120" s="33">
        <v>1.2497799999999999</v>
      </c>
      <c r="H120" s="33">
        <v>1.16374</v>
      </c>
      <c r="I120" s="33">
        <v>1.3466100000000001</v>
      </c>
      <c r="J120" s="33">
        <v>1.29756</v>
      </c>
      <c r="K120" s="33">
        <v>1.2123200000000001</v>
      </c>
      <c r="L120" s="33">
        <v>1.1025400000000001</v>
      </c>
      <c r="M120" s="33">
        <v>1.2130000000000001</v>
      </c>
      <c r="N120" s="34">
        <v>1.17957</v>
      </c>
      <c r="O120" s="39">
        <v>1.2295400000000001</v>
      </c>
      <c r="P120" s="34">
        <v>1.2795099999999999</v>
      </c>
      <c r="R120" s="8"/>
      <c r="S120" s="11" t="s">
        <v>13</v>
      </c>
      <c r="T120" s="33">
        <v>1.1754199999999999</v>
      </c>
      <c r="U120" s="33">
        <v>1.2505599999999999</v>
      </c>
      <c r="V120" s="33">
        <v>1.17818</v>
      </c>
      <c r="W120" s="33">
        <v>1.2160599999999999</v>
      </c>
      <c r="X120" s="33">
        <v>1.1652400000000001</v>
      </c>
      <c r="Y120" s="33">
        <v>1.30128</v>
      </c>
      <c r="Z120" s="33">
        <v>1.23712</v>
      </c>
      <c r="AA120" s="33">
        <v>1.18384</v>
      </c>
      <c r="AB120" s="33">
        <v>1.09301</v>
      </c>
      <c r="AC120" s="33">
        <v>1.18066</v>
      </c>
      <c r="AD120" s="34">
        <v>1.15768</v>
      </c>
      <c r="AE120" s="39">
        <v>1.19814</v>
      </c>
      <c r="AF120" s="34">
        <v>1.2385900000000001</v>
      </c>
      <c r="AH120" s="8"/>
      <c r="AI120" s="11" t="s">
        <v>13</v>
      </c>
      <c r="AJ120" s="33">
        <v>1.15001</v>
      </c>
      <c r="AK120" s="33">
        <v>1.2642</v>
      </c>
      <c r="AL120" s="33">
        <v>1.1255299999999999</v>
      </c>
      <c r="AM120" s="33">
        <v>1.1620600000000001</v>
      </c>
      <c r="AN120" s="33">
        <v>1.16798</v>
      </c>
      <c r="AO120" s="33">
        <v>1.3021400000000001</v>
      </c>
      <c r="AP120" s="33">
        <v>1.1957199999999999</v>
      </c>
      <c r="AQ120" s="33">
        <v>1.1259600000000001</v>
      </c>
      <c r="AR120" s="33">
        <v>1.0569299999999999</v>
      </c>
      <c r="AS120" s="33">
        <v>1.1461399999999999</v>
      </c>
      <c r="AT120" s="34">
        <v>1.11924</v>
      </c>
      <c r="AU120" s="39">
        <v>1.16967</v>
      </c>
      <c r="AV120" s="34">
        <v>1.2200899999999999</v>
      </c>
      <c r="AX120" s="8"/>
      <c r="AY120" s="11" t="s">
        <v>13</v>
      </c>
      <c r="AZ120" s="33">
        <v>1.1129500000000001</v>
      </c>
      <c r="BA120" s="33">
        <v>1.24753</v>
      </c>
      <c r="BB120" s="33">
        <v>1.1179600000000001</v>
      </c>
      <c r="BC120" s="33">
        <v>1.1104099999999999</v>
      </c>
      <c r="BD120" s="33">
        <v>1.1069199999999999</v>
      </c>
      <c r="BE120" s="33">
        <v>1.2103699999999999</v>
      </c>
      <c r="BF120" s="33">
        <v>1.19092</v>
      </c>
      <c r="BG120" s="33">
        <v>1.0846899999999999</v>
      </c>
      <c r="BH120" s="33">
        <v>1.0219</v>
      </c>
      <c r="BI120" s="33">
        <v>1.09423</v>
      </c>
      <c r="BJ120" s="34">
        <v>1.08189</v>
      </c>
      <c r="BK120" s="39">
        <v>1.1297900000000001</v>
      </c>
      <c r="BL120" s="34">
        <v>1.1776800000000001</v>
      </c>
      <c r="BN120" s="8"/>
      <c r="BO120" s="11" t="s">
        <v>13</v>
      </c>
      <c r="BP120" s="33">
        <v>1.0597000000000001</v>
      </c>
      <c r="BQ120" s="33">
        <v>1.34948</v>
      </c>
      <c r="BR120" s="33">
        <v>1.0283800000000001</v>
      </c>
      <c r="BS120" s="33">
        <v>1.08457</v>
      </c>
      <c r="BT120" s="33">
        <v>1.0970200000000001</v>
      </c>
      <c r="BU120" s="33">
        <v>1.15039</v>
      </c>
      <c r="BV120" s="33">
        <v>1.1763699999999999</v>
      </c>
      <c r="BW120" s="33">
        <v>1.11015</v>
      </c>
      <c r="BX120" s="33">
        <v>0.98995999999999995</v>
      </c>
      <c r="BY120" s="33">
        <v>1.0185599999999999</v>
      </c>
      <c r="BZ120" s="34">
        <v>1.0325599999999999</v>
      </c>
      <c r="CA120" s="39">
        <v>1.10646</v>
      </c>
      <c r="CB120" s="34">
        <v>1.18035</v>
      </c>
    </row>
    <row r="121" spans="2:80" x14ac:dyDescent="0.35">
      <c r="B121" s="2" t="s">
        <v>23</v>
      </c>
      <c r="C121" s="3" t="s">
        <v>12</v>
      </c>
      <c r="D121" s="36">
        <v>1.2842499999999999</v>
      </c>
      <c r="E121" s="36">
        <v>0.92306999999999995</v>
      </c>
      <c r="F121" s="36">
        <v>1.41469</v>
      </c>
      <c r="G121" s="36">
        <v>1.2815700000000001</v>
      </c>
      <c r="H121" s="36">
        <v>1.5370299999999999</v>
      </c>
      <c r="I121" s="36">
        <v>1.2340500000000001</v>
      </c>
      <c r="J121" s="36">
        <v>1.08507</v>
      </c>
      <c r="K121" s="36">
        <v>1.38697</v>
      </c>
      <c r="L121" s="36">
        <v>1.64558</v>
      </c>
      <c r="M121" s="36">
        <v>1.2586999999999999</v>
      </c>
      <c r="N121" s="37">
        <v>1.15601</v>
      </c>
      <c r="O121" s="38">
        <v>1.3050999999999999</v>
      </c>
      <c r="P121" s="37">
        <v>1.4541900000000001</v>
      </c>
      <c r="R121" s="2" t="s">
        <v>23</v>
      </c>
      <c r="S121" s="3" t="s">
        <v>12</v>
      </c>
      <c r="T121" s="36">
        <v>1.22465</v>
      </c>
      <c r="U121" s="36">
        <v>0.89085999999999999</v>
      </c>
      <c r="V121" s="36">
        <v>1.3798699999999999</v>
      </c>
      <c r="W121" s="36">
        <v>1.30698</v>
      </c>
      <c r="X121" s="36">
        <v>1.47797</v>
      </c>
      <c r="Y121" s="36">
        <v>1.1620200000000001</v>
      </c>
      <c r="Z121" s="36">
        <v>1.0484899999999999</v>
      </c>
      <c r="AA121" s="36">
        <v>1.3374699999999999</v>
      </c>
      <c r="AB121" s="36">
        <v>1.6206499999999999</v>
      </c>
      <c r="AC121" s="36">
        <v>1.2419800000000001</v>
      </c>
      <c r="AD121" s="37">
        <v>1.1198999999999999</v>
      </c>
      <c r="AE121" s="38">
        <v>1.2690900000000001</v>
      </c>
      <c r="AF121" s="37">
        <v>1.41828</v>
      </c>
      <c r="AH121" s="2" t="s">
        <v>23</v>
      </c>
      <c r="AI121" s="3" t="s">
        <v>12</v>
      </c>
      <c r="AJ121" s="36">
        <v>1.1912</v>
      </c>
      <c r="AK121" s="36">
        <v>0.81435999999999997</v>
      </c>
      <c r="AL121" s="36">
        <v>1.34809</v>
      </c>
      <c r="AM121" s="36">
        <v>1.2061999999999999</v>
      </c>
      <c r="AN121" s="36">
        <v>1.42967</v>
      </c>
      <c r="AO121" s="36">
        <v>1.05037</v>
      </c>
      <c r="AP121" s="36">
        <v>0.98994000000000004</v>
      </c>
      <c r="AQ121" s="36">
        <v>1.32294</v>
      </c>
      <c r="AR121" s="36">
        <v>1.5978300000000001</v>
      </c>
      <c r="AS121" s="36">
        <v>1.1749400000000001</v>
      </c>
      <c r="AT121" s="37">
        <v>1.0504100000000001</v>
      </c>
      <c r="AU121" s="38">
        <v>1.21255</v>
      </c>
      <c r="AV121" s="37">
        <v>1.3747</v>
      </c>
      <c r="AX121" s="2" t="s">
        <v>23</v>
      </c>
      <c r="AY121" s="3" t="s">
        <v>12</v>
      </c>
      <c r="AZ121" s="36">
        <v>1.1248400000000001</v>
      </c>
      <c r="BA121" s="36">
        <v>0.71438000000000001</v>
      </c>
      <c r="BB121" s="36">
        <v>1.22119</v>
      </c>
      <c r="BC121" s="36">
        <v>1.1416900000000001</v>
      </c>
      <c r="BD121" s="36">
        <v>1.4113100000000001</v>
      </c>
      <c r="BE121" s="36">
        <v>1.0898099999999999</v>
      </c>
      <c r="BF121" s="36">
        <v>0.81655999999999995</v>
      </c>
      <c r="BG121" s="36">
        <v>1.21353</v>
      </c>
      <c r="BH121" s="36">
        <v>1.5219100000000001</v>
      </c>
      <c r="BI121" s="36">
        <v>1.12416</v>
      </c>
      <c r="BJ121" s="37">
        <v>0.96597</v>
      </c>
      <c r="BK121" s="38">
        <v>1.13794</v>
      </c>
      <c r="BL121" s="37">
        <v>1.3099099999999999</v>
      </c>
      <c r="BN121" s="2" t="s">
        <v>23</v>
      </c>
      <c r="BO121" s="3" t="s">
        <v>12</v>
      </c>
      <c r="BP121" s="36">
        <v>0.96630000000000005</v>
      </c>
      <c r="BQ121" s="36">
        <v>0.66447999999999996</v>
      </c>
      <c r="BR121" s="36">
        <v>1.17517</v>
      </c>
      <c r="BS121" s="36">
        <v>0.96172999999999997</v>
      </c>
      <c r="BT121" s="36">
        <v>1.3171900000000001</v>
      </c>
      <c r="BU121" s="36">
        <v>1.0348200000000001</v>
      </c>
      <c r="BV121" s="36">
        <v>0.74270999999999998</v>
      </c>
      <c r="BW121" s="36">
        <v>1.0299</v>
      </c>
      <c r="BX121" s="36">
        <v>1.3210599999999999</v>
      </c>
      <c r="BY121" s="36">
        <v>1.02704</v>
      </c>
      <c r="BZ121" s="37">
        <v>0.87083999999999995</v>
      </c>
      <c r="CA121" s="38">
        <v>1.0240400000000001</v>
      </c>
      <c r="CB121" s="37">
        <v>1.1772400000000001</v>
      </c>
    </row>
    <row r="122" spans="2:80" x14ac:dyDescent="0.35">
      <c r="B122" s="8"/>
      <c r="C122" s="11" t="s">
        <v>13</v>
      </c>
      <c r="D122" s="33">
        <v>0.95906999999999998</v>
      </c>
      <c r="E122" s="33">
        <v>0.83816000000000002</v>
      </c>
      <c r="F122" s="33">
        <v>0.97965000000000002</v>
      </c>
      <c r="G122" s="33">
        <v>0.99746000000000001</v>
      </c>
      <c r="H122" s="33">
        <v>1.1257600000000001</v>
      </c>
      <c r="I122" s="33">
        <v>0.98399000000000003</v>
      </c>
      <c r="J122" s="33">
        <v>0.92110999999999998</v>
      </c>
      <c r="K122" s="33">
        <v>1.01349</v>
      </c>
      <c r="L122" s="33">
        <v>1.01529</v>
      </c>
      <c r="M122" s="33">
        <v>0.98555999999999999</v>
      </c>
      <c r="N122" s="34">
        <v>0.92974000000000001</v>
      </c>
      <c r="O122" s="39">
        <v>0.98194999999999999</v>
      </c>
      <c r="P122" s="34">
        <v>1.03417</v>
      </c>
      <c r="R122" s="8"/>
      <c r="S122" s="11" t="s">
        <v>13</v>
      </c>
      <c r="T122" s="33">
        <v>0.93713000000000002</v>
      </c>
      <c r="U122" s="33">
        <v>0.82823000000000002</v>
      </c>
      <c r="V122" s="33">
        <v>0.97001000000000004</v>
      </c>
      <c r="W122" s="33">
        <v>0.99702000000000002</v>
      </c>
      <c r="X122" s="33">
        <v>1.1268899999999999</v>
      </c>
      <c r="Y122" s="33">
        <v>1.00136</v>
      </c>
      <c r="Z122" s="33">
        <v>0.88714999999999999</v>
      </c>
      <c r="AA122" s="33">
        <v>0.99612000000000001</v>
      </c>
      <c r="AB122" s="33">
        <v>1.0159100000000001</v>
      </c>
      <c r="AC122" s="33">
        <v>0.98387999999999998</v>
      </c>
      <c r="AD122" s="34">
        <v>0.91735999999999995</v>
      </c>
      <c r="AE122" s="39">
        <v>0.97436999999999996</v>
      </c>
      <c r="AF122" s="34">
        <v>1.03138</v>
      </c>
      <c r="AH122" s="8"/>
      <c r="AI122" s="11" t="s">
        <v>13</v>
      </c>
      <c r="AJ122" s="33">
        <v>0.93759999999999999</v>
      </c>
      <c r="AK122" s="33">
        <v>0.81328999999999996</v>
      </c>
      <c r="AL122" s="33">
        <v>0.96094999999999997</v>
      </c>
      <c r="AM122" s="33">
        <v>1.00925</v>
      </c>
      <c r="AN122" s="33">
        <v>1.1395999999999999</v>
      </c>
      <c r="AO122" s="33">
        <v>1.00142</v>
      </c>
      <c r="AP122" s="33">
        <v>0.88685000000000003</v>
      </c>
      <c r="AQ122" s="33">
        <v>1.0203500000000001</v>
      </c>
      <c r="AR122" s="33">
        <v>1.00848</v>
      </c>
      <c r="AS122" s="33">
        <v>0.96965999999999997</v>
      </c>
      <c r="AT122" s="34">
        <v>0.91271000000000002</v>
      </c>
      <c r="AU122" s="39">
        <v>0.97475000000000001</v>
      </c>
      <c r="AV122" s="34">
        <v>1.03678</v>
      </c>
      <c r="AX122" s="8"/>
      <c r="AY122" s="11" t="s">
        <v>13</v>
      </c>
      <c r="AZ122" s="33">
        <v>0.92873000000000006</v>
      </c>
      <c r="BA122" s="33">
        <v>0.76622000000000001</v>
      </c>
      <c r="BB122" s="33">
        <v>0.94191999999999998</v>
      </c>
      <c r="BC122" s="33">
        <v>0.97097999999999995</v>
      </c>
      <c r="BD122" s="33">
        <v>1.13767</v>
      </c>
      <c r="BE122" s="33">
        <v>1.0010399999999999</v>
      </c>
      <c r="BF122" s="33">
        <v>0.79957</v>
      </c>
      <c r="BG122" s="33">
        <v>0.99960000000000004</v>
      </c>
      <c r="BH122" s="33">
        <v>1.0159100000000001</v>
      </c>
      <c r="BI122" s="33">
        <v>0.9415</v>
      </c>
      <c r="BJ122" s="34">
        <v>0.87414000000000003</v>
      </c>
      <c r="BK122" s="39">
        <v>0.95030999999999999</v>
      </c>
      <c r="BL122" s="34">
        <v>1.0264899999999999</v>
      </c>
      <c r="BN122" s="8"/>
      <c r="BO122" s="11" t="s">
        <v>13</v>
      </c>
      <c r="BP122" s="33">
        <v>0.85568999999999995</v>
      </c>
      <c r="BQ122" s="33">
        <v>0.74914999999999998</v>
      </c>
      <c r="BR122" s="33">
        <v>0.91381000000000001</v>
      </c>
      <c r="BS122" s="33">
        <v>0.89917999999999998</v>
      </c>
      <c r="BT122" s="33">
        <v>1.1308800000000001</v>
      </c>
      <c r="BU122" s="33">
        <v>0.99295</v>
      </c>
      <c r="BV122" s="33">
        <v>0.77395999999999998</v>
      </c>
      <c r="BW122" s="33">
        <v>0.96521000000000001</v>
      </c>
      <c r="BX122" s="33">
        <v>1.00309</v>
      </c>
      <c r="BY122" s="33">
        <v>0.92032999999999998</v>
      </c>
      <c r="BZ122" s="34">
        <v>0.83996999999999999</v>
      </c>
      <c r="CA122" s="39">
        <v>0.92042000000000002</v>
      </c>
      <c r="CB122" s="34">
        <v>1.00088</v>
      </c>
    </row>
    <row r="123" spans="2:80" x14ac:dyDescent="0.35">
      <c r="B123" s="2" t="s">
        <v>25</v>
      </c>
      <c r="C123" s="3" t="s">
        <v>12</v>
      </c>
      <c r="D123" s="36">
        <v>1.4569399999999999</v>
      </c>
      <c r="E123" s="36">
        <v>1.1869499999999999</v>
      </c>
      <c r="F123" s="36">
        <v>1.5615399999999999</v>
      </c>
      <c r="G123" s="36">
        <v>1.44157</v>
      </c>
      <c r="H123" s="36">
        <v>1.76691</v>
      </c>
      <c r="I123" s="36">
        <v>1.5112000000000001</v>
      </c>
      <c r="J123" s="36">
        <v>1.3587499999999999</v>
      </c>
      <c r="K123" s="36">
        <v>1.51688</v>
      </c>
      <c r="L123" s="36">
        <v>1.7025300000000001</v>
      </c>
      <c r="M123" s="36">
        <v>1.40063</v>
      </c>
      <c r="N123" s="37">
        <v>1.3714999999999999</v>
      </c>
      <c r="O123" s="41">
        <v>1.4903900000000001</v>
      </c>
      <c r="P123" s="37">
        <v>1.60928</v>
      </c>
      <c r="R123" s="2" t="s">
        <v>25</v>
      </c>
      <c r="S123" s="3" t="s">
        <v>12</v>
      </c>
      <c r="T123" s="36">
        <v>1.4112499999999999</v>
      </c>
      <c r="U123" s="36">
        <v>1.16727</v>
      </c>
      <c r="V123" s="36">
        <v>1.53145</v>
      </c>
      <c r="W123" s="36">
        <v>1.4558500000000001</v>
      </c>
      <c r="X123" s="36">
        <v>1.76983</v>
      </c>
      <c r="Y123" s="36">
        <v>1.5083299999999999</v>
      </c>
      <c r="Z123" s="36">
        <v>1.32226</v>
      </c>
      <c r="AA123" s="36">
        <v>1.4733799999999999</v>
      </c>
      <c r="AB123" s="36">
        <v>1.6823300000000001</v>
      </c>
      <c r="AC123" s="36">
        <v>1.3993899999999999</v>
      </c>
      <c r="AD123" s="37">
        <v>1.35002</v>
      </c>
      <c r="AE123" s="41">
        <v>1.4721299999999999</v>
      </c>
      <c r="AF123" s="37">
        <v>1.5942499999999999</v>
      </c>
      <c r="AH123" s="2" t="s">
        <v>25</v>
      </c>
      <c r="AI123" s="3" t="s">
        <v>12</v>
      </c>
      <c r="AJ123" s="36">
        <v>1.38652</v>
      </c>
      <c r="AK123" s="36">
        <v>1.1477299999999999</v>
      </c>
      <c r="AL123" s="36">
        <v>1.5049999999999999</v>
      </c>
      <c r="AM123" s="36">
        <v>1.4329099999999999</v>
      </c>
      <c r="AN123" s="36">
        <v>1.7899700000000001</v>
      </c>
      <c r="AO123" s="36">
        <v>1.49336</v>
      </c>
      <c r="AP123" s="36">
        <v>1.28224</v>
      </c>
      <c r="AQ123" s="36">
        <v>1.4890300000000001</v>
      </c>
      <c r="AR123" s="36">
        <v>1.6532800000000001</v>
      </c>
      <c r="AS123" s="36">
        <v>1.3532999999999999</v>
      </c>
      <c r="AT123" s="37">
        <v>1.32352</v>
      </c>
      <c r="AU123" s="41">
        <v>1.45333</v>
      </c>
      <c r="AV123" s="37">
        <v>1.5831500000000001</v>
      </c>
      <c r="AX123" s="2" t="s">
        <v>25</v>
      </c>
      <c r="AY123" s="3" t="s">
        <v>12</v>
      </c>
      <c r="AZ123" s="36">
        <v>1.3379300000000001</v>
      </c>
      <c r="BA123" s="36">
        <v>1.1205799999999999</v>
      </c>
      <c r="BB123" s="36">
        <v>1.4093899999999999</v>
      </c>
      <c r="BC123" s="36">
        <v>1.3890800000000001</v>
      </c>
      <c r="BD123" s="36">
        <v>1.7863199999999999</v>
      </c>
      <c r="BE123" s="36">
        <v>1.49665</v>
      </c>
      <c r="BF123" s="36">
        <v>1.17062</v>
      </c>
      <c r="BG123" s="36">
        <v>1.42486</v>
      </c>
      <c r="BH123" s="36">
        <v>1.61182</v>
      </c>
      <c r="BI123" s="36">
        <v>1.30433</v>
      </c>
      <c r="BJ123" s="37">
        <v>1.2645599999999999</v>
      </c>
      <c r="BK123" s="41">
        <v>1.40516</v>
      </c>
      <c r="BL123" s="37">
        <v>1.54576</v>
      </c>
      <c r="BN123" s="2" t="s">
        <v>25</v>
      </c>
      <c r="BO123" s="3" t="s">
        <v>12</v>
      </c>
      <c r="BP123" s="36">
        <v>1.21126</v>
      </c>
      <c r="BQ123" s="36">
        <v>1.2795700000000001</v>
      </c>
      <c r="BR123" s="36">
        <v>1.3761000000000001</v>
      </c>
      <c r="BS123" s="36">
        <v>1.2859400000000001</v>
      </c>
      <c r="BT123" s="36">
        <v>1.7536</v>
      </c>
      <c r="BU123" s="36">
        <v>1.4851300000000001</v>
      </c>
      <c r="BV123" s="36">
        <v>1.19373</v>
      </c>
      <c r="BW123" s="36">
        <v>1.42771</v>
      </c>
      <c r="BX123" s="36">
        <v>1.5153099999999999</v>
      </c>
      <c r="BY123" s="36">
        <v>1.24699</v>
      </c>
      <c r="BZ123" s="37">
        <v>1.25342</v>
      </c>
      <c r="CA123" s="41">
        <v>1.37754</v>
      </c>
      <c r="CB123" s="37">
        <v>1.5016499999999999</v>
      </c>
    </row>
    <row r="124" spans="2:80" x14ac:dyDescent="0.35">
      <c r="B124" s="8"/>
      <c r="C124" s="11" t="s">
        <v>13</v>
      </c>
      <c r="D124" s="33">
        <v>0.94052999999999998</v>
      </c>
      <c r="E124" s="33">
        <v>0.87656000000000001</v>
      </c>
      <c r="F124" s="33">
        <v>0.95282</v>
      </c>
      <c r="G124" s="33">
        <v>0.99505999999999994</v>
      </c>
      <c r="H124" s="33">
        <v>1.0812299999999999</v>
      </c>
      <c r="I124" s="33">
        <v>0.95672000000000001</v>
      </c>
      <c r="J124" s="33">
        <v>0.92401999999999995</v>
      </c>
      <c r="K124" s="33">
        <v>1.0014099999999999</v>
      </c>
      <c r="L124" s="33">
        <v>1.0010699999999999</v>
      </c>
      <c r="M124" s="33">
        <v>0.98453000000000002</v>
      </c>
      <c r="N124" s="34">
        <v>0.93198000000000003</v>
      </c>
      <c r="O124" s="39">
        <v>0.97140000000000004</v>
      </c>
      <c r="P124" s="34">
        <v>1.01081</v>
      </c>
      <c r="R124" s="8"/>
      <c r="S124" s="11" t="s">
        <v>13</v>
      </c>
      <c r="T124" s="33">
        <v>0.91998999999999997</v>
      </c>
      <c r="U124" s="33">
        <v>0.87875000000000003</v>
      </c>
      <c r="V124" s="33">
        <v>0.94552999999999998</v>
      </c>
      <c r="W124" s="33">
        <v>0.99080000000000001</v>
      </c>
      <c r="X124" s="33">
        <v>1.0708599999999999</v>
      </c>
      <c r="Y124" s="33">
        <v>0.98931000000000002</v>
      </c>
      <c r="Z124" s="33">
        <v>0.89054</v>
      </c>
      <c r="AA124" s="33">
        <v>0.98904999999999998</v>
      </c>
      <c r="AB124" s="33">
        <v>1.0015499999999999</v>
      </c>
      <c r="AC124" s="33">
        <v>0.98353999999999997</v>
      </c>
      <c r="AD124" s="34">
        <v>0.92462999999999995</v>
      </c>
      <c r="AE124" s="39">
        <v>0.96599000000000002</v>
      </c>
      <c r="AF124" s="34">
        <v>1.00736</v>
      </c>
      <c r="AH124" s="8"/>
      <c r="AI124" s="11" t="s">
        <v>13</v>
      </c>
      <c r="AJ124" s="33">
        <v>0.92666999999999999</v>
      </c>
      <c r="AK124" s="33">
        <v>0.89139000000000002</v>
      </c>
      <c r="AL124" s="33">
        <v>0.93866000000000005</v>
      </c>
      <c r="AM124" s="33">
        <v>1.01416</v>
      </c>
      <c r="AN124" s="33">
        <v>1.07626</v>
      </c>
      <c r="AO124" s="33">
        <v>1.01844</v>
      </c>
      <c r="AP124" s="33">
        <v>0.90912999999999999</v>
      </c>
      <c r="AQ124" s="33">
        <v>1.01298</v>
      </c>
      <c r="AR124" s="33">
        <v>0.99605999999999995</v>
      </c>
      <c r="AS124" s="33">
        <v>0.97641999999999995</v>
      </c>
      <c r="AT124" s="34">
        <v>0.93435000000000001</v>
      </c>
      <c r="AU124" s="39">
        <v>0.97602</v>
      </c>
      <c r="AV124" s="34">
        <v>1.0176799999999999</v>
      </c>
      <c r="AX124" s="8"/>
      <c r="AY124" s="11" t="s">
        <v>13</v>
      </c>
      <c r="AZ124" s="33">
        <v>0.92757000000000001</v>
      </c>
      <c r="BA124" s="33">
        <v>0.89305000000000001</v>
      </c>
      <c r="BB124" s="33">
        <v>0.93118000000000001</v>
      </c>
      <c r="BC124" s="33">
        <v>0.98180999999999996</v>
      </c>
      <c r="BD124" s="33">
        <v>1.0760799999999999</v>
      </c>
      <c r="BE124" s="33">
        <v>1.00563</v>
      </c>
      <c r="BF124" s="33">
        <v>0.86414999999999997</v>
      </c>
      <c r="BG124" s="33">
        <v>1.00085</v>
      </c>
      <c r="BH124" s="33">
        <v>0.99921000000000004</v>
      </c>
      <c r="BI124" s="33">
        <v>0.95521</v>
      </c>
      <c r="BJ124" s="34">
        <v>0.91905999999999999</v>
      </c>
      <c r="BK124" s="39">
        <v>0.96347000000000005</v>
      </c>
      <c r="BL124" s="34">
        <v>1.0078800000000001</v>
      </c>
      <c r="BN124" s="8"/>
      <c r="BO124" s="11" t="s">
        <v>13</v>
      </c>
      <c r="BP124" s="33">
        <v>0.87794000000000005</v>
      </c>
      <c r="BQ124" s="33">
        <v>0.87731000000000003</v>
      </c>
      <c r="BR124" s="33">
        <v>0.90419000000000005</v>
      </c>
      <c r="BS124" s="33">
        <v>0.93405000000000005</v>
      </c>
      <c r="BT124" s="33">
        <v>1.0823400000000001</v>
      </c>
      <c r="BU124" s="33">
        <v>1.0125500000000001</v>
      </c>
      <c r="BV124" s="33">
        <v>0.87151999999999996</v>
      </c>
      <c r="BW124" s="33">
        <v>0.98607</v>
      </c>
      <c r="BX124" s="33">
        <v>0.98585</v>
      </c>
      <c r="BY124" s="33">
        <v>0.95013999999999998</v>
      </c>
      <c r="BZ124" s="34">
        <v>0.89876999999999996</v>
      </c>
      <c r="CA124" s="39">
        <v>0.94820000000000004</v>
      </c>
      <c r="CB124" s="34">
        <v>0.99761999999999995</v>
      </c>
    </row>
    <row r="125" spans="2:80" x14ac:dyDescent="0.35">
      <c r="B125" s="2" t="s">
        <v>26</v>
      </c>
      <c r="C125" s="3" t="s">
        <v>12</v>
      </c>
      <c r="D125" s="36">
        <v>0.33711000000000002</v>
      </c>
      <c r="E125" s="36">
        <v>0.33312999999999998</v>
      </c>
      <c r="F125" s="36">
        <v>0.35698999999999997</v>
      </c>
      <c r="G125" s="36">
        <v>0.37834000000000001</v>
      </c>
      <c r="H125" s="36">
        <v>0.33445999999999998</v>
      </c>
      <c r="I125" s="36">
        <v>0.31895000000000001</v>
      </c>
      <c r="J125" s="36">
        <v>0.32724999999999999</v>
      </c>
      <c r="K125" s="36">
        <v>0.37193999999999999</v>
      </c>
      <c r="L125" s="36">
        <v>0.40927000000000002</v>
      </c>
      <c r="M125" s="36">
        <v>0.36392999999999998</v>
      </c>
      <c r="N125" s="37">
        <v>0.33302999999999999</v>
      </c>
      <c r="O125" s="41">
        <v>0.35314000000000001</v>
      </c>
      <c r="P125" s="37">
        <v>0.37325000000000003</v>
      </c>
      <c r="R125" s="2" t="s">
        <v>26</v>
      </c>
      <c r="S125" s="3" t="s">
        <v>12</v>
      </c>
      <c r="T125" s="36">
        <v>0.32305</v>
      </c>
      <c r="U125" s="36">
        <v>0.33679999999999999</v>
      </c>
      <c r="V125" s="36">
        <v>0.35743000000000003</v>
      </c>
      <c r="W125" s="36">
        <v>0.37163000000000002</v>
      </c>
      <c r="X125" s="36">
        <v>0.30578</v>
      </c>
      <c r="Y125" s="36">
        <v>0.31597999999999998</v>
      </c>
      <c r="Z125" s="36">
        <v>0.32783000000000001</v>
      </c>
      <c r="AA125" s="36">
        <v>0.38873000000000002</v>
      </c>
      <c r="AB125" s="36">
        <v>0.40517999999999998</v>
      </c>
      <c r="AC125" s="36">
        <v>0.35977999999999999</v>
      </c>
      <c r="AD125" s="37">
        <v>0.32578000000000001</v>
      </c>
      <c r="AE125" s="41">
        <v>0.34921999999999997</v>
      </c>
      <c r="AF125" s="37">
        <v>0.37265999999999999</v>
      </c>
      <c r="AH125" s="2" t="s">
        <v>26</v>
      </c>
      <c r="AI125" s="3" t="s">
        <v>12</v>
      </c>
      <c r="AJ125" s="36">
        <v>0.32845000000000002</v>
      </c>
      <c r="AK125" s="36">
        <v>0.31698999999999999</v>
      </c>
      <c r="AL125" s="36">
        <v>0.36109999999999998</v>
      </c>
      <c r="AM125" s="36">
        <v>0.35099999999999998</v>
      </c>
      <c r="AN125" s="36">
        <v>0.29670999999999997</v>
      </c>
      <c r="AO125" s="36">
        <v>0.29968</v>
      </c>
      <c r="AP125" s="36">
        <v>0.32091999999999998</v>
      </c>
      <c r="AQ125" s="36">
        <v>0.36798999999999998</v>
      </c>
      <c r="AR125" s="36">
        <v>0.40517999999999998</v>
      </c>
      <c r="AS125" s="36">
        <v>0.35058</v>
      </c>
      <c r="AT125" s="37">
        <v>0.31574000000000002</v>
      </c>
      <c r="AU125" s="41">
        <v>0.33986</v>
      </c>
      <c r="AV125" s="37">
        <v>0.36398000000000003</v>
      </c>
      <c r="AX125" s="2" t="s">
        <v>26</v>
      </c>
      <c r="AY125" s="3" t="s">
        <v>12</v>
      </c>
      <c r="AZ125" s="36">
        <v>0.32113999999999998</v>
      </c>
      <c r="BA125" s="36">
        <v>0.30864000000000003</v>
      </c>
      <c r="BB125" s="36">
        <v>0.34938999999999998</v>
      </c>
      <c r="BC125" s="36">
        <v>0.35116000000000003</v>
      </c>
      <c r="BD125" s="36">
        <v>0.30052000000000001</v>
      </c>
      <c r="BE125" s="36">
        <v>0.30626999999999999</v>
      </c>
      <c r="BF125" s="36">
        <v>0.31041999999999997</v>
      </c>
      <c r="BG125" s="36">
        <v>0.34655999999999998</v>
      </c>
      <c r="BH125" s="36">
        <v>0.38192999999999999</v>
      </c>
      <c r="BI125" s="36">
        <v>0.35975000000000001</v>
      </c>
      <c r="BJ125" s="37">
        <v>0.31376999999999999</v>
      </c>
      <c r="BK125" s="41">
        <v>0.33357999999999999</v>
      </c>
      <c r="BL125" s="37">
        <v>0.35338999999999998</v>
      </c>
      <c r="BN125" s="2" t="s">
        <v>26</v>
      </c>
      <c r="BO125" s="3" t="s">
        <v>12</v>
      </c>
      <c r="BP125" s="36">
        <v>0.31590000000000001</v>
      </c>
      <c r="BQ125" s="36">
        <v>0.27929999999999999</v>
      </c>
      <c r="BR125" s="36">
        <v>0.34797</v>
      </c>
      <c r="BS125" s="36">
        <v>0.31240000000000001</v>
      </c>
      <c r="BT125" s="36">
        <v>0.29833999999999999</v>
      </c>
      <c r="BU125" s="36">
        <v>0.29897000000000001</v>
      </c>
      <c r="BV125" s="36">
        <v>0.30043999999999998</v>
      </c>
      <c r="BW125" s="36">
        <v>0.30868000000000001</v>
      </c>
      <c r="BX125" s="36">
        <v>0.35360999999999998</v>
      </c>
      <c r="BY125" s="36">
        <v>0.3417</v>
      </c>
      <c r="BZ125" s="37">
        <v>0.29827999999999999</v>
      </c>
      <c r="CA125" s="41">
        <v>0.31573000000000001</v>
      </c>
      <c r="CB125" s="37">
        <v>0.33317999999999998</v>
      </c>
    </row>
    <row r="126" spans="2:80" x14ac:dyDescent="0.35">
      <c r="B126" s="8"/>
      <c r="C126" s="11" t="s">
        <v>13</v>
      </c>
      <c r="D126" s="33">
        <v>0.22878000000000001</v>
      </c>
      <c r="E126" s="33">
        <v>0.22722000000000001</v>
      </c>
      <c r="F126" s="33">
        <v>0.24329000000000001</v>
      </c>
      <c r="G126" s="33">
        <v>0.24811</v>
      </c>
      <c r="H126" s="33">
        <v>0.24265999999999999</v>
      </c>
      <c r="I126" s="33">
        <v>0.22783999999999999</v>
      </c>
      <c r="J126" s="33">
        <v>0.22767999999999999</v>
      </c>
      <c r="K126" s="33">
        <v>0.23497000000000001</v>
      </c>
      <c r="L126" s="33">
        <v>0.23275000000000001</v>
      </c>
      <c r="M126" s="33">
        <v>0.23752999999999999</v>
      </c>
      <c r="N126" s="34">
        <v>0.22967000000000001</v>
      </c>
      <c r="O126" s="39">
        <v>0.23508000000000001</v>
      </c>
      <c r="P126" s="34">
        <v>0.24049000000000001</v>
      </c>
      <c r="R126" s="8"/>
      <c r="S126" s="11" t="s">
        <v>13</v>
      </c>
      <c r="T126" s="33">
        <v>0.22544</v>
      </c>
      <c r="U126" s="33">
        <v>0.23022999999999999</v>
      </c>
      <c r="V126" s="33">
        <v>0.23857</v>
      </c>
      <c r="W126" s="33">
        <v>0.24009</v>
      </c>
      <c r="X126" s="33">
        <v>0.21969</v>
      </c>
      <c r="Y126" s="33">
        <v>0.22921</v>
      </c>
      <c r="Z126" s="33">
        <v>0.23355999999999999</v>
      </c>
      <c r="AA126" s="33">
        <v>0.24743999999999999</v>
      </c>
      <c r="AB126" s="33">
        <v>0.22550999999999999</v>
      </c>
      <c r="AC126" s="33">
        <v>0.23358999999999999</v>
      </c>
      <c r="AD126" s="34">
        <v>0.22650000000000001</v>
      </c>
      <c r="AE126" s="39">
        <v>0.23233000000000001</v>
      </c>
      <c r="AF126" s="34">
        <v>0.23816999999999999</v>
      </c>
      <c r="AH126" s="8"/>
      <c r="AI126" s="11" t="s">
        <v>13</v>
      </c>
      <c r="AJ126" s="33">
        <v>0.23730999999999999</v>
      </c>
      <c r="AK126" s="33">
        <v>0.22273999999999999</v>
      </c>
      <c r="AL126" s="33">
        <v>0.24640000000000001</v>
      </c>
      <c r="AM126" s="33">
        <v>0.23629</v>
      </c>
      <c r="AN126" s="33">
        <v>0.21961</v>
      </c>
      <c r="AO126" s="33">
        <v>0.22020999999999999</v>
      </c>
      <c r="AP126" s="33">
        <v>0.22755</v>
      </c>
      <c r="AQ126" s="33">
        <v>0.2382</v>
      </c>
      <c r="AR126" s="33">
        <v>0.25263999999999998</v>
      </c>
      <c r="AS126" s="33">
        <v>0.22992000000000001</v>
      </c>
      <c r="AT126" s="34">
        <v>0.22514999999999999</v>
      </c>
      <c r="AU126" s="39">
        <v>0.23308999999999999</v>
      </c>
      <c r="AV126" s="34">
        <v>0.24102999999999999</v>
      </c>
      <c r="AX126" s="8"/>
      <c r="AY126" s="11" t="s">
        <v>13</v>
      </c>
      <c r="AZ126" s="33">
        <v>0.23127</v>
      </c>
      <c r="BA126" s="33">
        <v>0.21779000000000001</v>
      </c>
      <c r="BB126" s="33">
        <v>0.23735000000000001</v>
      </c>
      <c r="BC126" s="33">
        <v>0.23391999999999999</v>
      </c>
      <c r="BD126" s="33">
        <v>0.21858</v>
      </c>
      <c r="BE126" s="33">
        <v>0.22720000000000001</v>
      </c>
      <c r="BF126" s="33">
        <v>0.22431999999999999</v>
      </c>
      <c r="BG126" s="33">
        <v>0.23264000000000001</v>
      </c>
      <c r="BH126" s="33">
        <v>0.2384</v>
      </c>
      <c r="BI126" s="33">
        <v>0.2324</v>
      </c>
      <c r="BJ126" s="34">
        <v>0.22422</v>
      </c>
      <c r="BK126" s="39">
        <v>0.22939000000000001</v>
      </c>
      <c r="BL126" s="34">
        <v>0.23455999999999999</v>
      </c>
      <c r="BN126" s="8"/>
      <c r="BO126" s="11" t="s">
        <v>13</v>
      </c>
      <c r="BP126" s="33">
        <v>0.21783</v>
      </c>
      <c r="BQ126" s="33">
        <v>0.21309</v>
      </c>
      <c r="BR126" s="33">
        <v>0.23771999999999999</v>
      </c>
      <c r="BS126" s="33">
        <v>0.21984000000000001</v>
      </c>
      <c r="BT126" s="33">
        <v>0.21673999999999999</v>
      </c>
      <c r="BU126" s="33">
        <v>0.22112999999999999</v>
      </c>
      <c r="BV126" s="33">
        <v>0.21565000000000001</v>
      </c>
      <c r="BW126" s="33">
        <v>0.22525000000000001</v>
      </c>
      <c r="BX126" s="33">
        <v>0.23030999999999999</v>
      </c>
      <c r="BY126" s="33">
        <v>0.22986000000000001</v>
      </c>
      <c r="BZ126" s="34">
        <v>0.21714</v>
      </c>
      <c r="CA126" s="39">
        <v>0.22273999999999999</v>
      </c>
      <c r="CB126" s="34">
        <v>0.22835</v>
      </c>
    </row>
    <row r="127" spans="2:80" x14ac:dyDescent="0.35">
      <c r="B127" s="2" t="s">
        <v>27</v>
      </c>
      <c r="C127" s="3" t="s">
        <v>12</v>
      </c>
      <c r="D127" s="36">
        <v>0.81091999999999997</v>
      </c>
      <c r="E127" s="36">
        <v>1.6118600000000001</v>
      </c>
      <c r="F127" s="36">
        <v>0.51598999999999995</v>
      </c>
      <c r="G127" s="36">
        <v>0.61256999999999995</v>
      </c>
      <c r="H127" s="36">
        <v>0.75044999999999995</v>
      </c>
      <c r="I127" s="36">
        <v>1.8069900000000001</v>
      </c>
      <c r="J127" s="36">
        <v>1.41662</v>
      </c>
      <c r="K127" s="36">
        <v>0.49764000000000003</v>
      </c>
      <c r="L127" s="36">
        <v>0.13227</v>
      </c>
      <c r="M127" s="36">
        <v>0.51497000000000004</v>
      </c>
      <c r="N127" s="37">
        <v>0.47195999999999999</v>
      </c>
      <c r="O127" s="38">
        <v>0.86702999999999997</v>
      </c>
      <c r="P127" s="37">
        <v>1.2620899999999999</v>
      </c>
      <c r="R127" s="2" t="s">
        <v>27</v>
      </c>
      <c r="S127" s="3" t="s">
        <v>12</v>
      </c>
      <c r="T127" s="36">
        <v>0.87883999999999995</v>
      </c>
      <c r="U127" s="36">
        <v>1.83701</v>
      </c>
      <c r="V127" s="36">
        <v>0.57582999999999995</v>
      </c>
      <c r="W127" s="36">
        <v>0.57706999999999997</v>
      </c>
      <c r="X127" s="36">
        <v>1.1136299999999999</v>
      </c>
      <c r="Y127" s="36">
        <v>2.2068599999999998</v>
      </c>
      <c r="Z127" s="36">
        <v>1.4281200000000001</v>
      </c>
      <c r="AA127" s="36">
        <v>0.55398000000000003</v>
      </c>
      <c r="AB127" s="36">
        <v>0.15590000000000001</v>
      </c>
      <c r="AC127" s="36">
        <v>0.58545999999999998</v>
      </c>
      <c r="AD127" s="37">
        <v>0.52590000000000003</v>
      </c>
      <c r="AE127" s="38">
        <v>0.99126999999999998</v>
      </c>
      <c r="AF127" s="37">
        <v>1.4566399999999999</v>
      </c>
      <c r="AH127" s="2" t="s">
        <v>27</v>
      </c>
      <c r="AI127" s="3" t="s">
        <v>12</v>
      </c>
      <c r="AJ127" s="36">
        <v>1.0424599999999999</v>
      </c>
      <c r="AK127" s="36">
        <v>2.4126500000000002</v>
      </c>
      <c r="AL127" s="36">
        <v>0.62639999999999996</v>
      </c>
      <c r="AM127" s="36">
        <v>0.98201000000000005</v>
      </c>
      <c r="AN127" s="36">
        <v>1.6590499999999999</v>
      </c>
      <c r="AO127" s="36">
        <v>3.2040600000000001</v>
      </c>
      <c r="AP127" s="36">
        <v>1.62341</v>
      </c>
      <c r="AQ127" s="36">
        <v>0.67391999999999996</v>
      </c>
      <c r="AR127" s="36">
        <v>0.14666999999999999</v>
      </c>
      <c r="AS127" s="36">
        <v>0.71969000000000005</v>
      </c>
      <c r="AT127" s="37">
        <v>0.64412999999999998</v>
      </c>
      <c r="AU127" s="38">
        <v>1.3090299999999999</v>
      </c>
      <c r="AV127" s="37">
        <v>1.97393</v>
      </c>
      <c r="AX127" s="2" t="s">
        <v>27</v>
      </c>
      <c r="AY127" s="3" t="s">
        <v>12</v>
      </c>
      <c r="AZ127" s="36">
        <v>1.11469</v>
      </c>
      <c r="BA127" s="36">
        <v>3.5081600000000002</v>
      </c>
      <c r="BB127" s="36">
        <v>0.94077</v>
      </c>
      <c r="BC127" s="36">
        <v>1.14395</v>
      </c>
      <c r="BD127" s="36">
        <v>1.6172500000000001</v>
      </c>
      <c r="BE127" s="36">
        <v>2.8441000000000001</v>
      </c>
      <c r="BF127" s="36">
        <v>2.6904599999999999</v>
      </c>
      <c r="BG127" s="36">
        <v>0.96138999999999997</v>
      </c>
      <c r="BH127" s="36">
        <v>0.26123000000000002</v>
      </c>
      <c r="BI127" s="36">
        <v>0.75124999999999997</v>
      </c>
      <c r="BJ127" s="37">
        <v>0.82279000000000002</v>
      </c>
      <c r="BK127" s="38">
        <v>1.5833299999999999</v>
      </c>
      <c r="BL127" s="37">
        <v>2.3438599999999998</v>
      </c>
      <c r="BN127" s="2" t="s">
        <v>27</v>
      </c>
      <c r="BO127" s="3" t="s">
        <v>12</v>
      </c>
      <c r="BP127" s="36">
        <v>1.46963</v>
      </c>
      <c r="BQ127" s="36">
        <v>7.4971399999999999</v>
      </c>
      <c r="BR127" s="36">
        <v>0.96825000000000006</v>
      </c>
      <c r="BS127" s="36">
        <v>1.88076</v>
      </c>
      <c r="BT127" s="36">
        <v>2.0929799999999998</v>
      </c>
      <c r="BU127" s="36">
        <v>3.5081199999999999</v>
      </c>
      <c r="BV127" s="36">
        <v>4.0184899999999999</v>
      </c>
      <c r="BW127" s="36">
        <v>2.5563199999999999</v>
      </c>
      <c r="BX127" s="36">
        <v>0.74999000000000005</v>
      </c>
      <c r="BY127" s="36">
        <v>1.0679000000000001</v>
      </c>
      <c r="BZ127" s="37">
        <v>1.1247100000000001</v>
      </c>
      <c r="CA127" s="38">
        <v>2.5809600000000001</v>
      </c>
      <c r="CB127" s="37">
        <v>4.03721</v>
      </c>
    </row>
    <row r="128" spans="2:80" x14ac:dyDescent="0.35">
      <c r="B128" s="8"/>
      <c r="C128" s="11" t="s">
        <v>13</v>
      </c>
      <c r="D128" s="33">
        <v>3.0447600000000001</v>
      </c>
      <c r="E128" s="33">
        <v>4.3051399999999997</v>
      </c>
      <c r="F128" s="33">
        <v>1.88303</v>
      </c>
      <c r="G128" s="33">
        <v>2.30857</v>
      </c>
      <c r="H128" s="33">
        <v>2.85141</v>
      </c>
      <c r="I128" s="33">
        <v>5.3303500000000001</v>
      </c>
      <c r="J128" s="33">
        <v>3.2495400000000001</v>
      </c>
      <c r="K128" s="33">
        <v>1.9593</v>
      </c>
      <c r="L128" s="33">
        <v>0.73489000000000004</v>
      </c>
      <c r="M128" s="33">
        <v>1.67269</v>
      </c>
      <c r="N128" s="34">
        <v>1.7738799999999999</v>
      </c>
      <c r="O128" s="39">
        <v>2.7339699999999998</v>
      </c>
      <c r="P128" s="34">
        <v>3.6940599999999999</v>
      </c>
      <c r="R128" s="8"/>
      <c r="S128" s="11" t="s">
        <v>13</v>
      </c>
      <c r="T128" s="33">
        <v>2.6417099999999998</v>
      </c>
      <c r="U128" s="33">
        <v>7.3205400000000003</v>
      </c>
      <c r="V128" s="33">
        <v>2.0776500000000002</v>
      </c>
      <c r="W128" s="33">
        <v>2.3289</v>
      </c>
      <c r="X128" s="33">
        <v>3.4289999999999998</v>
      </c>
      <c r="Y128" s="33">
        <v>5.3094799999999998</v>
      </c>
      <c r="Z128" s="33">
        <v>3.2262499999999998</v>
      </c>
      <c r="AA128" s="33">
        <v>2.0546700000000002</v>
      </c>
      <c r="AB128" s="33">
        <v>0.81925000000000003</v>
      </c>
      <c r="AC128" s="33">
        <v>1.87886</v>
      </c>
      <c r="AD128" s="34">
        <v>1.75031</v>
      </c>
      <c r="AE128" s="39">
        <v>3.1086299999999998</v>
      </c>
      <c r="AF128" s="34">
        <v>4.4669600000000003</v>
      </c>
      <c r="AH128" s="8"/>
      <c r="AI128" s="11" t="s">
        <v>13</v>
      </c>
      <c r="AJ128" s="33">
        <v>3.0591599999999999</v>
      </c>
      <c r="AK128" s="33">
        <v>5.3413399999999998</v>
      </c>
      <c r="AL128" s="33">
        <v>2.3464299999999998</v>
      </c>
      <c r="AM128" s="33">
        <v>3.1541299999999999</v>
      </c>
      <c r="AN128" s="33">
        <v>4.3884999999999996</v>
      </c>
      <c r="AO128" s="33">
        <v>6.6587899999999998</v>
      </c>
      <c r="AP128" s="33">
        <v>3.6092300000000002</v>
      </c>
      <c r="AQ128" s="33">
        <v>2.2498800000000001</v>
      </c>
      <c r="AR128" s="33">
        <v>0.81940999999999997</v>
      </c>
      <c r="AS128" s="33">
        <v>2.1144400000000001</v>
      </c>
      <c r="AT128" s="34">
        <v>2.1507900000000002</v>
      </c>
      <c r="AU128" s="39">
        <v>3.3741300000000001</v>
      </c>
      <c r="AV128" s="34">
        <v>4.59748</v>
      </c>
      <c r="AX128" s="8"/>
      <c r="AY128" s="11" t="s">
        <v>13</v>
      </c>
      <c r="AZ128" s="33">
        <v>3.02583</v>
      </c>
      <c r="BA128" s="33">
        <v>6.2068099999999999</v>
      </c>
      <c r="BB128" s="33">
        <v>2.95627</v>
      </c>
      <c r="BC128" s="33">
        <v>3.1559599999999999</v>
      </c>
      <c r="BD128" s="33">
        <v>3.7688199999999998</v>
      </c>
      <c r="BE128" s="33">
        <v>6.1670600000000002</v>
      </c>
      <c r="BF128" s="33">
        <v>4.73644</v>
      </c>
      <c r="BG128" s="33">
        <v>2.80335</v>
      </c>
      <c r="BH128" s="33">
        <v>1.2515799999999999</v>
      </c>
      <c r="BI128" s="33">
        <v>2.0139499999999999</v>
      </c>
      <c r="BJ128" s="34">
        <v>2.4329700000000001</v>
      </c>
      <c r="BK128" s="39">
        <v>3.6086100000000001</v>
      </c>
      <c r="BL128" s="34">
        <v>4.7842399999999996</v>
      </c>
      <c r="BN128" s="8"/>
      <c r="BO128" s="11" t="s">
        <v>13</v>
      </c>
      <c r="BP128" s="33">
        <v>3.47601</v>
      </c>
      <c r="BQ128" s="33">
        <v>9.9902099999999994</v>
      </c>
      <c r="BR128" s="33">
        <v>2.8419400000000001</v>
      </c>
      <c r="BS128" s="33">
        <v>4.2154499999999997</v>
      </c>
      <c r="BT128" s="33">
        <v>4.4304699999999997</v>
      </c>
      <c r="BU128" s="33">
        <v>7.0372000000000003</v>
      </c>
      <c r="BV128" s="33">
        <v>6.6663300000000003</v>
      </c>
      <c r="BW128" s="33">
        <v>5.3191499999999996</v>
      </c>
      <c r="BX128" s="33">
        <v>2.1750099999999999</v>
      </c>
      <c r="BY128" s="33">
        <v>2.8301599999999998</v>
      </c>
      <c r="BZ128" s="34">
        <v>3.1716199999999999</v>
      </c>
      <c r="CA128" s="39">
        <v>4.8981899999999996</v>
      </c>
      <c r="CB128" s="34">
        <v>6.6247699999999998</v>
      </c>
    </row>
    <row r="129" spans="2:80" x14ac:dyDescent="0.35">
      <c r="B129" s="2" t="s">
        <v>7</v>
      </c>
      <c r="C129" s="3" t="s">
        <v>12</v>
      </c>
      <c r="D129" s="36">
        <v>5.2585100000000002</v>
      </c>
      <c r="E129" s="36">
        <v>5.2153999999999998</v>
      </c>
      <c r="F129" s="36">
        <v>4.2325400000000002</v>
      </c>
      <c r="G129" s="36">
        <v>4.0707700000000004</v>
      </c>
      <c r="H129" s="36">
        <v>4.6764400000000004</v>
      </c>
      <c r="I129" s="36">
        <v>7.7733100000000004</v>
      </c>
      <c r="J129" s="36">
        <v>5.3393199999999998</v>
      </c>
      <c r="K129" s="36">
        <v>4.3859000000000004</v>
      </c>
      <c r="L129" s="36">
        <v>3.0035400000000001</v>
      </c>
      <c r="M129" s="36">
        <v>3.76146</v>
      </c>
      <c r="N129" s="37">
        <v>3.8528099999999998</v>
      </c>
      <c r="O129" s="41">
        <v>4.7717200000000002</v>
      </c>
      <c r="P129" s="37">
        <v>5.6906299999999996</v>
      </c>
      <c r="R129" s="2" t="s">
        <v>7</v>
      </c>
      <c r="S129" s="3" t="s">
        <v>12</v>
      </c>
      <c r="T129" s="36">
        <v>5.1252399999999998</v>
      </c>
      <c r="U129" s="36">
        <v>5.5192100000000002</v>
      </c>
      <c r="V129" s="36">
        <v>4.4601800000000003</v>
      </c>
      <c r="W129" s="36">
        <v>4.2027700000000001</v>
      </c>
      <c r="X129" s="36">
        <v>5.5863199999999997</v>
      </c>
      <c r="Y129" s="36">
        <v>7.5981800000000002</v>
      </c>
      <c r="Z129" s="36">
        <v>5.1875099999999996</v>
      </c>
      <c r="AA129" s="36">
        <v>4.4209500000000004</v>
      </c>
      <c r="AB129" s="36">
        <v>3.2278799999999999</v>
      </c>
      <c r="AC129" s="36">
        <v>3.8666800000000001</v>
      </c>
      <c r="AD129" s="37">
        <v>4.0585800000000001</v>
      </c>
      <c r="AE129" s="41">
        <v>4.9194899999999997</v>
      </c>
      <c r="AF129" s="37">
        <v>5.7804099999999998</v>
      </c>
      <c r="AH129" s="2" t="s">
        <v>7</v>
      </c>
      <c r="AI129" s="3" t="s">
        <v>12</v>
      </c>
      <c r="AJ129" s="36">
        <v>5.6472699999999998</v>
      </c>
      <c r="AK129" s="36">
        <v>6.0121500000000001</v>
      </c>
      <c r="AL129" s="36">
        <v>4.5665899999999997</v>
      </c>
      <c r="AM129" s="36">
        <v>4.6864299999999997</v>
      </c>
      <c r="AN129" s="36">
        <v>6.8758299999999997</v>
      </c>
      <c r="AO129" s="36">
        <v>8.6335899999999999</v>
      </c>
      <c r="AP129" s="36">
        <v>5.3392099999999996</v>
      </c>
      <c r="AQ129" s="36">
        <v>4.5487700000000002</v>
      </c>
      <c r="AR129" s="36">
        <v>3.3010199999999998</v>
      </c>
      <c r="AS129" s="36">
        <v>4.0460399999999996</v>
      </c>
      <c r="AT129" s="37">
        <v>4.2670899999999996</v>
      </c>
      <c r="AU129" s="41">
        <v>5.3656899999999998</v>
      </c>
      <c r="AV129" s="37">
        <v>6.4642900000000001</v>
      </c>
      <c r="AX129" s="2" t="s">
        <v>7</v>
      </c>
      <c r="AY129" s="3" t="s">
        <v>12</v>
      </c>
      <c r="AZ129" s="36">
        <v>5.3190099999999996</v>
      </c>
      <c r="BA129" s="36">
        <v>7.01241</v>
      </c>
      <c r="BB129" s="36">
        <v>5.2987000000000002</v>
      </c>
      <c r="BC129" s="36">
        <v>4.7993499999999996</v>
      </c>
      <c r="BD129" s="36">
        <v>6.4076500000000003</v>
      </c>
      <c r="BE129" s="36">
        <v>8.3216199999999994</v>
      </c>
      <c r="BF129" s="36">
        <v>6.5366</v>
      </c>
      <c r="BG129" s="36">
        <v>4.90543</v>
      </c>
      <c r="BH129" s="36">
        <v>3.5733199999999998</v>
      </c>
      <c r="BI129" s="36">
        <v>3.9384899999999998</v>
      </c>
      <c r="BJ129" s="37">
        <v>4.5694400000000002</v>
      </c>
      <c r="BK129" s="41">
        <v>5.6112599999999997</v>
      </c>
      <c r="BL129" s="37">
        <v>6.6530800000000001</v>
      </c>
      <c r="BN129" s="2" t="s">
        <v>7</v>
      </c>
      <c r="BO129" s="3" t="s">
        <v>12</v>
      </c>
      <c r="BP129" s="36">
        <v>5.3716400000000002</v>
      </c>
      <c r="BQ129" s="36">
        <v>12.19195</v>
      </c>
      <c r="BR129" s="36">
        <v>4.9543600000000003</v>
      </c>
      <c r="BS129" s="36">
        <v>5.6476100000000002</v>
      </c>
      <c r="BT129" s="36">
        <v>6.97926</v>
      </c>
      <c r="BU129" s="36">
        <v>9.2406100000000002</v>
      </c>
      <c r="BV129" s="36">
        <v>7.9590399999999999</v>
      </c>
      <c r="BW129" s="36">
        <v>7.1909200000000002</v>
      </c>
      <c r="BX129" s="36">
        <v>4.4852400000000001</v>
      </c>
      <c r="BY129" s="36">
        <v>4.3952600000000004</v>
      </c>
      <c r="BZ129" s="37">
        <v>5.0820699999999999</v>
      </c>
      <c r="CA129" s="41">
        <v>6.8415900000000001</v>
      </c>
      <c r="CB129" s="37">
        <v>8.6011100000000003</v>
      </c>
    </row>
    <row r="130" spans="2:80" x14ac:dyDescent="0.35">
      <c r="B130" s="8"/>
      <c r="C130" s="11" t="s">
        <v>13</v>
      </c>
      <c r="D130" s="33">
        <v>6.0603999999999996</v>
      </c>
      <c r="E130" s="33">
        <v>6.4168799999999999</v>
      </c>
      <c r="F130" s="33">
        <v>3.6544599999999998</v>
      </c>
      <c r="G130" s="33">
        <v>4.6193999999999997</v>
      </c>
      <c r="H130" s="33">
        <v>5.6838300000000004</v>
      </c>
      <c r="I130" s="33">
        <v>8.7090700000000005</v>
      </c>
      <c r="J130" s="33">
        <v>4.3422400000000003</v>
      </c>
      <c r="K130" s="33">
        <v>4.0963000000000003</v>
      </c>
      <c r="L130" s="33">
        <v>1.9077500000000001</v>
      </c>
      <c r="M130" s="33">
        <v>2.8679399999999999</v>
      </c>
      <c r="N130" s="34">
        <v>3.43737</v>
      </c>
      <c r="O130" s="39">
        <v>4.8358299999999996</v>
      </c>
      <c r="P130" s="34">
        <v>6.23428</v>
      </c>
      <c r="R130" s="8"/>
      <c r="S130" s="11" t="s">
        <v>13</v>
      </c>
      <c r="T130" s="33">
        <v>4.3513900000000003</v>
      </c>
      <c r="U130" s="33">
        <v>11.861140000000001</v>
      </c>
      <c r="V130" s="33">
        <v>4.0137299999999998</v>
      </c>
      <c r="W130" s="33">
        <v>4.92577</v>
      </c>
      <c r="X130" s="33">
        <v>5.8306399999999998</v>
      </c>
      <c r="Y130" s="33">
        <v>7.4896900000000004</v>
      </c>
      <c r="Z130" s="33">
        <v>4.2786299999999997</v>
      </c>
      <c r="AA130" s="33">
        <v>4.07369</v>
      </c>
      <c r="AB130" s="33">
        <v>1.99515</v>
      </c>
      <c r="AC130" s="33">
        <v>3.2599399999999998</v>
      </c>
      <c r="AD130" s="34">
        <v>3.23651</v>
      </c>
      <c r="AE130" s="39">
        <v>5.2079800000000001</v>
      </c>
      <c r="AF130" s="34">
        <v>7.1794500000000001</v>
      </c>
      <c r="AH130" s="8"/>
      <c r="AI130" s="11" t="s">
        <v>13</v>
      </c>
      <c r="AJ130" s="33">
        <v>4.9691700000000001</v>
      </c>
      <c r="AK130" s="33">
        <v>7.03233</v>
      </c>
      <c r="AL130" s="33">
        <v>4.7058200000000001</v>
      </c>
      <c r="AM130" s="33">
        <v>5.4878799999999996</v>
      </c>
      <c r="AN130" s="33">
        <v>6.6293100000000003</v>
      </c>
      <c r="AO130" s="33">
        <v>8.5205500000000001</v>
      </c>
      <c r="AP130" s="33">
        <v>4.7961900000000002</v>
      </c>
      <c r="AQ130" s="33">
        <v>4.0670500000000001</v>
      </c>
      <c r="AR130" s="33">
        <v>2.1677300000000002</v>
      </c>
      <c r="AS130" s="33">
        <v>3.4170600000000002</v>
      </c>
      <c r="AT130" s="34">
        <v>3.8598599999999998</v>
      </c>
      <c r="AU130" s="39">
        <v>5.1793100000000001</v>
      </c>
      <c r="AV130" s="34">
        <v>6.4987599999999999</v>
      </c>
      <c r="AX130" s="8"/>
      <c r="AY130" s="11" t="s">
        <v>13</v>
      </c>
      <c r="AZ130" s="33">
        <v>4.6179699999999997</v>
      </c>
      <c r="BA130" s="33">
        <v>7.2410600000000001</v>
      </c>
      <c r="BB130" s="33">
        <v>5.1120000000000001</v>
      </c>
      <c r="BC130" s="33">
        <v>4.9237299999999999</v>
      </c>
      <c r="BD130" s="33">
        <v>5.0578599999999998</v>
      </c>
      <c r="BE130" s="33">
        <v>8.1054700000000004</v>
      </c>
      <c r="BF130" s="33">
        <v>5.4188099999999997</v>
      </c>
      <c r="BG130" s="33">
        <v>4.5553800000000004</v>
      </c>
      <c r="BH130" s="33">
        <v>3.0971500000000001</v>
      </c>
      <c r="BI130" s="33">
        <v>2.9514100000000001</v>
      </c>
      <c r="BJ130" s="34">
        <v>3.9668800000000002</v>
      </c>
      <c r="BK130" s="39">
        <v>5.1080800000000002</v>
      </c>
      <c r="BL130" s="34">
        <v>6.2492900000000002</v>
      </c>
      <c r="BN130" s="8"/>
      <c r="BO130" s="11" t="s">
        <v>13</v>
      </c>
      <c r="BP130" s="33">
        <v>4.8169599999999999</v>
      </c>
      <c r="BQ130" s="33">
        <v>10.25009</v>
      </c>
      <c r="BR130" s="33">
        <v>4.6451900000000004</v>
      </c>
      <c r="BS130" s="33">
        <v>5.6645099999999999</v>
      </c>
      <c r="BT130" s="33">
        <v>5.5993500000000003</v>
      </c>
      <c r="BU130" s="33">
        <v>8.8018599999999996</v>
      </c>
      <c r="BV130" s="33">
        <v>7.5269500000000003</v>
      </c>
      <c r="BW130" s="33">
        <v>6.8016300000000003</v>
      </c>
      <c r="BX130" s="33">
        <v>3.3967399999999999</v>
      </c>
      <c r="BY130" s="33">
        <v>4.2827799999999998</v>
      </c>
      <c r="BZ130" s="34">
        <v>4.6369999999999996</v>
      </c>
      <c r="CA130" s="39">
        <v>6.1786099999999999</v>
      </c>
      <c r="CB130" s="34">
        <v>7.7202200000000003</v>
      </c>
    </row>
    <row r="131" spans="2:80" x14ac:dyDescent="0.35">
      <c r="B131" s="2" t="s">
        <v>28</v>
      </c>
      <c r="C131" s="3" t="s">
        <v>12</v>
      </c>
      <c r="D131" s="36">
        <v>99.910449999999997</v>
      </c>
      <c r="E131" s="36">
        <v>100.32161000000001</v>
      </c>
      <c r="F131" s="36">
        <v>100.10008999999999</v>
      </c>
      <c r="G131" s="36">
        <v>100.44485</v>
      </c>
      <c r="H131" s="36">
        <v>99.800690000000003</v>
      </c>
      <c r="I131" s="36">
        <v>101.20246</v>
      </c>
      <c r="J131" s="36">
        <v>99.93732</v>
      </c>
      <c r="K131" s="36">
        <v>99.189260000000004</v>
      </c>
      <c r="L131" s="36">
        <v>99.967410000000001</v>
      </c>
      <c r="M131" s="36">
        <v>100.30392999999999</v>
      </c>
      <c r="N131" s="37">
        <v>99.74682</v>
      </c>
      <c r="O131" s="38">
        <v>100.11781000000001</v>
      </c>
      <c r="P131" s="37">
        <v>100.48878999999999</v>
      </c>
      <c r="R131" s="2" t="s">
        <v>28</v>
      </c>
      <c r="S131" s="3" t="s">
        <v>12</v>
      </c>
      <c r="T131" s="36">
        <v>99.900229999999993</v>
      </c>
      <c r="U131" s="36">
        <v>100.33405999999999</v>
      </c>
      <c r="V131" s="36">
        <v>100.10867</v>
      </c>
      <c r="W131" s="36">
        <v>100.4563</v>
      </c>
      <c r="X131" s="36">
        <v>99.800690000000003</v>
      </c>
      <c r="Y131" s="36">
        <v>101.19620999999999</v>
      </c>
      <c r="Z131" s="36">
        <v>99.914339999999996</v>
      </c>
      <c r="AA131" s="36">
        <v>99.195430000000002</v>
      </c>
      <c r="AB131" s="36">
        <v>99.980220000000003</v>
      </c>
      <c r="AC131" s="36">
        <v>100.27929</v>
      </c>
      <c r="AD131" s="37">
        <v>99.746440000000007</v>
      </c>
      <c r="AE131" s="38">
        <v>100.11654</v>
      </c>
      <c r="AF131" s="37">
        <v>100.48665</v>
      </c>
      <c r="AH131" s="2" t="s">
        <v>28</v>
      </c>
      <c r="AI131" s="3" t="s">
        <v>12</v>
      </c>
      <c r="AJ131" s="36">
        <v>99.902979999999999</v>
      </c>
      <c r="AK131" s="36">
        <v>100.38603999999999</v>
      </c>
      <c r="AL131" s="36">
        <v>100.09501</v>
      </c>
      <c r="AM131" s="36">
        <v>100.4563</v>
      </c>
      <c r="AN131" s="36">
        <v>99.800690000000003</v>
      </c>
      <c r="AO131" s="36">
        <v>101.12205</v>
      </c>
      <c r="AP131" s="36">
        <v>99.934110000000004</v>
      </c>
      <c r="AQ131" s="36">
        <v>99.205650000000006</v>
      </c>
      <c r="AR131" s="36">
        <v>99.963669999999993</v>
      </c>
      <c r="AS131" s="36">
        <v>100.26974</v>
      </c>
      <c r="AT131" s="37">
        <v>99.755600000000001</v>
      </c>
      <c r="AU131" s="38">
        <v>100.11363</v>
      </c>
      <c r="AV131" s="37">
        <v>100.47165</v>
      </c>
      <c r="AX131" s="2" t="s">
        <v>28</v>
      </c>
      <c r="AY131" s="3" t="s">
        <v>12</v>
      </c>
      <c r="AZ131" s="36">
        <v>99.916120000000006</v>
      </c>
      <c r="BA131" s="36">
        <v>100.36756</v>
      </c>
      <c r="BB131" s="36">
        <v>100.08672</v>
      </c>
      <c r="BC131" s="36">
        <v>100.44485</v>
      </c>
      <c r="BD131" s="36">
        <v>99.800690000000003</v>
      </c>
      <c r="BE131" s="36">
        <v>101.0829</v>
      </c>
      <c r="BF131" s="36">
        <v>99.895079999999993</v>
      </c>
      <c r="BG131" s="36">
        <v>99.217259999999996</v>
      </c>
      <c r="BH131" s="36">
        <v>99.982330000000005</v>
      </c>
      <c r="BI131" s="36">
        <v>100.30668</v>
      </c>
      <c r="BJ131" s="37">
        <v>99.759839999999997</v>
      </c>
      <c r="BK131" s="38">
        <v>100.11002000000001</v>
      </c>
      <c r="BL131" s="37">
        <v>100.4602</v>
      </c>
      <c r="BN131" s="2" t="s">
        <v>28</v>
      </c>
      <c r="BO131" s="3" t="s">
        <v>12</v>
      </c>
      <c r="BP131" s="36">
        <v>99.921369999999996</v>
      </c>
      <c r="BQ131" s="36">
        <v>100.37688</v>
      </c>
      <c r="BR131" s="36">
        <v>100.10478000000001</v>
      </c>
      <c r="BS131" s="36">
        <v>100.45363999999999</v>
      </c>
      <c r="BT131" s="36">
        <v>99.800690000000003</v>
      </c>
      <c r="BU131" s="36">
        <v>101.06653</v>
      </c>
      <c r="BV131" s="36">
        <v>99.946680000000001</v>
      </c>
      <c r="BW131" s="36">
        <v>99.20926</v>
      </c>
      <c r="BX131" s="36">
        <v>99.989680000000007</v>
      </c>
      <c r="BY131" s="36">
        <v>100.32196</v>
      </c>
      <c r="BZ131" s="37">
        <v>99.770989999999998</v>
      </c>
      <c r="CA131" s="38">
        <v>100.11915</v>
      </c>
      <c r="CB131" s="37">
        <v>100.46731</v>
      </c>
    </row>
    <row r="132" spans="2:80" x14ac:dyDescent="0.35">
      <c r="B132" s="8"/>
      <c r="C132" s="11" t="s">
        <v>13</v>
      </c>
      <c r="D132" s="33">
        <v>47.576039999999999</v>
      </c>
      <c r="E132" s="33">
        <v>48.073300000000003</v>
      </c>
      <c r="F132" s="33">
        <v>48.282240000000002</v>
      </c>
      <c r="G132" s="33">
        <v>48.843389999999999</v>
      </c>
      <c r="H132" s="33">
        <v>48.079230000000003</v>
      </c>
      <c r="I132" s="33">
        <v>47.343150000000001</v>
      </c>
      <c r="J132" s="33">
        <v>48.090440000000001</v>
      </c>
      <c r="K132" s="33">
        <v>48.443350000000002</v>
      </c>
      <c r="L132" s="33">
        <v>47.73245</v>
      </c>
      <c r="M132" s="33">
        <v>47.784880000000001</v>
      </c>
      <c r="N132" s="34">
        <v>47.711210000000001</v>
      </c>
      <c r="O132" s="39">
        <v>48.024850000000001</v>
      </c>
      <c r="P132" s="34">
        <v>48.338479999999997</v>
      </c>
      <c r="R132" s="8"/>
      <c r="S132" s="11" t="s">
        <v>13</v>
      </c>
      <c r="T132" s="33">
        <v>47.573369999999997</v>
      </c>
      <c r="U132" s="33">
        <v>48.076650000000001</v>
      </c>
      <c r="V132" s="33">
        <v>48.282760000000003</v>
      </c>
      <c r="W132" s="33">
        <v>48.840879999999999</v>
      </c>
      <c r="X132" s="33">
        <v>48.079230000000003</v>
      </c>
      <c r="Y132" s="33">
        <v>47.34601</v>
      </c>
      <c r="Z132" s="33">
        <v>48.087870000000002</v>
      </c>
      <c r="AA132" s="33">
        <v>48.434980000000003</v>
      </c>
      <c r="AB132" s="33">
        <v>47.739170000000001</v>
      </c>
      <c r="AC132" s="33">
        <v>47.7881</v>
      </c>
      <c r="AD132" s="34">
        <v>47.712879999999998</v>
      </c>
      <c r="AE132" s="39">
        <v>48.024900000000002</v>
      </c>
      <c r="AF132" s="34">
        <v>48.336930000000002</v>
      </c>
      <c r="AH132" s="8"/>
      <c r="AI132" s="11" t="s">
        <v>13</v>
      </c>
      <c r="AJ132" s="33">
        <v>47.577469999999998</v>
      </c>
      <c r="AK132" s="33">
        <v>48.090989999999998</v>
      </c>
      <c r="AL132" s="33">
        <v>48.2791</v>
      </c>
      <c r="AM132" s="33">
        <v>48.840879999999999</v>
      </c>
      <c r="AN132" s="33">
        <v>48.079230000000003</v>
      </c>
      <c r="AO132" s="33">
        <v>47.354849999999999</v>
      </c>
      <c r="AP132" s="33">
        <v>48.086970000000001</v>
      </c>
      <c r="AQ132" s="33">
        <v>48.429870000000001</v>
      </c>
      <c r="AR132" s="33">
        <v>47.7378</v>
      </c>
      <c r="AS132" s="33">
        <v>47.763480000000001</v>
      </c>
      <c r="AT132" s="34">
        <v>47.712679999999999</v>
      </c>
      <c r="AU132" s="39">
        <v>48.024059999999999</v>
      </c>
      <c r="AV132" s="34">
        <v>48.335450000000002</v>
      </c>
      <c r="AX132" s="8"/>
      <c r="AY132" s="11" t="s">
        <v>13</v>
      </c>
      <c r="AZ132" s="33">
        <v>47.587569999999999</v>
      </c>
      <c r="BA132" s="33">
        <v>48.08202</v>
      </c>
      <c r="BB132" s="33">
        <v>48.287500000000001</v>
      </c>
      <c r="BC132" s="33">
        <v>48.843389999999999</v>
      </c>
      <c r="BD132" s="33">
        <v>48.079230000000003</v>
      </c>
      <c r="BE132" s="33">
        <v>47.350830000000002</v>
      </c>
      <c r="BF132" s="33">
        <v>48.079529999999998</v>
      </c>
      <c r="BG132" s="33">
        <v>48.430250000000001</v>
      </c>
      <c r="BH132" s="33">
        <v>47.734819999999999</v>
      </c>
      <c r="BI132" s="33">
        <v>47.785229999999999</v>
      </c>
      <c r="BJ132" s="34">
        <v>47.71519</v>
      </c>
      <c r="BK132" s="39">
        <v>48.026040000000002</v>
      </c>
      <c r="BL132" s="34">
        <v>48.336880000000001</v>
      </c>
      <c r="BN132" s="8"/>
      <c r="BO132" s="11" t="s">
        <v>13</v>
      </c>
      <c r="BP132" s="33">
        <v>47.590560000000004</v>
      </c>
      <c r="BQ132" s="33">
        <v>48.047249999999998</v>
      </c>
      <c r="BR132" s="33">
        <v>48.279789999999998</v>
      </c>
      <c r="BS132" s="33">
        <v>48.846559999999997</v>
      </c>
      <c r="BT132" s="33">
        <v>48.079230000000003</v>
      </c>
      <c r="BU132" s="33">
        <v>47.354419999999998</v>
      </c>
      <c r="BV132" s="33">
        <v>48.005870000000002</v>
      </c>
      <c r="BW132" s="33">
        <v>48.438160000000003</v>
      </c>
      <c r="BX132" s="33">
        <v>47.736469999999997</v>
      </c>
      <c r="BY132" s="33">
        <v>47.792140000000003</v>
      </c>
      <c r="BZ132" s="34">
        <v>47.70711</v>
      </c>
      <c r="CA132" s="39">
        <v>48.017040000000001</v>
      </c>
      <c r="CB132" s="34">
        <v>48.326979999999999</v>
      </c>
    </row>
    <row r="133" spans="2:80" x14ac:dyDescent="0.35">
      <c r="B133" s="2" t="s">
        <v>8</v>
      </c>
      <c r="C133" s="3" t="s">
        <v>12</v>
      </c>
      <c r="D133" s="36">
        <v>11.21101</v>
      </c>
      <c r="E133" s="36">
        <v>10.614280000000001</v>
      </c>
      <c r="F133" s="36">
        <v>11.465299999999999</v>
      </c>
      <c r="G133" s="36">
        <v>11.47045</v>
      </c>
      <c r="H133" s="36">
        <v>11.150869999999999</v>
      </c>
      <c r="I133" s="36">
        <v>10.35699</v>
      </c>
      <c r="J133" s="36">
        <v>10.67667</v>
      </c>
      <c r="K133" s="36">
        <v>11.37327</v>
      </c>
      <c r="L133" s="36">
        <v>11.768520000000001</v>
      </c>
      <c r="M133" s="36">
        <v>11.558149999999999</v>
      </c>
      <c r="N133" s="37">
        <v>10.83222</v>
      </c>
      <c r="O133" s="38">
        <v>11.16455</v>
      </c>
      <c r="P133" s="37">
        <v>11.496869999999999</v>
      </c>
      <c r="R133" s="2" t="s">
        <v>8</v>
      </c>
      <c r="S133" s="3" t="s">
        <v>12</v>
      </c>
      <c r="T133" s="36">
        <v>11.215680000000001</v>
      </c>
      <c r="U133" s="36">
        <v>10.4801</v>
      </c>
      <c r="V133" s="36">
        <v>11.46026</v>
      </c>
      <c r="W133" s="36">
        <v>11.54008</v>
      </c>
      <c r="X133" s="36">
        <v>10.85711</v>
      </c>
      <c r="Y133" s="36">
        <v>10.057130000000001</v>
      </c>
      <c r="Z133" s="36">
        <v>10.736560000000001</v>
      </c>
      <c r="AA133" s="36">
        <v>11.38076</v>
      </c>
      <c r="AB133" s="36">
        <v>11.774419999999999</v>
      </c>
      <c r="AC133" s="36">
        <v>11.539899999999999</v>
      </c>
      <c r="AD133" s="37">
        <v>10.710470000000001</v>
      </c>
      <c r="AE133" s="38">
        <v>11.104200000000001</v>
      </c>
      <c r="AF133" s="37">
        <v>11.49793</v>
      </c>
      <c r="AH133" s="2" t="s">
        <v>8</v>
      </c>
      <c r="AI133" s="3" t="s">
        <v>12</v>
      </c>
      <c r="AJ133" s="36">
        <v>11.1371</v>
      </c>
      <c r="AK133" s="36">
        <v>10.056100000000001</v>
      </c>
      <c r="AL133" s="36">
        <v>11.479279999999999</v>
      </c>
      <c r="AM133" s="36">
        <v>11.26558</v>
      </c>
      <c r="AN133" s="36">
        <v>10.39669</v>
      </c>
      <c r="AO133" s="36">
        <v>9.2190200000000004</v>
      </c>
      <c r="AP133" s="36">
        <v>10.670669999999999</v>
      </c>
      <c r="AQ133" s="36">
        <v>11.34029</v>
      </c>
      <c r="AR133" s="36">
        <v>11.833920000000001</v>
      </c>
      <c r="AS133" s="36">
        <v>11.49844</v>
      </c>
      <c r="AT133" s="37">
        <v>10.315860000000001</v>
      </c>
      <c r="AU133" s="38">
        <v>10.889709999999999</v>
      </c>
      <c r="AV133" s="37">
        <v>11.463559999999999</v>
      </c>
      <c r="AX133" s="2" t="s">
        <v>8</v>
      </c>
      <c r="AY133" s="3" t="s">
        <v>12</v>
      </c>
      <c r="AZ133" s="36">
        <v>11.197229999999999</v>
      </c>
      <c r="BA133" s="36">
        <v>9.1533999999999995</v>
      </c>
      <c r="BB133" s="36">
        <v>11.321160000000001</v>
      </c>
      <c r="BC133" s="36">
        <v>11.23404</v>
      </c>
      <c r="BD133" s="36">
        <v>10.526669999999999</v>
      </c>
      <c r="BE133" s="36">
        <v>9.6320999999999994</v>
      </c>
      <c r="BF133" s="36">
        <v>9.8308300000000006</v>
      </c>
      <c r="BG133" s="36">
        <v>11.21514</v>
      </c>
      <c r="BH133" s="36">
        <v>11.81427</v>
      </c>
      <c r="BI133" s="36">
        <v>11.60284</v>
      </c>
      <c r="BJ133" s="37">
        <v>10.098459999999999</v>
      </c>
      <c r="BK133" s="38">
        <v>10.75277</v>
      </c>
      <c r="BL133" s="37">
        <v>11.407069999999999</v>
      </c>
      <c r="BN133" s="2" t="s">
        <v>8</v>
      </c>
      <c r="BO133" s="3" t="s">
        <v>12</v>
      </c>
      <c r="BP133" s="36">
        <v>11.088240000000001</v>
      </c>
      <c r="BQ133" s="36">
        <v>5.3434600000000003</v>
      </c>
      <c r="BR133" s="36">
        <v>11.43868</v>
      </c>
      <c r="BS133" s="36">
        <v>10.75422</v>
      </c>
      <c r="BT133" s="36">
        <v>10.20045</v>
      </c>
      <c r="BU133" s="36">
        <v>9.1393500000000003</v>
      </c>
      <c r="BV133" s="36">
        <v>8.7129200000000004</v>
      </c>
      <c r="BW133" s="36">
        <v>9.8644499999999997</v>
      </c>
      <c r="BX133" s="36">
        <v>11.558120000000001</v>
      </c>
      <c r="BY133" s="36">
        <v>11.503130000000001</v>
      </c>
      <c r="BZ133" s="37">
        <v>8.5982199999999995</v>
      </c>
      <c r="CA133" s="38">
        <v>9.9603000000000002</v>
      </c>
      <c r="CB133" s="37">
        <v>11.322380000000001</v>
      </c>
    </row>
    <row r="134" spans="2:80" x14ac:dyDescent="0.35">
      <c r="B134" s="8"/>
      <c r="C134" s="11" t="s">
        <v>13</v>
      </c>
      <c r="D134" s="33">
        <v>6.0277500000000002</v>
      </c>
      <c r="E134" s="33">
        <v>5.9549000000000003</v>
      </c>
      <c r="F134" s="33">
        <v>5.7412700000000001</v>
      </c>
      <c r="G134" s="33">
        <v>5.8884600000000002</v>
      </c>
      <c r="H134" s="33">
        <v>5.86911</v>
      </c>
      <c r="I134" s="33">
        <v>6.7100099999999996</v>
      </c>
      <c r="J134" s="33">
        <v>5.5839499999999997</v>
      </c>
      <c r="K134" s="33">
        <v>5.8334799999999998</v>
      </c>
      <c r="L134" s="33">
        <v>5.8674499999999998</v>
      </c>
      <c r="M134" s="33">
        <v>5.7363799999999996</v>
      </c>
      <c r="N134" s="34">
        <v>5.7041399999999998</v>
      </c>
      <c r="O134" s="39">
        <v>5.9212800000000003</v>
      </c>
      <c r="P134" s="34">
        <v>6.13842</v>
      </c>
      <c r="R134" s="8"/>
      <c r="S134" s="11" t="s">
        <v>13</v>
      </c>
      <c r="T134" s="33">
        <v>5.7940199999999997</v>
      </c>
      <c r="U134" s="33">
        <v>8.0752199999999998</v>
      </c>
      <c r="V134" s="33">
        <v>5.7632599999999998</v>
      </c>
      <c r="W134" s="33">
        <v>5.9583000000000004</v>
      </c>
      <c r="X134" s="33">
        <v>5.8896699999999997</v>
      </c>
      <c r="Y134" s="33">
        <v>6.4000500000000002</v>
      </c>
      <c r="Z134" s="33">
        <v>5.5680500000000004</v>
      </c>
      <c r="AA134" s="33">
        <v>5.7981499999999997</v>
      </c>
      <c r="AB134" s="33">
        <v>5.8701400000000001</v>
      </c>
      <c r="AC134" s="33">
        <v>5.7431200000000002</v>
      </c>
      <c r="AD134" s="34">
        <v>5.5627800000000001</v>
      </c>
      <c r="AE134" s="39">
        <v>6.0860000000000003</v>
      </c>
      <c r="AF134" s="34">
        <v>6.60921</v>
      </c>
      <c r="AH134" s="8"/>
      <c r="AI134" s="11" t="s">
        <v>13</v>
      </c>
      <c r="AJ134" s="33">
        <v>5.8782199999999998</v>
      </c>
      <c r="AK134" s="33">
        <v>6.1302300000000001</v>
      </c>
      <c r="AL134" s="33">
        <v>5.8268500000000003</v>
      </c>
      <c r="AM134" s="33">
        <v>5.9569000000000001</v>
      </c>
      <c r="AN134" s="33">
        <v>6.0880099999999997</v>
      </c>
      <c r="AO134" s="33">
        <v>6.8955500000000001</v>
      </c>
      <c r="AP134" s="33">
        <v>5.6618500000000003</v>
      </c>
      <c r="AQ134" s="33">
        <v>5.7635699999999996</v>
      </c>
      <c r="AR134" s="33">
        <v>5.9020299999999999</v>
      </c>
      <c r="AS134" s="33">
        <v>5.7331899999999996</v>
      </c>
      <c r="AT134" s="34">
        <v>5.7311100000000001</v>
      </c>
      <c r="AU134" s="39">
        <v>5.9836400000000003</v>
      </c>
      <c r="AV134" s="34">
        <v>6.2361700000000004</v>
      </c>
      <c r="AX134" s="8"/>
      <c r="AY134" s="11" t="s">
        <v>13</v>
      </c>
      <c r="AZ134" s="33">
        <v>5.8094999999999999</v>
      </c>
      <c r="BA134" s="33">
        <v>6.1562000000000001</v>
      </c>
      <c r="BB134" s="33">
        <v>5.8237500000000004</v>
      </c>
      <c r="BC134" s="33">
        <v>5.8482599999999998</v>
      </c>
      <c r="BD134" s="33">
        <v>5.7587099999999998</v>
      </c>
      <c r="BE134" s="33">
        <v>6.7130999999999998</v>
      </c>
      <c r="BF134" s="33">
        <v>5.6636300000000004</v>
      </c>
      <c r="BG134" s="33">
        <v>5.7273399999999999</v>
      </c>
      <c r="BH134" s="33">
        <v>5.8971999999999998</v>
      </c>
      <c r="BI134" s="33">
        <v>5.7194399999999996</v>
      </c>
      <c r="BJ134" s="34">
        <v>5.6879999999999997</v>
      </c>
      <c r="BK134" s="39">
        <v>5.9117100000000002</v>
      </c>
      <c r="BL134" s="34">
        <v>6.1354300000000004</v>
      </c>
      <c r="BN134" s="8"/>
      <c r="BO134" s="11" t="s">
        <v>13</v>
      </c>
      <c r="BP134" s="33">
        <v>5.8598100000000004</v>
      </c>
      <c r="BQ134" s="33">
        <v>8.22105</v>
      </c>
      <c r="BR134" s="33">
        <v>5.79047</v>
      </c>
      <c r="BS134" s="33">
        <v>5.9496099999999998</v>
      </c>
      <c r="BT134" s="33">
        <v>5.8040799999999999</v>
      </c>
      <c r="BU134" s="33">
        <v>7.0347200000000001</v>
      </c>
      <c r="BV134" s="33">
        <v>6.5438700000000001</v>
      </c>
      <c r="BW134" s="33">
        <v>6.1012899999999997</v>
      </c>
      <c r="BX134" s="33">
        <v>5.7446099999999998</v>
      </c>
      <c r="BY134" s="33">
        <v>5.8319900000000002</v>
      </c>
      <c r="BZ134" s="34">
        <v>5.7200199999999999</v>
      </c>
      <c r="CA134" s="39">
        <v>6.2881499999999999</v>
      </c>
      <c r="CB134" s="34">
        <v>6.8562799999999999</v>
      </c>
    </row>
    <row r="135" spans="2:80" x14ac:dyDescent="0.35">
      <c r="B135" s="13" t="s">
        <v>9</v>
      </c>
      <c r="C135" s="14"/>
      <c r="D135" s="43">
        <v>36.488430000000001</v>
      </c>
      <c r="E135" s="43">
        <v>37.997509999999998</v>
      </c>
      <c r="F135" s="43">
        <v>41.42118</v>
      </c>
      <c r="G135" s="43">
        <v>39.763730000000002</v>
      </c>
      <c r="H135" s="43">
        <v>36.900109999999998</v>
      </c>
      <c r="I135" s="43">
        <v>38.930289999999999</v>
      </c>
      <c r="J135" s="43">
        <v>35.598469999999999</v>
      </c>
      <c r="K135" s="43">
        <v>39.414119999999997</v>
      </c>
      <c r="L135" s="43">
        <v>39.6678</v>
      </c>
      <c r="M135" s="43">
        <v>45.332599999999999</v>
      </c>
      <c r="N135" s="44">
        <v>37.153210000000001</v>
      </c>
      <c r="O135" s="45">
        <v>39.151420000000002</v>
      </c>
      <c r="P135" s="44">
        <v>41.149639999999998</v>
      </c>
      <c r="R135" s="13" t="s">
        <v>9</v>
      </c>
      <c r="S135" s="14"/>
      <c r="T135" s="43">
        <v>36.511710000000001</v>
      </c>
      <c r="U135" s="43">
        <v>37.947099999999999</v>
      </c>
      <c r="V135" s="43">
        <v>41.411929999999998</v>
      </c>
      <c r="W135" s="43">
        <v>39.768009999999997</v>
      </c>
      <c r="X135" s="43">
        <v>37.030920000000002</v>
      </c>
      <c r="Y135" s="43">
        <v>37.95852</v>
      </c>
      <c r="Z135" s="43">
        <v>35.158610000000003</v>
      </c>
      <c r="AA135" s="43">
        <v>42.381830000000001</v>
      </c>
      <c r="AB135" s="43">
        <v>37.384459999999997</v>
      </c>
      <c r="AC135" s="43">
        <v>45.275730000000003</v>
      </c>
      <c r="AD135" s="44">
        <v>36.861609999999999</v>
      </c>
      <c r="AE135" s="45">
        <v>39.082880000000003</v>
      </c>
      <c r="AF135" s="44">
        <v>41.304160000000003</v>
      </c>
      <c r="AH135" s="13" t="s">
        <v>9</v>
      </c>
      <c r="AI135" s="14"/>
      <c r="AJ135" s="43">
        <v>36.488430000000001</v>
      </c>
      <c r="AK135" s="43">
        <v>38.465629999999997</v>
      </c>
      <c r="AL135" s="43">
        <v>41.577590000000001</v>
      </c>
      <c r="AM135" s="43">
        <v>39.799720000000001</v>
      </c>
      <c r="AN135" s="43">
        <v>36.899679999999996</v>
      </c>
      <c r="AO135" s="43">
        <v>37.289270000000002</v>
      </c>
      <c r="AP135" s="43">
        <v>35.615749999999998</v>
      </c>
      <c r="AQ135" s="43">
        <v>42.20299</v>
      </c>
      <c r="AR135" s="43">
        <v>37.735849999999999</v>
      </c>
      <c r="AS135" s="43">
        <v>46.647069999999999</v>
      </c>
      <c r="AT135" s="44">
        <v>36.861020000000003</v>
      </c>
      <c r="AU135" s="45">
        <v>39.272199999999998</v>
      </c>
      <c r="AV135" s="44">
        <v>41.683369999999996</v>
      </c>
      <c r="AX135" s="13" t="s">
        <v>9</v>
      </c>
      <c r="AY135" s="14"/>
      <c r="AZ135" s="43">
        <v>36.488430000000001</v>
      </c>
      <c r="BA135" s="43">
        <v>38.68674</v>
      </c>
      <c r="BB135" s="43">
        <v>42.382939999999998</v>
      </c>
      <c r="BC135" s="43">
        <v>39.75526</v>
      </c>
      <c r="BD135" s="43">
        <v>37.138359999999999</v>
      </c>
      <c r="BE135" s="43">
        <v>37.05809</v>
      </c>
      <c r="BF135" s="43">
        <v>35.984810000000003</v>
      </c>
      <c r="BG135" s="43">
        <v>40.537840000000003</v>
      </c>
      <c r="BH135" s="43">
        <v>38.459859999999999</v>
      </c>
      <c r="BI135" s="43">
        <v>38.613630000000001</v>
      </c>
      <c r="BJ135" s="44">
        <v>37.096769999999999</v>
      </c>
      <c r="BK135" s="45">
        <v>38.510599999999997</v>
      </c>
      <c r="BL135" s="44">
        <v>39.924419999999998</v>
      </c>
      <c r="BN135" s="13" t="s">
        <v>9</v>
      </c>
      <c r="BO135" s="14"/>
      <c r="BP135" s="43">
        <v>36.449089999999998</v>
      </c>
      <c r="BQ135" s="43">
        <v>39.203310000000002</v>
      </c>
      <c r="BR135" s="43">
        <v>37.03322</v>
      </c>
      <c r="BS135" s="43">
        <v>40.241880000000002</v>
      </c>
      <c r="BT135" s="43">
        <v>37.121569999999998</v>
      </c>
      <c r="BU135" s="43">
        <v>37.546849999999999</v>
      </c>
      <c r="BV135" s="43">
        <v>35.912529999999997</v>
      </c>
      <c r="BW135" s="43">
        <v>42.897469999999998</v>
      </c>
      <c r="BX135" s="43">
        <v>37.722410000000004</v>
      </c>
      <c r="BY135" s="43">
        <v>46.4602</v>
      </c>
      <c r="BZ135" s="44">
        <v>36.679580000000001</v>
      </c>
      <c r="CA135" s="45">
        <v>39.05885</v>
      </c>
      <c r="CB135" s="44">
        <v>41.438130000000001</v>
      </c>
    </row>
    <row r="136" spans="2:80" x14ac:dyDescent="0.35">
      <c r="B136" s="13" t="s">
        <v>10</v>
      </c>
      <c r="C136" s="16"/>
      <c r="D136" s="43">
        <v>-100.75601</v>
      </c>
      <c r="E136" s="43">
        <v>-117.57624</v>
      </c>
      <c r="F136" s="43">
        <v>-27.35211</v>
      </c>
      <c r="G136" s="43">
        <v>-50.860880000000002</v>
      </c>
      <c r="H136" s="43">
        <v>-105.24547</v>
      </c>
      <c r="I136" s="43">
        <v>-188.65496999999999</v>
      </c>
      <c r="J136" s="43">
        <v>-16.656230000000001</v>
      </c>
      <c r="K136" s="43">
        <v>-38.997280000000003</v>
      </c>
      <c r="L136" s="43">
        <v>-8.5889999999999994E-2</v>
      </c>
      <c r="M136" s="43">
        <v>-20.390129999999999</v>
      </c>
      <c r="N136" s="46">
        <v>-109.14991999999999</v>
      </c>
      <c r="O136" s="45">
        <v>-66.657520000000005</v>
      </c>
      <c r="P136" s="46">
        <v>-24.165120000000002</v>
      </c>
      <c r="R136" s="13" t="s">
        <v>10</v>
      </c>
      <c r="S136" s="16"/>
      <c r="T136" s="43">
        <v>-31.49736</v>
      </c>
      <c r="U136" s="43">
        <v>-410.51391999999998</v>
      </c>
      <c r="V136" s="43">
        <v>-33.063499999999998</v>
      </c>
      <c r="W136" s="43">
        <v>-53.70776</v>
      </c>
      <c r="X136" s="43">
        <v>-112.30959</v>
      </c>
      <c r="Y136" s="43">
        <v>-137.28054</v>
      </c>
      <c r="Z136" s="43">
        <v>-27.415690000000001</v>
      </c>
      <c r="AA136" s="43">
        <v>-10.972110000000001</v>
      </c>
      <c r="AB136" s="43">
        <v>1.2044600000000001</v>
      </c>
      <c r="AC136" s="43">
        <v>-23.206720000000001</v>
      </c>
      <c r="AD136" s="46">
        <v>-171.81045</v>
      </c>
      <c r="AE136" s="45">
        <v>-83.876270000000005</v>
      </c>
      <c r="AF136" s="46">
        <v>4.0579000000000001</v>
      </c>
      <c r="AH136" s="13" t="s">
        <v>10</v>
      </c>
      <c r="AI136" s="16"/>
      <c r="AJ136" s="43">
        <v>-16.854759999999999</v>
      </c>
      <c r="AK136" s="43">
        <v>-146.37738999999999</v>
      </c>
      <c r="AL136" s="43">
        <v>-63.936489999999999</v>
      </c>
      <c r="AM136" s="43">
        <v>-69.065899999999999</v>
      </c>
      <c r="AN136" s="43">
        <v>-123.01091</v>
      </c>
      <c r="AO136" s="43">
        <v>-176.12505999999999</v>
      </c>
      <c r="AP136" s="43">
        <v>-71.168599999999998</v>
      </c>
      <c r="AQ136" s="43">
        <v>-10.28084</v>
      </c>
      <c r="AR136" s="43">
        <v>1.2044600000000001</v>
      </c>
      <c r="AS136" s="43">
        <v>-39.250749999999996</v>
      </c>
      <c r="AT136" s="46">
        <v>-114.35832000000001</v>
      </c>
      <c r="AU136" s="45">
        <v>-71.486620000000002</v>
      </c>
      <c r="AV136" s="46">
        <v>-28.614920000000001</v>
      </c>
      <c r="AX136" s="13" t="s">
        <v>10</v>
      </c>
      <c r="AY136" s="16"/>
      <c r="AZ136" s="43">
        <v>-16.082360000000001</v>
      </c>
      <c r="BA136" s="43">
        <v>-106.14042000000001</v>
      </c>
      <c r="BB136" s="43">
        <v>-51.566890000000001</v>
      </c>
      <c r="BC136" s="43">
        <v>-54.855370000000001</v>
      </c>
      <c r="BD136" s="43">
        <v>-14.014889999999999</v>
      </c>
      <c r="BE136" s="43">
        <v>-142.23549</v>
      </c>
      <c r="BF136" s="43">
        <v>-30.12321</v>
      </c>
      <c r="BG136" s="43">
        <v>-20.17794</v>
      </c>
      <c r="BH136" s="43">
        <v>-10.3873</v>
      </c>
      <c r="BI136" s="43">
        <v>-14.702870000000001</v>
      </c>
      <c r="BJ136" s="46">
        <v>-78.082350000000005</v>
      </c>
      <c r="BK136" s="45">
        <v>-46.028669999999998</v>
      </c>
      <c r="BL136" s="46">
        <v>-13.975</v>
      </c>
      <c r="BN136" s="13" t="s">
        <v>10</v>
      </c>
      <c r="BO136" s="16"/>
      <c r="BP136" s="43">
        <v>-33.432200000000002</v>
      </c>
      <c r="BQ136" s="43">
        <v>-149.85839000000001</v>
      </c>
      <c r="BR136" s="43">
        <v>-43.282550000000001</v>
      </c>
      <c r="BS136" s="43">
        <v>-64.660079999999994</v>
      </c>
      <c r="BT136" s="43">
        <v>-34.382370000000002</v>
      </c>
      <c r="BU136" s="43">
        <v>-121.31905</v>
      </c>
      <c r="BV136" s="43">
        <v>-34.709229999999998</v>
      </c>
      <c r="BW136" s="43">
        <v>-39.38391</v>
      </c>
      <c r="BX136" s="43">
        <v>-10.06804</v>
      </c>
      <c r="BY136" s="43">
        <v>-69.362560000000002</v>
      </c>
      <c r="BZ136" s="46">
        <v>-91.264840000000007</v>
      </c>
      <c r="CA136" s="45">
        <v>-60.045839999999998</v>
      </c>
      <c r="CB136" s="46">
        <v>-28.826830000000001</v>
      </c>
    </row>
    <row r="137" spans="2:80" x14ac:dyDescent="0.35">
      <c r="B137" s="7" t="s">
        <v>11</v>
      </c>
      <c r="C137" s="8"/>
      <c r="D137" s="33">
        <v>59104.426059999998</v>
      </c>
      <c r="E137" s="33">
        <v>57423.267319999999</v>
      </c>
      <c r="F137" s="33">
        <v>60754.607799999998</v>
      </c>
      <c r="G137" s="33">
        <v>60827.782480000002</v>
      </c>
      <c r="H137" s="33">
        <v>58229.858560000001</v>
      </c>
      <c r="I137" s="33">
        <v>54177.427589999999</v>
      </c>
      <c r="J137" s="33">
        <v>56981.373440000003</v>
      </c>
      <c r="K137" s="33">
        <v>60141.836040000002</v>
      </c>
      <c r="L137" s="33">
        <v>61196.282279999999</v>
      </c>
      <c r="M137" s="33">
        <v>61038.580549999999</v>
      </c>
      <c r="N137" s="34">
        <v>57350.76827</v>
      </c>
      <c r="O137" s="35">
        <v>58987.54421</v>
      </c>
      <c r="P137" s="34">
        <v>60624.32015</v>
      </c>
      <c r="R137" s="7" t="s">
        <v>11</v>
      </c>
      <c r="S137" s="8"/>
      <c r="T137" s="33">
        <v>59129.057820000002</v>
      </c>
      <c r="U137" s="33">
        <v>56644.961620000002</v>
      </c>
      <c r="V137" s="33">
        <v>60716.439749999998</v>
      </c>
      <c r="W137" s="33">
        <v>61185.50576</v>
      </c>
      <c r="X137" s="33">
        <v>56695.821389999997</v>
      </c>
      <c r="Y137" s="33">
        <v>52528.408009999999</v>
      </c>
      <c r="Z137" s="33">
        <v>57290.27665</v>
      </c>
      <c r="AA137" s="33">
        <v>60124.574769999999</v>
      </c>
      <c r="AB137" s="33">
        <v>61191.64703</v>
      </c>
      <c r="AC137" s="33">
        <v>60896.070079999998</v>
      </c>
      <c r="AD137" s="34">
        <v>56620.338380000001</v>
      </c>
      <c r="AE137" s="35">
        <v>58640.276290000002</v>
      </c>
      <c r="AF137" s="34">
        <v>60660.214189999999</v>
      </c>
      <c r="AH137" s="7" t="s">
        <v>11</v>
      </c>
      <c r="AI137" s="8"/>
      <c r="AJ137" s="33">
        <v>58703.652390000003</v>
      </c>
      <c r="AK137" s="33">
        <v>54302.930699999997</v>
      </c>
      <c r="AL137" s="33">
        <v>60840.173569999999</v>
      </c>
      <c r="AM137" s="33">
        <v>59730.120540000004</v>
      </c>
      <c r="AN137" s="33">
        <v>54291.507539999999</v>
      </c>
      <c r="AO137" s="33">
        <v>48067.989820000003</v>
      </c>
      <c r="AP137" s="33">
        <v>56853.315300000002</v>
      </c>
      <c r="AQ137" s="33">
        <v>59933.428789999998</v>
      </c>
      <c r="AR137" s="33">
        <v>61524.524640000003</v>
      </c>
      <c r="AS137" s="33">
        <v>60700.262790000001</v>
      </c>
      <c r="AT137" s="34">
        <v>54480.341849999997</v>
      </c>
      <c r="AU137" s="35">
        <v>57494.790609999996</v>
      </c>
      <c r="AV137" s="34">
        <v>60509.23936</v>
      </c>
      <c r="AX137" s="7" t="s">
        <v>11</v>
      </c>
      <c r="AY137" s="8"/>
      <c r="AZ137" s="33">
        <v>58987.012540000003</v>
      </c>
      <c r="BA137" s="33">
        <v>49327.659930000002</v>
      </c>
      <c r="BB137" s="33">
        <v>60002.1348</v>
      </c>
      <c r="BC137" s="33">
        <v>59574.122640000001</v>
      </c>
      <c r="BD137" s="33">
        <v>54970.247450000003</v>
      </c>
      <c r="BE137" s="33">
        <v>50221.755749999997</v>
      </c>
      <c r="BF137" s="33">
        <v>52378.68305</v>
      </c>
      <c r="BG137" s="33">
        <v>59227.158580000003</v>
      </c>
      <c r="BH137" s="33">
        <v>61410.55661</v>
      </c>
      <c r="BI137" s="33">
        <v>61193.354370000001</v>
      </c>
      <c r="BJ137" s="34">
        <v>53432.835129999999</v>
      </c>
      <c r="BK137" s="35">
        <v>56729.26857</v>
      </c>
      <c r="BL137" s="34">
        <v>60025.702019999997</v>
      </c>
      <c r="BN137" s="7" t="s">
        <v>11</v>
      </c>
      <c r="BO137" s="8"/>
      <c r="BP137" s="33">
        <v>58401.740709999998</v>
      </c>
      <c r="BQ137" s="33">
        <v>28640.925800000001</v>
      </c>
      <c r="BR137" s="33">
        <v>60636.419300000001</v>
      </c>
      <c r="BS137" s="33">
        <v>57029.636530000003</v>
      </c>
      <c r="BT137" s="33">
        <v>53266.757940000003</v>
      </c>
      <c r="BU137" s="33">
        <v>47497.215170000003</v>
      </c>
      <c r="BV137" s="33">
        <v>46265.606169999999</v>
      </c>
      <c r="BW137" s="33">
        <v>52084.279170000002</v>
      </c>
      <c r="BX137" s="33">
        <v>60067.572590000003</v>
      </c>
      <c r="BY137" s="33">
        <v>60506.46531</v>
      </c>
      <c r="BZ137" s="34">
        <v>45379.401420000002</v>
      </c>
      <c r="CA137" s="35">
        <v>52439.661870000004</v>
      </c>
      <c r="CB137" s="34">
        <v>59499.922319999998</v>
      </c>
    </row>
    <row r="138" spans="2:80" x14ac:dyDescent="0.35">
      <c r="B138" s="2" t="s">
        <v>29</v>
      </c>
      <c r="C138" s="3" t="s">
        <v>12</v>
      </c>
      <c r="D138" s="36">
        <v>33.437530000000002</v>
      </c>
      <c r="E138" s="36">
        <v>39.197809999999997</v>
      </c>
      <c r="F138" s="36">
        <v>31.730139999999999</v>
      </c>
      <c r="G138" s="36">
        <v>33.555889999999998</v>
      </c>
      <c r="H138" s="36">
        <v>29.63205</v>
      </c>
      <c r="I138" s="36">
        <v>35.127670000000002</v>
      </c>
      <c r="J138" s="36">
        <v>36.581919999999997</v>
      </c>
      <c r="K138" s="36">
        <v>32.519730000000003</v>
      </c>
      <c r="L138" s="36">
        <v>27.636710000000001</v>
      </c>
      <c r="M138" s="36">
        <v>33.979179999999999</v>
      </c>
      <c r="N138" s="37">
        <v>30.97917</v>
      </c>
      <c r="O138" s="38">
        <v>33.339860000000002</v>
      </c>
      <c r="P138" s="37">
        <v>35.700560000000003</v>
      </c>
      <c r="R138" s="2" t="s">
        <v>29</v>
      </c>
      <c r="S138" s="3" t="s">
        <v>12</v>
      </c>
      <c r="T138" s="36">
        <v>33.25479</v>
      </c>
      <c r="U138" s="36">
        <v>37.930140000000002</v>
      </c>
      <c r="V138" s="36">
        <v>31.38438</v>
      </c>
      <c r="W138" s="36">
        <v>32.277810000000002</v>
      </c>
      <c r="X138" s="36">
        <v>29.403009999999998</v>
      </c>
      <c r="Y138" s="36">
        <v>34.752600000000001</v>
      </c>
      <c r="Z138" s="36">
        <v>35.89808</v>
      </c>
      <c r="AA138" s="36">
        <v>32.219180000000001</v>
      </c>
      <c r="AB138" s="36">
        <v>27.63918</v>
      </c>
      <c r="AC138" s="36">
        <v>33.175069999999998</v>
      </c>
      <c r="AD138" s="37">
        <v>30.64931</v>
      </c>
      <c r="AE138" s="38">
        <v>32.793419999999998</v>
      </c>
      <c r="AF138" s="37">
        <v>34.937539999999998</v>
      </c>
      <c r="AH138" s="2" t="s">
        <v>29</v>
      </c>
      <c r="AI138" s="3" t="s">
        <v>12</v>
      </c>
      <c r="AJ138" s="36">
        <v>32.160820000000001</v>
      </c>
      <c r="AK138" s="36">
        <v>36.423009999999998</v>
      </c>
      <c r="AL138" s="36">
        <v>30.65616</v>
      </c>
      <c r="AM138" s="36">
        <v>31.866299999999999</v>
      </c>
      <c r="AN138" s="36">
        <v>28.754519999999999</v>
      </c>
      <c r="AO138" s="36">
        <v>33.71123</v>
      </c>
      <c r="AP138" s="36">
        <v>34.434249999999999</v>
      </c>
      <c r="AQ138" s="36">
        <v>30.872330000000002</v>
      </c>
      <c r="AR138" s="36">
        <v>27.012329999999999</v>
      </c>
      <c r="AS138" s="36">
        <v>32.681919999999998</v>
      </c>
      <c r="AT138" s="37">
        <v>29.902560000000001</v>
      </c>
      <c r="AU138" s="38">
        <v>31.857289999999999</v>
      </c>
      <c r="AV138" s="37">
        <v>33.812019999999997</v>
      </c>
      <c r="AX138" s="2" t="s">
        <v>29</v>
      </c>
      <c r="AY138" s="3" t="s">
        <v>12</v>
      </c>
      <c r="AZ138" s="36">
        <v>30.806850000000001</v>
      </c>
      <c r="BA138" s="36">
        <v>34.650410000000001</v>
      </c>
      <c r="BB138" s="36">
        <v>30.016439999999999</v>
      </c>
      <c r="BC138" s="36">
        <v>30.455069999999999</v>
      </c>
      <c r="BD138" s="36">
        <v>27.347670000000001</v>
      </c>
      <c r="BE138" s="36">
        <v>31.6737</v>
      </c>
      <c r="BF138" s="36">
        <v>33.412880000000001</v>
      </c>
      <c r="BG138" s="36">
        <v>29.801369999999999</v>
      </c>
      <c r="BH138" s="36">
        <v>26.7989</v>
      </c>
      <c r="BI138" s="36">
        <v>30.912050000000001</v>
      </c>
      <c r="BJ138" s="37">
        <v>28.874199999999998</v>
      </c>
      <c r="BK138" s="38">
        <v>30.587530000000001</v>
      </c>
      <c r="BL138" s="37">
        <v>32.300870000000003</v>
      </c>
      <c r="BN138" s="2" t="s">
        <v>29</v>
      </c>
      <c r="BO138" s="3" t="s">
        <v>12</v>
      </c>
      <c r="BP138" s="36">
        <v>28.980820000000001</v>
      </c>
      <c r="BQ138" s="36">
        <v>31.737259999999999</v>
      </c>
      <c r="BR138" s="36">
        <v>28.016439999999999</v>
      </c>
      <c r="BS138" s="36">
        <v>28.881640000000001</v>
      </c>
      <c r="BT138" s="36">
        <v>26.08164</v>
      </c>
      <c r="BU138" s="36">
        <v>29.068770000000001</v>
      </c>
      <c r="BV138" s="36">
        <v>30.618359999999999</v>
      </c>
      <c r="BW138" s="36">
        <v>28.603010000000001</v>
      </c>
      <c r="BX138" s="36">
        <v>26.24438</v>
      </c>
      <c r="BY138" s="36">
        <v>28.47288</v>
      </c>
      <c r="BZ138" s="37">
        <v>27.441749999999999</v>
      </c>
      <c r="CA138" s="38">
        <v>28.67052</v>
      </c>
      <c r="CB138" s="37">
        <v>29.899290000000001</v>
      </c>
    </row>
    <row r="139" spans="2:80" x14ac:dyDescent="0.35">
      <c r="B139" s="12"/>
      <c r="C139" s="11" t="s">
        <v>13</v>
      </c>
      <c r="D139" s="33">
        <v>10.600239999999999</v>
      </c>
      <c r="E139" s="33">
        <v>9.1043400000000005</v>
      </c>
      <c r="F139" s="33">
        <v>10.252929999999999</v>
      </c>
      <c r="G139" s="33">
        <v>11.18219</v>
      </c>
      <c r="H139" s="33">
        <v>12.30279</v>
      </c>
      <c r="I139" s="33">
        <v>12.225199999999999</v>
      </c>
      <c r="J139" s="33">
        <v>11.70894</v>
      </c>
      <c r="K139" s="33">
        <v>11.543850000000001</v>
      </c>
      <c r="L139" s="33">
        <v>9.3824100000000001</v>
      </c>
      <c r="M139" s="33">
        <v>10.908390000000001</v>
      </c>
      <c r="N139" s="40">
        <v>10.13378</v>
      </c>
      <c r="O139" s="39">
        <v>10.92113</v>
      </c>
      <c r="P139" s="40">
        <v>11.70848</v>
      </c>
      <c r="R139" s="12"/>
      <c r="S139" s="11" t="s">
        <v>13</v>
      </c>
      <c r="T139" s="33">
        <v>10.00421</v>
      </c>
      <c r="U139" s="33">
        <v>8.7162100000000002</v>
      </c>
      <c r="V139" s="33">
        <v>9.6696899999999992</v>
      </c>
      <c r="W139" s="33">
        <v>10.486549999999999</v>
      </c>
      <c r="X139" s="33">
        <v>11.67099</v>
      </c>
      <c r="Y139" s="33">
        <v>11.618869999999999</v>
      </c>
      <c r="Z139" s="33">
        <v>10.22608</v>
      </c>
      <c r="AA139" s="33">
        <v>10.884679999999999</v>
      </c>
      <c r="AB139" s="33">
        <v>9.3393499999999996</v>
      </c>
      <c r="AC139" s="33">
        <v>10.25872</v>
      </c>
      <c r="AD139" s="40">
        <v>9.6166300000000007</v>
      </c>
      <c r="AE139" s="39">
        <v>10.28754</v>
      </c>
      <c r="AF139" s="40">
        <v>10.95844</v>
      </c>
      <c r="AH139" s="12"/>
      <c r="AI139" s="11" t="s">
        <v>13</v>
      </c>
      <c r="AJ139" s="33">
        <v>9.3072999999999997</v>
      </c>
      <c r="AK139" s="33">
        <v>7.8756899999999996</v>
      </c>
      <c r="AL139" s="33">
        <v>8.84802</v>
      </c>
      <c r="AM139" s="33">
        <v>9.9956499999999995</v>
      </c>
      <c r="AN139" s="33">
        <v>10.712300000000001</v>
      </c>
      <c r="AO139" s="33">
        <v>10.4056</v>
      </c>
      <c r="AP139" s="33">
        <v>9.3056300000000007</v>
      </c>
      <c r="AQ139" s="33">
        <v>9.8585399999999996</v>
      </c>
      <c r="AR139" s="33">
        <v>8.4934499999999993</v>
      </c>
      <c r="AS139" s="33">
        <v>9.7803500000000003</v>
      </c>
      <c r="AT139" s="40">
        <v>8.8330000000000002</v>
      </c>
      <c r="AU139" s="39">
        <v>9.4582599999999992</v>
      </c>
      <c r="AV139" s="40">
        <v>10.08352</v>
      </c>
      <c r="AX139" s="12"/>
      <c r="AY139" s="11" t="s">
        <v>13</v>
      </c>
      <c r="AZ139" s="33">
        <v>8.3619000000000003</v>
      </c>
      <c r="BA139" s="33">
        <v>7.0045000000000002</v>
      </c>
      <c r="BB139" s="33">
        <v>7.8661599999999998</v>
      </c>
      <c r="BC139" s="33">
        <v>8.6224799999999995</v>
      </c>
      <c r="BD139" s="33">
        <v>9.6092399999999998</v>
      </c>
      <c r="BE139" s="33">
        <v>9.3826499999999999</v>
      </c>
      <c r="BF139" s="33">
        <v>7.4366500000000002</v>
      </c>
      <c r="BG139" s="33">
        <v>8.6261299999999999</v>
      </c>
      <c r="BH139" s="33">
        <v>8.2014399999999998</v>
      </c>
      <c r="BI139" s="33">
        <v>8.3610100000000003</v>
      </c>
      <c r="BJ139" s="40">
        <v>7.7777799999999999</v>
      </c>
      <c r="BK139" s="39">
        <v>8.3472200000000001</v>
      </c>
      <c r="BL139" s="40">
        <v>8.9166500000000006</v>
      </c>
      <c r="BN139" s="12"/>
      <c r="BO139" s="11" t="s">
        <v>13</v>
      </c>
      <c r="BP139" s="33">
        <v>6.9612400000000001</v>
      </c>
      <c r="BQ139" s="33">
        <v>6.2332999999999998</v>
      </c>
      <c r="BR139" s="33">
        <v>6.5385900000000001</v>
      </c>
      <c r="BS139" s="33">
        <v>6.9529300000000003</v>
      </c>
      <c r="BT139" s="33">
        <v>8.4371299999999998</v>
      </c>
      <c r="BU139" s="33">
        <v>7.8505200000000004</v>
      </c>
      <c r="BV139" s="33">
        <v>6.6878200000000003</v>
      </c>
      <c r="BW139" s="33">
        <v>7.0356800000000002</v>
      </c>
      <c r="BX139" s="33">
        <v>7.3369400000000002</v>
      </c>
      <c r="BY139" s="33">
        <v>7.0234800000000002</v>
      </c>
      <c r="BZ139" s="40">
        <v>6.6474900000000003</v>
      </c>
      <c r="CA139" s="39">
        <v>7.1057600000000001</v>
      </c>
      <c r="CB139" s="40">
        <v>7.5640400000000003</v>
      </c>
    </row>
    <row r="140" spans="2:80" x14ac:dyDescent="0.35">
      <c r="B140" s="7" t="s">
        <v>31</v>
      </c>
      <c r="C140" s="8"/>
      <c r="D140" s="33">
        <v>72</v>
      </c>
      <c r="E140" s="33">
        <v>65</v>
      </c>
      <c r="F140" s="33">
        <v>60</v>
      </c>
      <c r="G140" s="33">
        <v>63</v>
      </c>
      <c r="H140" s="33">
        <v>61</v>
      </c>
      <c r="I140" s="33">
        <v>65</v>
      </c>
      <c r="J140" s="33">
        <v>74</v>
      </c>
      <c r="K140" s="33">
        <v>64</v>
      </c>
      <c r="L140" s="33">
        <v>53</v>
      </c>
      <c r="M140" s="33">
        <v>62</v>
      </c>
      <c r="N140" s="34">
        <v>59.655439999999999</v>
      </c>
      <c r="O140" s="39">
        <v>63.9</v>
      </c>
      <c r="P140" s="34">
        <v>68.144559999999998</v>
      </c>
      <c r="R140" s="7" t="s">
        <v>31</v>
      </c>
      <c r="S140" s="8"/>
      <c r="T140" s="33">
        <v>65</v>
      </c>
      <c r="U140" s="33">
        <v>61</v>
      </c>
      <c r="V140" s="33">
        <v>56</v>
      </c>
      <c r="W140" s="33">
        <v>59</v>
      </c>
      <c r="X140" s="33">
        <v>63</v>
      </c>
      <c r="Y140" s="33">
        <v>62</v>
      </c>
      <c r="Z140" s="33">
        <v>63</v>
      </c>
      <c r="AA140" s="33">
        <v>60</v>
      </c>
      <c r="AB140" s="33">
        <v>53</v>
      </c>
      <c r="AC140" s="33">
        <v>57</v>
      </c>
      <c r="AD140" s="34">
        <v>57.256689999999999</v>
      </c>
      <c r="AE140" s="39">
        <v>59.9</v>
      </c>
      <c r="AF140" s="34">
        <v>62.543309999999998</v>
      </c>
      <c r="AH140" s="7" t="s">
        <v>31</v>
      </c>
      <c r="AI140" s="8"/>
      <c r="AJ140" s="33">
        <v>56</v>
      </c>
      <c r="AK140" s="33">
        <v>57</v>
      </c>
      <c r="AL140" s="33">
        <v>54</v>
      </c>
      <c r="AM140" s="33">
        <v>58</v>
      </c>
      <c r="AN140" s="33">
        <v>53</v>
      </c>
      <c r="AO140" s="33">
        <v>59</v>
      </c>
      <c r="AP140" s="33">
        <v>61</v>
      </c>
      <c r="AQ140" s="33">
        <v>58</v>
      </c>
      <c r="AR140" s="33">
        <v>50</v>
      </c>
      <c r="AS140" s="33">
        <v>57</v>
      </c>
      <c r="AT140" s="34">
        <v>54.011760000000002</v>
      </c>
      <c r="AU140" s="39">
        <v>56.3</v>
      </c>
      <c r="AV140" s="34">
        <v>58.588239999999999</v>
      </c>
      <c r="AX140" s="7" t="s">
        <v>31</v>
      </c>
      <c r="AY140" s="8"/>
      <c r="AZ140" s="33">
        <v>56</v>
      </c>
      <c r="BA140" s="33">
        <v>51</v>
      </c>
      <c r="BB140" s="33">
        <v>53</v>
      </c>
      <c r="BC140" s="33">
        <v>52</v>
      </c>
      <c r="BD140" s="33">
        <v>50</v>
      </c>
      <c r="BE140" s="33">
        <v>54</v>
      </c>
      <c r="BF140" s="33">
        <v>52</v>
      </c>
      <c r="BG140" s="33">
        <v>52</v>
      </c>
      <c r="BH140" s="33">
        <v>49</v>
      </c>
      <c r="BI140" s="33">
        <v>51</v>
      </c>
      <c r="BJ140" s="34">
        <v>50.569389999999999</v>
      </c>
      <c r="BK140" s="39">
        <v>52</v>
      </c>
      <c r="BL140" s="34">
        <v>53.430610000000001</v>
      </c>
      <c r="BN140" s="7" t="s">
        <v>31</v>
      </c>
      <c r="BO140" s="8"/>
      <c r="BP140" s="33">
        <v>50</v>
      </c>
      <c r="BQ140" s="33">
        <v>49</v>
      </c>
      <c r="BR140" s="33">
        <v>45</v>
      </c>
      <c r="BS140" s="33">
        <v>50</v>
      </c>
      <c r="BT140" s="33">
        <v>51</v>
      </c>
      <c r="BU140" s="33">
        <v>50</v>
      </c>
      <c r="BV140" s="33">
        <v>49</v>
      </c>
      <c r="BW140" s="33">
        <v>47</v>
      </c>
      <c r="BX140" s="33">
        <v>45</v>
      </c>
      <c r="BY140" s="33">
        <v>47</v>
      </c>
      <c r="BZ140" s="34">
        <v>46.752920000000003</v>
      </c>
      <c r="CA140" s="39">
        <v>48.3</v>
      </c>
      <c r="CB140" s="34">
        <v>49.847079999999998</v>
      </c>
    </row>
    <row r="141" spans="2:80" x14ac:dyDescent="0.35">
      <c r="B141" s="13" t="s">
        <v>34</v>
      </c>
      <c r="C141" s="14"/>
      <c r="D141" s="43">
        <v>5</v>
      </c>
      <c r="E141" s="43">
        <v>8</v>
      </c>
      <c r="F141" s="43">
        <v>5</v>
      </c>
      <c r="G141" s="43">
        <v>5</v>
      </c>
      <c r="H141" s="43">
        <v>3</v>
      </c>
      <c r="I141" s="43">
        <v>6</v>
      </c>
      <c r="J141" s="43">
        <v>4</v>
      </c>
      <c r="K141" s="43">
        <v>3</v>
      </c>
      <c r="L141" s="43">
        <v>1</v>
      </c>
      <c r="M141" s="43">
        <v>3</v>
      </c>
      <c r="N141" s="44">
        <v>2.9076499999999998</v>
      </c>
      <c r="O141" s="45">
        <v>4.3</v>
      </c>
      <c r="P141" s="44">
        <v>5.6923500000000002</v>
      </c>
      <c r="R141" s="13" t="s">
        <v>34</v>
      </c>
      <c r="S141" s="14"/>
      <c r="T141" s="43">
        <v>5</v>
      </c>
      <c r="U141" s="43">
        <v>9</v>
      </c>
      <c r="V141" s="43">
        <v>5</v>
      </c>
      <c r="W141" s="43">
        <v>5</v>
      </c>
      <c r="X141" s="43">
        <v>3</v>
      </c>
      <c r="Y141" s="43">
        <v>6</v>
      </c>
      <c r="Z141" s="43">
        <v>4</v>
      </c>
      <c r="AA141" s="43">
        <v>3</v>
      </c>
      <c r="AB141" s="43">
        <v>1</v>
      </c>
      <c r="AC141" s="43">
        <v>5</v>
      </c>
      <c r="AD141" s="44">
        <v>3.0844800000000001</v>
      </c>
      <c r="AE141" s="45">
        <v>4.5999999999999996</v>
      </c>
      <c r="AF141" s="44">
        <v>6.1155200000000001</v>
      </c>
      <c r="AH141" s="13" t="s">
        <v>34</v>
      </c>
      <c r="AI141" s="14"/>
      <c r="AJ141" s="43">
        <v>5</v>
      </c>
      <c r="AK141" s="43">
        <v>9</v>
      </c>
      <c r="AL141" s="43">
        <v>5</v>
      </c>
      <c r="AM141" s="43">
        <v>5</v>
      </c>
      <c r="AN141" s="43">
        <v>3</v>
      </c>
      <c r="AO141" s="43">
        <v>9</v>
      </c>
      <c r="AP141" s="43">
        <v>5</v>
      </c>
      <c r="AQ141" s="43">
        <v>3</v>
      </c>
      <c r="AR141" s="43">
        <v>1</v>
      </c>
      <c r="AS141" s="43">
        <v>6</v>
      </c>
      <c r="AT141" s="44">
        <v>3.3014299999999999</v>
      </c>
      <c r="AU141" s="45">
        <v>5.0999999999999996</v>
      </c>
      <c r="AV141" s="44">
        <v>6.8985700000000003</v>
      </c>
      <c r="AX141" s="13" t="s">
        <v>34</v>
      </c>
      <c r="AY141" s="14"/>
      <c r="AZ141" s="43">
        <v>5</v>
      </c>
      <c r="BA141" s="43">
        <v>10</v>
      </c>
      <c r="BB141" s="43">
        <v>5</v>
      </c>
      <c r="BC141" s="43">
        <v>4</v>
      </c>
      <c r="BD141" s="43">
        <v>3</v>
      </c>
      <c r="BE141" s="43">
        <v>7</v>
      </c>
      <c r="BF141" s="43">
        <v>11</v>
      </c>
      <c r="BG141" s="43">
        <v>2</v>
      </c>
      <c r="BH141" s="43">
        <v>1</v>
      </c>
      <c r="BI141" s="43">
        <v>5</v>
      </c>
      <c r="BJ141" s="44">
        <v>2.98705</v>
      </c>
      <c r="BK141" s="45">
        <v>5.3</v>
      </c>
      <c r="BL141" s="44">
        <v>7.6129499999999997</v>
      </c>
      <c r="BN141" s="13" t="s">
        <v>34</v>
      </c>
      <c r="BO141" s="14"/>
      <c r="BP141" s="43">
        <v>5</v>
      </c>
      <c r="BQ141" s="43">
        <v>12</v>
      </c>
      <c r="BR141" s="43">
        <v>6</v>
      </c>
      <c r="BS141" s="43">
        <v>4</v>
      </c>
      <c r="BT141" s="43">
        <v>3</v>
      </c>
      <c r="BU141" s="43">
        <v>7</v>
      </c>
      <c r="BV141" s="43">
        <v>10</v>
      </c>
      <c r="BW141" s="43">
        <v>3</v>
      </c>
      <c r="BX141" s="43">
        <v>1</v>
      </c>
      <c r="BY141" s="43">
        <v>5</v>
      </c>
      <c r="BZ141" s="44">
        <v>3.21088</v>
      </c>
      <c r="CA141" s="45">
        <v>5.6</v>
      </c>
      <c r="CB141" s="44">
        <v>7.9891199999999998</v>
      </c>
    </row>
    <row r="142" spans="2:80" x14ac:dyDescent="0.35">
      <c r="B142" s="2" t="s">
        <v>30</v>
      </c>
      <c r="C142" s="3" t="s">
        <v>12</v>
      </c>
      <c r="D142" s="36">
        <v>102.87546</v>
      </c>
      <c r="E142" s="36">
        <v>124.03452</v>
      </c>
      <c r="F142" s="36">
        <v>100.29362999999999</v>
      </c>
      <c r="G142" s="36">
        <v>103.98947</v>
      </c>
      <c r="H142" s="36">
        <v>93.561790000000002</v>
      </c>
      <c r="I142" s="36">
        <v>114.18335</v>
      </c>
      <c r="J142" s="36">
        <v>116.27167</v>
      </c>
      <c r="K142" s="36">
        <v>102.05364</v>
      </c>
      <c r="L142" s="36">
        <v>85.932259999999999</v>
      </c>
      <c r="M142" s="36">
        <v>105.03561999999999</v>
      </c>
      <c r="N142" s="37">
        <v>96.900170000000003</v>
      </c>
      <c r="O142" s="38">
        <v>104.82314</v>
      </c>
      <c r="P142" s="37">
        <v>112.74611</v>
      </c>
      <c r="R142" s="2" t="s">
        <v>30</v>
      </c>
      <c r="S142" s="3" t="s">
        <v>12</v>
      </c>
      <c r="T142" s="36">
        <v>102.74735</v>
      </c>
      <c r="U142" s="36">
        <v>119.47081</v>
      </c>
      <c r="V142" s="36">
        <v>98.567700000000002</v>
      </c>
      <c r="W142" s="36">
        <v>100.18884</v>
      </c>
      <c r="X142" s="36">
        <v>93.161410000000004</v>
      </c>
      <c r="Y142" s="36">
        <v>111.52471</v>
      </c>
      <c r="Z142" s="36">
        <v>113.37050000000001</v>
      </c>
      <c r="AA142" s="36">
        <v>100.52946</v>
      </c>
      <c r="AB142" s="36">
        <v>86.128330000000005</v>
      </c>
      <c r="AC142" s="36">
        <v>102.04721000000001</v>
      </c>
      <c r="AD142" s="37">
        <v>95.752650000000003</v>
      </c>
      <c r="AE142" s="38">
        <v>102.77363</v>
      </c>
      <c r="AF142" s="37">
        <v>109.79461000000001</v>
      </c>
      <c r="AH142" s="2" t="s">
        <v>30</v>
      </c>
      <c r="AI142" s="3" t="s">
        <v>12</v>
      </c>
      <c r="AJ142" s="36">
        <v>99.046229999999994</v>
      </c>
      <c r="AK142" s="36">
        <v>114.52829</v>
      </c>
      <c r="AL142" s="36">
        <v>95.367869999999996</v>
      </c>
      <c r="AM142" s="36">
        <v>98.046530000000004</v>
      </c>
      <c r="AN142" s="36">
        <v>89.94408</v>
      </c>
      <c r="AO142" s="36">
        <v>107.31677000000001</v>
      </c>
      <c r="AP142" s="36">
        <v>107.82434000000001</v>
      </c>
      <c r="AQ142" s="36">
        <v>95.535570000000007</v>
      </c>
      <c r="AR142" s="36">
        <v>84.217380000000006</v>
      </c>
      <c r="AS142" s="36">
        <v>101.32849</v>
      </c>
      <c r="AT142" s="37">
        <v>92.921059999999997</v>
      </c>
      <c r="AU142" s="38">
        <v>99.315550000000002</v>
      </c>
      <c r="AV142" s="37">
        <v>105.71005</v>
      </c>
      <c r="AX142" s="2" t="s">
        <v>30</v>
      </c>
      <c r="AY142" s="3" t="s">
        <v>12</v>
      </c>
      <c r="AZ142" s="36">
        <v>93.609710000000007</v>
      </c>
      <c r="BA142" s="36">
        <v>106.18339</v>
      </c>
      <c r="BB142" s="36">
        <v>93.47045</v>
      </c>
      <c r="BC142" s="36">
        <v>93.941029999999998</v>
      </c>
      <c r="BD142" s="36">
        <v>84.671670000000006</v>
      </c>
      <c r="BE142" s="36">
        <v>98.804140000000004</v>
      </c>
      <c r="BF142" s="36">
        <v>103.15392</v>
      </c>
      <c r="BG142" s="36">
        <v>91.645039999999995</v>
      </c>
      <c r="BH142" s="36">
        <v>82.764660000000006</v>
      </c>
      <c r="BI142" s="36">
        <v>95.264229999999998</v>
      </c>
      <c r="BJ142" s="37">
        <v>89.154730000000001</v>
      </c>
      <c r="BK142" s="38">
        <v>94.350819999999999</v>
      </c>
      <c r="BL142" s="37">
        <v>99.546909999999997</v>
      </c>
      <c r="BN142" s="2" t="s">
        <v>30</v>
      </c>
      <c r="BO142" s="3" t="s">
        <v>12</v>
      </c>
      <c r="BP142" s="36">
        <v>87.431229999999999</v>
      </c>
      <c r="BQ142" s="36">
        <v>94.734889999999993</v>
      </c>
      <c r="BR142" s="36">
        <v>86.291380000000004</v>
      </c>
      <c r="BS142" s="36">
        <v>88.083299999999994</v>
      </c>
      <c r="BT142" s="36">
        <v>80.401439999999994</v>
      </c>
      <c r="BU142" s="36">
        <v>89.47578</v>
      </c>
      <c r="BV142" s="36">
        <v>92.811319999999995</v>
      </c>
      <c r="BW142" s="36">
        <v>86.80086</v>
      </c>
      <c r="BX142" s="36">
        <v>79.799109999999999</v>
      </c>
      <c r="BY142" s="36">
        <v>86.542079999999999</v>
      </c>
      <c r="BZ142" s="37">
        <v>83.893320000000003</v>
      </c>
      <c r="CA142" s="38">
        <v>87.237139999999997</v>
      </c>
      <c r="CB142" s="37">
        <v>90.580950000000001</v>
      </c>
    </row>
    <row r="143" spans="2:80" x14ac:dyDescent="0.35">
      <c r="B143" s="8"/>
      <c r="C143" s="11" t="s">
        <v>13</v>
      </c>
      <c r="D143" s="33">
        <v>33.862659999999998</v>
      </c>
      <c r="E143" s="33">
        <v>31.754429999999999</v>
      </c>
      <c r="F143" s="33">
        <v>36.162280000000003</v>
      </c>
      <c r="G143" s="33">
        <v>36.69979</v>
      </c>
      <c r="H143" s="33">
        <v>40.603549999999998</v>
      </c>
      <c r="I143" s="33">
        <v>42.244840000000003</v>
      </c>
      <c r="J143" s="33">
        <v>39.784570000000002</v>
      </c>
      <c r="K143" s="33">
        <v>37.721060000000001</v>
      </c>
      <c r="L143" s="33">
        <v>31.21471</v>
      </c>
      <c r="M143" s="33">
        <v>36.512149999999998</v>
      </c>
      <c r="N143" s="34">
        <v>34.050139999999999</v>
      </c>
      <c r="O143" s="39">
        <v>36.655999999999999</v>
      </c>
      <c r="P143" s="34">
        <v>39.261859999999999</v>
      </c>
      <c r="R143" s="8"/>
      <c r="S143" s="11" t="s">
        <v>13</v>
      </c>
      <c r="T143" s="33">
        <v>32.895380000000003</v>
      </c>
      <c r="U143" s="33">
        <v>29.69905</v>
      </c>
      <c r="V143" s="33">
        <v>33.590159999999997</v>
      </c>
      <c r="W143" s="33">
        <v>34.71407</v>
      </c>
      <c r="X143" s="33">
        <v>39.118540000000003</v>
      </c>
      <c r="Y143" s="33">
        <v>39.289009999999998</v>
      </c>
      <c r="Z143" s="33">
        <v>34.124510000000001</v>
      </c>
      <c r="AA143" s="33">
        <v>35.234110000000001</v>
      </c>
      <c r="AB143" s="33">
        <v>31.38851</v>
      </c>
      <c r="AC143" s="33">
        <v>33.553559999999997</v>
      </c>
      <c r="AD143" s="34">
        <v>32.203850000000003</v>
      </c>
      <c r="AE143" s="39">
        <v>34.360689999999998</v>
      </c>
      <c r="AF143" s="34">
        <v>36.517530000000001</v>
      </c>
      <c r="AH143" s="8"/>
      <c r="AI143" s="11" t="s">
        <v>13</v>
      </c>
      <c r="AJ143" s="33">
        <v>30.00713</v>
      </c>
      <c r="AK143" s="33">
        <v>26.626560000000001</v>
      </c>
      <c r="AL143" s="33">
        <v>30.284859999999998</v>
      </c>
      <c r="AM143" s="33">
        <v>32.462820000000001</v>
      </c>
      <c r="AN143" s="33">
        <v>35.248959999999997</v>
      </c>
      <c r="AO143" s="33">
        <v>34.887810000000002</v>
      </c>
      <c r="AP143" s="33">
        <v>30.080559999999998</v>
      </c>
      <c r="AQ143" s="33">
        <v>31.562580000000001</v>
      </c>
      <c r="AR143" s="33">
        <v>28.43365</v>
      </c>
      <c r="AS143" s="33">
        <v>33.100070000000002</v>
      </c>
      <c r="AT143" s="34">
        <v>29.31251</v>
      </c>
      <c r="AU143" s="39">
        <v>31.269500000000001</v>
      </c>
      <c r="AV143" s="34">
        <v>33.226489999999998</v>
      </c>
      <c r="AX143" s="8"/>
      <c r="AY143" s="11" t="s">
        <v>13</v>
      </c>
      <c r="AZ143" s="33">
        <v>26.38599</v>
      </c>
      <c r="BA143" s="33">
        <v>23.373650000000001</v>
      </c>
      <c r="BB143" s="33">
        <v>26.745840000000001</v>
      </c>
      <c r="BC143" s="33">
        <v>27.865210000000001</v>
      </c>
      <c r="BD143" s="33">
        <v>30.666229999999999</v>
      </c>
      <c r="BE143" s="33">
        <v>29.800059999999998</v>
      </c>
      <c r="BF143" s="33">
        <v>24.29721</v>
      </c>
      <c r="BG143" s="33">
        <v>26.97598</v>
      </c>
      <c r="BH143" s="33">
        <v>27.062709999999999</v>
      </c>
      <c r="BI143" s="33">
        <v>27.637139999999999</v>
      </c>
      <c r="BJ143" s="34">
        <v>25.512530000000002</v>
      </c>
      <c r="BK143" s="39">
        <v>27.081</v>
      </c>
      <c r="BL143" s="34">
        <v>28.649470000000001</v>
      </c>
      <c r="BN143" s="8"/>
      <c r="BO143" s="11" t="s">
        <v>13</v>
      </c>
      <c r="BP143" s="33">
        <v>22.386199999999999</v>
      </c>
      <c r="BQ143" s="33">
        <v>19.304500000000001</v>
      </c>
      <c r="BR143" s="33">
        <v>21.96575</v>
      </c>
      <c r="BS143" s="33">
        <v>22.440639999999998</v>
      </c>
      <c r="BT143" s="33">
        <v>26.80059</v>
      </c>
      <c r="BU143" s="33">
        <v>24.545030000000001</v>
      </c>
      <c r="BV143" s="33">
        <v>20.62642</v>
      </c>
      <c r="BW143" s="33">
        <v>22.251259999999998</v>
      </c>
      <c r="BX143" s="33">
        <v>23.830010000000001</v>
      </c>
      <c r="BY143" s="33">
        <v>23.226759999999999</v>
      </c>
      <c r="BZ143" s="34">
        <v>21.258369999999999</v>
      </c>
      <c r="CA143" s="39">
        <v>22.737719999999999</v>
      </c>
      <c r="CB143" s="34">
        <v>24.21707</v>
      </c>
    </row>
    <row r="144" spans="2:80" x14ac:dyDescent="0.35">
      <c r="B144" s="13" t="s">
        <v>32</v>
      </c>
      <c r="C144" s="14"/>
      <c r="D144" s="43">
        <v>197.29203000000001</v>
      </c>
      <c r="E144" s="43">
        <v>202.03851</v>
      </c>
      <c r="F144" s="43">
        <v>215.67543000000001</v>
      </c>
      <c r="G144" s="43">
        <v>194.82685000000001</v>
      </c>
      <c r="H144" s="43">
        <v>185.21053000000001</v>
      </c>
      <c r="I144" s="43">
        <v>225.32809</v>
      </c>
      <c r="J144" s="43">
        <v>240.09407999999999</v>
      </c>
      <c r="K144" s="43">
        <v>197.98</v>
      </c>
      <c r="L144" s="43">
        <v>170.10365999999999</v>
      </c>
      <c r="M144" s="43">
        <v>201.37335999999999</v>
      </c>
      <c r="N144" s="44">
        <v>188.76187999999999</v>
      </c>
      <c r="O144" s="45">
        <v>202.99225000000001</v>
      </c>
      <c r="P144" s="44">
        <v>217.22263000000001</v>
      </c>
      <c r="R144" s="13" t="s">
        <v>32</v>
      </c>
      <c r="S144" s="14"/>
      <c r="T144" s="43">
        <v>187.88157000000001</v>
      </c>
      <c r="U144" s="43">
        <v>192.94033999999999</v>
      </c>
      <c r="V144" s="43">
        <v>200.55177</v>
      </c>
      <c r="W144" s="43">
        <v>183.78855999999999</v>
      </c>
      <c r="X144" s="43">
        <v>187.53438</v>
      </c>
      <c r="Y144" s="43">
        <v>200.31206</v>
      </c>
      <c r="Z144" s="43">
        <v>208.67939999999999</v>
      </c>
      <c r="AA144" s="43">
        <v>181.82247000000001</v>
      </c>
      <c r="AB144" s="43">
        <v>176.94257999999999</v>
      </c>
      <c r="AC144" s="43">
        <v>198.21776</v>
      </c>
      <c r="AD144" s="44">
        <v>184.73617999999999</v>
      </c>
      <c r="AE144" s="45">
        <v>191.86708999999999</v>
      </c>
      <c r="AF144" s="44">
        <v>198.99799999999999</v>
      </c>
      <c r="AH144" s="13" t="s">
        <v>32</v>
      </c>
      <c r="AI144" s="14"/>
      <c r="AJ144" s="43">
        <v>174.37585000000001</v>
      </c>
      <c r="AK144" s="43">
        <v>183.22188</v>
      </c>
      <c r="AL144" s="43">
        <v>180.17394999999999</v>
      </c>
      <c r="AM144" s="43">
        <v>179.21311</v>
      </c>
      <c r="AN144" s="43">
        <v>172.34360000000001</v>
      </c>
      <c r="AO144" s="43">
        <v>185.83723000000001</v>
      </c>
      <c r="AP144" s="43">
        <v>181.68782999999999</v>
      </c>
      <c r="AQ144" s="43">
        <v>168.31052</v>
      </c>
      <c r="AR144" s="43">
        <v>165.44593</v>
      </c>
      <c r="AS144" s="43">
        <v>173.31685999999999</v>
      </c>
      <c r="AT144" s="44">
        <v>171.61678000000001</v>
      </c>
      <c r="AU144" s="45">
        <v>176.39268000000001</v>
      </c>
      <c r="AV144" s="44">
        <v>181.16856999999999</v>
      </c>
      <c r="AX144" s="13" t="s">
        <v>32</v>
      </c>
      <c r="AY144" s="14"/>
      <c r="AZ144" s="43">
        <v>161.13329999999999</v>
      </c>
      <c r="BA144" s="43">
        <v>169.00434000000001</v>
      </c>
      <c r="BB144" s="43">
        <v>163.28134</v>
      </c>
      <c r="BC144" s="43">
        <v>157.49893</v>
      </c>
      <c r="BD144" s="43">
        <v>164.20061000000001</v>
      </c>
      <c r="BE144" s="43">
        <v>161.30601999999999</v>
      </c>
      <c r="BF144" s="43">
        <v>161.43565000000001</v>
      </c>
      <c r="BG144" s="43">
        <v>159.91113999999999</v>
      </c>
      <c r="BH144" s="43">
        <v>162.19382999999999</v>
      </c>
      <c r="BI144" s="43">
        <v>160.86969999999999</v>
      </c>
      <c r="BJ144" s="44">
        <v>159.91168999999999</v>
      </c>
      <c r="BK144" s="45">
        <v>162.08349000000001</v>
      </c>
      <c r="BL144" s="44">
        <v>164.25528</v>
      </c>
      <c r="BN144" s="13" t="s">
        <v>32</v>
      </c>
      <c r="BO144" s="14"/>
      <c r="BP144" s="43">
        <v>141.19349</v>
      </c>
      <c r="BQ144" s="43">
        <v>147.21411000000001</v>
      </c>
      <c r="BR144" s="43">
        <v>160.81003000000001</v>
      </c>
      <c r="BS144" s="43">
        <v>147.29356999999999</v>
      </c>
      <c r="BT144" s="43">
        <v>150.07087000000001</v>
      </c>
      <c r="BU144" s="43">
        <v>151.66698</v>
      </c>
      <c r="BV144" s="43">
        <v>149.31547</v>
      </c>
      <c r="BW144" s="43">
        <v>147.74289999999999</v>
      </c>
      <c r="BX144" s="43">
        <v>144.95571000000001</v>
      </c>
      <c r="BY144" s="43">
        <v>148.08661000000001</v>
      </c>
      <c r="BZ144" s="44">
        <v>145.19246000000001</v>
      </c>
      <c r="CA144" s="45">
        <v>148.83497</v>
      </c>
      <c r="CB144" s="44">
        <v>152.47748000000001</v>
      </c>
    </row>
    <row r="145" spans="2:80" x14ac:dyDescent="0.35">
      <c r="B145" s="13" t="s">
        <v>33</v>
      </c>
      <c r="C145" s="16"/>
      <c r="D145" s="43">
        <v>5.77745</v>
      </c>
      <c r="E145" s="43">
        <v>30.359729999999999</v>
      </c>
      <c r="F145" s="43">
        <v>14.491020000000001</v>
      </c>
      <c r="G145" s="43">
        <v>13.10568</v>
      </c>
      <c r="H145" s="43">
        <v>8.0031999999999996</v>
      </c>
      <c r="I145" s="43">
        <v>13.952030000000001</v>
      </c>
      <c r="J145" s="43">
        <v>13.33019</v>
      </c>
      <c r="K145" s="43">
        <v>4.5838400000000004</v>
      </c>
      <c r="L145" s="43">
        <v>2.94048</v>
      </c>
      <c r="M145" s="43">
        <v>7.49411</v>
      </c>
      <c r="N145" s="46">
        <v>5.7683900000000001</v>
      </c>
      <c r="O145" s="45">
        <v>11.40377</v>
      </c>
      <c r="P145" s="46">
        <v>17.039159999999999</v>
      </c>
      <c r="R145" s="13" t="s">
        <v>33</v>
      </c>
      <c r="S145" s="16"/>
      <c r="T145" s="43">
        <v>7.3580500000000004</v>
      </c>
      <c r="U145" s="43">
        <v>30.215450000000001</v>
      </c>
      <c r="V145" s="43">
        <v>13.979850000000001</v>
      </c>
      <c r="W145" s="43">
        <v>16.667210000000001</v>
      </c>
      <c r="X145" s="43">
        <v>8.0031999999999996</v>
      </c>
      <c r="Y145" s="43">
        <v>14.157080000000001</v>
      </c>
      <c r="Z145" s="43">
        <v>13.33019</v>
      </c>
      <c r="AA145" s="43">
        <v>4.5838400000000004</v>
      </c>
      <c r="AB145" s="43">
        <v>2.94048</v>
      </c>
      <c r="AC145" s="43">
        <v>9.5282699999999991</v>
      </c>
      <c r="AD145" s="46">
        <v>6.5122</v>
      </c>
      <c r="AE145" s="45">
        <v>12.076359999999999</v>
      </c>
      <c r="AF145" s="46">
        <v>17.640529999999998</v>
      </c>
      <c r="AH145" s="13" t="s">
        <v>33</v>
      </c>
      <c r="AI145" s="16"/>
      <c r="AJ145" s="43">
        <v>5.77745</v>
      </c>
      <c r="AK145" s="43">
        <v>30.099209999999999</v>
      </c>
      <c r="AL145" s="43">
        <v>17.07564</v>
      </c>
      <c r="AM145" s="43">
        <v>12.35619</v>
      </c>
      <c r="AN145" s="43">
        <v>8.0031999999999996</v>
      </c>
      <c r="AO145" s="43">
        <v>23.540800000000001</v>
      </c>
      <c r="AP145" s="43">
        <v>14.307510000000001</v>
      </c>
      <c r="AQ145" s="43">
        <v>4.5838400000000004</v>
      </c>
      <c r="AR145" s="43">
        <v>2.94048</v>
      </c>
      <c r="AS145" s="43">
        <v>11.61726</v>
      </c>
      <c r="AT145" s="46">
        <v>6.84328</v>
      </c>
      <c r="AU145" s="45">
        <v>13.03016</v>
      </c>
      <c r="AV145" s="46">
        <v>19.217040000000001</v>
      </c>
      <c r="AX145" s="13" t="s">
        <v>33</v>
      </c>
      <c r="AY145" s="16"/>
      <c r="AZ145" s="43">
        <v>5.77745</v>
      </c>
      <c r="BA145" s="43">
        <v>34.836260000000003</v>
      </c>
      <c r="BB145" s="43">
        <v>14.491020000000001</v>
      </c>
      <c r="BC145" s="43">
        <v>13.83034</v>
      </c>
      <c r="BD145" s="43">
        <v>8.0031999999999996</v>
      </c>
      <c r="BE145" s="43">
        <v>17.245709999999999</v>
      </c>
      <c r="BF145" s="43">
        <v>33.470529999999997</v>
      </c>
      <c r="BG145" s="43">
        <v>7.6957399999999998</v>
      </c>
      <c r="BH145" s="43">
        <v>2.94048</v>
      </c>
      <c r="BI145" s="43">
        <v>10.92714</v>
      </c>
      <c r="BJ145" s="46">
        <v>7.0475199999999996</v>
      </c>
      <c r="BK145" s="45">
        <v>14.92179</v>
      </c>
      <c r="BL145" s="46">
        <v>22.796050000000001</v>
      </c>
      <c r="BN145" s="13" t="s">
        <v>33</v>
      </c>
      <c r="BO145" s="16"/>
      <c r="BP145" s="43">
        <v>7.5519400000000001</v>
      </c>
      <c r="BQ145" s="43">
        <v>32.949860000000001</v>
      </c>
      <c r="BR145" s="43">
        <v>19.662649999999999</v>
      </c>
      <c r="BS145" s="43">
        <v>13.328189999999999</v>
      </c>
      <c r="BT145" s="43">
        <v>9.2943800000000003</v>
      </c>
      <c r="BU145" s="43">
        <v>22.98499</v>
      </c>
      <c r="BV145" s="43">
        <v>30.333839999999999</v>
      </c>
      <c r="BW145" s="43">
        <v>11.92413</v>
      </c>
      <c r="BX145" s="43">
        <v>2.94048</v>
      </c>
      <c r="BY145" s="43">
        <v>9.5282699999999991</v>
      </c>
      <c r="BZ145" s="46">
        <v>8.8672299999999993</v>
      </c>
      <c r="CA145" s="45">
        <v>16.049869999999999</v>
      </c>
      <c r="CB145" s="46">
        <v>23.232520000000001</v>
      </c>
    </row>
    <row r="146" spans="2:80" x14ac:dyDescent="0.35">
      <c r="B146" s="2" t="s">
        <v>37</v>
      </c>
      <c r="C146" s="3" t="s">
        <v>12</v>
      </c>
      <c r="D146" s="36">
        <v>61.316850000000002</v>
      </c>
      <c r="E146" s="36">
        <v>72.541079999999994</v>
      </c>
      <c r="F146" s="36">
        <v>58.871980000000001</v>
      </c>
      <c r="G146" s="36">
        <v>61.929949999999998</v>
      </c>
      <c r="H146" s="36">
        <v>55.172559999999997</v>
      </c>
      <c r="I146" s="36">
        <v>66.057069999999996</v>
      </c>
      <c r="J146" s="36">
        <v>67.636139999999997</v>
      </c>
      <c r="K146" s="36">
        <v>60.390569999999997</v>
      </c>
      <c r="L146" s="36">
        <v>51.67604</v>
      </c>
      <c r="M146" s="36">
        <v>62.690919999999998</v>
      </c>
      <c r="N146" s="37">
        <v>57.5261</v>
      </c>
      <c r="O146" s="38">
        <v>61.828319999999998</v>
      </c>
      <c r="P146" s="37">
        <v>66.130529999999993</v>
      </c>
      <c r="R146" s="2" t="s">
        <v>37</v>
      </c>
      <c r="S146" s="3" t="s">
        <v>12</v>
      </c>
      <c r="T146" s="36">
        <v>60.925559999999997</v>
      </c>
      <c r="U146" s="36">
        <v>69.850840000000005</v>
      </c>
      <c r="V146" s="36">
        <v>57.903509999999997</v>
      </c>
      <c r="W146" s="36">
        <v>59.523020000000002</v>
      </c>
      <c r="X146" s="36">
        <v>54.634230000000002</v>
      </c>
      <c r="Y146" s="36">
        <v>64.674629999999993</v>
      </c>
      <c r="Z146" s="36">
        <v>66.137150000000005</v>
      </c>
      <c r="AA146" s="36">
        <v>59.582039999999999</v>
      </c>
      <c r="AB146" s="36">
        <v>51.695489999999999</v>
      </c>
      <c r="AC146" s="36">
        <v>60.949289999999998</v>
      </c>
      <c r="AD146" s="37">
        <v>56.762070000000001</v>
      </c>
      <c r="AE146" s="38">
        <v>60.587580000000003</v>
      </c>
      <c r="AF146" s="37">
        <v>64.413079999999994</v>
      </c>
      <c r="AH146" s="2" t="s">
        <v>37</v>
      </c>
      <c r="AI146" s="3" t="s">
        <v>12</v>
      </c>
      <c r="AJ146" s="36">
        <v>58.765090000000001</v>
      </c>
      <c r="AK146" s="36">
        <v>66.833590000000001</v>
      </c>
      <c r="AL146" s="36">
        <v>56.289709999999999</v>
      </c>
      <c r="AM146" s="36">
        <v>58.308120000000002</v>
      </c>
      <c r="AN146" s="36">
        <v>52.92756</v>
      </c>
      <c r="AO146" s="36">
        <v>62.216270000000002</v>
      </c>
      <c r="AP146" s="36">
        <v>62.81955</v>
      </c>
      <c r="AQ146" s="36">
        <v>56.780729999999998</v>
      </c>
      <c r="AR146" s="36">
        <v>50.472349999999999</v>
      </c>
      <c r="AS146" s="36">
        <v>60.135599999999997</v>
      </c>
      <c r="AT146" s="37">
        <v>55.116030000000002</v>
      </c>
      <c r="AU146" s="38">
        <v>58.554859999999998</v>
      </c>
      <c r="AV146" s="37">
        <v>61.993679999999998</v>
      </c>
      <c r="AX146" s="2" t="s">
        <v>37</v>
      </c>
      <c r="AY146" s="3" t="s">
        <v>12</v>
      </c>
      <c r="AZ146" s="36">
        <v>55.616860000000003</v>
      </c>
      <c r="BA146" s="36">
        <v>62.299439999999997</v>
      </c>
      <c r="BB146" s="36">
        <v>54.940739999999998</v>
      </c>
      <c r="BC146" s="36">
        <v>55.655929999999998</v>
      </c>
      <c r="BD146" s="36">
        <v>50.103009999999998</v>
      </c>
      <c r="BE146" s="36">
        <v>57.553759999999997</v>
      </c>
      <c r="BF146" s="36">
        <v>60.3416</v>
      </c>
      <c r="BG146" s="36">
        <v>54.666930000000001</v>
      </c>
      <c r="BH146" s="36">
        <v>49.659559999999999</v>
      </c>
      <c r="BI146" s="36">
        <v>56.656829999999999</v>
      </c>
      <c r="BJ146" s="37">
        <v>52.939459999999997</v>
      </c>
      <c r="BK146" s="38">
        <v>55.749470000000002</v>
      </c>
      <c r="BL146" s="37">
        <v>58.559469999999997</v>
      </c>
      <c r="BN146" s="2" t="s">
        <v>37</v>
      </c>
      <c r="BO146" s="3" t="s">
        <v>12</v>
      </c>
      <c r="BP146" s="36">
        <v>51.959330000000001</v>
      </c>
      <c r="BQ146" s="36">
        <v>55.911299999999997</v>
      </c>
      <c r="BR146" s="36">
        <v>51.128540000000001</v>
      </c>
      <c r="BS146" s="36">
        <v>52.337969999999999</v>
      </c>
      <c r="BT146" s="36">
        <v>47.627850000000002</v>
      </c>
      <c r="BU146" s="36">
        <v>52.544060000000002</v>
      </c>
      <c r="BV146" s="36">
        <v>54.624679999999998</v>
      </c>
      <c r="BW146" s="36">
        <v>51.464709999999997</v>
      </c>
      <c r="BX146" s="36">
        <v>47.929929999999999</v>
      </c>
      <c r="BY146" s="36">
        <v>51.611969999999999</v>
      </c>
      <c r="BZ146" s="37">
        <v>49.887869999999999</v>
      </c>
      <c r="CA146" s="38">
        <v>51.714030000000001</v>
      </c>
      <c r="CB146" s="37">
        <v>53.540190000000003</v>
      </c>
    </row>
    <row r="147" spans="2:80" x14ac:dyDescent="0.35">
      <c r="B147" s="8"/>
      <c r="C147" s="11" t="s">
        <v>13</v>
      </c>
      <c r="D147" s="33">
        <v>18.741330000000001</v>
      </c>
      <c r="E147" s="33">
        <v>16.762650000000001</v>
      </c>
      <c r="F147" s="33">
        <v>19.681629999999998</v>
      </c>
      <c r="G147" s="33">
        <v>20.43364</v>
      </c>
      <c r="H147" s="33">
        <v>22.454529999999998</v>
      </c>
      <c r="I147" s="33">
        <v>22.770769999999999</v>
      </c>
      <c r="J147" s="33">
        <v>21.335249999999998</v>
      </c>
      <c r="K147" s="33">
        <v>20.95091</v>
      </c>
      <c r="L147" s="33">
        <v>17.361799999999999</v>
      </c>
      <c r="M147" s="33">
        <v>20.057179999999999</v>
      </c>
      <c r="N147" s="34">
        <v>18.630800000000001</v>
      </c>
      <c r="O147" s="39">
        <v>20.054970000000001</v>
      </c>
      <c r="P147" s="34">
        <v>21.479130000000001</v>
      </c>
      <c r="R147" s="8"/>
      <c r="S147" s="11" t="s">
        <v>13</v>
      </c>
      <c r="T147" s="33">
        <v>17.79626</v>
      </c>
      <c r="U147" s="33">
        <v>15.51576</v>
      </c>
      <c r="V147" s="33">
        <v>18.266349999999999</v>
      </c>
      <c r="W147" s="33">
        <v>19.087129999999998</v>
      </c>
      <c r="X147" s="33">
        <v>21.162220000000001</v>
      </c>
      <c r="Y147" s="33">
        <v>21.070150000000002</v>
      </c>
      <c r="Z147" s="33">
        <v>18.361149999999999</v>
      </c>
      <c r="AA147" s="33">
        <v>19.565429999999999</v>
      </c>
      <c r="AB147" s="33">
        <v>17.384250000000002</v>
      </c>
      <c r="AC147" s="33">
        <v>18.4678</v>
      </c>
      <c r="AD147" s="34">
        <v>17.46095</v>
      </c>
      <c r="AE147" s="39">
        <v>18.667649999999998</v>
      </c>
      <c r="AF147" s="34">
        <v>19.87435</v>
      </c>
      <c r="AH147" s="8"/>
      <c r="AI147" s="11" t="s">
        <v>13</v>
      </c>
      <c r="AJ147" s="33">
        <v>16.162269999999999</v>
      </c>
      <c r="AK147" s="33">
        <v>13.882429999999999</v>
      </c>
      <c r="AL147" s="33">
        <v>16.4786</v>
      </c>
      <c r="AM147" s="33">
        <v>17.727329999999998</v>
      </c>
      <c r="AN147" s="33">
        <v>19.02796</v>
      </c>
      <c r="AO147" s="33">
        <v>18.5242</v>
      </c>
      <c r="AP147" s="33">
        <v>16.04053</v>
      </c>
      <c r="AQ147" s="33">
        <v>17.453939999999999</v>
      </c>
      <c r="AR147" s="33">
        <v>15.60464</v>
      </c>
      <c r="AS147" s="33">
        <v>17.778919999999999</v>
      </c>
      <c r="AT147" s="34">
        <v>15.77117</v>
      </c>
      <c r="AU147" s="39">
        <v>16.868079999999999</v>
      </c>
      <c r="AV147" s="34">
        <v>17.96499</v>
      </c>
      <c r="AX147" s="8"/>
      <c r="AY147" s="11" t="s">
        <v>13</v>
      </c>
      <c r="AZ147" s="33">
        <v>14.00986</v>
      </c>
      <c r="BA147" s="33">
        <v>11.67928</v>
      </c>
      <c r="BB147" s="33">
        <v>14.160629999999999</v>
      </c>
      <c r="BC147" s="33">
        <v>15.06406</v>
      </c>
      <c r="BD147" s="33">
        <v>16.66526</v>
      </c>
      <c r="BE147" s="33">
        <v>15.76948</v>
      </c>
      <c r="BF147" s="33">
        <v>12.608689999999999</v>
      </c>
      <c r="BG147" s="33">
        <v>14.98889</v>
      </c>
      <c r="BH147" s="33">
        <v>14.756180000000001</v>
      </c>
      <c r="BI147" s="33">
        <v>14.88082</v>
      </c>
      <c r="BJ147" s="34">
        <v>13.42066</v>
      </c>
      <c r="BK147" s="39">
        <v>14.458310000000001</v>
      </c>
      <c r="BL147" s="34">
        <v>15.49597</v>
      </c>
      <c r="BN147" s="8"/>
      <c r="BO147" s="11" t="s">
        <v>13</v>
      </c>
      <c r="BP147" s="33">
        <v>11.48006</v>
      </c>
      <c r="BQ147" s="33">
        <v>9.8625699999999998</v>
      </c>
      <c r="BR147" s="33">
        <v>11.382009999999999</v>
      </c>
      <c r="BS147" s="33">
        <v>11.65348</v>
      </c>
      <c r="BT147" s="33">
        <v>14.37843</v>
      </c>
      <c r="BU147" s="33">
        <v>13.0227</v>
      </c>
      <c r="BV147" s="33">
        <v>10.6221</v>
      </c>
      <c r="BW147" s="33">
        <v>11.888120000000001</v>
      </c>
      <c r="BX147" s="33">
        <v>12.74091</v>
      </c>
      <c r="BY147" s="33">
        <v>12.19656</v>
      </c>
      <c r="BZ147" s="34">
        <v>11.0153</v>
      </c>
      <c r="CA147" s="39">
        <v>11.922700000000001</v>
      </c>
      <c r="CB147" s="34">
        <v>12.83009</v>
      </c>
    </row>
    <row r="148" spans="2:80" x14ac:dyDescent="0.35">
      <c r="B148" s="2" t="s">
        <v>35</v>
      </c>
      <c r="C148" s="3" t="s">
        <v>12</v>
      </c>
      <c r="D148" s="36">
        <v>3.9515099999999999</v>
      </c>
      <c r="E148" s="36">
        <v>7.3539700000000003</v>
      </c>
      <c r="F148" s="36">
        <v>1.8378099999999999</v>
      </c>
      <c r="G148" s="36">
        <v>2.4391799999999999</v>
      </c>
      <c r="H148" s="36">
        <v>3.1038399999999999</v>
      </c>
      <c r="I148" s="36">
        <v>6.5679499999999997</v>
      </c>
      <c r="J148" s="36">
        <v>5.5427400000000002</v>
      </c>
      <c r="K148" s="36">
        <v>1.86164</v>
      </c>
      <c r="L148" s="36">
        <v>0.81698999999999999</v>
      </c>
      <c r="M148" s="36">
        <v>2.3539699999999999</v>
      </c>
      <c r="N148" s="37">
        <v>2.0046900000000001</v>
      </c>
      <c r="O148" s="38">
        <v>3.5829599999999999</v>
      </c>
      <c r="P148" s="37">
        <v>5.1612299999999998</v>
      </c>
      <c r="R148" s="2" t="s">
        <v>35</v>
      </c>
      <c r="S148" s="3" t="s">
        <v>12</v>
      </c>
      <c r="T148" s="36">
        <v>5.2783600000000002</v>
      </c>
      <c r="U148" s="36">
        <v>9.9112299999999998</v>
      </c>
      <c r="V148" s="36">
        <v>2.9227400000000001</v>
      </c>
      <c r="W148" s="36">
        <v>3.2397300000000002</v>
      </c>
      <c r="X148" s="36">
        <v>5.4383600000000003</v>
      </c>
      <c r="Y148" s="36">
        <v>9.7304099999999991</v>
      </c>
      <c r="Z148" s="36">
        <v>6.8279500000000004</v>
      </c>
      <c r="AA148" s="36">
        <v>3.1389</v>
      </c>
      <c r="AB148" s="36">
        <v>1.3063</v>
      </c>
      <c r="AC148" s="36">
        <v>3.6674000000000002</v>
      </c>
      <c r="AD148" s="37">
        <v>3.0648900000000001</v>
      </c>
      <c r="AE148" s="38">
        <v>5.1461399999999999</v>
      </c>
      <c r="AF148" s="37">
        <v>7.2273800000000001</v>
      </c>
      <c r="AH148" s="2" t="s">
        <v>35</v>
      </c>
      <c r="AI148" s="3" t="s">
        <v>12</v>
      </c>
      <c r="AJ148" s="36">
        <v>7.6076699999999997</v>
      </c>
      <c r="AK148" s="36">
        <v>14.924110000000001</v>
      </c>
      <c r="AL148" s="36">
        <v>4.3262999999999998</v>
      </c>
      <c r="AM148" s="36">
        <v>6.6860299999999997</v>
      </c>
      <c r="AN148" s="36">
        <v>8.8939699999999995</v>
      </c>
      <c r="AO148" s="36">
        <v>16.320270000000001</v>
      </c>
      <c r="AP148" s="36">
        <v>9.9252099999999999</v>
      </c>
      <c r="AQ148" s="36">
        <v>5.2309599999999996</v>
      </c>
      <c r="AR148" s="36">
        <v>2.2063000000000001</v>
      </c>
      <c r="AS148" s="36">
        <v>5.6953399999999998</v>
      </c>
      <c r="AT148" s="37">
        <v>4.9537500000000003</v>
      </c>
      <c r="AU148" s="38">
        <v>8.1816200000000006</v>
      </c>
      <c r="AV148" s="37">
        <v>11.40948</v>
      </c>
      <c r="AX148" s="2" t="s">
        <v>35</v>
      </c>
      <c r="AY148" s="3" t="s">
        <v>12</v>
      </c>
      <c r="AZ148" s="36">
        <v>10.150679999999999</v>
      </c>
      <c r="BA148" s="36">
        <v>22.53397</v>
      </c>
      <c r="BB148" s="36">
        <v>8.0167099999999998</v>
      </c>
      <c r="BC148" s="36">
        <v>9.6361600000000003</v>
      </c>
      <c r="BD148" s="36">
        <v>10.580550000000001</v>
      </c>
      <c r="BE148" s="36">
        <v>16.532599999999999</v>
      </c>
      <c r="BF148" s="36">
        <v>17.657810000000001</v>
      </c>
      <c r="BG148" s="36">
        <v>9.0150699999999997</v>
      </c>
      <c r="BH148" s="36">
        <v>3.96658</v>
      </c>
      <c r="BI148" s="36">
        <v>8.3317800000000002</v>
      </c>
      <c r="BJ148" s="37">
        <v>7.6807800000000004</v>
      </c>
      <c r="BK148" s="38">
        <v>11.642189999999999</v>
      </c>
      <c r="BL148" s="37">
        <v>15.6036</v>
      </c>
      <c r="BN148" s="2" t="s">
        <v>35</v>
      </c>
      <c r="BO148" s="3" t="s">
        <v>12</v>
      </c>
      <c r="BP148" s="36">
        <v>15.624930000000001</v>
      </c>
      <c r="BQ148" s="36">
        <v>41.841369999999998</v>
      </c>
      <c r="BR148" s="36">
        <v>10.72082</v>
      </c>
      <c r="BS148" s="36">
        <v>16.628769999999999</v>
      </c>
      <c r="BT148" s="36">
        <v>14.939450000000001</v>
      </c>
      <c r="BU148" s="36">
        <v>22.681100000000001</v>
      </c>
      <c r="BV148" s="36">
        <v>26.70438</v>
      </c>
      <c r="BW148" s="36">
        <v>18.770409999999998</v>
      </c>
      <c r="BX148" s="36">
        <v>9.2482199999999999</v>
      </c>
      <c r="BY148" s="36">
        <v>13.4011</v>
      </c>
      <c r="BZ148" s="37">
        <v>12.215199999999999</v>
      </c>
      <c r="CA148" s="38">
        <v>19.056049999999999</v>
      </c>
      <c r="CB148" s="37">
        <v>25.896909999999998</v>
      </c>
    </row>
    <row r="149" spans="2:80" x14ac:dyDescent="0.35">
      <c r="B149" s="8"/>
      <c r="C149" s="11" t="s">
        <v>13</v>
      </c>
      <c r="D149" s="33">
        <v>8.2142900000000001</v>
      </c>
      <c r="E149" s="33">
        <v>9.1590000000000007</v>
      </c>
      <c r="F149" s="33">
        <v>4.2479300000000002</v>
      </c>
      <c r="G149" s="33">
        <v>4.8117700000000001</v>
      </c>
      <c r="H149" s="33">
        <v>5.9690899999999996</v>
      </c>
      <c r="I149" s="33">
        <v>12.425219999999999</v>
      </c>
      <c r="J149" s="33">
        <v>8.7788000000000004</v>
      </c>
      <c r="K149" s="33">
        <v>4.28233</v>
      </c>
      <c r="L149" s="33">
        <v>2.9523000000000001</v>
      </c>
      <c r="M149" s="33">
        <v>4.80891</v>
      </c>
      <c r="N149" s="34">
        <v>4.4479100000000003</v>
      </c>
      <c r="O149" s="39">
        <v>6.5649699999999998</v>
      </c>
      <c r="P149" s="34">
        <v>8.6820299999999992</v>
      </c>
      <c r="R149" s="8"/>
      <c r="S149" s="11" t="s">
        <v>13</v>
      </c>
      <c r="T149" s="33">
        <v>9.3558199999999996</v>
      </c>
      <c r="U149" s="33">
        <v>10.354789999999999</v>
      </c>
      <c r="V149" s="33">
        <v>5.7404200000000003</v>
      </c>
      <c r="W149" s="33">
        <v>5.8729800000000001</v>
      </c>
      <c r="X149" s="33">
        <v>8.8558699999999995</v>
      </c>
      <c r="Y149" s="33">
        <v>14.55893</v>
      </c>
      <c r="Z149" s="33">
        <v>8.8345800000000008</v>
      </c>
      <c r="AA149" s="33">
        <v>5.4500599999999997</v>
      </c>
      <c r="AB149" s="33">
        <v>3.6989299999999998</v>
      </c>
      <c r="AC149" s="33">
        <v>6.04894</v>
      </c>
      <c r="AD149" s="34">
        <v>5.6136400000000002</v>
      </c>
      <c r="AE149" s="39">
        <v>7.8771300000000002</v>
      </c>
      <c r="AF149" s="34">
        <v>10.14062</v>
      </c>
      <c r="AH149" s="8"/>
      <c r="AI149" s="11" t="s">
        <v>13</v>
      </c>
      <c r="AJ149" s="33">
        <v>11.43446</v>
      </c>
      <c r="AK149" s="33">
        <v>12.96829</v>
      </c>
      <c r="AL149" s="33">
        <v>6.6590999999999996</v>
      </c>
      <c r="AM149" s="33">
        <v>8.9177999999999997</v>
      </c>
      <c r="AN149" s="33">
        <v>13.23493</v>
      </c>
      <c r="AO149" s="33">
        <v>19.694669999999999</v>
      </c>
      <c r="AP149" s="33">
        <v>10.686909999999999</v>
      </c>
      <c r="AQ149" s="33">
        <v>7.4914399999999999</v>
      </c>
      <c r="AR149" s="33">
        <v>4.4993699999999999</v>
      </c>
      <c r="AS149" s="33">
        <v>7.8667199999999999</v>
      </c>
      <c r="AT149" s="34">
        <v>7.2545900000000003</v>
      </c>
      <c r="AU149" s="39">
        <v>10.345370000000001</v>
      </c>
      <c r="AV149" s="34">
        <v>13.43615</v>
      </c>
      <c r="AX149" s="8"/>
      <c r="AY149" s="11" t="s">
        <v>13</v>
      </c>
      <c r="AZ149" s="33">
        <v>11.90953</v>
      </c>
      <c r="BA149" s="33">
        <v>16.015820000000001</v>
      </c>
      <c r="BB149" s="33">
        <v>10.16677</v>
      </c>
      <c r="BC149" s="33">
        <v>10.94693</v>
      </c>
      <c r="BD149" s="33">
        <v>14.407500000000001</v>
      </c>
      <c r="BE149" s="33">
        <v>18.78661</v>
      </c>
      <c r="BF149" s="33">
        <v>14.715299999999999</v>
      </c>
      <c r="BG149" s="33">
        <v>10.239890000000001</v>
      </c>
      <c r="BH149" s="33">
        <v>6.2064000000000004</v>
      </c>
      <c r="BI149" s="33">
        <v>9.0530399999999993</v>
      </c>
      <c r="BJ149" s="34">
        <v>9.5834600000000005</v>
      </c>
      <c r="BK149" s="39">
        <v>12.24478</v>
      </c>
      <c r="BL149" s="34">
        <v>14.9061</v>
      </c>
      <c r="BN149" s="8"/>
      <c r="BO149" s="11" t="s">
        <v>13</v>
      </c>
      <c r="BP149" s="33">
        <v>13.73349</v>
      </c>
      <c r="BQ149" s="33">
        <v>27.049759999999999</v>
      </c>
      <c r="BR149" s="33">
        <v>11.010389999999999</v>
      </c>
      <c r="BS149" s="33">
        <v>14.82565</v>
      </c>
      <c r="BT149" s="33">
        <v>17.470829999999999</v>
      </c>
      <c r="BU149" s="33">
        <v>23.080739999999999</v>
      </c>
      <c r="BV149" s="33">
        <v>20.529869999999999</v>
      </c>
      <c r="BW149" s="33">
        <v>17.317689999999999</v>
      </c>
      <c r="BX149" s="33">
        <v>10.23418</v>
      </c>
      <c r="BY149" s="33">
        <v>11.54345</v>
      </c>
      <c r="BZ149" s="34">
        <v>12.714449999999999</v>
      </c>
      <c r="CA149" s="39">
        <v>16.67961</v>
      </c>
      <c r="CB149" s="34">
        <v>20.644760000000002</v>
      </c>
    </row>
    <row r="150" spans="2:80" x14ac:dyDescent="0.35">
      <c r="B150" s="13" t="s">
        <v>36</v>
      </c>
      <c r="C150" s="14"/>
      <c r="D150" s="43">
        <v>44</v>
      </c>
      <c r="E150" s="43">
        <v>44</v>
      </c>
      <c r="F150" s="43">
        <v>29</v>
      </c>
      <c r="G150" s="43">
        <v>27</v>
      </c>
      <c r="H150" s="43">
        <v>31</v>
      </c>
      <c r="I150" s="43">
        <v>64</v>
      </c>
      <c r="J150" s="43">
        <v>51</v>
      </c>
      <c r="K150" s="43">
        <v>37</v>
      </c>
      <c r="L150" s="43">
        <v>23</v>
      </c>
      <c r="M150" s="43">
        <v>28</v>
      </c>
      <c r="N150" s="44">
        <v>28.585149999999999</v>
      </c>
      <c r="O150" s="45">
        <v>37.799999999999997</v>
      </c>
      <c r="P150" s="44">
        <v>47.014850000000003</v>
      </c>
      <c r="R150" s="13" t="s">
        <v>36</v>
      </c>
      <c r="S150" s="14"/>
      <c r="T150" s="43">
        <v>48</v>
      </c>
      <c r="U150" s="43">
        <v>41</v>
      </c>
      <c r="V150" s="43">
        <v>31</v>
      </c>
      <c r="W150" s="43">
        <v>32</v>
      </c>
      <c r="X150" s="43">
        <v>38</v>
      </c>
      <c r="Y150" s="43">
        <v>68</v>
      </c>
      <c r="Z150" s="43">
        <v>39</v>
      </c>
      <c r="AA150" s="43">
        <v>34</v>
      </c>
      <c r="AB150" s="43">
        <v>27</v>
      </c>
      <c r="AC150" s="43">
        <v>32</v>
      </c>
      <c r="AD150" s="44">
        <v>30.543089999999999</v>
      </c>
      <c r="AE150" s="45">
        <v>39</v>
      </c>
      <c r="AF150" s="44">
        <v>47.456910000000001</v>
      </c>
      <c r="AH150" s="13" t="s">
        <v>36</v>
      </c>
      <c r="AI150" s="14"/>
      <c r="AJ150" s="43">
        <v>60</v>
      </c>
      <c r="AK150" s="43">
        <v>52</v>
      </c>
      <c r="AL150" s="43">
        <v>32</v>
      </c>
      <c r="AM150" s="43">
        <v>47</v>
      </c>
      <c r="AN150" s="43">
        <v>50</v>
      </c>
      <c r="AO150" s="43">
        <v>79</v>
      </c>
      <c r="AP150" s="43">
        <v>44</v>
      </c>
      <c r="AQ150" s="43">
        <v>46</v>
      </c>
      <c r="AR150" s="43">
        <v>28</v>
      </c>
      <c r="AS150" s="43">
        <v>37</v>
      </c>
      <c r="AT150" s="44">
        <v>37.050910000000002</v>
      </c>
      <c r="AU150" s="45">
        <v>47.5</v>
      </c>
      <c r="AV150" s="44">
        <v>57.949089999999998</v>
      </c>
      <c r="AX150" s="13" t="s">
        <v>36</v>
      </c>
      <c r="AY150" s="14"/>
      <c r="AZ150" s="43">
        <v>62</v>
      </c>
      <c r="BA150" s="43">
        <v>68</v>
      </c>
      <c r="BB150" s="43">
        <v>47</v>
      </c>
      <c r="BC150" s="43">
        <v>54</v>
      </c>
      <c r="BD150" s="43">
        <v>57</v>
      </c>
      <c r="BE150" s="43">
        <v>76</v>
      </c>
      <c r="BF150" s="43">
        <v>58</v>
      </c>
      <c r="BG150" s="43">
        <v>46</v>
      </c>
      <c r="BH150" s="43">
        <v>33</v>
      </c>
      <c r="BI150" s="43">
        <v>42</v>
      </c>
      <c r="BJ150" s="44">
        <v>45.170369999999998</v>
      </c>
      <c r="BK150" s="45">
        <v>54.3</v>
      </c>
      <c r="BL150" s="44">
        <v>63.429630000000003</v>
      </c>
      <c r="BN150" s="13" t="s">
        <v>36</v>
      </c>
      <c r="BO150" s="14"/>
      <c r="BP150" s="43">
        <v>67</v>
      </c>
      <c r="BQ150" s="43">
        <v>102</v>
      </c>
      <c r="BR150" s="43">
        <v>51</v>
      </c>
      <c r="BS150" s="43">
        <v>66</v>
      </c>
      <c r="BT150" s="43">
        <v>64</v>
      </c>
      <c r="BU150" s="43">
        <v>87</v>
      </c>
      <c r="BV150" s="43">
        <v>99</v>
      </c>
      <c r="BW150" s="43">
        <v>63</v>
      </c>
      <c r="BX150" s="43">
        <v>46</v>
      </c>
      <c r="BY150" s="43">
        <v>47</v>
      </c>
      <c r="BZ150" s="44">
        <v>54.65034</v>
      </c>
      <c r="CA150" s="45">
        <v>69.2</v>
      </c>
      <c r="CB150" s="44">
        <v>83.749660000000006</v>
      </c>
    </row>
    <row r="151" spans="2:80" x14ac:dyDescent="0.35">
      <c r="B151" s="13" t="s">
        <v>38</v>
      </c>
      <c r="C151" s="14"/>
      <c r="D151" s="43">
        <v>0</v>
      </c>
      <c r="E151" s="43">
        <v>0</v>
      </c>
      <c r="F151" s="43">
        <v>0</v>
      </c>
      <c r="G151" s="43">
        <v>0</v>
      </c>
      <c r="H151" s="43">
        <v>0</v>
      </c>
      <c r="I151" s="43">
        <v>0</v>
      </c>
      <c r="J151" s="43">
        <v>0</v>
      </c>
      <c r="K151" s="43">
        <v>0</v>
      </c>
      <c r="L151" s="43">
        <v>0</v>
      </c>
      <c r="M151" s="43">
        <v>0</v>
      </c>
      <c r="N151" s="44">
        <v>0</v>
      </c>
      <c r="O151" s="45">
        <v>0</v>
      </c>
      <c r="P151" s="44">
        <v>0</v>
      </c>
      <c r="R151" s="13" t="s">
        <v>38</v>
      </c>
      <c r="S151" s="14"/>
      <c r="T151" s="43">
        <v>0</v>
      </c>
      <c r="U151" s="43">
        <v>0</v>
      </c>
      <c r="V151" s="43">
        <v>0</v>
      </c>
      <c r="W151" s="43">
        <v>0</v>
      </c>
      <c r="X151" s="43">
        <v>0</v>
      </c>
      <c r="Y151" s="43">
        <v>0</v>
      </c>
      <c r="Z151" s="43">
        <v>0</v>
      </c>
      <c r="AA151" s="43">
        <v>0</v>
      </c>
      <c r="AB151" s="43">
        <v>0</v>
      </c>
      <c r="AC151" s="43">
        <v>0</v>
      </c>
      <c r="AD151" s="44">
        <v>0</v>
      </c>
      <c r="AE151" s="45">
        <v>0</v>
      </c>
      <c r="AF151" s="44">
        <v>0</v>
      </c>
      <c r="AH151" s="13" t="s">
        <v>38</v>
      </c>
      <c r="AI151" s="14"/>
      <c r="AJ151" s="43">
        <v>0</v>
      </c>
      <c r="AK151" s="43">
        <v>0</v>
      </c>
      <c r="AL151" s="43">
        <v>0</v>
      </c>
      <c r="AM151" s="43">
        <v>0</v>
      </c>
      <c r="AN151" s="43">
        <v>0</v>
      </c>
      <c r="AO151" s="43">
        <v>0</v>
      </c>
      <c r="AP151" s="43">
        <v>0</v>
      </c>
      <c r="AQ151" s="43">
        <v>0</v>
      </c>
      <c r="AR151" s="43">
        <v>0</v>
      </c>
      <c r="AS151" s="43">
        <v>0</v>
      </c>
      <c r="AT151" s="44">
        <v>0</v>
      </c>
      <c r="AU151" s="45">
        <v>0</v>
      </c>
      <c r="AV151" s="44">
        <v>0</v>
      </c>
      <c r="AX151" s="13" t="s">
        <v>38</v>
      </c>
      <c r="AY151" s="14"/>
      <c r="AZ151" s="43">
        <v>0</v>
      </c>
      <c r="BA151" s="43">
        <v>0</v>
      </c>
      <c r="BB151" s="43">
        <v>0</v>
      </c>
      <c r="BC151" s="43">
        <v>0</v>
      </c>
      <c r="BD151" s="43">
        <v>0</v>
      </c>
      <c r="BE151" s="43">
        <v>0</v>
      </c>
      <c r="BF151" s="43">
        <v>0</v>
      </c>
      <c r="BG151" s="43">
        <v>0</v>
      </c>
      <c r="BH151" s="43">
        <v>0</v>
      </c>
      <c r="BI151" s="43">
        <v>0</v>
      </c>
      <c r="BJ151" s="44">
        <v>0</v>
      </c>
      <c r="BK151" s="45">
        <v>0</v>
      </c>
      <c r="BL151" s="44">
        <v>0</v>
      </c>
      <c r="BN151" s="13" t="s">
        <v>38</v>
      </c>
      <c r="BO151" s="14"/>
      <c r="BP151" s="43">
        <v>0</v>
      </c>
      <c r="BQ151" s="43">
        <v>0</v>
      </c>
      <c r="BR151" s="43">
        <v>0</v>
      </c>
      <c r="BS151" s="43">
        <v>0</v>
      </c>
      <c r="BT151" s="43">
        <v>0</v>
      </c>
      <c r="BU151" s="43">
        <v>0</v>
      </c>
      <c r="BV151" s="43">
        <v>0</v>
      </c>
      <c r="BW151" s="43">
        <v>0</v>
      </c>
      <c r="BX151" s="43">
        <v>0</v>
      </c>
      <c r="BY151" s="43">
        <v>0</v>
      </c>
      <c r="BZ151" s="44">
        <v>0</v>
      </c>
      <c r="CA151" s="45">
        <v>0</v>
      </c>
      <c r="CB151" s="44">
        <v>0</v>
      </c>
    </row>
    <row r="152" spans="2:80" x14ac:dyDescent="0.35">
      <c r="B152" s="2" t="s">
        <v>39</v>
      </c>
      <c r="C152" s="3" t="s">
        <v>12</v>
      </c>
      <c r="D152" s="36">
        <v>15.24366</v>
      </c>
      <c r="E152" s="36">
        <v>31.719360000000002</v>
      </c>
      <c r="F152" s="36">
        <v>7.9190399999999999</v>
      </c>
      <c r="G152" s="36">
        <v>10.10225</v>
      </c>
      <c r="H152" s="36">
        <v>13.36093</v>
      </c>
      <c r="I152" s="36">
        <v>27.053059999999999</v>
      </c>
      <c r="J152" s="36">
        <v>22.850020000000001</v>
      </c>
      <c r="K152" s="36">
        <v>7.98306</v>
      </c>
      <c r="L152" s="36">
        <v>3.2578</v>
      </c>
      <c r="M152" s="36">
        <v>9.3757800000000007</v>
      </c>
      <c r="N152" s="37">
        <v>8.2191200000000002</v>
      </c>
      <c r="O152" s="38">
        <v>14.8865</v>
      </c>
      <c r="P152" s="37">
        <v>21.553879999999999</v>
      </c>
      <c r="R152" s="2" t="s">
        <v>39</v>
      </c>
      <c r="S152" s="3" t="s">
        <v>12</v>
      </c>
      <c r="T152" s="36">
        <v>20.432539999999999</v>
      </c>
      <c r="U152" s="36">
        <v>42.653739999999999</v>
      </c>
      <c r="V152" s="36">
        <v>12.53837</v>
      </c>
      <c r="W152" s="36">
        <v>13.316979999999999</v>
      </c>
      <c r="X152" s="36">
        <v>22.961300000000001</v>
      </c>
      <c r="Y152" s="36">
        <v>40.078740000000003</v>
      </c>
      <c r="Z152" s="36">
        <v>28.58389</v>
      </c>
      <c r="AA152" s="36">
        <v>13.053879999999999</v>
      </c>
      <c r="AB152" s="36">
        <v>5.2675200000000002</v>
      </c>
      <c r="AC152" s="36">
        <v>14.78355</v>
      </c>
      <c r="AD152" s="37">
        <v>12.53159</v>
      </c>
      <c r="AE152" s="38">
        <v>21.367049999999999</v>
      </c>
      <c r="AF152" s="37">
        <v>30.20251</v>
      </c>
      <c r="AH152" s="2" t="s">
        <v>39</v>
      </c>
      <c r="AI152" s="3" t="s">
        <v>12</v>
      </c>
      <c r="AJ152" s="36">
        <v>29.45242</v>
      </c>
      <c r="AK152" s="36">
        <v>61.356450000000002</v>
      </c>
      <c r="AL152" s="36">
        <v>18.61628</v>
      </c>
      <c r="AM152" s="36">
        <v>27.624040000000001</v>
      </c>
      <c r="AN152" s="36">
        <v>36.675229999999999</v>
      </c>
      <c r="AO152" s="36">
        <v>66.450540000000004</v>
      </c>
      <c r="AP152" s="36">
        <v>40.826230000000002</v>
      </c>
      <c r="AQ152" s="36">
        <v>21.548390000000001</v>
      </c>
      <c r="AR152" s="36">
        <v>8.9590300000000003</v>
      </c>
      <c r="AS152" s="36">
        <v>22.958680000000001</v>
      </c>
      <c r="AT152" s="37">
        <v>20.269829999999999</v>
      </c>
      <c r="AU152" s="38">
        <v>33.446730000000002</v>
      </c>
      <c r="AV152" s="37">
        <v>46.623620000000003</v>
      </c>
      <c r="AX152" s="2" t="s">
        <v>39</v>
      </c>
      <c r="AY152" s="3" t="s">
        <v>12</v>
      </c>
      <c r="AZ152" s="36">
        <v>40.007330000000003</v>
      </c>
      <c r="BA152" s="36">
        <v>92.660330000000002</v>
      </c>
      <c r="BB152" s="36">
        <v>32.91431</v>
      </c>
      <c r="BC152" s="36">
        <v>39.316800000000001</v>
      </c>
      <c r="BD152" s="36">
        <v>42.95364</v>
      </c>
      <c r="BE152" s="36">
        <v>68.183999999999997</v>
      </c>
      <c r="BF152" s="36">
        <v>72.066699999999997</v>
      </c>
      <c r="BG152" s="36">
        <v>36.509410000000003</v>
      </c>
      <c r="BH152" s="36">
        <v>16.365010000000002</v>
      </c>
      <c r="BI152" s="36">
        <v>33.228200000000001</v>
      </c>
      <c r="BJ152" s="37">
        <v>31.03755</v>
      </c>
      <c r="BK152" s="38">
        <v>47.420569999999998</v>
      </c>
      <c r="BL152" s="37">
        <v>63.803600000000003</v>
      </c>
      <c r="BN152" s="2" t="s">
        <v>39</v>
      </c>
      <c r="BO152" s="3" t="s">
        <v>12</v>
      </c>
      <c r="BP152" s="36">
        <v>61.199339999999999</v>
      </c>
      <c r="BQ152" s="36">
        <v>168.70704000000001</v>
      </c>
      <c r="BR152" s="36">
        <v>44.288780000000003</v>
      </c>
      <c r="BS152" s="36">
        <v>66.624809999999997</v>
      </c>
      <c r="BT152" s="36">
        <v>59.532440000000001</v>
      </c>
      <c r="BU152" s="36">
        <v>92.178280000000001</v>
      </c>
      <c r="BV152" s="36">
        <v>107.63141</v>
      </c>
      <c r="BW152" s="36">
        <v>76.953299999999999</v>
      </c>
      <c r="BX152" s="36">
        <v>37.388109999999998</v>
      </c>
      <c r="BY152" s="36">
        <v>54.265810000000002</v>
      </c>
      <c r="BZ152" s="37">
        <v>49.279000000000003</v>
      </c>
      <c r="CA152" s="38">
        <v>76.876930000000002</v>
      </c>
      <c r="CB152" s="37">
        <v>104.47486000000001</v>
      </c>
    </row>
    <row r="153" spans="2:80" x14ac:dyDescent="0.35">
      <c r="B153" s="8"/>
      <c r="C153" s="11" t="s">
        <v>13</v>
      </c>
      <c r="D153" s="33">
        <v>31.318719999999999</v>
      </c>
      <c r="E153" s="33">
        <v>38.399120000000003</v>
      </c>
      <c r="F153" s="33">
        <v>18.19547</v>
      </c>
      <c r="G153" s="33">
        <v>19.553349999999998</v>
      </c>
      <c r="H153" s="33">
        <v>24.440580000000001</v>
      </c>
      <c r="I153" s="33">
        <v>51.027410000000003</v>
      </c>
      <c r="J153" s="33">
        <v>36.06888</v>
      </c>
      <c r="K153" s="33">
        <v>17.920839999999998</v>
      </c>
      <c r="L153" s="33">
        <v>11.336679999999999</v>
      </c>
      <c r="M153" s="33">
        <v>18.809740000000001</v>
      </c>
      <c r="N153" s="34">
        <v>17.973469999999999</v>
      </c>
      <c r="O153" s="39">
        <v>26.707080000000001</v>
      </c>
      <c r="P153" s="34">
        <v>35.440689999999996</v>
      </c>
      <c r="R153" s="8"/>
      <c r="S153" s="11" t="s">
        <v>13</v>
      </c>
      <c r="T153" s="33">
        <v>37.0015</v>
      </c>
      <c r="U153" s="33">
        <v>43.513719999999999</v>
      </c>
      <c r="V153" s="33">
        <v>24.235330000000001</v>
      </c>
      <c r="W153" s="33">
        <v>23.50179</v>
      </c>
      <c r="X153" s="33">
        <v>36.425190000000001</v>
      </c>
      <c r="Y153" s="33">
        <v>59.744419999999998</v>
      </c>
      <c r="Z153" s="33">
        <v>36.478810000000003</v>
      </c>
      <c r="AA153" s="33">
        <v>21.983319999999999</v>
      </c>
      <c r="AB153" s="33">
        <v>14.640560000000001</v>
      </c>
      <c r="AC153" s="33">
        <v>23.471720000000001</v>
      </c>
      <c r="AD153" s="34">
        <v>22.640609999999999</v>
      </c>
      <c r="AE153" s="39">
        <v>32.099640000000001</v>
      </c>
      <c r="AF153" s="34">
        <v>41.558660000000003</v>
      </c>
      <c r="AH153" s="8"/>
      <c r="AI153" s="11" t="s">
        <v>13</v>
      </c>
      <c r="AJ153" s="33">
        <v>43.976880000000001</v>
      </c>
      <c r="AK153" s="33">
        <v>52.048679999999997</v>
      </c>
      <c r="AL153" s="33">
        <v>28.642230000000001</v>
      </c>
      <c r="AM153" s="33">
        <v>36.767679999999999</v>
      </c>
      <c r="AN153" s="33">
        <v>53.299390000000002</v>
      </c>
      <c r="AO153" s="33">
        <v>79.84281</v>
      </c>
      <c r="AP153" s="33">
        <v>43.311990000000002</v>
      </c>
      <c r="AQ153" s="33">
        <v>30.37433</v>
      </c>
      <c r="AR153" s="33">
        <v>18.1678</v>
      </c>
      <c r="AS153" s="33">
        <v>30.778600000000001</v>
      </c>
      <c r="AT153" s="34">
        <v>29.330549999999999</v>
      </c>
      <c r="AU153" s="39">
        <v>41.721040000000002</v>
      </c>
      <c r="AV153" s="34">
        <v>54.111530000000002</v>
      </c>
      <c r="AX153" s="8"/>
      <c r="AY153" s="11" t="s">
        <v>13</v>
      </c>
      <c r="AZ153" s="33">
        <v>46.549210000000002</v>
      </c>
      <c r="BA153" s="33">
        <v>66.249669999999995</v>
      </c>
      <c r="BB153" s="33">
        <v>41.495089999999998</v>
      </c>
      <c r="BC153" s="33">
        <v>44.237380000000002</v>
      </c>
      <c r="BD153" s="33">
        <v>57.147370000000002</v>
      </c>
      <c r="BE153" s="33">
        <v>77.598100000000002</v>
      </c>
      <c r="BF153" s="33">
        <v>60.15804</v>
      </c>
      <c r="BG153" s="33">
        <v>40.875169999999997</v>
      </c>
      <c r="BH153" s="33">
        <v>25.249569999999999</v>
      </c>
      <c r="BI153" s="33">
        <v>34.807789999999997</v>
      </c>
      <c r="BJ153" s="34">
        <v>38.200110000000002</v>
      </c>
      <c r="BK153" s="39">
        <v>49.43674</v>
      </c>
      <c r="BL153" s="34">
        <v>60.673369999999998</v>
      </c>
      <c r="BN153" s="8"/>
      <c r="BO153" s="11" t="s">
        <v>13</v>
      </c>
      <c r="BP153" s="33">
        <v>53.19462</v>
      </c>
      <c r="BQ153" s="33">
        <v>107.93268</v>
      </c>
      <c r="BR153" s="33">
        <v>45.31908</v>
      </c>
      <c r="BS153" s="33">
        <v>59.678100000000001</v>
      </c>
      <c r="BT153" s="33">
        <v>67.974440000000001</v>
      </c>
      <c r="BU153" s="33">
        <v>93.854010000000002</v>
      </c>
      <c r="BV153" s="33">
        <v>82.202359999999999</v>
      </c>
      <c r="BW153" s="33">
        <v>71.274169999999998</v>
      </c>
      <c r="BX153" s="33">
        <v>41.059370000000001</v>
      </c>
      <c r="BY153" s="33">
        <v>44.957839999999997</v>
      </c>
      <c r="BZ153" s="34">
        <v>50.715589999999999</v>
      </c>
      <c r="CA153" s="39">
        <v>66.744669999999999</v>
      </c>
      <c r="CB153" s="34">
        <v>82.773740000000004</v>
      </c>
    </row>
    <row r="154" spans="2:80" x14ac:dyDescent="0.35">
      <c r="B154" s="13" t="s">
        <v>40</v>
      </c>
      <c r="C154" s="14"/>
      <c r="D154" s="43">
        <v>182.30568</v>
      </c>
      <c r="E154" s="43">
        <v>185.63605000000001</v>
      </c>
      <c r="F154" s="43">
        <v>128.81276</v>
      </c>
      <c r="G154" s="43">
        <v>111.6169</v>
      </c>
      <c r="H154" s="43">
        <v>119.70968000000001</v>
      </c>
      <c r="I154" s="43">
        <v>258.09919000000002</v>
      </c>
      <c r="J154" s="43">
        <v>211.08825999999999</v>
      </c>
      <c r="K154" s="43">
        <v>145.66387</v>
      </c>
      <c r="L154" s="43">
        <v>90.015640000000005</v>
      </c>
      <c r="M154" s="43">
        <v>101.35120000000001</v>
      </c>
      <c r="N154" s="44">
        <v>114.66197</v>
      </c>
      <c r="O154" s="45">
        <v>153.42992000000001</v>
      </c>
      <c r="P154" s="44">
        <v>192.19788</v>
      </c>
      <c r="R154" s="13" t="s">
        <v>40</v>
      </c>
      <c r="S154" s="14"/>
      <c r="T154" s="43">
        <v>218.60762</v>
      </c>
      <c r="U154" s="43">
        <v>170.75413</v>
      </c>
      <c r="V154" s="43">
        <v>135.07366999999999</v>
      </c>
      <c r="W154" s="43">
        <v>120.36469</v>
      </c>
      <c r="X154" s="43">
        <v>162.40998999999999</v>
      </c>
      <c r="Y154" s="43">
        <v>269.17151000000001</v>
      </c>
      <c r="Z154" s="43">
        <v>161.45491000000001</v>
      </c>
      <c r="AA154" s="43">
        <v>113.4842</v>
      </c>
      <c r="AB154" s="43">
        <v>101.18519999999999</v>
      </c>
      <c r="AC154" s="43">
        <v>111.07679</v>
      </c>
      <c r="AD154" s="44">
        <v>118.24366999999999</v>
      </c>
      <c r="AE154" s="45">
        <v>156.35827</v>
      </c>
      <c r="AF154" s="44">
        <v>194.47287</v>
      </c>
      <c r="AH154" s="13" t="s">
        <v>40</v>
      </c>
      <c r="AI154" s="14"/>
      <c r="AJ154" s="43">
        <v>227.07040000000001</v>
      </c>
      <c r="AK154" s="43">
        <v>198.13791000000001</v>
      </c>
      <c r="AL154" s="43">
        <v>137.30032</v>
      </c>
      <c r="AM154" s="43">
        <v>196.28446</v>
      </c>
      <c r="AN154" s="43">
        <v>202.69549000000001</v>
      </c>
      <c r="AO154" s="43">
        <v>311.28771</v>
      </c>
      <c r="AP154" s="43">
        <v>177.19451000000001</v>
      </c>
      <c r="AQ154" s="43">
        <v>188.27668</v>
      </c>
      <c r="AR154" s="43">
        <v>104.03095</v>
      </c>
      <c r="AS154" s="43">
        <v>142.93382</v>
      </c>
      <c r="AT154" s="44">
        <v>148.00112999999999</v>
      </c>
      <c r="AU154" s="45">
        <v>188.52122</v>
      </c>
      <c r="AV154" s="44">
        <v>229.04131000000001</v>
      </c>
      <c r="AX154" s="13" t="s">
        <v>40</v>
      </c>
      <c r="AY154" s="14"/>
      <c r="AZ154" s="43">
        <v>248.21205</v>
      </c>
      <c r="BA154" s="43">
        <v>268.21494999999999</v>
      </c>
      <c r="BB154" s="43">
        <v>193.16932</v>
      </c>
      <c r="BC154" s="43">
        <v>200.46242000000001</v>
      </c>
      <c r="BD154" s="43">
        <v>226.84383</v>
      </c>
      <c r="BE154" s="43">
        <v>307.88288</v>
      </c>
      <c r="BF154" s="43">
        <v>243.8879</v>
      </c>
      <c r="BG154" s="43">
        <v>187.3158</v>
      </c>
      <c r="BH154" s="43">
        <v>128.80878000000001</v>
      </c>
      <c r="BI154" s="43">
        <v>150.32012</v>
      </c>
      <c r="BJ154" s="44">
        <v>176.62336999999999</v>
      </c>
      <c r="BK154" s="45">
        <v>215.51181</v>
      </c>
      <c r="BL154" s="44">
        <v>254.40024</v>
      </c>
      <c r="BN154" s="13" t="s">
        <v>40</v>
      </c>
      <c r="BO154" s="14"/>
      <c r="BP154" s="43">
        <v>261.59942999999998</v>
      </c>
      <c r="BQ154" s="43">
        <v>409.74193000000002</v>
      </c>
      <c r="BR154" s="43">
        <v>205.44614999999999</v>
      </c>
      <c r="BS154" s="43">
        <v>273.99160000000001</v>
      </c>
      <c r="BT154" s="43">
        <v>238.87546</v>
      </c>
      <c r="BU154" s="43">
        <v>347.64866999999998</v>
      </c>
      <c r="BV154" s="43">
        <v>399.19367</v>
      </c>
      <c r="BW154" s="43">
        <v>290.98982000000001</v>
      </c>
      <c r="BX154" s="43">
        <v>178.69513000000001</v>
      </c>
      <c r="BY154" s="43">
        <v>183.77869000000001</v>
      </c>
      <c r="BZ154" s="44">
        <v>219.20973000000001</v>
      </c>
      <c r="CA154" s="45">
        <v>278.99606</v>
      </c>
      <c r="CB154" s="44">
        <v>338.78237999999999</v>
      </c>
    </row>
    <row r="155" spans="2:80" x14ac:dyDescent="0.35">
      <c r="B155" s="7" t="s">
        <v>41</v>
      </c>
      <c r="C155" s="8"/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4">
        <v>0</v>
      </c>
      <c r="O155" s="39">
        <v>0</v>
      </c>
      <c r="P155" s="34">
        <v>0</v>
      </c>
      <c r="R155" s="7" t="s">
        <v>41</v>
      </c>
      <c r="S155" s="8"/>
      <c r="T155" s="33">
        <v>0</v>
      </c>
      <c r="U155" s="33">
        <v>0</v>
      </c>
      <c r="V155" s="33">
        <v>0</v>
      </c>
      <c r="W155" s="33">
        <v>0</v>
      </c>
      <c r="X155" s="33">
        <v>0</v>
      </c>
      <c r="Y155" s="33">
        <v>0</v>
      </c>
      <c r="Z155" s="33">
        <v>0</v>
      </c>
      <c r="AA155" s="33">
        <v>0</v>
      </c>
      <c r="AB155" s="33">
        <v>0</v>
      </c>
      <c r="AC155" s="33">
        <v>0</v>
      </c>
      <c r="AD155" s="34">
        <v>0</v>
      </c>
      <c r="AE155" s="39">
        <v>0</v>
      </c>
      <c r="AF155" s="34">
        <v>0</v>
      </c>
      <c r="AH155" s="7" t="s">
        <v>41</v>
      </c>
      <c r="AI155" s="8"/>
      <c r="AJ155" s="33">
        <v>0</v>
      </c>
      <c r="AK155" s="33">
        <v>0</v>
      </c>
      <c r="AL155" s="33">
        <v>0</v>
      </c>
      <c r="AM155" s="33">
        <v>0</v>
      </c>
      <c r="AN155" s="33">
        <v>0</v>
      </c>
      <c r="AO155" s="33">
        <v>0</v>
      </c>
      <c r="AP155" s="33">
        <v>0</v>
      </c>
      <c r="AQ155" s="33">
        <v>0</v>
      </c>
      <c r="AR155" s="33">
        <v>0</v>
      </c>
      <c r="AS155" s="33">
        <v>0</v>
      </c>
      <c r="AT155" s="34">
        <v>0</v>
      </c>
      <c r="AU155" s="39">
        <v>0</v>
      </c>
      <c r="AV155" s="34">
        <v>0</v>
      </c>
      <c r="AX155" s="7" t="s">
        <v>41</v>
      </c>
      <c r="AY155" s="8"/>
      <c r="AZ155" s="33">
        <v>0</v>
      </c>
      <c r="BA155" s="33">
        <v>0</v>
      </c>
      <c r="BB155" s="33">
        <v>0</v>
      </c>
      <c r="BC155" s="33">
        <v>0</v>
      </c>
      <c r="BD155" s="33">
        <v>0</v>
      </c>
      <c r="BE155" s="33">
        <v>0</v>
      </c>
      <c r="BF155" s="33">
        <v>0</v>
      </c>
      <c r="BG155" s="33">
        <v>0</v>
      </c>
      <c r="BH155" s="33">
        <v>0</v>
      </c>
      <c r="BI155" s="33">
        <v>0</v>
      </c>
      <c r="BJ155" s="34">
        <v>0</v>
      </c>
      <c r="BK155" s="39">
        <v>0</v>
      </c>
      <c r="BL155" s="34">
        <v>0</v>
      </c>
      <c r="BN155" s="7" t="s">
        <v>41</v>
      </c>
      <c r="BO155" s="8"/>
      <c r="BP155" s="33">
        <v>0</v>
      </c>
      <c r="BQ155" s="33">
        <v>0</v>
      </c>
      <c r="BR155" s="33">
        <v>0</v>
      </c>
      <c r="BS155" s="33">
        <v>0</v>
      </c>
      <c r="BT155" s="33">
        <v>0</v>
      </c>
      <c r="BU155" s="33">
        <v>0</v>
      </c>
      <c r="BV155" s="33">
        <v>0</v>
      </c>
      <c r="BW155" s="33">
        <v>0</v>
      </c>
      <c r="BX155" s="33">
        <v>0</v>
      </c>
      <c r="BY155" s="33">
        <v>0</v>
      </c>
      <c r="BZ155" s="34">
        <v>0</v>
      </c>
      <c r="CA155" s="39">
        <v>0</v>
      </c>
      <c r="CB155" s="34">
        <v>0</v>
      </c>
    </row>
    <row r="156" spans="2:80" x14ac:dyDescent="0.35">
      <c r="B156" s="2" t="s">
        <v>42</v>
      </c>
      <c r="C156" s="3" t="s">
        <v>12</v>
      </c>
      <c r="D156" s="36">
        <v>5.5729199999999999</v>
      </c>
      <c r="E156" s="36">
        <v>6.5329699999999997</v>
      </c>
      <c r="F156" s="36">
        <v>5.2883599999999999</v>
      </c>
      <c r="G156" s="36">
        <v>5.5926499999999999</v>
      </c>
      <c r="H156" s="36">
        <v>4.9386799999999997</v>
      </c>
      <c r="I156" s="36">
        <v>5.8546100000000001</v>
      </c>
      <c r="J156" s="36">
        <v>6.0969899999999999</v>
      </c>
      <c r="K156" s="36">
        <v>5.41995</v>
      </c>
      <c r="L156" s="36">
        <v>4.6061199999999998</v>
      </c>
      <c r="M156" s="36">
        <v>5.6631999999999998</v>
      </c>
      <c r="N156" s="37">
        <v>5.1631900000000002</v>
      </c>
      <c r="O156" s="41">
        <v>5.5566399999999998</v>
      </c>
      <c r="P156" s="37">
        <v>5.9500900000000003</v>
      </c>
      <c r="R156" s="2" t="s">
        <v>42</v>
      </c>
      <c r="S156" s="3" t="s">
        <v>12</v>
      </c>
      <c r="T156" s="36">
        <v>5.5424699999999998</v>
      </c>
      <c r="U156" s="36">
        <v>6.3216900000000003</v>
      </c>
      <c r="V156" s="36">
        <v>5.2307300000000003</v>
      </c>
      <c r="W156" s="36">
        <v>5.3796299999999997</v>
      </c>
      <c r="X156" s="36">
        <v>4.9005000000000001</v>
      </c>
      <c r="Y156" s="36">
        <v>5.7920999999999996</v>
      </c>
      <c r="Z156" s="36">
        <v>5.9830100000000002</v>
      </c>
      <c r="AA156" s="36">
        <v>5.3698600000000001</v>
      </c>
      <c r="AB156" s="36">
        <v>4.6065300000000002</v>
      </c>
      <c r="AC156" s="36">
        <v>5.5291800000000002</v>
      </c>
      <c r="AD156" s="37">
        <v>5.1082200000000002</v>
      </c>
      <c r="AE156" s="41">
        <v>5.4655699999999996</v>
      </c>
      <c r="AF156" s="37">
        <v>5.8229199999999999</v>
      </c>
      <c r="AH156" s="2" t="s">
        <v>42</v>
      </c>
      <c r="AI156" s="3" t="s">
        <v>12</v>
      </c>
      <c r="AJ156" s="36">
        <v>5.3601400000000003</v>
      </c>
      <c r="AK156" s="36">
        <v>6.0705</v>
      </c>
      <c r="AL156" s="36">
        <v>5.1093599999999997</v>
      </c>
      <c r="AM156" s="36">
        <v>5.3110499999999998</v>
      </c>
      <c r="AN156" s="36">
        <v>4.7924199999999999</v>
      </c>
      <c r="AO156" s="36">
        <v>5.6185400000000003</v>
      </c>
      <c r="AP156" s="36">
        <v>5.7390400000000001</v>
      </c>
      <c r="AQ156" s="36">
        <v>5.1453899999999999</v>
      </c>
      <c r="AR156" s="36">
        <v>4.5020499999999997</v>
      </c>
      <c r="AS156" s="36">
        <v>5.4469900000000004</v>
      </c>
      <c r="AT156" s="37">
        <v>4.9837600000000002</v>
      </c>
      <c r="AU156" s="41">
        <v>5.3095499999999998</v>
      </c>
      <c r="AV156" s="37">
        <v>5.6353400000000002</v>
      </c>
      <c r="AX156" s="2" t="s">
        <v>42</v>
      </c>
      <c r="AY156" s="3" t="s">
        <v>12</v>
      </c>
      <c r="AZ156" s="36">
        <v>5.1344700000000003</v>
      </c>
      <c r="BA156" s="36">
        <v>5.7750700000000004</v>
      </c>
      <c r="BB156" s="36">
        <v>5.0027400000000002</v>
      </c>
      <c r="BC156" s="36">
        <v>5.0758400000000004</v>
      </c>
      <c r="BD156" s="36">
        <v>4.5579499999999999</v>
      </c>
      <c r="BE156" s="36">
        <v>5.27895</v>
      </c>
      <c r="BF156" s="36">
        <v>5.56881</v>
      </c>
      <c r="BG156" s="36">
        <v>4.9668900000000002</v>
      </c>
      <c r="BH156" s="36">
        <v>4.4664799999999998</v>
      </c>
      <c r="BI156" s="36">
        <v>5.1520099999999998</v>
      </c>
      <c r="BJ156" s="37">
        <v>4.8123699999999996</v>
      </c>
      <c r="BK156" s="41">
        <v>5.0979200000000002</v>
      </c>
      <c r="BL156" s="37">
        <v>5.3834799999999996</v>
      </c>
      <c r="BN156" s="2" t="s">
        <v>42</v>
      </c>
      <c r="BO156" s="3" t="s">
        <v>12</v>
      </c>
      <c r="BP156" s="36">
        <v>4.8301400000000001</v>
      </c>
      <c r="BQ156" s="36">
        <v>5.2895399999999997</v>
      </c>
      <c r="BR156" s="36">
        <v>4.6694100000000001</v>
      </c>
      <c r="BS156" s="36">
        <v>4.8136099999999997</v>
      </c>
      <c r="BT156" s="36">
        <v>4.34694</v>
      </c>
      <c r="BU156" s="36">
        <v>4.8447899999999997</v>
      </c>
      <c r="BV156" s="36">
        <v>5.1030600000000002</v>
      </c>
      <c r="BW156" s="36">
        <v>4.7671700000000001</v>
      </c>
      <c r="BX156" s="36">
        <v>4.3740600000000001</v>
      </c>
      <c r="BY156" s="36">
        <v>4.7454799999999997</v>
      </c>
      <c r="BZ156" s="37">
        <v>4.57362</v>
      </c>
      <c r="CA156" s="41">
        <v>4.7784199999999997</v>
      </c>
      <c r="CB156" s="37">
        <v>4.9832200000000002</v>
      </c>
    </row>
    <row r="157" spans="2:80" x14ac:dyDescent="0.35">
      <c r="B157" s="8"/>
      <c r="C157" s="11" t="s">
        <v>13</v>
      </c>
      <c r="D157" s="33">
        <v>1.76671</v>
      </c>
      <c r="E157" s="33">
        <v>1.51739</v>
      </c>
      <c r="F157" s="33">
        <v>1.70882</v>
      </c>
      <c r="G157" s="33">
        <v>1.8636999999999999</v>
      </c>
      <c r="H157" s="33">
        <v>2.0504600000000002</v>
      </c>
      <c r="I157" s="33">
        <v>2.0375299999999998</v>
      </c>
      <c r="J157" s="33">
        <v>1.9514899999999999</v>
      </c>
      <c r="K157" s="33">
        <v>1.92398</v>
      </c>
      <c r="L157" s="33">
        <v>1.5637399999999999</v>
      </c>
      <c r="M157" s="33">
        <v>1.8180700000000001</v>
      </c>
      <c r="N157" s="34">
        <v>1.68896</v>
      </c>
      <c r="O157" s="39">
        <v>1.82019</v>
      </c>
      <c r="P157" s="34">
        <v>1.9514100000000001</v>
      </c>
      <c r="R157" s="8"/>
      <c r="S157" s="11" t="s">
        <v>13</v>
      </c>
      <c r="T157" s="33">
        <v>1.66737</v>
      </c>
      <c r="U157" s="33">
        <v>1.4527000000000001</v>
      </c>
      <c r="V157" s="33">
        <v>1.6116200000000001</v>
      </c>
      <c r="W157" s="33">
        <v>1.74776</v>
      </c>
      <c r="X157" s="33">
        <v>1.9451700000000001</v>
      </c>
      <c r="Y157" s="33">
        <v>1.93648</v>
      </c>
      <c r="Z157" s="33">
        <v>1.70435</v>
      </c>
      <c r="AA157" s="33">
        <v>1.8141099999999999</v>
      </c>
      <c r="AB157" s="33">
        <v>1.5565599999999999</v>
      </c>
      <c r="AC157" s="33">
        <v>1.7097899999999999</v>
      </c>
      <c r="AD157" s="34">
        <v>1.60277</v>
      </c>
      <c r="AE157" s="39">
        <v>1.7145900000000001</v>
      </c>
      <c r="AF157" s="34">
        <v>1.8264100000000001</v>
      </c>
      <c r="AH157" s="8"/>
      <c r="AI157" s="11" t="s">
        <v>13</v>
      </c>
      <c r="AJ157" s="33">
        <v>1.55122</v>
      </c>
      <c r="AK157" s="33">
        <v>1.3126199999999999</v>
      </c>
      <c r="AL157" s="33">
        <v>1.4746699999999999</v>
      </c>
      <c r="AM157" s="33">
        <v>1.66594</v>
      </c>
      <c r="AN157" s="33">
        <v>1.78538</v>
      </c>
      <c r="AO157" s="33">
        <v>1.73427</v>
      </c>
      <c r="AP157" s="33">
        <v>1.55094</v>
      </c>
      <c r="AQ157" s="33">
        <v>1.6430899999999999</v>
      </c>
      <c r="AR157" s="33">
        <v>1.4155800000000001</v>
      </c>
      <c r="AS157" s="33">
        <v>1.6300600000000001</v>
      </c>
      <c r="AT157" s="34">
        <v>1.47217</v>
      </c>
      <c r="AU157" s="39">
        <v>1.5763799999999999</v>
      </c>
      <c r="AV157" s="34">
        <v>1.68059</v>
      </c>
      <c r="AX157" s="8"/>
      <c r="AY157" s="11" t="s">
        <v>13</v>
      </c>
      <c r="AZ157" s="33">
        <v>1.3936500000000001</v>
      </c>
      <c r="BA157" s="33">
        <v>1.1674199999999999</v>
      </c>
      <c r="BB157" s="33">
        <v>1.3110299999999999</v>
      </c>
      <c r="BC157" s="33">
        <v>1.4370799999999999</v>
      </c>
      <c r="BD157" s="33">
        <v>1.60154</v>
      </c>
      <c r="BE157" s="33">
        <v>1.5637700000000001</v>
      </c>
      <c r="BF157" s="33">
        <v>1.2394400000000001</v>
      </c>
      <c r="BG157" s="33">
        <v>1.4376899999999999</v>
      </c>
      <c r="BH157" s="33">
        <v>1.3669100000000001</v>
      </c>
      <c r="BI157" s="33">
        <v>1.3935</v>
      </c>
      <c r="BJ157" s="34">
        <v>1.2963</v>
      </c>
      <c r="BK157" s="39">
        <v>1.3912</v>
      </c>
      <c r="BL157" s="34">
        <v>1.48611</v>
      </c>
      <c r="BN157" s="8"/>
      <c r="BO157" s="11" t="s">
        <v>13</v>
      </c>
      <c r="BP157" s="33">
        <v>1.16021</v>
      </c>
      <c r="BQ157" s="33">
        <v>1.03888</v>
      </c>
      <c r="BR157" s="33">
        <v>1.0897600000000001</v>
      </c>
      <c r="BS157" s="33">
        <v>1.15882</v>
      </c>
      <c r="BT157" s="33">
        <v>1.4061900000000001</v>
      </c>
      <c r="BU157" s="33">
        <v>1.3084199999999999</v>
      </c>
      <c r="BV157" s="33">
        <v>1.1146400000000001</v>
      </c>
      <c r="BW157" s="33">
        <v>1.1726099999999999</v>
      </c>
      <c r="BX157" s="33">
        <v>1.22282</v>
      </c>
      <c r="BY157" s="33">
        <v>1.17058</v>
      </c>
      <c r="BZ157" s="34">
        <v>1.10791</v>
      </c>
      <c r="CA157" s="39">
        <v>1.1842900000000001</v>
      </c>
      <c r="CB157" s="34">
        <v>1.26067</v>
      </c>
    </row>
    <row r="158" spans="2:80" x14ac:dyDescent="0.35">
      <c r="B158" s="2" t="s">
        <v>43</v>
      </c>
      <c r="C158" s="3" t="s">
        <v>12</v>
      </c>
      <c r="D158" s="36">
        <v>6.2331899999999996</v>
      </c>
      <c r="E158" s="36">
        <v>7.1973200000000004</v>
      </c>
      <c r="F158" s="36">
        <v>5.8831800000000003</v>
      </c>
      <c r="G158" s="36">
        <v>6.3030499999999998</v>
      </c>
      <c r="H158" s="36">
        <v>5.56257</v>
      </c>
      <c r="I158" s="36">
        <v>6.4964000000000004</v>
      </c>
      <c r="J158" s="36">
        <v>6.7031499999999999</v>
      </c>
      <c r="K158" s="36">
        <v>6.0847699999999998</v>
      </c>
      <c r="L158" s="36">
        <v>5.2976400000000003</v>
      </c>
      <c r="M158" s="36">
        <v>6.3609200000000001</v>
      </c>
      <c r="N158" s="37">
        <v>5.82</v>
      </c>
      <c r="O158" s="41">
        <v>6.2122200000000003</v>
      </c>
      <c r="P158" s="37">
        <v>6.6044499999999999</v>
      </c>
      <c r="R158" s="2" t="s">
        <v>43</v>
      </c>
      <c r="S158" s="3" t="s">
        <v>12</v>
      </c>
      <c r="T158" s="36">
        <v>6.1452600000000004</v>
      </c>
      <c r="U158" s="36">
        <v>6.92347</v>
      </c>
      <c r="V158" s="36">
        <v>5.7942999999999998</v>
      </c>
      <c r="W158" s="36">
        <v>6.0414599999999998</v>
      </c>
      <c r="X158" s="36">
        <v>5.4655800000000001</v>
      </c>
      <c r="Y158" s="36">
        <v>6.3955299999999999</v>
      </c>
      <c r="Z158" s="36">
        <v>6.5625799999999996</v>
      </c>
      <c r="AA158" s="36">
        <v>6.0042999999999997</v>
      </c>
      <c r="AB158" s="36">
        <v>5.2946299999999997</v>
      </c>
      <c r="AC158" s="36">
        <v>6.1861600000000001</v>
      </c>
      <c r="AD158" s="37">
        <v>5.73231</v>
      </c>
      <c r="AE158" s="41">
        <v>6.0813199999999998</v>
      </c>
      <c r="AF158" s="37">
        <v>6.4303299999999997</v>
      </c>
      <c r="AH158" s="2" t="s">
        <v>43</v>
      </c>
      <c r="AI158" s="3" t="s">
        <v>12</v>
      </c>
      <c r="AJ158" s="36">
        <v>5.9414800000000003</v>
      </c>
      <c r="AK158" s="36">
        <v>6.5985699999999996</v>
      </c>
      <c r="AL158" s="36">
        <v>5.6611000000000002</v>
      </c>
      <c r="AM158" s="36">
        <v>5.9224800000000002</v>
      </c>
      <c r="AN158" s="36">
        <v>5.3143200000000004</v>
      </c>
      <c r="AO158" s="36">
        <v>6.1316199999999998</v>
      </c>
      <c r="AP158" s="36">
        <v>6.2224500000000003</v>
      </c>
      <c r="AQ158" s="36">
        <v>5.7368800000000002</v>
      </c>
      <c r="AR158" s="36">
        <v>5.1658799999999996</v>
      </c>
      <c r="AS158" s="36">
        <v>6.0750999999999999</v>
      </c>
      <c r="AT158" s="37">
        <v>5.5717499999999998</v>
      </c>
      <c r="AU158" s="41">
        <v>5.8769900000000002</v>
      </c>
      <c r="AV158" s="37">
        <v>6.1822299999999997</v>
      </c>
      <c r="AX158" s="2" t="s">
        <v>43</v>
      </c>
      <c r="AY158" s="3" t="s">
        <v>12</v>
      </c>
      <c r="AZ158" s="36">
        <v>5.6186600000000002</v>
      </c>
      <c r="BA158" s="36">
        <v>6.2033699999999996</v>
      </c>
      <c r="BB158" s="36">
        <v>5.5025000000000004</v>
      </c>
      <c r="BC158" s="36">
        <v>5.61937</v>
      </c>
      <c r="BD158" s="36">
        <v>5.0610499999999998</v>
      </c>
      <c r="BE158" s="36">
        <v>5.7021600000000001</v>
      </c>
      <c r="BF158" s="36">
        <v>5.9967100000000002</v>
      </c>
      <c r="BG158" s="36">
        <v>5.5455500000000004</v>
      </c>
      <c r="BH158" s="36">
        <v>5.0872599999999997</v>
      </c>
      <c r="BI158" s="36">
        <v>5.7228700000000003</v>
      </c>
      <c r="BJ158" s="37">
        <v>5.3543799999999999</v>
      </c>
      <c r="BK158" s="41">
        <v>5.60595</v>
      </c>
      <c r="BL158" s="37">
        <v>5.8575200000000001</v>
      </c>
      <c r="BN158" s="2" t="s">
        <v>43</v>
      </c>
      <c r="BO158" s="3" t="s">
        <v>12</v>
      </c>
      <c r="BP158" s="36">
        <v>5.2540899999999997</v>
      </c>
      <c r="BQ158" s="36">
        <v>5.57789</v>
      </c>
      <c r="BR158" s="36">
        <v>5.1694399999999998</v>
      </c>
      <c r="BS158" s="36">
        <v>5.3061600000000002</v>
      </c>
      <c r="BT158" s="36">
        <v>4.8031600000000001</v>
      </c>
      <c r="BU158" s="36">
        <v>5.2465400000000004</v>
      </c>
      <c r="BV158" s="36">
        <v>5.4654600000000002</v>
      </c>
      <c r="BW158" s="36">
        <v>5.1833</v>
      </c>
      <c r="BX158" s="36">
        <v>4.90733</v>
      </c>
      <c r="BY158" s="36">
        <v>5.2337899999999999</v>
      </c>
      <c r="BZ158" s="37">
        <v>5.0507400000000002</v>
      </c>
      <c r="CA158" s="41">
        <v>5.2147100000000002</v>
      </c>
      <c r="CB158" s="37">
        <v>5.3786899999999997</v>
      </c>
    </row>
    <row r="159" spans="2:80" x14ac:dyDescent="0.35">
      <c r="B159" s="8"/>
      <c r="C159" s="11" t="s">
        <v>13</v>
      </c>
      <c r="D159" s="33">
        <v>1.8682099999999999</v>
      </c>
      <c r="E159" s="33">
        <v>1.6051599999999999</v>
      </c>
      <c r="F159" s="33">
        <v>1.87829</v>
      </c>
      <c r="G159" s="33">
        <v>2.02013</v>
      </c>
      <c r="H159" s="33">
        <v>2.1718299999999999</v>
      </c>
      <c r="I159" s="33">
        <v>2.1306099999999999</v>
      </c>
      <c r="J159" s="33">
        <v>2.0163899999999999</v>
      </c>
      <c r="K159" s="33">
        <v>2.0556299999999998</v>
      </c>
      <c r="L159" s="33">
        <v>1.7016100000000001</v>
      </c>
      <c r="M159" s="33">
        <v>1.9645600000000001</v>
      </c>
      <c r="N159" s="34">
        <v>1.8119099999999999</v>
      </c>
      <c r="O159" s="39">
        <v>1.9412400000000001</v>
      </c>
      <c r="P159" s="34">
        <v>2.07057</v>
      </c>
      <c r="R159" s="8"/>
      <c r="S159" s="11" t="s">
        <v>13</v>
      </c>
      <c r="T159" s="33">
        <v>1.72383</v>
      </c>
      <c r="U159" s="33">
        <v>1.47946</v>
      </c>
      <c r="V159" s="33">
        <v>1.7661899999999999</v>
      </c>
      <c r="W159" s="33">
        <v>1.87487</v>
      </c>
      <c r="X159" s="33">
        <v>1.9895499999999999</v>
      </c>
      <c r="Y159" s="33">
        <v>2.0013899999999998</v>
      </c>
      <c r="Z159" s="33">
        <v>1.7599800000000001</v>
      </c>
      <c r="AA159" s="33">
        <v>1.9298999999999999</v>
      </c>
      <c r="AB159" s="33">
        <v>1.6975899999999999</v>
      </c>
      <c r="AC159" s="33">
        <v>1.82168</v>
      </c>
      <c r="AD159" s="34">
        <v>1.69235</v>
      </c>
      <c r="AE159" s="39">
        <v>1.80444</v>
      </c>
      <c r="AF159" s="34">
        <v>1.9165399999999999</v>
      </c>
      <c r="AH159" s="8"/>
      <c r="AI159" s="11" t="s">
        <v>13</v>
      </c>
      <c r="AJ159" s="33">
        <v>1.5847</v>
      </c>
      <c r="AK159" s="33">
        <v>1.3316600000000001</v>
      </c>
      <c r="AL159" s="33">
        <v>1.6130599999999999</v>
      </c>
      <c r="AM159" s="33">
        <v>1.7294700000000001</v>
      </c>
      <c r="AN159" s="33">
        <v>1.80772</v>
      </c>
      <c r="AO159" s="33">
        <v>1.7222900000000001</v>
      </c>
      <c r="AP159" s="33">
        <v>1.5395000000000001</v>
      </c>
      <c r="AQ159" s="33">
        <v>1.71845</v>
      </c>
      <c r="AR159" s="33">
        <v>1.5263199999999999</v>
      </c>
      <c r="AS159" s="33">
        <v>1.7247600000000001</v>
      </c>
      <c r="AT159" s="34">
        <v>1.52946</v>
      </c>
      <c r="AU159" s="39">
        <v>1.6297900000000001</v>
      </c>
      <c r="AV159" s="34">
        <v>1.7301299999999999</v>
      </c>
      <c r="AX159" s="8"/>
      <c r="AY159" s="11" t="s">
        <v>13</v>
      </c>
      <c r="AZ159" s="33">
        <v>1.35449</v>
      </c>
      <c r="BA159" s="33">
        <v>1.10701</v>
      </c>
      <c r="BB159" s="33">
        <v>1.3672299999999999</v>
      </c>
      <c r="BC159" s="33">
        <v>1.4681599999999999</v>
      </c>
      <c r="BD159" s="33">
        <v>1.6017300000000001</v>
      </c>
      <c r="BE159" s="33">
        <v>1.48516</v>
      </c>
      <c r="BF159" s="33">
        <v>1.23238</v>
      </c>
      <c r="BG159" s="33">
        <v>1.49949</v>
      </c>
      <c r="BH159" s="33">
        <v>1.4344399999999999</v>
      </c>
      <c r="BI159" s="33">
        <v>1.4669700000000001</v>
      </c>
      <c r="BJ159" s="34">
        <v>1.2990900000000001</v>
      </c>
      <c r="BK159" s="39">
        <v>1.40171</v>
      </c>
      <c r="BL159" s="34">
        <v>1.5043200000000001</v>
      </c>
      <c r="BN159" s="8"/>
      <c r="BO159" s="11" t="s">
        <v>13</v>
      </c>
      <c r="BP159" s="33">
        <v>1.11772</v>
      </c>
      <c r="BQ159" s="33">
        <v>0.99565999999999999</v>
      </c>
      <c r="BR159" s="33">
        <v>1.12578</v>
      </c>
      <c r="BS159" s="33">
        <v>1.12432</v>
      </c>
      <c r="BT159" s="33">
        <v>1.36791</v>
      </c>
      <c r="BU159" s="33">
        <v>1.25258</v>
      </c>
      <c r="BV159" s="33">
        <v>1.06732</v>
      </c>
      <c r="BW159" s="33">
        <v>1.1773100000000001</v>
      </c>
      <c r="BX159" s="33">
        <v>1.2120599999999999</v>
      </c>
      <c r="BY159" s="33">
        <v>1.2008099999999999</v>
      </c>
      <c r="BZ159" s="34">
        <v>1.09022</v>
      </c>
      <c r="CA159" s="39">
        <v>1.16415</v>
      </c>
      <c r="CB159" s="34">
        <v>1.23807</v>
      </c>
    </row>
    <row r="160" spans="2:80" x14ac:dyDescent="0.35">
      <c r="B160" s="2" t="s">
        <v>44</v>
      </c>
      <c r="D160" s="36">
        <v>88.431280000000001</v>
      </c>
      <c r="E160" s="36">
        <v>91.533299999999997</v>
      </c>
      <c r="F160" s="36">
        <v>91.389269999999996</v>
      </c>
      <c r="G160" s="36">
        <v>88.782939999999996</v>
      </c>
      <c r="H160" s="36">
        <v>89.752589999999998</v>
      </c>
      <c r="I160" s="36">
        <v>92.453149999999994</v>
      </c>
      <c r="J160" s="36">
        <v>91.791169999999994</v>
      </c>
      <c r="K160" s="36">
        <v>90.340540000000004</v>
      </c>
      <c r="L160" s="36">
        <v>85.721270000000004</v>
      </c>
      <c r="M160" s="36">
        <v>89.674660000000003</v>
      </c>
      <c r="N160" s="37">
        <v>88.555639999999997</v>
      </c>
      <c r="O160" s="47">
        <v>89.987020000000001</v>
      </c>
      <c r="P160" s="37">
        <v>91.418390000000002</v>
      </c>
      <c r="R160" s="2" t="s">
        <v>44</v>
      </c>
      <c r="T160" s="36">
        <v>88.350009999999997</v>
      </c>
      <c r="U160" s="36">
        <v>91.390680000000003</v>
      </c>
      <c r="V160" s="36">
        <v>91.387730000000005</v>
      </c>
      <c r="W160" s="36">
        <v>88.752970000000005</v>
      </c>
      <c r="X160" s="36">
        <v>89.752589999999998</v>
      </c>
      <c r="Y160" s="36">
        <v>92.37885</v>
      </c>
      <c r="Z160" s="36">
        <v>91.864490000000004</v>
      </c>
      <c r="AA160" s="36">
        <v>90.396190000000004</v>
      </c>
      <c r="AB160" s="36">
        <v>85.714439999999996</v>
      </c>
      <c r="AC160" s="36">
        <v>89.674660000000003</v>
      </c>
      <c r="AD160" s="37">
        <v>88.536619999999999</v>
      </c>
      <c r="AE160" s="47">
        <v>89.966260000000005</v>
      </c>
      <c r="AF160" s="37">
        <v>91.395899999999997</v>
      </c>
      <c r="AH160" s="2" t="s">
        <v>44</v>
      </c>
      <c r="AJ160" s="36">
        <v>88.390169999999998</v>
      </c>
      <c r="AK160" s="36">
        <v>91.287559999999999</v>
      </c>
      <c r="AL160" s="36">
        <v>91.395380000000003</v>
      </c>
      <c r="AM160" s="36">
        <v>88.777050000000003</v>
      </c>
      <c r="AN160" s="36">
        <v>89.753020000000006</v>
      </c>
      <c r="AO160" s="36">
        <v>92.424710000000005</v>
      </c>
      <c r="AP160" s="36">
        <v>91.724019999999996</v>
      </c>
      <c r="AQ160" s="36">
        <v>90.572239999999994</v>
      </c>
      <c r="AR160" s="36">
        <v>85.733940000000004</v>
      </c>
      <c r="AS160" s="36">
        <v>89.715900000000005</v>
      </c>
      <c r="AT160" s="37">
        <v>88.562629999999999</v>
      </c>
      <c r="AU160" s="47">
        <v>89.977400000000003</v>
      </c>
      <c r="AV160" s="37">
        <v>91.392169999999993</v>
      </c>
      <c r="AX160" s="2" t="s">
        <v>44</v>
      </c>
      <c r="AZ160" s="36">
        <v>88.404619999999994</v>
      </c>
      <c r="BA160" s="36">
        <v>91.202470000000005</v>
      </c>
      <c r="BB160" s="36">
        <v>91.366079999999997</v>
      </c>
      <c r="BC160" s="36">
        <v>88.797640000000001</v>
      </c>
      <c r="BD160" s="36">
        <v>89.759680000000003</v>
      </c>
      <c r="BE160" s="36">
        <v>92.223860000000002</v>
      </c>
      <c r="BF160" s="36">
        <v>91.856250000000003</v>
      </c>
      <c r="BG160" s="36">
        <v>90.495170000000002</v>
      </c>
      <c r="BH160" s="36">
        <v>85.701310000000007</v>
      </c>
      <c r="BI160" s="36">
        <v>89.623760000000004</v>
      </c>
      <c r="BJ160" s="37">
        <v>88.540869999999998</v>
      </c>
      <c r="BK160" s="47">
        <v>89.943079999999995</v>
      </c>
      <c r="BL160" s="37">
        <v>91.345299999999995</v>
      </c>
      <c r="BN160" s="2" t="s">
        <v>44</v>
      </c>
      <c r="BP160" s="36">
        <v>88.495949999999993</v>
      </c>
      <c r="BQ160" s="36">
        <v>90.838660000000004</v>
      </c>
      <c r="BR160" s="36">
        <v>91.404849999999996</v>
      </c>
      <c r="BS160" s="36">
        <v>88.787850000000006</v>
      </c>
      <c r="BT160" s="36">
        <v>89.843999999999994</v>
      </c>
      <c r="BU160" s="36">
        <v>92.084909999999994</v>
      </c>
      <c r="BV160" s="36">
        <v>91.517579999999995</v>
      </c>
      <c r="BW160" s="36">
        <v>90.669229999999999</v>
      </c>
      <c r="BX160" s="36">
        <v>85.922830000000005</v>
      </c>
      <c r="BY160" s="36">
        <v>89.396960000000007</v>
      </c>
      <c r="BZ160" s="37">
        <v>88.581419999999994</v>
      </c>
      <c r="CA160" s="47">
        <v>89.896280000000004</v>
      </c>
      <c r="CB160" s="37">
        <v>91.21114</v>
      </c>
    </row>
    <row r="161" spans="2:80" x14ac:dyDescent="0.35">
      <c r="B161" s="2" t="s">
        <v>45</v>
      </c>
      <c r="D161" s="36">
        <v>89.408910000000006</v>
      </c>
      <c r="E161" s="36">
        <v>94.728430000000003</v>
      </c>
      <c r="F161" s="36">
        <v>88.761629999999997</v>
      </c>
      <c r="G161" s="36">
        <v>88.759140000000002</v>
      </c>
      <c r="H161" s="36">
        <v>88.282820000000001</v>
      </c>
      <c r="I161" s="36">
        <v>93.247680000000003</v>
      </c>
      <c r="J161" s="36">
        <v>91.126170000000002</v>
      </c>
      <c r="K161" s="36">
        <v>88.298810000000003</v>
      </c>
      <c r="L161" s="36">
        <v>87.455939999999998</v>
      </c>
      <c r="M161" s="36">
        <v>86.598709999999997</v>
      </c>
      <c r="N161" s="37">
        <v>87.814220000000006</v>
      </c>
      <c r="O161" s="47">
        <v>89.666820000000001</v>
      </c>
      <c r="P161" s="37">
        <v>91.51943</v>
      </c>
      <c r="R161" s="2" t="s">
        <v>45</v>
      </c>
      <c r="T161" s="36">
        <v>89.443290000000005</v>
      </c>
      <c r="U161" s="36">
        <v>94.534989999999993</v>
      </c>
      <c r="V161" s="36">
        <v>88.787819999999996</v>
      </c>
      <c r="W161" s="36">
        <v>88.759140000000002</v>
      </c>
      <c r="X161" s="36">
        <v>88.29074</v>
      </c>
      <c r="Y161" s="36">
        <v>93.277379999999994</v>
      </c>
      <c r="Z161" s="36">
        <v>91.12482</v>
      </c>
      <c r="AA161" s="36">
        <v>88.421049999999994</v>
      </c>
      <c r="AB161" s="36">
        <v>87.521060000000006</v>
      </c>
      <c r="AC161" s="36">
        <v>86.545500000000004</v>
      </c>
      <c r="AD161" s="37">
        <v>87.850020000000001</v>
      </c>
      <c r="AE161" s="47">
        <v>89.670580000000001</v>
      </c>
      <c r="AF161" s="37">
        <v>91.491140000000001</v>
      </c>
      <c r="AH161" s="2" t="s">
        <v>45</v>
      </c>
      <c r="AJ161" s="36">
        <v>89.481260000000006</v>
      </c>
      <c r="AK161" s="36">
        <v>94.431759999999997</v>
      </c>
      <c r="AL161" s="36">
        <v>88.775700000000001</v>
      </c>
      <c r="AM161" s="36">
        <v>88.759140000000002</v>
      </c>
      <c r="AN161" s="36">
        <v>88.279589999999999</v>
      </c>
      <c r="AO161" s="36">
        <v>93.052269999999993</v>
      </c>
      <c r="AP161" s="36">
        <v>91.058530000000005</v>
      </c>
      <c r="AQ161" s="36">
        <v>88.564599999999999</v>
      </c>
      <c r="AR161" s="36">
        <v>87.386849999999995</v>
      </c>
      <c r="AS161" s="36">
        <v>86.554389999999998</v>
      </c>
      <c r="AT161" s="37">
        <v>87.853800000000007</v>
      </c>
      <c r="AU161" s="47">
        <v>89.634410000000003</v>
      </c>
      <c r="AV161" s="37">
        <v>91.415019999999998</v>
      </c>
      <c r="AX161" s="2" t="s">
        <v>45</v>
      </c>
      <c r="AZ161" s="36">
        <v>89.514089999999996</v>
      </c>
      <c r="BA161" s="36">
        <v>94.28877</v>
      </c>
      <c r="BB161" s="36">
        <v>88.797910000000002</v>
      </c>
      <c r="BC161" s="36">
        <v>88.730320000000006</v>
      </c>
      <c r="BD161" s="36">
        <v>88.271630000000002</v>
      </c>
      <c r="BE161" s="36">
        <v>93.254990000000006</v>
      </c>
      <c r="BF161" s="36">
        <v>90.96481</v>
      </c>
      <c r="BG161" s="36">
        <v>88.627780000000001</v>
      </c>
      <c r="BH161" s="36">
        <v>87.442490000000006</v>
      </c>
      <c r="BI161" s="36">
        <v>86.466549999999998</v>
      </c>
      <c r="BJ161" s="37">
        <v>87.855099999999993</v>
      </c>
      <c r="BK161" s="47">
        <v>89.635930000000002</v>
      </c>
      <c r="BL161" s="37">
        <v>91.41677</v>
      </c>
      <c r="BN161" s="2" t="s">
        <v>45</v>
      </c>
      <c r="BP161" s="36">
        <v>89.436229999999995</v>
      </c>
      <c r="BQ161" s="36">
        <v>93.793629999999993</v>
      </c>
      <c r="BR161" s="36">
        <v>88.756550000000004</v>
      </c>
      <c r="BS161" s="36">
        <v>88.743639999999999</v>
      </c>
      <c r="BT161" s="36">
        <v>88.222009999999997</v>
      </c>
      <c r="BU161" s="36">
        <v>92.802670000000006</v>
      </c>
      <c r="BV161" s="36">
        <v>90.836290000000005</v>
      </c>
      <c r="BW161" s="36">
        <v>88.407880000000006</v>
      </c>
      <c r="BX161" s="36">
        <v>87.619429999999994</v>
      </c>
      <c r="BY161" s="36">
        <v>86.258790000000005</v>
      </c>
      <c r="BZ161" s="37">
        <v>87.816550000000007</v>
      </c>
      <c r="CA161" s="47">
        <v>89.487710000000007</v>
      </c>
      <c r="CB161" s="37">
        <v>91.158869999999993</v>
      </c>
    </row>
    <row r="162" spans="2:80" x14ac:dyDescent="0.35">
      <c r="B162" s="2" t="s">
        <v>46</v>
      </c>
      <c r="D162" s="36">
        <v>89.377049999999997</v>
      </c>
      <c r="E162" s="36">
        <v>91.572950000000006</v>
      </c>
      <c r="F162" s="36">
        <v>90.001360000000005</v>
      </c>
      <c r="G162" s="36">
        <v>90.677549999999997</v>
      </c>
      <c r="H162" s="36">
        <v>87.415430000000001</v>
      </c>
      <c r="I162" s="36">
        <v>90.586209999999994</v>
      </c>
      <c r="J162" s="36">
        <v>90.027230000000003</v>
      </c>
      <c r="K162" s="36">
        <v>89.582560000000001</v>
      </c>
      <c r="L162" s="36">
        <v>88.618440000000007</v>
      </c>
      <c r="M162" s="36">
        <v>89.54795</v>
      </c>
      <c r="N162" s="37">
        <v>88.916070000000005</v>
      </c>
      <c r="O162" s="47">
        <v>89.740669999999994</v>
      </c>
      <c r="P162" s="37">
        <v>90.565280000000001</v>
      </c>
      <c r="R162" s="2" t="s">
        <v>46</v>
      </c>
      <c r="T162" s="36">
        <v>89.347030000000004</v>
      </c>
      <c r="U162" s="36">
        <v>91.379300000000001</v>
      </c>
      <c r="V162" s="36">
        <v>90.034559999999999</v>
      </c>
      <c r="W162" s="36">
        <v>90.669210000000007</v>
      </c>
      <c r="X162" s="36">
        <v>87.415430000000001</v>
      </c>
      <c r="Y162" s="36">
        <v>90.644220000000004</v>
      </c>
      <c r="Z162" s="36">
        <v>90.046559999999999</v>
      </c>
      <c r="AA162" s="36">
        <v>89.458569999999995</v>
      </c>
      <c r="AB162" s="36">
        <v>88.680999999999997</v>
      </c>
      <c r="AC162" s="36">
        <v>89.512929999999997</v>
      </c>
      <c r="AD162" s="37">
        <v>88.915419999999997</v>
      </c>
      <c r="AE162" s="47">
        <v>89.718879999999999</v>
      </c>
      <c r="AF162" s="37">
        <v>90.52234</v>
      </c>
      <c r="AH162" s="2" t="s">
        <v>46</v>
      </c>
      <c r="AJ162" s="36">
        <v>89.371769999999998</v>
      </c>
      <c r="AK162" s="36">
        <v>91.369100000000003</v>
      </c>
      <c r="AL162" s="36">
        <v>89.972089999999994</v>
      </c>
      <c r="AM162" s="36">
        <v>90.669929999999994</v>
      </c>
      <c r="AN162" s="36">
        <v>87.411510000000007</v>
      </c>
      <c r="AO162" s="36">
        <v>90.284940000000006</v>
      </c>
      <c r="AP162" s="36">
        <v>89.976900000000001</v>
      </c>
      <c r="AQ162" s="36">
        <v>89.609819999999999</v>
      </c>
      <c r="AR162" s="36">
        <v>88.697389999999999</v>
      </c>
      <c r="AS162" s="36">
        <v>89.549670000000006</v>
      </c>
      <c r="AT162" s="37">
        <v>88.915030000000002</v>
      </c>
      <c r="AU162" s="47">
        <v>89.691310000000001</v>
      </c>
      <c r="AV162" s="37">
        <v>90.467590000000001</v>
      </c>
      <c r="AX162" s="2" t="s">
        <v>46</v>
      </c>
      <c r="AZ162" s="36">
        <v>89.343580000000003</v>
      </c>
      <c r="BA162" s="36">
        <v>91.244690000000006</v>
      </c>
      <c r="BB162" s="36">
        <v>90.02758</v>
      </c>
      <c r="BC162" s="36">
        <v>90.735659999999996</v>
      </c>
      <c r="BD162" s="36">
        <v>87.408000000000001</v>
      </c>
      <c r="BE162" s="36">
        <v>90.374750000000006</v>
      </c>
      <c r="BF162" s="36">
        <v>89.97166</v>
      </c>
      <c r="BG162" s="36">
        <v>89.509209999999996</v>
      </c>
      <c r="BH162" s="36">
        <v>88.623649999999998</v>
      </c>
      <c r="BI162" s="36">
        <v>89.487579999999994</v>
      </c>
      <c r="BJ162" s="37">
        <v>88.892399999999995</v>
      </c>
      <c r="BK162" s="47">
        <v>89.672640000000001</v>
      </c>
      <c r="BL162" s="37">
        <v>90.452870000000004</v>
      </c>
      <c r="BN162" s="2" t="s">
        <v>46</v>
      </c>
      <c r="BP162" s="36">
        <v>89.413830000000004</v>
      </c>
      <c r="BQ162" s="36">
        <v>90.803129999999996</v>
      </c>
      <c r="BR162" s="36">
        <v>89.980590000000007</v>
      </c>
      <c r="BS162" s="36">
        <v>90.675370000000001</v>
      </c>
      <c r="BT162" s="36">
        <v>87.374369999999999</v>
      </c>
      <c r="BU162" s="36">
        <v>90.269570000000002</v>
      </c>
      <c r="BV162" s="36">
        <v>89.727429999999998</v>
      </c>
      <c r="BW162" s="36">
        <v>89.749989999999997</v>
      </c>
      <c r="BX162" s="36">
        <v>88.869190000000003</v>
      </c>
      <c r="BY162" s="36">
        <v>89.277029999999996</v>
      </c>
      <c r="BZ162" s="37">
        <v>88.904319999999998</v>
      </c>
      <c r="CA162" s="47">
        <v>89.614050000000006</v>
      </c>
      <c r="CB162" s="37">
        <v>90.323790000000002</v>
      </c>
    </row>
    <row r="163" spans="2:80" x14ac:dyDescent="0.35">
      <c r="B163" s="2" t="s">
        <v>47</v>
      </c>
      <c r="D163" s="36">
        <v>87.294489999999996</v>
      </c>
      <c r="E163" s="36">
        <v>91.73554</v>
      </c>
      <c r="F163" s="36">
        <v>87.989469999999997</v>
      </c>
      <c r="G163" s="36">
        <v>90.151889999999995</v>
      </c>
      <c r="H163" s="36">
        <v>85.664420000000007</v>
      </c>
      <c r="I163" s="36">
        <v>87.688059999999993</v>
      </c>
      <c r="J163" s="36">
        <v>89.570239999999998</v>
      </c>
      <c r="K163" s="36">
        <v>86.800439999999995</v>
      </c>
      <c r="L163" s="36">
        <v>87.316019999999995</v>
      </c>
      <c r="M163" s="36">
        <v>89.378230000000002</v>
      </c>
      <c r="N163" s="37">
        <v>87.061229999999995</v>
      </c>
      <c r="O163" s="47">
        <v>88.358879999999999</v>
      </c>
      <c r="P163" s="37">
        <v>89.656530000000004</v>
      </c>
      <c r="R163" s="2" t="s">
        <v>47</v>
      </c>
      <c r="T163" s="36">
        <v>87.364710000000002</v>
      </c>
      <c r="U163" s="36">
        <v>91.636719999999997</v>
      </c>
      <c r="V163" s="36">
        <v>87.977109999999996</v>
      </c>
      <c r="W163" s="36">
        <v>90.163489999999996</v>
      </c>
      <c r="X163" s="36">
        <v>85.664420000000007</v>
      </c>
      <c r="Y163" s="36">
        <v>87.550489999999996</v>
      </c>
      <c r="Z163" s="36">
        <v>89.621229999999997</v>
      </c>
      <c r="AA163" s="36">
        <v>86.692769999999996</v>
      </c>
      <c r="AB163" s="36">
        <v>87.295029999999997</v>
      </c>
      <c r="AC163" s="36">
        <v>89.307079999999999</v>
      </c>
      <c r="AD163" s="37">
        <v>87.033609999999996</v>
      </c>
      <c r="AE163" s="47">
        <v>88.327309999999997</v>
      </c>
      <c r="AF163" s="37">
        <v>89.620999999999995</v>
      </c>
      <c r="AH163" s="2" t="s">
        <v>47</v>
      </c>
      <c r="AJ163" s="36">
        <v>87.411410000000004</v>
      </c>
      <c r="AK163" s="36">
        <v>91.583629999999999</v>
      </c>
      <c r="AL163" s="36">
        <v>88.003699999999995</v>
      </c>
      <c r="AM163" s="36">
        <v>90.18235</v>
      </c>
      <c r="AN163" s="36">
        <v>85.662090000000006</v>
      </c>
      <c r="AO163" s="36">
        <v>87.437740000000005</v>
      </c>
      <c r="AP163" s="36">
        <v>89.545839999999998</v>
      </c>
      <c r="AQ163" s="36">
        <v>86.781239999999997</v>
      </c>
      <c r="AR163" s="36">
        <v>87.300370000000001</v>
      </c>
      <c r="AS163" s="36">
        <v>89.387439999999998</v>
      </c>
      <c r="AT163" s="37">
        <v>87.046970000000002</v>
      </c>
      <c r="AU163" s="47">
        <v>88.329580000000007</v>
      </c>
      <c r="AV163" s="37">
        <v>89.612189999999998</v>
      </c>
      <c r="AX163" s="2" t="s">
        <v>47</v>
      </c>
      <c r="AZ163" s="36">
        <v>87.165300000000002</v>
      </c>
      <c r="BA163" s="36">
        <v>91.428669999999997</v>
      </c>
      <c r="BB163" s="36">
        <v>87.980350000000001</v>
      </c>
      <c r="BC163" s="36">
        <v>90.131079999999997</v>
      </c>
      <c r="BD163" s="36">
        <v>85.656440000000003</v>
      </c>
      <c r="BE163" s="36">
        <v>87.42501</v>
      </c>
      <c r="BF163" s="36">
        <v>89.631029999999996</v>
      </c>
      <c r="BG163" s="36">
        <v>86.755510000000001</v>
      </c>
      <c r="BH163" s="36">
        <v>87.281499999999994</v>
      </c>
      <c r="BI163" s="36">
        <v>89.280730000000005</v>
      </c>
      <c r="BJ163" s="37">
        <v>87.002129999999994</v>
      </c>
      <c r="BK163" s="47">
        <v>88.273560000000003</v>
      </c>
      <c r="BL163" s="37">
        <v>89.544989999999999</v>
      </c>
      <c r="BN163" s="2" t="s">
        <v>47</v>
      </c>
      <c r="BP163" s="36">
        <v>87.442580000000007</v>
      </c>
      <c r="BQ163" s="36">
        <v>90.661619999999999</v>
      </c>
      <c r="BR163" s="36">
        <v>88.079650000000001</v>
      </c>
      <c r="BS163" s="36">
        <v>90.148430000000005</v>
      </c>
      <c r="BT163" s="36">
        <v>85.668999999999997</v>
      </c>
      <c r="BU163" s="36">
        <v>87.198939999999993</v>
      </c>
      <c r="BV163" s="36">
        <v>89.271450000000002</v>
      </c>
      <c r="BW163" s="36">
        <v>87.080680000000001</v>
      </c>
      <c r="BX163" s="36">
        <v>87.395930000000007</v>
      </c>
      <c r="BY163" s="36">
        <v>89.113579999999999</v>
      </c>
      <c r="BZ163" s="37">
        <v>87.094610000000003</v>
      </c>
      <c r="CA163" s="47">
        <v>88.206190000000007</v>
      </c>
      <c r="CB163" s="37">
        <v>89.317760000000007</v>
      </c>
    </row>
    <row r="164" spans="2:80" x14ac:dyDescent="0.35">
      <c r="B164" s="2" t="s">
        <v>48</v>
      </c>
      <c r="D164" s="36">
        <v>91.627629999999996</v>
      </c>
      <c r="E164" s="36">
        <v>91.653480000000002</v>
      </c>
      <c r="F164" s="36">
        <v>87.830430000000007</v>
      </c>
      <c r="G164" s="36">
        <v>88.854020000000006</v>
      </c>
      <c r="H164" s="36">
        <v>87.617549999999994</v>
      </c>
      <c r="I164" s="36">
        <v>88.607550000000003</v>
      </c>
      <c r="J164" s="36">
        <v>88.165880000000001</v>
      </c>
      <c r="K164" s="36">
        <v>86.742760000000004</v>
      </c>
      <c r="L164" s="36">
        <v>89.150480000000002</v>
      </c>
      <c r="M164" s="36">
        <v>92.781030000000001</v>
      </c>
      <c r="N164" s="37">
        <v>87.860770000000002</v>
      </c>
      <c r="O164" s="47">
        <v>89.303079999999994</v>
      </c>
      <c r="P164" s="37">
        <v>90.74539</v>
      </c>
      <c r="R164" s="2" t="s">
        <v>48</v>
      </c>
      <c r="T164" s="36">
        <v>91.570729999999998</v>
      </c>
      <c r="U164" s="36">
        <v>91.513869999999997</v>
      </c>
      <c r="V164" s="36">
        <v>87.888509999999997</v>
      </c>
      <c r="W164" s="36">
        <v>88.844210000000004</v>
      </c>
      <c r="X164" s="36">
        <v>87.617549999999994</v>
      </c>
      <c r="Y164" s="36">
        <v>88.685310000000001</v>
      </c>
      <c r="Z164" s="36">
        <v>88.22578</v>
      </c>
      <c r="AA164" s="36">
        <v>86.736649999999997</v>
      </c>
      <c r="AB164" s="36">
        <v>89.152019999999993</v>
      </c>
      <c r="AC164" s="36">
        <v>92.754660000000001</v>
      </c>
      <c r="AD164" s="37">
        <v>87.885360000000006</v>
      </c>
      <c r="AE164" s="47">
        <v>89.298929999999999</v>
      </c>
      <c r="AF164" s="37">
        <v>90.712500000000006</v>
      </c>
      <c r="AH164" s="2" t="s">
        <v>48</v>
      </c>
      <c r="AJ164" s="36">
        <v>91.581119999999999</v>
      </c>
      <c r="AK164" s="36">
        <v>91.449470000000005</v>
      </c>
      <c r="AL164" s="36">
        <v>87.876609999999999</v>
      </c>
      <c r="AM164" s="36">
        <v>88.868179999999995</v>
      </c>
      <c r="AN164" s="36">
        <v>87.635660000000001</v>
      </c>
      <c r="AO164" s="36">
        <v>88.567509999999999</v>
      </c>
      <c r="AP164" s="36">
        <v>88.170119999999997</v>
      </c>
      <c r="AQ164" s="36">
        <v>86.784630000000007</v>
      </c>
      <c r="AR164" s="36">
        <v>89.171340000000001</v>
      </c>
      <c r="AS164" s="36">
        <v>92.754800000000003</v>
      </c>
      <c r="AT164" s="37">
        <v>87.877420000000001</v>
      </c>
      <c r="AU164" s="47">
        <v>89.285939999999997</v>
      </c>
      <c r="AV164" s="37">
        <v>90.694469999999995</v>
      </c>
      <c r="AX164" s="2" t="s">
        <v>48</v>
      </c>
      <c r="AZ164" s="36">
        <v>91.512320000000003</v>
      </c>
      <c r="BA164" s="36">
        <v>91.303089999999997</v>
      </c>
      <c r="BB164" s="36">
        <v>87.862629999999996</v>
      </c>
      <c r="BC164" s="36">
        <v>88.884619999999998</v>
      </c>
      <c r="BD164" s="36">
        <v>87.65822</v>
      </c>
      <c r="BE164" s="36">
        <v>88.472409999999996</v>
      </c>
      <c r="BF164" s="36">
        <v>88.304789999999997</v>
      </c>
      <c r="BG164" s="36">
        <v>86.778999999999996</v>
      </c>
      <c r="BH164" s="36">
        <v>89.132080000000002</v>
      </c>
      <c r="BI164" s="36">
        <v>92.739149999999995</v>
      </c>
      <c r="BJ164" s="37">
        <v>87.880359999999996</v>
      </c>
      <c r="BK164" s="47">
        <v>89.264830000000003</v>
      </c>
      <c r="BL164" s="37">
        <v>90.649299999999997</v>
      </c>
      <c r="BN164" s="2" t="s">
        <v>48</v>
      </c>
      <c r="BP164" s="36">
        <v>91.482730000000004</v>
      </c>
      <c r="BQ164" s="36">
        <v>90.913539999999998</v>
      </c>
      <c r="BR164" s="36">
        <v>87.857100000000003</v>
      </c>
      <c r="BS164" s="36">
        <v>88.829480000000004</v>
      </c>
      <c r="BT164" s="36">
        <v>87.662649999999999</v>
      </c>
      <c r="BU164" s="36">
        <v>88.291219999999996</v>
      </c>
      <c r="BV164" s="36">
        <v>88.068150000000003</v>
      </c>
      <c r="BW164" s="36">
        <v>87.051249999999996</v>
      </c>
      <c r="BX164" s="36">
        <v>89.187219999999996</v>
      </c>
      <c r="BY164" s="36">
        <v>92.482259999999997</v>
      </c>
      <c r="BZ164" s="37">
        <v>87.877780000000001</v>
      </c>
      <c r="CA164" s="47">
        <v>89.182559999999995</v>
      </c>
      <c r="CB164" s="37">
        <v>90.487340000000003</v>
      </c>
    </row>
    <row r="165" spans="2:80" x14ac:dyDescent="0.35">
      <c r="B165" s="7" t="s">
        <v>49</v>
      </c>
      <c r="C165" s="8"/>
      <c r="D165" s="33">
        <v>89.871629999999996</v>
      </c>
      <c r="E165" s="33">
        <v>90.136679999999998</v>
      </c>
      <c r="F165" s="33">
        <v>90.242890000000003</v>
      </c>
      <c r="G165" s="33">
        <v>91.047799999999995</v>
      </c>
      <c r="H165" s="33">
        <v>87.564629999999994</v>
      </c>
      <c r="I165" s="33">
        <v>88.831230000000005</v>
      </c>
      <c r="J165" s="33">
        <v>88.929109999999994</v>
      </c>
      <c r="K165" s="33">
        <v>90.018339999999995</v>
      </c>
      <c r="L165" s="33">
        <v>87.816720000000004</v>
      </c>
      <c r="M165" s="33">
        <v>89.090350000000001</v>
      </c>
      <c r="N165" s="34">
        <v>88.56165</v>
      </c>
      <c r="O165" s="48">
        <v>89.354939999999999</v>
      </c>
      <c r="P165" s="34">
        <v>90.148229999999998</v>
      </c>
      <c r="R165" s="7" t="s">
        <v>49</v>
      </c>
      <c r="S165" s="8"/>
      <c r="T165" s="33">
        <v>89.825429999999997</v>
      </c>
      <c r="U165" s="33">
        <v>90.000919999999994</v>
      </c>
      <c r="V165" s="33">
        <v>90.236379999999997</v>
      </c>
      <c r="W165" s="33">
        <v>91.047799999999995</v>
      </c>
      <c r="X165" s="33">
        <v>87.564629999999994</v>
      </c>
      <c r="Y165" s="33">
        <v>88.870630000000006</v>
      </c>
      <c r="Z165" s="33">
        <v>88.885980000000004</v>
      </c>
      <c r="AA165" s="33">
        <v>89.851159999999993</v>
      </c>
      <c r="AB165" s="33">
        <v>87.820449999999994</v>
      </c>
      <c r="AC165" s="33">
        <v>89.060239999999993</v>
      </c>
      <c r="AD165" s="34">
        <v>88.539559999999994</v>
      </c>
      <c r="AE165" s="48">
        <v>89.316360000000003</v>
      </c>
      <c r="AF165" s="34">
        <v>90.093159999999997</v>
      </c>
      <c r="AH165" s="7" t="s">
        <v>49</v>
      </c>
      <c r="AI165" s="8"/>
      <c r="AJ165" s="33">
        <v>89.850740000000002</v>
      </c>
      <c r="AK165" s="33">
        <v>90.01052</v>
      </c>
      <c r="AL165" s="33">
        <v>90.234340000000003</v>
      </c>
      <c r="AM165" s="33">
        <v>91.060869999999994</v>
      </c>
      <c r="AN165" s="33">
        <v>87.596180000000004</v>
      </c>
      <c r="AO165" s="33">
        <v>88.878360000000001</v>
      </c>
      <c r="AP165" s="33">
        <v>88.766419999999997</v>
      </c>
      <c r="AQ165" s="33">
        <v>89.995189999999994</v>
      </c>
      <c r="AR165" s="33">
        <v>87.870379999999997</v>
      </c>
      <c r="AS165" s="33">
        <v>89.085300000000004</v>
      </c>
      <c r="AT165" s="34">
        <v>88.554580000000001</v>
      </c>
      <c r="AU165" s="48">
        <v>89.334829999999997</v>
      </c>
      <c r="AV165" s="34">
        <v>90.115080000000006</v>
      </c>
      <c r="AX165" s="7" t="s">
        <v>49</v>
      </c>
      <c r="AY165" s="8"/>
      <c r="AZ165" s="33">
        <v>89.775959999999998</v>
      </c>
      <c r="BA165" s="33">
        <v>89.83372</v>
      </c>
      <c r="BB165" s="33">
        <v>90.236879999999999</v>
      </c>
      <c r="BC165" s="33">
        <v>91.051069999999996</v>
      </c>
      <c r="BD165" s="33">
        <v>87.554140000000004</v>
      </c>
      <c r="BE165" s="33">
        <v>88.862889999999993</v>
      </c>
      <c r="BF165" s="33">
        <v>88.842870000000005</v>
      </c>
      <c r="BG165" s="33">
        <v>90.116829999999993</v>
      </c>
      <c r="BH165" s="33">
        <v>87.7684</v>
      </c>
      <c r="BI165" s="33">
        <v>89.030680000000004</v>
      </c>
      <c r="BJ165" s="34">
        <v>88.516959999999997</v>
      </c>
      <c r="BK165" s="48">
        <v>89.307339999999996</v>
      </c>
      <c r="BL165" s="34">
        <v>90.097729999999999</v>
      </c>
      <c r="BN165" s="7" t="s">
        <v>49</v>
      </c>
      <c r="BO165" s="8"/>
      <c r="BP165" s="33">
        <v>89.858810000000005</v>
      </c>
      <c r="BQ165" s="33">
        <v>89.203209999999999</v>
      </c>
      <c r="BR165" s="33">
        <v>90.257040000000003</v>
      </c>
      <c r="BS165" s="33">
        <v>91.034279999999995</v>
      </c>
      <c r="BT165" s="33">
        <v>87.473600000000005</v>
      </c>
      <c r="BU165" s="33">
        <v>88.692779999999999</v>
      </c>
      <c r="BV165" s="33">
        <v>88.675610000000006</v>
      </c>
      <c r="BW165" s="33">
        <v>90.21508</v>
      </c>
      <c r="BX165" s="33">
        <v>87.991200000000006</v>
      </c>
      <c r="BY165" s="33">
        <v>88.741849999999999</v>
      </c>
      <c r="BZ165" s="34">
        <v>88.418949999999995</v>
      </c>
      <c r="CA165" s="48">
        <v>89.214349999999996</v>
      </c>
      <c r="CB165" s="34">
        <v>90.009739999999994</v>
      </c>
    </row>
    <row r="166" spans="2:80" x14ac:dyDescent="0.35">
      <c r="B166" s="2" t="s">
        <v>52</v>
      </c>
      <c r="C166" s="3" t="s">
        <v>12</v>
      </c>
      <c r="D166" s="36">
        <v>3.66927</v>
      </c>
      <c r="E166" s="36">
        <v>4.3272300000000001</v>
      </c>
      <c r="F166" s="36">
        <v>3.4432299999999998</v>
      </c>
      <c r="G166" s="36">
        <v>3.48942</v>
      </c>
      <c r="H166" s="36">
        <v>3.71306</v>
      </c>
      <c r="I166" s="36">
        <v>4.7157099999999996</v>
      </c>
      <c r="J166" s="36">
        <v>4.2076099999999999</v>
      </c>
      <c r="K166" s="36">
        <v>3.3996</v>
      </c>
      <c r="L166" s="36">
        <v>3.12025</v>
      </c>
      <c r="M166" s="36">
        <v>3.3807399999999999</v>
      </c>
      <c r="N166" s="37">
        <v>3.3849499999999999</v>
      </c>
      <c r="O166" s="38">
        <v>3.74661</v>
      </c>
      <c r="P166" s="37">
        <v>4.1082700000000001</v>
      </c>
      <c r="R166" s="2" t="s">
        <v>52</v>
      </c>
      <c r="S166" s="3" t="s">
        <v>12</v>
      </c>
      <c r="T166" s="36">
        <v>3.6630799999999999</v>
      </c>
      <c r="U166" s="36">
        <v>4.4632699999999996</v>
      </c>
      <c r="V166" s="36">
        <v>3.4495399999999998</v>
      </c>
      <c r="W166" s="36">
        <v>3.4215</v>
      </c>
      <c r="X166" s="36">
        <v>4.0068200000000003</v>
      </c>
      <c r="Y166" s="36">
        <v>5.01464</v>
      </c>
      <c r="Z166" s="36">
        <v>4.1443000000000003</v>
      </c>
      <c r="AA166" s="36">
        <v>3.3930199999999999</v>
      </c>
      <c r="AB166" s="36">
        <v>3.11625</v>
      </c>
      <c r="AC166" s="36">
        <v>3.3953099999999998</v>
      </c>
      <c r="AD166" s="37">
        <v>3.38306</v>
      </c>
      <c r="AE166" s="38">
        <v>3.8067700000000002</v>
      </c>
      <c r="AF166" s="37">
        <v>4.23048</v>
      </c>
      <c r="AH166" s="2" t="s">
        <v>52</v>
      </c>
      <c r="AI166" s="3" t="s">
        <v>12</v>
      </c>
      <c r="AJ166" s="36">
        <v>3.74207</v>
      </c>
      <c r="AK166" s="36">
        <v>4.8950100000000001</v>
      </c>
      <c r="AL166" s="36">
        <v>3.42849</v>
      </c>
      <c r="AM166" s="36">
        <v>3.6959900000000001</v>
      </c>
      <c r="AN166" s="36">
        <v>4.4672400000000003</v>
      </c>
      <c r="AO166" s="36">
        <v>5.84171</v>
      </c>
      <c r="AP166" s="36">
        <v>4.2131400000000001</v>
      </c>
      <c r="AQ166" s="36">
        <v>3.4350200000000002</v>
      </c>
      <c r="AR166" s="36">
        <v>3.0542899999999999</v>
      </c>
      <c r="AS166" s="36">
        <v>3.4353500000000001</v>
      </c>
      <c r="AT166" s="37">
        <v>3.4143300000000001</v>
      </c>
      <c r="AU166" s="38">
        <v>4.0208300000000001</v>
      </c>
      <c r="AV166" s="37">
        <v>4.6273400000000002</v>
      </c>
      <c r="AX166" s="2" t="s">
        <v>52</v>
      </c>
      <c r="AY166" s="3" t="s">
        <v>12</v>
      </c>
      <c r="AZ166" s="36">
        <v>3.6838899999999999</v>
      </c>
      <c r="BA166" s="36">
        <v>5.7949599999999997</v>
      </c>
      <c r="BB166" s="36">
        <v>3.5853799999999998</v>
      </c>
      <c r="BC166" s="36">
        <v>3.7258300000000002</v>
      </c>
      <c r="BD166" s="36">
        <v>4.3372700000000002</v>
      </c>
      <c r="BE166" s="36">
        <v>5.4227999999999996</v>
      </c>
      <c r="BF166" s="36">
        <v>5.0471599999999999</v>
      </c>
      <c r="BG166" s="36">
        <v>3.5619000000000001</v>
      </c>
      <c r="BH166" s="36">
        <v>3.0767199999999999</v>
      </c>
      <c r="BI166" s="36">
        <v>3.3364600000000002</v>
      </c>
      <c r="BJ166" s="37">
        <v>3.4811100000000001</v>
      </c>
      <c r="BK166" s="38">
        <v>4.1572399999999998</v>
      </c>
      <c r="BL166" s="37">
        <v>4.8333599999999999</v>
      </c>
      <c r="BN166" s="2" t="s">
        <v>52</v>
      </c>
      <c r="BO166" s="3" t="s">
        <v>12</v>
      </c>
      <c r="BP166" s="36">
        <v>3.7936700000000001</v>
      </c>
      <c r="BQ166" s="36">
        <v>9.6062899999999996</v>
      </c>
      <c r="BR166" s="36">
        <v>3.4705499999999998</v>
      </c>
      <c r="BS166" s="36">
        <v>4.2069599999999996</v>
      </c>
      <c r="BT166" s="36">
        <v>4.6634799999999998</v>
      </c>
      <c r="BU166" s="36">
        <v>5.9131099999999996</v>
      </c>
      <c r="BV166" s="36">
        <v>6.1727600000000002</v>
      </c>
      <c r="BW166" s="36">
        <v>4.9114000000000004</v>
      </c>
      <c r="BX166" s="36">
        <v>3.3339599999999998</v>
      </c>
      <c r="BY166" s="36">
        <v>3.4384399999999999</v>
      </c>
      <c r="BZ166" s="37">
        <v>3.5779999999999998</v>
      </c>
      <c r="CA166" s="38">
        <v>4.95106</v>
      </c>
      <c r="CB166" s="37">
        <v>6.3241199999999997</v>
      </c>
    </row>
    <row r="167" spans="2:80" x14ac:dyDescent="0.35">
      <c r="B167" s="8"/>
      <c r="C167" s="11" t="s">
        <v>13</v>
      </c>
      <c r="D167" s="33">
        <v>3.4605100000000002</v>
      </c>
      <c r="E167" s="33">
        <v>4.7468199999999996</v>
      </c>
      <c r="F167" s="33">
        <v>2.53146</v>
      </c>
      <c r="G167" s="33">
        <v>2.89072</v>
      </c>
      <c r="H167" s="33">
        <v>3.3097500000000002</v>
      </c>
      <c r="I167" s="33">
        <v>5.7366000000000001</v>
      </c>
      <c r="J167" s="33">
        <v>3.8290600000000001</v>
      </c>
      <c r="K167" s="33">
        <v>2.5631200000000001</v>
      </c>
      <c r="L167" s="33">
        <v>1.66154</v>
      </c>
      <c r="M167" s="33">
        <v>2.3424800000000001</v>
      </c>
      <c r="N167" s="34">
        <v>2.4396800000000001</v>
      </c>
      <c r="O167" s="48">
        <v>3.30721</v>
      </c>
      <c r="P167" s="34">
        <v>4.1747300000000003</v>
      </c>
      <c r="R167" s="8"/>
      <c r="S167" s="11" t="s">
        <v>13</v>
      </c>
      <c r="T167" s="33">
        <v>3.08351</v>
      </c>
      <c r="U167" s="33">
        <v>7.5988499999999997</v>
      </c>
      <c r="V167" s="33">
        <v>2.65178</v>
      </c>
      <c r="W167" s="33">
        <v>2.8715000000000002</v>
      </c>
      <c r="X167" s="33">
        <v>3.81548</v>
      </c>
      <c r="Y167" s="33">
        <v>5.6805599999999998</v>
      </c>
      <c r="Z167" s="33">
        <v>3.7470500000000002</v>
      </c>
      <c r="AA167" s="33">
        <v>2.62385</v>
      </c>
      <c r="AB167" s="33">
        <v>1.70095</v>
      </c>
      <c r="AC167" s="33">
        <v>2.4617100000000001</v>
      </c>
      <c r="AD167" s="34">
        <v>2.36334</v>
      </c>
      <c r="AE167" s="48">
        <v>3.6235200000000001</v>
      </c>
      <c r="AF167" s="34">
        <v>4.8837099999999998</v>
      </c>
      <c r="AH167" s="8"/>
      <c r="AI167" s="11" t="s">
        <v>13</v>
      </c>
      <c r="AJ167" s="33">
        <v>3.4132699999999998</v>
      </c>
      <c r="AK167" s="33">
        <v>5.7044699999999997</v>
      </c>
      <c r="AL167" s="33">
        <v>2.8325</v>
      </c>
      <c r="AM167" s="33">
        <v>3.5725199999999999</v>
      </c>
      <c r="AN167" s="33">
        <v>4.6657599999999997</v>
      </c>
      <c r="AO167" s="33">
        <v>6.9466400000000004</v>
      </c>
      <c r="AP167" s="33">
        <v>4.06386</v>
      </c>
      <c r="AQ167" s="33">
        <v>2.7471800000000002</v>
      </c>
      <c r="AR167" s="33">
        <v>1.66462</v>
      </c>
      <c r="AS167" s="33">
        <v>2.6426400000000001</v>
      </c>
      <c r="AT167" s="34">
        <v>2.69469</v>
      </c>
      <c r="AU167" s="48">
        <v>3.8253499999999998</v>
      </c>
      <c r="AV167" s="34">
        <v>4.9560000000000004</v>
      </c>
      <c r="AX167" s="8"/>
      <c r="AY167" s="11" t="s">
        <v>13</v>
      </c>
      <c r="AZ167" s="33">
        <v>3.3806099999999999</v>
      </c>
      <c r="BA167" s="33">
        <v>6.51668</v>
      </c>
      <c r="BB167" s="33">
        <v>3.3628300000000002</v>
      </c>
      <c r="BC167" s="33">
        <v>3.56033</v>
      </c>
      <c r="BD167" s="33">
        <v>4.0125099999999998</v>
      </c>
      <c r="BE167" s="33">
        <v>6.3971299999999998</v>
      </c>
      <c r="BF167" s="33">
        <v>5.0950199999999999</v>
      </c>
      <c r="BG167" s="33">
        <v>3.1985600000000001</v>
      </c>
      <c r="BH167" s="33">
        <v>1.8735200000000001</v>
      </c>
      <c r="BI167" s="33">
        <v>2.5063499999999999</v>
      </c>
      <c r="BJ167" s="34">
        <v>2.88076</v>
      </c>
      <c r="BK167" s="48">
        <v>3.9903499999999998</v>
      </c>
      <c r="BL167" s="34">
        <v>5.0999499999999998</v>
      </c>
      <c r="BN167" s="8"/>
      <c r="BO167" s="11" t="s">
        <v>13</v>
      </c>
      <c r="BP167" s="33">
        <v>3.7504200000000001</v>
      </c>
      <c r="BQ167" s="33">
        <v>10.16029</v>
      </c>
      <c r="BR167" s="33">
        <v>3.2065100000000002</v>
      </c>
      <c r="BS167" s="33">
        <v>4.5021100000000001</v>
      </c>
      <c r="BT167" s="33">
        <v>4.6143000000000001</v>
      </c>
      <c r="BU167" s="33">
        <v>7.1626000000000003</v>
      </c>
      <c r="BV167" s="33">
        <v>6.9236700000000004</v>
      </c>
      <c r="BW167" s="33">
        <v>5.5184100000000003</v>
      </c>
      <c r="BX167" s="33">
        <v>2.5598000000000001</v>
      </c>
      <c r="BY167" s="33">
        <v>3.1628599999999998</v>
      </c>
      <c r="BZ167" s="34">
        <v>3.4779499999999999</v>
      </c>
      <c r="CA167" s="48">
        <v>5.1561000000000003</v>
      </c>
      <c r="CB167" s="34">
        <v>6.8342400000000003</v>
      </c>
    </row>
    <row r="171" spans="2:80" x14ac:dyDescent="0.35">
      <c r="B171" s="54">
        <v>12</v>
      </c>
      <c r="C171" s="26"/>
      <c r="D171" s="85" t="s">
        <v>63</v>
      </c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R171" s="54">
        <v>10</v>
      </c>
      <c r="S171" s="26"/>
      <c r="T171" s="85" t="s">
        <v>63</v>
      </c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W171" s="29"/>
      <c r="AY171" s="29"/>
    </row>
    <row r="172" spans="2:80" x14ac:dyDescent="0.35">
      <c r="O172" s="17"/>
      <c r="AE172" s="17"/>
    </row>
    <row r="173" spans="2:80" x14ac:dyDescent="0.35">
      <c r="B173" s="14"/>
      <c r="C173" s="14"/>
      <c r="D173" s="27" t="s">
        <v>50</v>
      </c>
      <c r="E173" s="27" t="s">
        <v>53</v>
      </c>
      <c r="F173" s="27" t="s">
        <v>54</v>
      </c>
      <c r="G173" s="27" t="s">
        <v>55</v>
      </c>
      <c r="H173" s="27" t="s">
        <v>56</v>
      </c>
      <c r="I173" s="27" t="s">
        <v>57</v>
      </c>
      <c r="J173" s="27" t="s">
        <v>58</v>
      </c>
      <c r="K173" s="27" t="s">
        <v>59</v>
      </c>
      <c r="L173" s="27" t="s">
        <v>60</v>
      </c>
      <c r="M173" s="27" t="s">
        <v>61</v>
      </c>
      <c r="N173" s="28">
        <v>-0.95</v>
      </c>
      <c r="O173" s="24" t="s">
        <v>51</v>
      </c>
      <c r="P173" s="28">
        <v>0.95</v>
      </c>
      <c r="R173" s="14"/>
      <c r="S173" s="14"/>
      <c r="T173" s="27" t="s">
        <v>50</v>
      </c>
      <c r="U173" s="27" t="s">
        <v>53</v>
      </c>
      <c r="V173" s="27" t="s">
        <v>54</v>
      </c>
      <c r="W173" s="27" t="s">
        <v>55</v>
      </c>
      <c r="X173" s="27" t="s">
        <v>56</v>
      </c>
      <c r="Y173" s="27" t="s">
        <v>57</v>
      </c>
      <c r="Z173" s="27" t="s">
        <v>58</v>
      </c>
      <c r="AA173" s="27" t="s">
        <v>59</v>
      </c>
      <c r="AB173" s="27" t="s">
        <v>60</v>
      </c>
      <c r="AC173" s="27" t="s">
        <v>61</v>
      </c>
      <c r="AD173" s="28">
        <v>-0.95</v>
      </c>
      <c r="AE173" s="24" t="s">
        <v>51</v>
      </c>
      <c r="AF173" s="28">
        <v>0.95</v>
      </c>
    </row>
    <row r="174" spans="2:80" x14ac:dyDescent="0.35">
      <c r="B174" s="7" t="s">
        <v>0</v>
      </c>
      <c r="C174" s="7"/>
      <c r="D174" s="33">
        <v>5235</v>
      </c>
      <c r="E174" s="33">
        <v>5313</v>
      </c>
      <c r="F174" s="33">
        <v>5286</v>
      </c>
      <c r="G174" s="33">
        <v>5292</v>
      </c>
      <c r="H174" s="33">
        <v>5224</v>
      </c>
      <c r="I174" s="33">
        <v>5162</v>
      </c>
      <c r="J174" s="33">
        <v>5299</v>
      </c>
      <c r="K174" s="33">
        <v>5273</v>
      </c>
      <c r="L174" s="33">
        <v>5180</v>
      </c>
      <c r="M174" s="33">
        <v>5260</v>
      </c>
      <c r="N174" s="34">
        <v>5215.8124299999999</v>
      </c>
      <c r="O174" s="35">
        <v>5252.4</v>
      </c>
      <c r="P174" s="34">
        <v>5288.9875700000002</v>
      </c>
      <c r="R174" s="7" t="s">
        <v>0</v>
      </c>
      <c r="S174" s="7"/>
      <c r="T174" s="43">
        <v>5158</v>
      </c>
      <c r="U174" s="33">
        <v>5250</v>
      </c>
      <c r="V174" s="33">
        <v>5251</v>
      </c>
      <c r="W174" s="33">
        <v>5223</v>
      </c>
      <c r="X174" s="33">
        <v>5197</v>
      </c>
      <c r="Y174" s="33">
        <v>5078</v>
      </c>
      <c r="Z174" s="33">
        <v>5216</v>
      </c>
      <c r="AA174" s="33">
        <v>5212</v>
      </c>
      <c r="AB174" s="33">
        <v>5169</v>
      </c>
      <c r="AC174" s="33">
        <v>5222</v>
      </c>
      <c r="AD174" s="34">
        <v>5160.60448</v>
      </c>
      <c r="AE174" s="35">
        <v>5197.6000000000004</v>
      </c>
      <c r="AF174" s="34">
        <v>5234.5955199999999</v>
      </c>
    </row>
    <row r="175" spans="2:80" x14ac:dyDescent="0.35">
      <c r="B175" s="2" t="s">
        <v>15</v>
      </c>
      <c r="C175" s="3" t="s">
        <v>12</v>
      </c>
      <c r="D175" s="36">
        <v>44.556750000000001</v>
      </c>
      <c r="E175" s="36">
        <v>62.329630000000002</v>
      </c>
      <c r="F175" s="36">
        <v>33.773479999999999</v>
      </c>
      <c r="G175" s="36">
        <v>39.543399999999998</v>
      </c>
      <c r="H175" s="36">
        <v>32.579790000000003</v>
      </c>
      <c r="I175" s="36">
        <v>45.016469999999998</v>
      </c>
      <c r="J175" s="36">
        <v>42.24689</v>
      </c>
      <c r="K175" s="36">
        <v>38.391620000000003</v>
      </c>
      <c r="L175" s="36">
        <v>28.3567</v>
      </c>
      <c r="M175" s="36">
        <v>33.591200000000001</v>
      </c>
      <c r="N175" s="37">
        <v>33.19903</v>
      </c>
      <c r="O175" s="38">
        <v>40.038589999999999</v>
      </c>
      <c r="P175" s="37">
        <v>46.878160000000001</v>
      </c>
      <c r="R175" s="2" t="s">
        <v>15</v>
      </c>
      <c r="S175" s="3" t="s">
        <v>12</v>
      </c>
      <c r="T175" s="56">
        <v>75.63561</v>
      </c>
      <c r="U175" s="36">
        <v>80.456879999999998</v>
      </c>
      <c r="V175" s="36">
        <v>55.269019999999998</v>
      </c>
      <c r="W175" s="36">
        <v>53.364359999999998</v>
      </c>
      <c r="X175" s="36">
        <v>52.441450000000003</v>
      </c>
      <c r="Y175" s="36">
        <v>90.71284</v>
      </c>
      <c r="Z175" s="36">
        <v>65.871290000000002</v>
      </c>
      <c r="AA175" s="36">
        <v>64.898960000000002</v>
      </c>
      <c r="AB175" s="36">
        <v>40.840890000000002</v>
      </c>
      <c r="AC175" s="36">
        <v>43.76858</v>
      </c>
      <c r="AD175" s="37">
        <v>50.731340000000003</v>
      </c>
      <c r="AE175" s="38">
        <v>62.325989999999997</v>
      </c>
      <c r="AF175" s="37">
        <v>73.920640000000006</v>
      </c>
    </row>
    <row r="176" spans="2:80" x14ac:dyDescent="0.35">
      <c r="B176" s="8"/>
      <c r="C176" s="11" t="s">
        <v>13</v>
      </c>
      <c r="D176" s="33">
        <v>18.626249999999999</v>
      </c>
      <c r="E176" s="33">
        <v>38.818559999999998</v>
      </c>
      <c r="F176" s="33">
        <v>17.487310000000001</v>
      </c>
      <c r="G176" s="33">
        <v>22.069780000000002</v>
      </c>
      <c r="H176" s="33">
        <v>23.1876</v>
      </c>
      <c r="I176" s="33">
        <v>29.246230000000001</v>
      </c>
      <c r="J176" s="33">
        <v>22.705110000000001</v>
      </c>
      <c r="K176" s="33">
        <v>23.604340000000001</v>
      </c>
      <c r="L176" s="33">
        <v>16.784579999999998</v>
      </c>
      <c r="M176" s="33">
        <v>16.137920000000001</v>
      </c>
      <c r="N176" s="34">
        <v>17.947489999999998</v>
      </c>
      <c r="O176" s="39">
        <v>22.866769999999999</v>
      </c>
      <c r="P176" s="34">
        <v>27.78604</v>
      </c>
      <c r="R176" s="8"/>
      <c r="S176" s="11" t="s">
        <v>13</v>
      </c>
      <c r="T176" s="33">
        <v>34.03519</v>
      </c>
      <c r="U176" s="33">
        <v>53.284559999999999</v>
      </c>
      <c r="V176" s="33">
        <v>24.571210000000001</v>
      </c>
      <c r="W176" s="33">
        <v>33.137169999999998</v>
      </c>
      <c r="X176" s="33">
        <v>34.442540000000001</v>
      </c>
      <c r="Y176" s="33">
        <v>46.244689999999999</v>
      </c>
      <c r="Z176" s="33">
        <v>41.870550000000001</v>
      </c>
      <c r="AA176" s="33">
        <v>32.07658</v>
      </c>
      <c r="AB176" s="33">
        <v>24.39001</v>
      </c>
      <c r="AC176" s="33">
        <v>19.56531</v>
      </c>
      <c r="AD176" s="34">
        <v>26.910070000000001</v>
      </c>
      <c r="AE176" s="39">
        <v>34.361780000000003</v>
      </c>
      <c r="AF176" s="34">
        <v>41.813490000000002</v>
      </c>
    </row>
    <row r="177" spans="2:32" x14ac:dyDescent="0.35">
      <c r="B177" s="2" t="s">
        <v>14</v>
      </c>
      <c r="C177" s="3" t="s">
        <v>12</v>
      </c>
      <c r="D177" s="36">
        <v>25.816099999999999</v>
      </c>
      <c r="E177" s="36">
        <v>43.4482</v>
      </c>
      <c r="F177" s="36">
        <v>15.76235</v>
      </c>
      <c r="G177" s="36">
        <v>21.55059</v>
      </c>
      <c r="H177" s="36">
        <v>15.778090000000001</v>
      </c>
      <c r="I177" s="36">
        <v>26.65353</v>
      </c>
      <c r="J177" s="36">
        <v>23.537500000000001</v>
      </c>
      <c r="K177" s="36">
        <v>20.424510000000001</v>
      </c>
      <c r="L177" s="36">
        <v>11.288869999999999</v>
      </c>
      <c r="M177" s="36">
        <v>15.414020000000001</v>
      </c>
      <c r="N177" s="37">
        <v>15.49437</v>
      </c>
      <c r="O177" s="38">
        <v>21.967379999999999</v>
      </c>
      <c r="P177" s="37">
        <v>28.440390000000001</v>
      </c>
      <c r="R177" s="2" t="s">
        <v>14</v>
      </c>
      <c r="S177" s="3" t="s">
        <v>12</v>
      </c>
      <c r="T177" s="36">
        <v>59.787979999999997</v>
      </c>
      <c r="U177" s="36">
        <v>64.342870000000005</v>
      </c>
      <c r="V177" s="36">
        <v>39.253520000000002</v>
      </c>
      <c r="W177" s="36">
        <v>37.79365</v>
      </c>
      <c r="X177" s="36">
        <v>37.17248</v>
      </c>
      <c r="Y177" s="36">
        <v>74.609089999999995</v>
      </c>
      <c r="Z177" s="36">
        <v>50.024320000000003</v>
      </c>
      <c r="AA177" s="36">
        <v>49.016620000000003</v>
      </c>
      <c r="AB177" s="36">
        <v>25.4863</v>
      </c>
      <c r="AC177" s="36">
        <v>27.752890000000001</v>
      </c>
      <c r="AD177" s="37">
        <v>35.058819999999997</v>
      </c>
      <c r="AE177" s="38">
        <v>46.523969999999998</v>
      </c>
      <c r="AF177" s="37">
        <v>57.989109999999997</v>
      </c>
    </row>
    <row r="178" spans="2:32" x14ac:dyDescent="0.35">
      <c r="B178" s="8"/>
      <c r="C178" s="11" t="s">
        <v>13</v>
      </c>
      <c r="D178" s="33">
        <v>21.40756</v>
      </c>
      <c r="E178" s="33">
        <v>43.185049999999997</v>
      </c>
      <c r="F178" s="33">
        <v>17.149000000000001</v>
      </c>
      <c r="G178" s="33">
        <v>22.949300000000001</v>
      </c>
      <c r="H178" s="33">
        <v>22.5642</v>
      </c>
      <c r="I178" s="33">
        <v>30.91742</v>
      </c>
      <c r="J178" s="33">
        <v>24.243110000000001</v>
      </c>
      <c r="K178" s="33">
        <v>24.60069</v>
      </c>
      <c r="L178" s="33">
        <v>15.49099</v>
      </c>
      <c r="M178" s="33">
        <v>15.821540000000001</v>
      </c>
      <c r="N178" s="34">
        <v>17.933489999999999</v>
      </c>
      <c r="O178" s="39">
        <v>23.832879999999999</v>
      </c>
      <c r="P178" s="34">
        <v>29.732279999999999</v>
      </c>
      <c r="R178" s="8"/>
      <c r="S178" s="11" t="s">
        <v>13</v>
      </c>
      <c r="T178" s="33">
        <v>39.779809999999998</v>
      </c>
      <c r="U178" s="33">
        <v>57.364280000000001</v>
      </c>
      <c r="V178" s="33">
        <v>28.20842</v>
      </c>
      <c r="W178" s="33">
        <v>35.367089999999997</v>
      </c>
      <c r="X178" s="33">
        <v>36.887740000000001</v>
      </c>
      <c r="Y178" s="33">
        <v>52.297080000000001</v>
      </c>
      <c r="Z178" s="33">
        <v>45.603659999999998</v>
      </c>
      <c r="AA178" s="33">
        <v>36.783659999999998</v>
      </c>
      <c r="AB178" s="33">
        <v>25.96386</v>
      </c>
      <c r="AC178" s="33">
        <v>21.824000000000002</v>
      </c>
      <c r="AD178" s="34">
        <v>29.913709999999998</v>
      </c>
      <c r="AE178" s="39">
        <v>38.007959999999997</v>
      </c>
      <c r="AF178" s="34">
        <v>46.102209999999999</v>
      </c>
    </row>
    <row r="179" spans="2:32" x14ac:dyDescent="0.35">
      <c r="B179" s="2" t="s">
        <v>16</v>
      </c>
      <c r="C179" s="3" t="s">
        <v>12</v>
      </c>
      <c r="D179" s="36">
        <v>18.740649999999999</v>
      </c>
      <c r="E179" s="36">
        <v>18.881440000000001</v>
      </c>
      <c r="F179" s="36">
        <v>18.011130000000001</v>
      </c>
      <c r="G179" s="36">
        <v>17.992809999999999</v>
      </c>
      <c r="H179" s="36">
        <v>16.8017</v>
      </c>
      <c r="I179" s="36">
        <v>18.362939999999998</v>
      </c>
      <c r="J179" s="36">
        <v>18.709389999999999</v>
      </c>
      <c r="K179" s="36">
        <v>17.967120000000001</v>
      </c>
      <c r="L179" s="36">
        <v>17.067830000000001</v>
      </c>
      <c r="M179" s="36">
        <v>18.17717</v>
      </c>
      <c r="N179" s="37">
        <v>17.579830000000001</v>
      </c>
      <c r="O179" s="38">
        <v>18.07122</v>
      </c>
      <c r="P179" s="37">
        <v>18.5626</v>
      </c>
      <c r="R179" s="2" t="s">
        <v>16</v>
      </c>
      <c r="S179" s="3" t="s">
        <v>12</v>
      </c>
      <c r="T179" s="36">
        <v>15.84764</v>
      </c>
      <c r="U179" s="36">
        <v>16.11401</v>
      </c>
      <c r="V179" s="36">
        <v>16.015509999999999</v>
      </c>
      <c r="W179" s="36">
        <v>15.57071</v>
      </c>
      <c r="X179" s="36">
        <v>15.268969999999999</v>
      </c>
      <c r="Y179" s="36">
        <v>16.103750000000002</v>
      </c>
      <c r="Z179" s="36">
        <v>15.846970000000001</v>
      </c>
      <c r="AA179" s="36">
        <v>15.882339999999999</v>
      </c>
      <c r="AB179" s="36">
        <v>15.35459</v>
      </c>
      <c r="AC179" s="36">
        <v>16.015689999999999</v>
      </c>
      <c r="AD179" s="37">
        <v>15.585050000000001</v>
      </c>
      <c r="AE179" s="38">
        <v>15.802020000000001</v>
      </c>
      <c r="AF179" s="37">
        <v>16.018979999999999</v>
      </c>
    </row>
    <row r="180" spans="2:32" x14ac:dyDescent="0.35">
      <c r="B180" s="12"/>
      <c r="C180" s="11" t="s">
        <v>13</v>
      </c>
      <c r="D180" s="33">
        <v>13.90957</v>
      </c>
      <c r="E180" s="33">
        <v>16.503229999999999</v>
      </c>
      <c r="F180" s="33">
        <v>11.698639999999999</v>
      </c>
      <c r="G180" s="33">
        <v>12.898809999999999</v>
      </c>
      <c r="H180" s="33">
        <v>12.540319999999999</v>
      </c>
      <c r="I180" s="33">
        <v>14.37018</v>
      </c>
      <c r="J180" s="33">
        <v>13.97448</v>
      </c>
      <c r="K180" s="33">
        <v>13.163930000000001</v>
      </c>
      <c r="L180" s="33">
        <v>10.809710000000001</v>
      </c>
      <c r="M180" s="33">
        <v>11.53336</v>
      </c>
      <c r="N180" s="40">
        <v>11.95712</v>
      </c>
      <c r="O180" s="39">
        <v>13.140219999999999</v>
      </c>
      <c r="P180" s="40">
        <v>14.323320000000001</v>
      </c>
      <c r="R180" s="12"/>
      <c r="S180" s="11" t="s">
        <v>13</v>
      </c>
      <c r="T180" s="33">
        <v>14.878959999999999</v>
      </c>
      <c r="U180" s="33">
        <v>14.161199999999999</v>
      </c>
      <c r="V180" s="33">
        <v>13.757350000000001</v>
      </c>
      <c r="W180" s="33">
        <v>12.54241</v>
      </c>
      <c r="X180" s="33">
        <v>12.88944</v>
      </c>
      <c r="Y180" s="33">
        <v>15.26097</v>
      </c>
      <c r="Z180" s="33">
        <v>13.558669999999999</v>
      </c>
      <c r="AA180" s="33">
        <v>14.052350000000001</v>
      </c>
      <c r="AB180" s="33">
        <v>11.49752</v>
      </c>
      <c r="AC180" s="33">
        <v>12.339919999999999</v>
      </c>
      <c r="AD180" s="40">
        <v>12.65225</v>
      </c>
      <c r="AE180" s="39">
        <v>13.493880000000001</v>
      </c>
      <c r="AF180" s="40">
        <v>14.335509999999999</v>
      </c>
    </row>
    <row r="181" spans="2:32" x14ac:dyDescent="0.35">
      <c r="B181" s="2" t="s">
        <v>1</v>
      </c>
      <c r="C181" s="3" t="s">
        <v>12</v>
      </c>
      <c r="D181" s="36">
        <v>3.6711999999999998</v>
      </c>
      <c r="E181" s="36">
        <v>3.6856900000000001</v>
      </c>
      <c r="F181" s="36">
        <v>3.6760600000000001</v>
      </c>
      <c r="G181" s="36">
        <v>3.6875499999999999</v>
      </c>
      <c r="H181" s="36">
        <v>3.6578900000000001</v>
      </c>
      <c r="I181" s="36">
        <v>3.7151299999999998</v>
      </c>
      <c r="J181" s="36">
        <v>3.6610399999999998</v>
      </c>
      <c r="K181" s="36">
        <v>3.6264500000000002</v>
      </c>
      <c r="L181" s="36">
        <v>3.66716</v>
      </c>
      <c r="M181" s="36">
        <v>3.6886399999999999</v>
      </c>
      <c r="N181" s="37">
        <v>3.6568700000000001</v>
      </c>
      <c r="O181" s="41">
        <v>3.6736800000000001</v>
      </c>
      <c r="P181" s="37">
        <v>3.6905000000000001</v>
      </c>
      <c r="R181" s="2" t="s">
        <v>1</v>
      </c>
      <c r="S181" s="3" t="s">
        <v>12</v>
      </c>
      <c r="T181" s="36">
        <v>3.67028</v>
      </c>
      <c r="U181" s="36">
        <v>3.6837499999999999</v>
      </c>
      <c r="V181" s="36">
        <v>3.6739899999999999</v>
      </c>
      <c r="W181" s="36">
        <v>3.68771</v>
      </c>
      <c r="X181" s="36">
        <v>3.6558700000000002</v>
      </c>
      <c r="Y181" s="36">
        <v>3.7098900000000001</v>
      </c>
      <c r="Z181" s="36">
        <v>3.6578499999999998</v>
      </c>
      <c r="AA181" s="36">
        <v>3.6242200000000002</v>
      </c>
      <c r="AB181" s="36">
        <v>3.6645599999999998</v>
      </c>
      <c r="AC181" s="36">
        <v>3.69251</v>
      </c>
      <c r="AD181" s="37">
        <v>3.6551200000000001</v>
      </c>
      <c r="AE181" s="41">
        <v>3.6720600000000001</v>
      </c>
      <c r="AF181" s="37">
        <v>3.6890000000000001</v>
      </c>
    </row>
    <row r="182" spans="2:32" x14ac:dyDescent="0.35">
      <c r="B182" s="12"/>
      <c r="C182" s="11" t="s">
        <v>13</v>
      </c>
      <c r="D182" s="33">
        <v>2.2588699999999999</v>
      </c>
      <c r="E182" s="33">
        <v>2.2733300000000001</v>
      </c>
      <c r="F182" s="33">
        <v>2.2885300000000002</v>
      </c>
      <c r="G182" s="33">
        <v>2.3177699999999999</v>
      </c>
      <c r="H182" s="33">
        <v>2.2848199999999999</v>
      </c>
      <c r="I182" s="33">
        <v>2.2524099999999998</v>
      </c>
      <c r="J182" s="33">
        <v>2.2739799999999999</v>
      </c>
      <c r="K182" s="33">
        <v>2.3014800000000002</v>
      </c>
      <c r="L182" s="33">
        <v>2.2653099999999999</v>
      </c>
      <c r="M182" s="33">
        <v>2.2660800000000001</v>
      </c>
      <c r="N182" s="40">
        <v>2.2638500000000001</v>
      </c>
      <c r="O182" s="39">
        <v>2.27826</v>
      </c>
      <c r="P182" s="40">
        <v>2.2926600000000001</v>
      </c>
      <c r="R182" s="12"/>
      <c r="S182" s="11" t="s">
        <v>13</v>
      </c>
      <c r="T182" s="33">
        <v>2.25963</v>
      </c>
      <c r="U182" s="33">
        <v>2.2775099999999999</v>
      </c>
      <c r="V182" s="33">
        <v>2.2872499999999998</v>
      </c>
      <c r="W182" s="33">
        <v>2.3209900000000001</v>
      </c>
      <c r="X182" s="33">
        <v>2.2849499999999998</v>
      </c>
      <c r="Y182" s="33">
        <v>2.2505199999999999</v>
      </c>
      <c r="Z182" s="33">
        <v>2.2736000000000001</v>
      </c>
      <c r="AA182" s="33">
        <v>2.30219</v>
      </c>
      <c r="AB182" s="33">
        <v>2.2615799999999999</v>
      </c>
      <c r="AC182" s="33">
        <v>2.2680600000000002</v>
      </c>
      <c r="AD182" s="40">
        <v>2.2634599999999998</v>
      </c>
      <c r="AE182" s="39">
        <v>2.2786300000000002</v>
      </c>
      <c r="AF182" s="40">
        <v>2.29379</v>
      </c>
    </row>
    <row r="183" spans="2:32" x14ac:dyDescent="0.35">
      <c r="B183" s="2" t="s">
        <v>17</v>
      </c>
      <c r="C183" s="3" t="s">
        <v>12</v>
      </c>
      <c r="D183" s="36">
        <v>15.06944</v>
      </c>
      <c r="E183" s="36">
        <v>15.19575</v>
      </c>
      <c r="F183" s="36">
        <v>14.33507</v>
      </c>
      <c r="G183" s="36">
        <v>14.305260000000001</v>
      </c>
      <c r="H183" s="36">
        <v>13.14381</v>
      </c>
      <c r="I183" s="36">
        <v>14.64781</v>
      </c>
      <c r="J183" s="36">
        <v>15.048349999999999</v>
      </c>
      <c r="K183" s="36">
        <v>14.34066</v>
      </c>
      <c r="L183" s="36">
        <v>13.40067</v>
      </c>
      <c r="M183" s="36">
        <v>14.488530000000001</v>
      </c>
      <c r="N183" s="37">
        <v>13.910970000000001</v>
      </c>
      <c r="O183" s="38">
        <v>14.397539999999999</v>
      </c>
      <c r="P183" s="37">
        <v>14.8841</v>
      </c>
      <c r="R183" s="2" t="s">
        <v>17</v>
      </c>
      <c r="S183" s="3" t="s">
        <v>12</v>
      </c>
      <c r="T183" s="36">
        <v>12.17736</v>
      </c>
      <c r="U183" s="36">
        <v>12.43027</v>
      </c>
      <c r="V183" s="36">
        <v>12.341519999999999</v>
      </c>
      <c r="W183" s="36">
        <v>11.882999999999999</v>
      </c>
      <c r="X183" s="36">
        <v>11.613099999999999</v>
      </c>
      <c r="Y183" s="36">
        <v>12.39386</v>
      </c>
      <c r="Z183" s="36">
        <v>12.189120000000001</v>
      </c>
      <c r="AA183" s="36">
        <v>12.25812</v>
      </c>
      <c r="AB183" s="36">
        <v>11.690020000000001</v>
      </c>
      <c r="AC183" s="36">
        <v>12.323180000000001</v>
      </c>
      <c r="AD183" s="37">
        <v>11.9186</v>
      </c>
      <c r="AE183" s="38">
        <v>12.129960000000001</v>
      </c>
      <c r="AF183" s="37">
        <v>12.34131</v>
      </c>
    </row>
    <row r="184" spans="2:32" x14ac:dyDescent="0.35">
      <c r="B184" s="12"/>
      <c r="C184" s="11" t="s">
        <v>13</v>
      </c>
      <c r="D184" s="33">
        <v>13.44542</v>
      </c>
      <c r="E184" s="33">
        <v>16.137260000000001</v>
      </c>
      <c r="F184" s="33">
        <v>11.09773</v>
      </c>
      <c r="G184" s="33">
        <v>12.34808</v>
      </c>
      <c r="H184" s="33">
        <v>11.96172</v>
      </c>
      <c r="I184" s="33">
        <v>13.908939999999999</v>
      </c>
      <c r="J184" s="33">
        <v>13.5457</v>
      </c>
      <c r="K184" s="33">
        <v>12.698560000000001</v>
      </c>
      <c r="L184" s="33">
        <v>10.168480000000001</v>
      </c>
      <c r="M184" s="33">
        <v>10.95529</v>
      </c>
      <c r="N184" s="40">
        <v>11.383599999999999</v>
      </c>
      <c r="O184" s="39">
        <v>12.626720000000001</v>
      </c>
      <c r="P184" s="40">
        <v>13.86984</v>
      </c>
      <c r="R184" s="12"/>
      <c r="S184" s="11" t="s">
        <v>13</v>
      </c>
      <c r="T184" s="33">
        <v>14.445209999999999</v>
      </c>
      <c r="U184" s="33">
        <v>13.771839999999999</v>
      </c>
      <c r="V184" s="33">
        <v>13.31101</v>
      </c>
      <c r="W184" s="33">
        <v>12.02609</v>
      </c>
      <c r="X184" s="33">
        <v>12.381209999999999</v>
      </c>
      <c r="Y184" s="33">
        <v>14.818530000000001</v>
      </c>
      <c r="Z184" s="33">
        <v>13.122949999999999</v>
      </c>
      <c r="AA184" s="33">
        <v>13.6412</v>
      </c>
      <c r="AB184" s="33">
        <v>10.98297</v>
      </c>
      <c r="AC184" s="33">
        <v>11.84202</v>
      </c>
      <c r="AD184" s="40">
        <v>12.166600000000001</v>
      </c>
      <c r="AE184" s="39">
        <v>13.0343</v>
      </c>
      <c r="AF184" s="40">
        <v>13.902010000000001</v>
      </c>
    </row>
    <row r="185" spans="2:32" x14ac:dyDescent="0.35">
      <c r="B185" s="7" t="s">
        <v>18</v>
      </c>
      <c r="C185" s="11"/>
      <c r="D185" s="33">
        <v>0.30334</v>
      </c>
      <c r="E185" s="33">
        <v>0.33746999999999999</v>
      </c>
      <c r="F185" s="33">
        <v>0.60197000000000001</v>
      </c>
      <c r="G185" s="33">
        <v>0.51436000000000004</v>
      </c>
      <c r="H185" s="33">
        <v>0.66271000000000002</v>
      </c>
      <c r="I185" s="33">
        <v>0.48565999999999998</v>
      </c>
      <c r="J185" s="33">
        <v>0.4214</v>
      </c>
      <c r="K185" s="33">
        <v>0.55206</v>
      </c>
      <c r="L185" s="33">
        <v>0.73089000000000004</v>
      </c>
      <c r="M185" s="33">
        <v>0.59885999999999995</v>
      </c>
      <c r="N185" s="40">
        <v>0.42257</v>
      </c>
      <c r="O185" s="42">
        <v>0.52087000000000006</v>
      </c>
      <c r="P185" s="40">
        <v>0.61917999999999995</v>
      </c>
      <c r="R185" s="7" t="s">
        <v>18</v>
      </c>
      <c r="S185" s="11"/>
      <c r="T185" s="33">
        <v>0.17080000000000001</v>
      </c>
      <c r="U185" s="33">
        <v>0.26400000000000001</v>
      </c>
      <c r="V185" s="33">
        <v>0.23119000000000001</v>
      </c>
      <c r="W185" s="33">
        <v>0.39268999999999998</v>
      </c>
      <c r="X185" s="33">
        <v>0.42543999999999998</v>
      </c>
      <c r="Y185" s="33">
        <v>0.17033999999999999</v>
      </c>
      <c r="Z185" s="33">
        <v>0.33473999999999998</v>
      </c>
      <c r="AA185" s="33">
        <v>0.22832</v>
      </c>
      <c r="AB185" s="33">
        <v>0.49138999999999999</v>
      </c>
      <c r="AC185" s="33">
        <v>0.34660999999999997</v>
      </c>
      <c r="AD185" s="40">
        <v>0.22694</v>
      </c>
      <c r="AE185" s="42">
        <v>0.30554999999999999</v>
      </c>
      <c r="AF185" s="40">
        <v>0.38416</v>
      </c>
    </row>
    <row r="186" spans="2:32" x14ac:dyDescent="0.35">
      <c r="B186" s="2" t="s">
        <v>2</v>
      </c>
      <c r="C186" s="3" t="s">
        <v>12</v>
      </c>
      <c r="D186" s="36">
        <v>17.437619999999999</v>
      </c>
      <c r="E186" s="36">
        <v>45.835230000000003</v>
      </c>
      <c r="F186" s="36">
        <v>13.41255</v>
      </c>
      <c r="G186" s="36">
        <v>21.482489999999999</v>
      </c>
      <c r="H186" s="36">
        <v>23.376840000000001</v>
      </c>
      <c r="I186" s="36">
        <v>32.047080000000001</v>
      </c>
      <c r="J186" s="36">
        <v>21.125240000000002</v>
      </c>
      <c r="K186" s="36">
        <v>22.197289999999999</v>
      </c>
      <c r="L186" s="36">
        <v>12.44261</v>
      </c>
      <c r="M186" s="36">
        <v>11.12796</v>
      </c>
      <c r="N186" s="37">
        <v>14.5991</v>
      </c>
      <c r="O186" s="38">
        <v>22.048490000000001</v>
      </c>
      <c r="P186" s="37">
        <v>29.497879999999999</v>
      </c>
      <c r="R186" s="2" t="s">
        <v>2</v>
      </c>
      <c r="S186" s="3" t="s">
        <v>12</v>
      </c>
      <c r="T186" s="36">
        <v>51.635489999999997</v>
      </c>
      <c r="U186" s="36">
        <v>65.47878</v>
      </c>
      <c r="V186" s="36">
        <v>29.83032</v>
      </c>
      <c r="W186" s="36">
        <v>37.422759999999997</v>
      </c>
      <c r="X186" s="36">
        <v>40.68486</v>
      </c>
      <c r="Y186" s="36">
        <v>69.954899999999995</v>
      </c>
      <c r="Z186" s="36">
        <v>51.788179999999997</v>
      </c>
      <c r="AA186" s="36">
        <v>42.003979999999999</v>
      </c>
      <c r="AB186" s="36">
        <v>23.394829999999999</v>
      </c>
      <c r="AC186" s="36">
        <v>18.24297</v>
      </c>
      <c r="AD186" s="37">
        <v>30.904969999999999</v>
      </c>
      <c r="AE186" s="38">
        <v>43.043709999999997</v>
      </c>
      <c r="AF186" s="37">
        <v>55.182450000000003</v>
      </c>
    </row>
    <row r="187" spans="2:32" x14ac:dyDescent="0.35">
      <c r="B187" s="12"/>
      <c r="C187" s="11" t="s">
        <v>13</v>
      </c>
      <c r="D187" s="33">
        <v>9.5041499999999992</v>
      </c>
      <c r="E187" s="33">
        <v>30.52055</v>
      </c>
      <c r="F187" s="33">
        <v>7.9191500000000001</v>
      </c>
      <c r="G187" s="33">
        <v>13.018269999999999</v>
      </c>
      <c r="H187" s="33">
        <v>13.345319999999999</v>
      </c>
      <c r="I187" s="33">
        <v>19.53556</v>
      </c>
      <c r="J187" s="33">
        <v>13.97706</v>
      </c>
      <c r="K187" s="33">
        <v>16.942969999999999</v>
      </c>
      <c r="L187" s="33">
        <v>8.0643899999999995</v>
      </c>
      <c r="M187" s="33">
        <v>6.4677600000000002</v>
      </c>
      <c r="N187" s="40">
        <v>8.8004800000000003</v>
      </c>
      <c r="O187" s="39">
        <v>13.92952</v>
      </c>
      <c r="P187" s="40">
        <v>19.05855</v>
      </c>
      <c r="R187" s="12"/>
      <c r="S187" s="11" t="s">
        <v>13</v>
      </c>
      <c r="T187" s="33">
        <v>21.02046</v>
      </c>
      <c r="U187" s="33">
        <v>44.922330000000002</v>
      </c>
      <c r="V187" s="33">
        <v>13.920210000000001</v>
      </c>
      <c r="W187" s="33">
        <v>25.338539999999998</v>
      </c>
      <c r="X187" s="33">
        <v>22.48781</v>
      </c>
      <c r="Y187" s="33">
        <v>34.042259999999999</v>
      </c>
      <c r="Z187" s="33">
        <v>32.57038</v>
      </c>
      <c r="AA187" s="33">
        <v>21.580390000000001</v>
      </c>
      <c r="AB187" s="33">
        <v>16.85952</v>
      </c>
      <c r="AC187" s="33">
        <v>10.02257</v>
      </c>
      <c r="AD187" s="40">
        <v>16.819669999999999</v>
      </c>
      <c r="AE187" s="39">
        <v>24.276450000000001</v>
      </c>
      <c r="AF187" s="40">
        <v>31.733219999999999</v>
      </c>
    </row>
    <row r="188" spans="2:32" x14ac:dyDescent="0.35">
      <c r="B188" s="2" t="s">
        <v>3</v>
      </c>
      <c r="C188" s="3" t="s">
        <v>12</v>
      </c>
      <c r="D188" s="36">
        <v>12.14804</v>
      </c>
      <c r="E188" s="36">
        <v>30.36702</v>
      </c>
      <c r="F188" s="36">
        <v>5.3386300000000002</v>
      </c>
      <c r="G188" s="36">
        <v>10.432729999999999</v>
      </c>
      <c r="H188" s="36">
        <v>7.88476</v>
      </c>
      <c r="I188" s="36">
        <v>16.482949999999999</v>
      </c>
      <c r="J188" s="36">
        <v>12.22306</v>
      </c>
      <c r="K188" s="36">
        <v>9.9431100000000008</v>
      </c>
      <c r="L188" s="36">
        <v>3.3484600000000002</v>
      </c>
      <c r="M188" s="36">
        <v>4.4638799999999996</v>
      </c>
      <c r="N188" s="37">
        <v>5.6626799999999999</v>
      </c>
      <c r="O188" s="38">
        <v>11.263260000000001</v>
      </c>
      <c r="P188" s="37">
        <v>16.863849999999999</v>
      </c>
      <c r="R188" s="2" t="s">
        <v>3</v>
      </c>
      <c r="S188" s="3" t="s">
        <v>12</v>
      </c>
      <c r="T188" s="36">
        <v>42.816009999999999</v>
      </c>
      <c r="U188" s="36">
        <v>48.19238</v>
      </c>
      <c r="V188" s="36">
        <v>22.933730000000001</v>
      </c>
      <c r="W188" s="36">
        <v>22.727360000000001</v>
      </c>
      <c r="X188" s="36">
        <v>23.375990000000002</v>
      </c>
      <c r="Y188" s="36">
        <v>58.038600000000002</v>
      </c>
      <c r="Z188" s="36">
        <v>34.452649999999998</v>
      </c>
      <c r="AA188" s="36">
        <v>32.41366</v>
      </c>
      <c r="AB188" s="36">
        <v>11.898820000000001</v>
      </c>
      <c r="AC188" s="36">
        <v>11.91976</v>
      </c>
      <c r="AD188" s="37">
        <v>19.948869999999999</v>
      </c>
      <c r="AE188" s="38">
        <v>30.876899999999999</v>
      </c>
      <c r="AF188" s="37">
        <v>41.804920000000003</v>
      </c>
    </row>
    <row r="189" spans="2:32" x14ac:dyDescent="0.35">
      <c r="B189" s="12"/>
      <c r="C189" s="11" t="s">
        <v>13</v>
      </c>
      <c r="D189" s="33">
        <v>11.27769</v>
      </c>
      <c r="E189" s="33">
        <v>32.967689999999997</v>
      </c>
      <c r="F189" s="33">
        <v>8.2501800000000003</v>
      </c>
      <c r="G189" s="33">
        <v>14.056419999999999</v>
      </c>
      <c r="H189" s="33">
        <v>13.49896</v>
      </c>
      <c r="I189" s="33">
        <v>21.279869999999999</v>
      </c>
      <c r="J189" s="33">
        <v>14.894500000000001</v>
      </c>
      <c r="K189" s="33">
        <v>15.82507</v>
      </c>
      <c r="L189" s="33">
        <v>6.9248000000000003</v>
      </c>
      <c r="M189" s="33">
        <v>6.8211599999999999</v>
      </c>
      <c r="N189" s="40">
        <v>8.9581</v>
      </c>
      <c r="O189" s="39">
        <v>14.57963</v>
      </c>
      <c r="P189" s="40">
        <v>20.201160000000002</v>
      </c>
      <c r="R189" s="12"/>
      <c r="S189" s="11" t="s">
        <v>13</v>
      </c>
      <c r="T189" s="33">
        <v>27.276440000000001</v>
      </c>
      <c r="U189" s="33">
        <v>48.149070000000002</v>
      </c>
      <c r="V189" s="33">
        <v>17.52535</v>
      </c>
      <c r="W189" s="33">
        <v>26.905550000000002</v>
      </c>
      <c r="X189" s="33">
        <v>26.366060000000001</v>
      </c>
      <c r="Y189" s="33">
        <v>40.65802</v>
      </c>
      <c r="Z189" s="33">
        <v>36.09686</v>
      </c>
      <c r="AA189" s="33">
        <v>25.88898</v>
      </c>
      <c r="AB189" s="33">
        <v>16.773720000000001</v>
      </c>
      <c r="AC189" s="33">
        <v>11.874560000000001</v>
      </c>
      <c r="AD189" s="40">
        <v>19.715869999999999</v>
      </c>
      <c r="AE189" s="39">
        <v>27.751460000000002</v>
      </c>
      <c r="AF189" s="40">
        <v>35.787050000000001</v>
      </c>
    </row>
    <row r="190" spans="2:32" x14ac:dyDescent="0.35">
      <c r="B190" s="7" t="s">
        <v>19</v>
      </c>
      <c r="C190" s="11"/>
      <c r="D190" s="33">
        <v>110</v>
      </c>
      <c r="E190" s="33">
        <v>180</v>
      </c>
      <c r="F190" s="33">
        <v>100</v>
      </c>
      <c r="G190" s="33">
        <v>140</v>
      </c>
      <c r="H190" s="33">
        <v>85</v>
      </c>
      <c r="I190" s="33">
        <v>110</v>
      </c>
      <c r="J190" s="33">
        <v>210</v>
      </c>
      <c r="K190" s="33">
        <v>95</v>
      </c>
      <c r="L190" s="33">
        <v>125</v>
      </c>
      <c r="M190" s="33">
        <v>80</v>
      </c>
      <c r="N190" s="40">
        <v>93.290559999999999</v>
      </c>
      <c r="O190" s="39">
        <v>123.5</v>
      </c>
      <c r="P190" s="40">
        <v>153.70944</v>
      </c>
      <c r="R190" s="7" t="s">
        <v>19</v>
      </c>
      <c r="S190" s="11"/>
      <c r="T190" s="33">
        <v>150</v>
      </c>
      <c r="U190" s="33">
        <v>205</v>
      </c>
      <c r="V190" s="33">
        <v>145</v>
      </c>
      <c r="W190" s="33">
        <v>110</v>
      </c>
      <c r="X190" s="33">
        <v>120</v>
      </c>
      <c r="Y190" s="33">
        <v>195</v>
      </c>
      <c r="Z190" s="33">
        <v>125</v>
      </c>
      <c r="AA190" s="33">
        <v>120</v>
      </c>
      <c r="AB190" s="33">
        <v>110</v>
      </c>
      <c r="AC190" s="33">
        <v>105</v>
      </c>
      <c r="AD190" s="40">
        <v>113.03924000000001</v>
      </c>
      <c r="AE190" s="39">
        <v>138.5</v>
      </c>
      <c r="AF190" s="40">
        <v>163.96075999999999</v>
      </c>
    </row>
    <row r="191" spans="2:32" x14ac:dyDescent="0.35">
      <c r="B191" s="2" t="s">
        <v>4</v>
      </c>
      <c r="C191" s="3" t="s">
        <v>12</v>
      </c>
      <c r="D191" s="36">
        <v>14.36598</v>
      </c>
      <c r="E191" s="36">
        <v>15.56141</v>
      </c>
      <c r="F191" s="36">
        <v>14.626049999999999</v>
      </c>
      <c r="G191" s="36">
        <v>15.66039</v>
      </c>
      <c r="H191" s="36">
        <v>19.637619999999998</v>
      </c>
      <c r="I191" s="36">
        <v>17.668420000000001</v>
      </c>
      <c r="J191" s="36">
        <v>16.45946</v>
      </c>
      <c r="K191" s="36">
        <v>16.103950000000001</v>
      </c>
      <c r="L191" s="36">
        <v>16.975619999999999</v>
      </c>
      <c r="M191" s="36">
        <v>13.89059</v>
      </c>
      <c r="N191" s="37">
        <v>14.86951</v>
      </c>
      <c r="O191" s="38">
        <v>16.094950000000001</v>
      </c>
      <c r="P191" s="37">
        <v>17.32039</v>
      </c>
      <c r="R191" s="2" t="s">
        <v>4</v>
      </c>
      <c r="S191" s="3" t="s">
        <v>12</v>
      </c>
      <c r="T191" s="36">
        <v>21.229880000000001</v>
      </c>
      <c r="U191" s="36">
        <v>17.956130000000002</v>
      </c>
      <c r="V191" s="36">
        <v>17.288229999999999</v>
      </c>
      <c r="W191" s="36">
        <v>15.85759</v>
      </c>
      <c r="X191" s="36">
        <v>18.910019999999999</v>
      </c>
      <c r="Y191" s="36">
        <v>21.569559999999999</v>
      </c>
      <c r="Z191" s="36">
        <v>15.87266</v>
      </c>
      <c r="AA191" s="36">
        <v>17.85941</v>
      </c>
      <c r="AB191" s="36">
        <v>16.0412</v>
      </c>
      <c r="AC191" s="36">
        <v>14.40507</v>
      </c>
      <c r="AD191" s="37">
        <v>16.021429999999999</v>
      </c>
      <c r="AE191" s="38">
        <v>17.698979999999999</v>
      </c>
      <c r="AF191" s="37">
        <v>19.376519999999999</v>
      </c>
    </row>
    <row r="192" spans="2:32" x14ac:dyDescent="0.35">
      <c r="B192" s="8"/>
      <c r="C192" s="11" t="s">
        <v>13</v>
      </c>
      <c r="D192" s="33">
        <v>12.15141</v>
      </c>
      <c r="E192" s="33">
        <v>10.945779999999999</v>
      </c>
      <c r="F192" s="33">
        <v>10.848100000000001</v>
      </c>
      <c r="G192" s="33">
        <v>10.86106</v>
      </c>
      <c r="H192" s="33">
        <v>11.09721</v>
      </c>
      <c r="I192" s="33">
        <v>10.96011</v>
      </c>
      <c r="J192" s="33">
        <v>11.168979999999999</v>
      </c>
      <c r="K192" s="33">
        <v>11.257490000000001</v>
      </c>
      <c r="L192" s="33">
        <v>10.82179</v>
      </c>
      <c r="M192" s="33">
        <v>10.843159999999999</v>
      </c>
      <c r="N192" s="34">
        <v>10.80918</v>
      </c>
      <c r="O192" s="39">
        <v>11.095510000000001</v>
      </c>
      <c r="P192" s="34">
        <v>11.38184</v>
      </c>
      <c r="R192" s="8"/>
      <c r="S192" s="11" t="s">
        <v>13</v>
      </c>
      <c r="T192" s="33">
        <v>12.873480000000001</v>
      </c>
      <c r="U192" s="33">
        <v>13.05813</v>
      </c>
      <c r="V192" s="33">
        <v>12.64063</v>
      </c>
      <c r="W192" s="33">
        <v>11.69172</v>
      </c>
      <c r="X192" s="33">
        <v>11.94675</v>
      </c>
      <c r="Y192" s="33">
        <v>13.44401</v>
      </c>
      <c r="Z192" s="33">
        <v>12.00018</v>
      </c>
      <c r="AA192" s="33">
        <v>13.178129999999999</v>
      </c>
      <c r="AB192" s="33">
        <v>11.430540000000001</v>
      </c>
      <c r="AC192" s="33">
        <v>12.163029999999999</v>
      </c>
      <c r="AD192" s="34">
        <v>11.950799999999999</v>
      </c>
      <c r="AE192" s="39">
        <v>12.44266</v>
      </c>
      <c r="AF192" s="34">
        <v>12.934519999999999</v>
      </c>
    </row>
    <row r="193" spans="2:32" x14ac:dyDescent="0.35">
      <c r="B193" s="2" t="s">
        <v>24</v>
      </c>
      <c r="C193" s="3" t="s">
        <v>12</v>
      </c>
      <c r="D193" s="36">
        <v>6.14262</v>
      </c>
      <c r="E193" s="36">
        <v>6.8963000000000001</v>
      </c>
      <c r="F193" s="36">
        <v>9.8395100000000006</v>
      </c>
      <c r="G193" s="36">
        <v>9.3054400000000008</v>
      </c>
      <c r="H193" s="36">
        <v>13.883010000000001</v>
      </c>
      <c r="I193" s="36">
        <v>9.8938000000000006</v>
      </c>
      <c r="J193" s="36">
        <v>8.4221900000000005</v>
      </c>
      <c r="K193" s="36">
        <v>10.05485</v>
      </c>
      <c r="L193" s="36">
        <v>13.117290000000001</v>
      </c>
      <c r="M193" s="36">
        <v>9.3904399999999999</v>
      </c>
      <c r="N193" s="37">
        <v>7.9791699999999999</v>
      </c>
      <c r="O193" s="38">
        <v>9.6945499999999996</v>
      </c>
      <c r="P193" s="37">
        <v>11.409929999999999</v>
      </c>
      <c r="R193" s="2" t="s">
        <v>24</v>
      </c>
      <c r="S193" s="3" t="s">
        <v>12</v>
      </c>
      <c r="T193" s="36">
        <v>5.73909</v>
      </c>
      <c r="U193" s="36">
        <v>6.5986900000000004</v>
      </c>
      <c r="V193" s="36">
        <v>5.9522000000000004</v>
      </c>
      <c r="W193" s="36">
        <v>7.78803</v>
      </c>
      <c r="X193" s="36">
        <v>9.51464</v>
      </c>
      <c r="Y193" s="36">
        <v>5.7638100000000003</v>
      </c>
      <c r="Z193" s="36">
        <v>6.99329</v>
      </c>
      <c r="AA193" s="36">
        <v>6.0027400000000002</v>
      </c>
      <c r="AB193" s="36">
        <v>9.1900999999999993</v>
      </c>
      <c r="AC193" s="36">
        <v>6.6618000000000004</v>
      </c>
      <c r="AD193" s="37">
        <v>6.0309200000000001</v>
      </c>
      <c r="AE193" s="38">
        <v>7.0204399999999998</v>
      </c>
      <c r="AF193" s="37">
        <v>8.0099499999999999</v>
      </c>
    </row>
    <row r="194" spans="2:32" x14ac:dyDescent="0.35">
      <c r="B194" s="8"/>
      <c r="C194" s="11" t="s">
        <v>13</v>
      </c>
      <c r="D194" s="33">
        <v>8.7008700000000001</v>
      </c>
      <c r="E194" s="33">
        <v>8.9458400000000005</v>
      </c>
      <c r="F194" s="33">
        <v>10.31068</v>
      </c>
      <c r="G194" s="33">
        <v>10.220409999999999</v>
      </c>
      <c r="H194" s="33">
        <v>12.14091</v>
      </c>
      <c r="I194" s="33">
        <v>10.793430000000001</v>
      </c>
      <c r="J194" s="33">
        <v>10.04053</v>
      </c>
      <c r="K194" s="33">
        <v>10.76831</v>
      </c>
      <c r="L194" s="33">
        <v>11.251849999999999</v>
      </c>
      <c r="M194" s="33">
        <v>10.073399999999999</v>
      </c>
      <c r="N194" s="34">
        <v>9.5987500000000008</v>
      </c>
      <c r="O194" s="39">
        <v>10.324619999999999</v>
      </c>
      <c r="P194" s="34">
        <v>11.05049</v>
      </c>
      <c r="R194" s="8"/>
      <c r="S194" s="11" t="s">
        <v>13</v>
      </c>
      <c r="T194" s="33">
        <v>8.9122299999999992</v>
      </c>
      <c r="U194" s="33">
        <v>9.6334700000000009</v>
      </c>
      <c r="V194" s="33">
        <v>8.7854700000000001</v>
      </c>
      <c r="W194" s="33">
        <v>9.8497900000000005</v>
      </c>
      <c r="X194" s="33">
        <v>11.280950000000001</v>
      </c>
      <c r="Y194" s="33">
        <v>9.1543399999999995</v>
      </c>
      <c r="Z194" s="33">
        <v>9.4468999999999994</v>
      </c>
      <c r="AA194" s="33">
        <v>9.1021699999999992</v>
      </c>
      <c r="AB194" s="33">
        <v>10.517849999999999</v>
      </c>
      <c r="AC194" s="33">
        <v>9.1895600000000002</v>
      </c>
      <c r="AD194" s="34">
        <v>9.0278500000000008</v>
      </c>
      <c r="AE194" s="39">
        <v>9.5872700000000002</v>
      </c>
      <c r="AF194" s="34">
        <v>10.146699999999999</v>
      </c>
    </row>
    <row r="195" spans="2:32" x14ac:dyDescent="0.35">
      <c r="B195" s="2" t="s">
        <v>20</v>
      </c>
      <c r="C195" s="3" t="s">
        <v>12</v>
      </c>
      <c r="D195" s="36">
        <v>14.36598</v>
      </c>
      <c r="E195" s="36">
        <v>15.56141</v>
      </c>
      <c r="F195" s="36">
        <v>14.626049999999999</v>
      </c>
      <c r="G195" s="36">
        <v>15.66039</v>
      </c>
      <c r="H195" s="36">
        <v>19.637619999999998</v>
      </c>
      <c r="I195" s="36">
        <v>17.668420000000001</v>
      </c>
      <c r="J195" s="36">
        <v>16.45946</v>
      </c>
      <c r="K195" s="36">
        <v>16.103950000000001</v>
      </c>
      <c r="L195" s="36">
        <v>16.975619999999999</v>
      </c>
      <c r="M195" s="36">
        <v>13.89059</v>
      </c>
      <c r="N195" s="37">
        <v>14.86951</v>
      </c>
      <c r="O195" s="41">
        <v>16.094950000000001</v>
      </c>
      <c r="P195" s="37">
        <v>17.32039</v>
      </c>
      <c r="R195" s="2" t="s">
        <v>20</v>
      </c>
      <c r="S195" s="3" t="s">
        <v>12</v>
      </c>
      <c r="T195" s="36">
        <v>21.229880000000001</v>
      </c>
      <c r="U195" s="36">
        <v>17.956130000000002</v>
      </c>
      <c r="V195" s="36">
        <v>17.288229999999999</v>
      </c>
      <c r="W195" s="36">
        <v>15.85759</v>
      </c>
      <c r="X195" s="36">
        <v>18.910019999999999</v>
      </c>
      <c r="Y195" s="36">
        <v>21.569559999999999</v>
      </c>
      <c r="Z195" s="36">
        <v>15.87266</v>
      </c>
      <c r="AA195" s="36">
        <v>17.85941</v>
      </c>
      <c r="AB195" s="36">
        <v>16.0412</v>
      </c>
      <c r="AC195" s="36">
        <v>14.40507</v>
      </c>
      <c r="AD195" s="37">
        <v>16.021429999999999</v>
      </c>
      <c r="AE195" s="41">
        <v>17.698979999999999</v>
      </c>
      <c r="AF195" s="37">
        <v>19.376519999999999</v>
      </c>
    </row>
    <row r="196" spans="2:32" x14ac:dyDescent="0.35">
      <c r="B196" s="8"/>
      <c r="C196" s="11" t="s">
        <v>13</v>
      </c>
      <c r="D196" s="33">
        <v>12.15141</v>
      </c>
      <c r="E196" s="33">
        <v>10.945779999999999</v>
      </c>
      <c r="F196" s="33">
        <v>10.848100000000001</v>
      </c>
      <c r="G196" s="33">
        <v>10.86106</v>
      </c>
      <c r="H196" s="33">
        <v>11.09721</v>
      </c>
      <c r="I196" s="33">
        <v>10.96011</v>
      </c>
      <c r="J196" s="33">
        <v>11.168979999999999</v>
      </c>
      <c r="K196" s="33">
        <v>11.257490000000001</v>
      </c>
      <c r="L196" s="33">
        <v>10.82179</v>
      </c>
      <c r="M196" s="33">
        <v>10.843159999999999</v>
      </c>
      <c r="N196" s="34">
        <v>10.80918</v>
      </c>
      <c r="O196" s="39">
        <v>11.095510000000001</v>
      </c>
      <c r="P196" s="34">
        <v>11.38184</v>
      </c>
      <c r="R196" s="8"/>
      <c r="S196" s="11" t="s">
        <v>13</v>
      </c>
      <c r="T196" s="33">
        <v>12.873480000000001</v>
      </c>
      <c r="U196" s="33">
        <v>13.05813</v>
      </c>
      <c r="V196" s="33">
        <v>12.64063</v>
      </c>
      <c r="W196" s="33">
        <v>11.69172</v>
      </c>
      <c r="X196" s="33">
        <v>11.94675</v>
      </c>
      <c r="Y196" s="33">
        <v>13.44401</v>
      </c>
      <c r="Z196" s="33">
        <v>12.00018</v>
      </c>
      <c r="AA196" s="33">
        <v>13.178129999999999</v>
      </c>
      <c r="AB196" s="33">
        <v>11.430540000000001</v>
      </c>
      <c r="AC196" s="33">
        <v>12.163029999999999</v>
      </c>
      <c r="AD196" s="34">
        <v>11.950799999999999</v>
      </c>
      <c r="AE196" s="39">
        <v>12.44266</v>
      </c>
      <c r="AF196" s="34">
        <v>12.934519999999999</v>
      </c>
    </row>
    <row r="197" spans="2:32" x14ac:dyDescent="0.35">
      <c r="B197" s="2" t="s">
        <v>21</v>
      </c>
      <c r="C197" s="3" t="s">
        <v>12</v>
      </c>
      <c r="D197" s="36">
        <v>2.5619499999999999</v>
      </c>
      <c r="E197" s="36">
        <v>2.4825200000000001</v>
      </c>
      <c r="F197" s="36">
        <v>2.6005500000000001</v>
      </c>
      <c r="G197" s="36">
        <v>2.57464</v>
      </c>
      <c r="H197" s="36">
        <v>2.5762800000000001</v>
      </c>
      <c r="I197" s="36">
        <v>2.5525699999999998</v>
      </c>
      <c r="J197" s="36">
        <v>2.5685699999999998</v>
      </c>
      <c r="K197" s="36">
        <v>2.5997599999999998</v>
      </c>
      <c r="L197" s="36">
        <v>2.63836</v>
      </c>
      <c r="M197" s="36">
        <v>2.6722000000000001</v>
      </c>
      <c r="N197" s="37">
        <v>2.5462699999999998</v>
      </c>
      <c r="O197" s="41">
        <v>2.5827399999999998</v>
      </c>
      <c r="P197" s="37">
        <v>2.6192099999999998</v>
      </c>
      <c r="R197" s="2" t="s">
        <v>21</v>
      </c>
      <c r="S197" s="3" t="s">
        <v>12</v>
      </c>
      <c r="T197" s="36">
        <v>2.5482100000000001</v>
      </c>
      <c r="U197" s="36">
        <v>2.5248300000000001</v>
      </c>
      <c r="V197" s="36">
        <v>2.5432399999999999</v>
      </c>
      <c r="W197" s="36">
        <v>2.57029</v>
      </c>
      <c r="X197" s="36">
        <v>2.5577700000000001</v>
      </c>
      <c r="Y197" s="36">
        <v>2.5186299999999999</v>
      </c>
      <c r="Z197" s="36">
        <v>2.5254500000000002</v>
      </c>
      <c r="AA197" s="36">
        <v>2.4946700000000002</v>
      </c>
      <c r="AB197" s="36">
        <v>2.5709399999999998</v>
      </c>
      <c r="AC197" s="36">
        <v>2.5541499999999999</v>
      </c>
      <c r="AD197" s="37">
        <v>2.5232700000000001</v>
      </c>
      <c r="AE197" s="41">
        <v>2.5408200000000001</v>
      </c>
      <c r="AF197" s="37">
        <v>2.55836</v>
      </c>
    </row>
    <row r="198" spans="2:32" x14ac:dyDescent="0.35">
      <c r="B198" s="8"/>
      <c r="C198" s="11" t="s">
        <v>13</v>
      </c>
      <c r="D198" s="33">
        <v>1.45235</v>
      </c>
      <c r="E198" s="33">
        <v>1.42703</v>
      </c>
      <c r="F198" s="33">
        <v>1.4355100000000001</v>
      </c>
      <c r="G198" s="33">
        <v>1.4403300000000001</v>
      </c>
      <c r="H198" s="33">
        <v>1.4655100000000001</v>
      </c>
      <c r="I198" s="33">
        <v>1.4510400000000001</v>
      </c>
      <c r="J198" s="33">
        <v>1.4383699999999999</v>
      </c>
      <c r="K198" s="33">
        <v>1.4151899999999999</v>
      </c>
      <c r="L198" s="33">
        <v>1.46522</v>
      </c>
      <c r="M198" s="33">
        <v>1.43831</v>
      </c>
      <c r="N198" s="34">
        <v>1.4314800000000001</v>
      </c>
      <c r="O198" s="39">
        <v>1.44289</v>
      </c>
      <c r="P198" s="34">
        <v>1.4542900000000001</v>
      </c>
      <c r="R198" s="8"/>
      <c r="S198" s="11" t="s">
        <v>13</v>
      </c>
      <c r="T198" s="33">
        <v>1.42849</v>
      </c>
      <c r="U198" s="33">
        <v>1.4367000000000001</v>
      </c>
      <c r="V198" s="33">
        <v>1.44221</v>
      </c>
      <c r="W198" s="33">
        <v>1.4259200000000001</v>
      </c>
      <c r="X198" s="33">
        <v>1.4312400000000001</v>
      </c>
      <c r="Y198" s="33">
        <v>1.44041</v>
      </c>
      <c r="Z198" s="33">
        <v>1.4342200000000001</v>
      </c>
      <c r="AA198" s="33">
        <v>1.4420900000000001</v>
      </c>
      <c r="AB198" s="33">
        <v>1.4522600000000001</v>
      </c>
      <c r="AC198" s="33">
        <v>1.4449099999999999</v>
      </c>
      <c r="AD198" s="34">
        <v>1.4320600000000001</v>
      </c>
      <c r="AE198" s="39">
        <v>1.43784</v>
      </c>
      <c r="AF198" s="34">
        <v>1.44363</v>
      </c>
    </row>
    <row r="199" spans="2:32" x14ac:dyDescent="0.35">
      <c r="B199" s="2" t="s">
        <v>5</v>
      </c>
      <c r="C199" s="3" t="s">
        <v>12</v>
      </c>
      <c r="D199" s="36">
        <v>91.850200000000001</v>
      </c>
      <c r="E199" s="36">
        <v>99.252679999999998</v>
      </c>
      <c r="F199" s="36">
        <v>89.599090000000004</v>
      </c>
      <c r="G199" s="36">
        <v>91.838470000000001</v>
      </c>
      <c r="H199" s="36">
        <v>90.541030000000006</v>
      </c>
      <c r="I199" s="36">
        <v>94.922259999999994</v>
      </c>
      <c r="J199" s="36">
        <v>92.12688</v>
      </c>
      <c r="K199" s="36">
        <v>90.639219999999995</v>
      </c>
      <c r="L199" s="36">
        <v>88.896090000000001</v>
      </c>
      <c r="M199" s="36">
        <v>89.395079999999993</v>
      </c>
      <c r="N199" s="37">
        <v>89.678520000000006</v>
      </c>
      <c r="O199" s="38">
        <v>91.906099999999995</v>
      </c>
      <c r="P199" s="37">
        <v>94.133679999999998</v>
      </c>
      <c r="R199" s="2" t="s">
        <v>5</v>
      </c>
      <c r="S199" s="3" t="s">
        <v>12</v>
      </c>
      <c r="T199" s="36">
        <v>103.2302</v>
      </c>
      <c r="U199" s="36">
        <v>105.98193999999999</v>
      </c>
      <c r="V199" s="36">
        <v>95.968289999999996</v>
      </c>
      <c r="W199" s="36">
        <v>96.266480000000001</v>
      </c>
      <c r="X199" s="36">
        <v>96.046360000000007</v>
      </c>
      <c r="Y199" s="36">
        <v>110.16292</v>
      </c>
      <c r="Z199" s="36">
        <v>100.32393999999999</v>
      </c>
      <c r="AA199" s="36">
        <v>98.772499999999994</v>
      </c>
      <c r="AB199" s="36">
        <v>91.726870000000005</v>
      </c>
      <c r="AC199" s="36">
        <v>92.094610000000003</v>
      </c>
      <c r="AD199" s="37">
        <v>94.798850000000002</v>
      </c>
      <c r="AE199" s="38">
        <v>99.057410000000004</v>
      </c>
      <c r="AF199" s="37">
        <v>103.31596999999999</v>
      </c>
    </row>
    <row r="200" spans="2:32" x14ac:dyDescent="0.35">
      <c r="B200" s="8"/>
      <c r="C200" s="11" t="s">
        <v>13</v>
      </c>
      <c r="D200" s="33">
        <v>45.154440000000001</v>
      </c>
      <c r="E200" s="33">
        <v>51.019019999999998</v>
      </c>
      <c r="F200" s="33">
        <v>44.141939999999998</v>
      </c>
      <c r="G200" s="33">
        <v>46.001089999999998</v>
      </c>
      <c r="H200" s="33">
        <v>44.490090000000002</v>
      </c>
      <c r="I200" s="33">
        <v>46.761920000000003</v>
      </c>
      <c r="J200" s="33">
        <v>45.963030000000003</v>
      </c>
      <c r="K200" s="33">
        <v>45.87171</v>
      </c>
      <c r="L200" s="33">
        <v>42.888550000000002</v>
      </c>
      <c r="M200" s="33">
        <v>43.223439999999997</v>
      </c>
      <c r="N200" s="34">
        <v>43.906219999999998</v>
      </c>
      <c r="O200" s="39">
        <v>45.551519999999996</v>
      </c>
      <c r="P200" s="34">
        <v>47.196820000000002</v>
      </c>
      <c r="R200" s="8"/>
      <c r="S200" s="11" t="s">
        <v>13</v>
      </c>
      <c r="T200" s="33">
        <v>52.324170000000002</v>
      </c>
      <c r="U200" s="33">
        <v>56.97345</v>
      </c>
      <c r="V200" s="33">
        <v>48.565719999999999</v>
      </c>
      <c r="W200" s="33">
        <v>49.57282</v>
      </c>
      <c r="X200" s="33">
        <v>49.133069999999996</v>
      </c>
      <c r="Y200" s="33">
        <v>56.656820000000003</v>
      </c>
      <c r="Z200" s="33">
        <v>52.573250000000002</v>
      </c>
      <c r="AA200" s="33">
        <v>51.58558</v>
      </c>
      <c r="AB200" s="33">
        <v>45.1693</v>
      </c>
      <c r="AC200" s="33">
        <v>45.310200000000002</v>
      </c>
      <c r="AD200" s="34">
        <v>47.869950000000003</v>
      </c>
      <c r="AE200" s="39">
        <v>50.786439999999999</v>
      </c>
      <c r="AF200" s="34">
        <v>53.702930000000002</v>
      </c>
    </row>
    <row r="201" spans="2:32" x14ac:dyDescent="0.35">
      <c r="B201" s="2" t="s">
        <v>6</v>
      </c>
      <c r="C201" s="3" t="s">
        <v>12</v>
      </c>
      <c r="D201" s="36">
        <v>85.059020000000004</v>
      </c>
      <c r="E201" s="36">
        <v>85.372979999999998</v>
      </c>
      <c r="F201" s="36">
        <v>85.184349999999995</v>
      </c>
      <c r="G201" s="36">
        <v>85.461320000000001</v>
      </c>
      <c r="H201" s="36">
        <v>84.928920000000005</v>
      </c>
      <c r="I201" s="36">
        <v>86.026960000000003</v>
      </c>
      <c r="J201" s="36">
        <v>85.065420000000003</v>
      </c>
      <c r="K201" s="36">
        <v>84.429349999999999</v>
      </c>
      <c r="L201" s="36">
        <v>85.109229999999997</v>
      </c>
      <c r="M201" s="36">
        <v>85.387540000000001</v>
      </c>
      <c r="N201" s="37">
        <v>84.907480000000007</v>
      </c>
      <c r="O201" s="41">
        <v>85.202510000000004</v>
      </c>
      <c r="P201" s="37">
        <v>85.497540000000001</v>
      </c>
      <c r="R201" s="2" t="s">
        <v>6</v>
      </c>
      <c r="S201" s="3" t="s">
        <v>12</v>
      </c>
      <c r="T201" s="36">
        <v>85.034009999999995</v>
      </c>
      <c r="U201" s="36">
        <v>85.351799999999997</v>
      </c>
      <c r="V201" s="36">
        <v>85.14958</v>
      </c>
      <c r="W201" s="36">
        <v>85.461609999999993</v>
      </c>
      <c r="X201" s="36">
        <v>84.885630000000006</v>
      </c>
      <c r="Y201" s="36">
        <v>85.937749999999994</v>
      </c>
      <c r="Z201" s="36">
        <v>85.015469999999993</v>
      </c>
      <c r="AA201" s="36">
        <v>84.386060000000001</v>
      </c>
      <c r="AB201" s="36">
        <v>85.058539999999994</v>
      </c>
      <c r="AC201" s="36">
        <v>85.465069999999997</v>
      </c>
      <c r="AD201" s="37">
        <v>84.87818</v>
      </c>
      <c r="AE201" s="41">
        <v>85.174549999999996</v>
      </c>
      <c r="AF201" s="37">
        <v>85.470920000000007</v>
      </c>
    </row>
    <row r="202" spans="2:32" x14ac:dyDescent="0.35">
      <c r="B202" s="8"/>
      <c r="C202" s="11" t="s">
        <v>13</v>
      </c>
      <c r="D202" s="33">
        <v>40.489460000000001</v>
      </c>
      <c r="E202" s="33">
        <v>40.843699999999998</v>
      </c>
      <c r="F202" s="33">
        <v>41.112270000000002</v>
      </c>
      <c r="G202" s="33">
        <v>41.562800000000003</v>
      </c>
      <c r="H202" s="33">
        <v>40.918010000000002</v>
      </c>
      <c r="I202" s="33">
        <v>40.296680000000002</v>
      </c>
      <c r="J202" s="33">
        <v>40.869950000000003</v>
      </c>
      <c r="K202" s="33">
        <v>41.234319999999997</v>
      </c>
      <c r="L202" s="33">
        <v>40.642620000000001</v>
      </c>
      <c r="M202" s="33">
        <v>40.669969999999999</v>
      </c>
      <c r="N202" s="34">
        <v>40.598550000000003</v>
      </c>
      <c r="O202" s="39">
        <v>40.863979999999998</v>
      </c>
      <c r="P202" s="34">
        <v>41.12941</v>
      </c>
      <c r="R202" s="8"/>
      <c r="S202" s="11" t="s">
        <v>13</v>
      </c>
      <c r="T202" s="33">
        <v>40.509900000000002</v>
      </c>
      <c r="U202" s="33">
        <v>40.911949999999997</v>
      </c>
      <c r="V202" s="33">
        <v>41.083660000000002</v>
      </c>
      <c r="W202" s="33">
        <v>41.625500000000002</v>
      </c>
      <c r="X202" s="33">
        <v>40.919429999999998</v>
      </c>
      <c r="Y202" s="33">
        <v>40.253349999999998</v>
      </c>
      <c r="Z202" s="33">
        <v>40.874830000000003</v>
      </c>
      <c r="AA202" s="33">
        <v>41.245910000000002</v>
      </c>
      <c r="AB202" s="33">
        <v>40.573250000000002</v>
      </c>
      <c r="AC202" s="33">
        <v>40.699829999999999</v>
      </c>
      <c r="AD202" s="34">
        <v>40.588760000000001</v>
      </c>
      <c r="AE202" s="39">
        <v>40.869759999999999</v>
      </c>
      <c r="AF202" s="34">
        <v>41.150759999999998</v>
      </c>
    </row>
    <row r="203" spans="2:32" x14ac:dyDescent="0.35">
      <c r="B203" s="2" t="s">
        <v>22</v>
      </c>
      <c r="C203" s="3" t="s">
        <v>12</v>
      </c>
      <c r="D203" s="36">
        <v>1.274</v>
      </c>
      <c r="E203" s="36">
        <v>1.2850900000000001</v>
      </c>
      <c r="F203" s="36">
        <v>1.2355499999999999</v>
      </c>
      <c r="G203" s="36">
        <v>1.24281</v>
      </c>
      <c r="H203" s="36">
        <v>1.1597200000000001</v>
      </c>
      <c r="I203" s="36">
        <v>1.26447</v>
      </c>
      <c r="J203" s="36">
        <v>1.27051</v>
      </c>
      <c r="K203" s="36">
        <v>1.2177800000000001</v>
      </c>
      <c r="L203" s="36">
        <v>1.1763300000000001</v>
      </c>
      <c r="M203" s="36">
        <v>1.24359</v>
      </c>
      <c r="N203" s="37">
        <v>1.2071400000000001</v>
      </c>
      <c r="O203" s="38">
        <v>1.23698</v>
      </c>
      <c r="P203" s="37">
        <v>1.2668200000000001</v>
      </c>
      <c r="R203" s="2" t="s">
        <v>22</v>
      </c>
      <c r="S203" s="3" t="s">
        <v>12</v>
      </c>
      <c r="T203" s="36">
        <v>1.09449</v>
      </c>
      <c r="U203" s="36">
        <v>1.10273</v>
      </c>
      <c r="V203" s="36">
        <v>1.10246</v>
      </c>
      <c r="W203" s="36">
        <v>1.08213</v>
      </c>
      <c r="X203" s="36">
        <v>1.0566800000000001</v>
      </c>
      <c r="Y203" s="36">
        <v>1.1204000000000001</v>
      </c>
      <c r="Z203" s="36">
        <v>1.0886</v>
      </c>
      <c r="AA203" s="36">
        <v>1.08497</v>
      </c>
      <c r="AB203" s="36">
        <v>1.0581799999999999</v>
      </c>
      <c r="AC203" s="36">
        <v>1.1039000000000001</v>
      </c>
      <c r="AD203" s="37">
        <v>1.0750200000000001</v>
      </c>
      <c r="AE203" s="38">
        <v>1.08945</v>
      </c>
      <c r="AF203" s="37">
        <v>1.10389</v>
      </c>
    </row>
    <row r="204" spans="2:32" x14ac:dyDescent="0.35">
      <c r="B204" s="8"/>
      <c r="C204" s="11" t="s">
        <v>13</v>
      </c>
      <c r="D204" s="33">
        <v>1.14899</v>
      </c>
      <c r="E204" s="33">
        <v>1.3176699999999999</v>
      </c>
      <c r="F204" s="33">
        <v>1.0389699999999999</v>
      </c>
      <c r="G204" s="33">
        <v>1.1286</v>
      </c>
      <c r="H204" s="33">
        <v>1.06732</v>
      </c>
      <c r="I204" s="33">
        <v>1.1818299999999999</v>
      </c>
      <c r="J204" s="33">
        <v>1.13032</v>
      </c>
      <c r="K204" s="33">
        <v>1.0800399999999999</v>
      </c>
      <c r="L204" s="33">
        <v>0.96482000000000001</v>
      </c>
      <c r="M204" s="33">
        <v>0.99068000000000001</v>
      </c>
      <c r="N204" s="34">
        <v>1.03206</v>
      </c>
      <c r="O204" s="39">
        <v>1.1049199999999999</v>
      </c>
      <c r="P204" s="34">
        <v>1.1777899999999999</v>
      </c>
      <c r="R204" s="8"/>
      <c r="S204" s="11" t="s">
        <v>13</v>
      </c>
      <c r="T204" s="33">
        <v>1.20842</v>
      </c>
      <c r="U204" s="33">
        <v>1.12985</v>
      </c>
      <c r="V204" s="33">
        <v>1.12643</v>
      </c>
      <c r="W204" s="33">
        <v>1.0549500000000001</v>
      </c>
      <c r="X204" s="33">
        <v>1.0719000000000001</v>
      </c>
      <c r="Y204" s="33">
        <v>1.21976</v>
      </c>
      <c r="Z204" s="33">
        <v>1.0918099999999999</v>
      </c>
      <c r="AA204" s="33">
        <v>1.13496</v>
      </c>
      <c r="AB204" s="33">
        <v>0.96840999999999999</v>
      </c>
      <c r="AC204" s="33">
        <v>1.02654</v>
      </c>
      <c r="AD204" s="34">
        <v>1.04769</v>
      </c>
      <c r="AE204" s="39">
        <v>1.1032999999999999</v>
      </c>
      <c r="AF204" s="34">
        <v>1.15892</v>
      </c>
    </row>
    <row r="205" spans="2:32" x14ac:dyDescent="0.35">
      <c r="B205" s="2" t="s">
        <v>23</v>
      </c>
      <c r="C205" s="3" t="s">
        <v>12</v>
      </c>
      <c r="D205" s="36">
        <v>0.48864000000000002</v>
      </c>
      <c r="E205" s="36">
        <v>0.57013999999999998</v>
      </c>
      <c r="F205" s="36">
        <v>0.81611</v>
      </c>
      <c r="G205" s="36">
        <v>0.78620999999999996</v>
      </c>
      <c r="H205" s="36">
        <v>1.2086600000000001</v>
      </c>
      <c r="I205" s="36">
        <v>0.85246999999999995</v>
      </c>
      <c r="J205" s="36">
        <v>0.6915</v>
      </c>
      <c r="K205" s="36">
        <v>0.83655999999999997</v>
      </c>
      <c r="L205" s="36">
        <v>1.12584</v>
      </c>
      <c r="M205" s="36">
        <v>0.78210999999999997</v>
      </c>
      <c r="N205" s="37">
        <v>0.65819000000000005</v>
      </c>
      <c r="O205" s="38">
        <v>0.81581999999999999</v>
      </c>
      <c r="P205" s="37">
        <v>0.97345999999999999</v>
      </c>
      <c r="R205" s="2" t="s">
        <v>23</v>
      </c>
      <c r="S205" s="3" t="s">
        <v>12</v>
      </c>
      <c r="T205" s="36">
        <v>0.47010999999999997</v>
      </c>
      <c r="U205" s="36">
        <v>0.51876</v>
      </c>
      <c r="V205" s="36">
        <v>0.47894999999999999</v>
      </c>
      <c r="W205" s="36">
        <v>0.64400999999999997</v>
      </c>
      <c r="X205" s="36">
        <v>0.80908000000000002</v>
      </c>
      <c r="Y205" s="36">
        <v>0.47334999999999999</v>
      </c>
      <c r="Z205" s="36">
        <v>0.55447999999999997</v>
      </c>
      <c r="AA205" s="36">
        <v>0.47349000000000002</v>
      </c>
      <c r="AB205" s="36">
        <v>0.76297999999999999</v>
      </c>
      <c r="AC205" s="36">
        <v>0.53517999999999999</v>
      </c>
      <c r="AD205" s="37">
        <v>0.48255999999999999</v>
      </c>
      <c r="AE205" s="38">
        <v>0.57203999999999999</v>
      </c>
      <c r="AF205" s="37">
        <v>0.66152</v>
      </c>
    </row>
    <row r="206" spans="2:32" x14ac:dyDescent="0.35">
      <c r="B206" s="8"/>
      <c r="C206" s="11" t="s">
        <v>13</v>
      </c>
      <c r="D206" s="33">
        <v>0.56342000000000003</v>
      </c>
      <c r="E206" s="33">
        <v>0.64690999999999999</v>
      </c>
      <c r="F206" s="33">
        <v>0.81681000000000004</v>
      </c>
      <c r="G206" s="33">
        <v>0.82206000000000001</v>
      </c>
      <c r="H206" s="33">
        <v>1.0918300000000001</v>
      </c>
      <c r="I206" s="33">
        <v>0.89666999999999997</v>
      </c>
      <c r="J206" s="33">
        <v>0.76082000000000005</v>
      </c>
      <c r="K206" s="33">
        <v>0.86495999999999995</v>
      </c>
      <c r="L206" s="33">
        <v>0.96941999999999995</v>
      </c>
      <c r="M206" s="33">
        <v>0.79937000000000002</v>
      </c>
      <c r="N206" s="34">
        <v>0.71560000000000001</v>
      </c>
      <c r="O206" s="39">
        <v>0.82323000000000002</v>
      </c>
      <c r="P206" s="34">
        <v>0.93084999999999996</v>
      </c>
      <c r="R206" s="8"/>
      <c r="S206" s="11" t="s">
        <v>13</v>
      </c>
      <c r="T206" s="33">
        <v>0.62731999999999999</v>
      </c>
      <c r="U206" s="33">
        <v>0.62831000000000004</v>
      </c>
      <c r="V206" s="33">
        <v>0.59194999999999998</v>
      </c>
      <c r="W206" s="33">
        <v>0.74441000000000002</v>
      </c>
      <c r="X206" s="33">
        <v>0.93518999999999997</v>
      </c>
      <c r="Y206" s="33">
        <v>0.63554999999999995</v>
      </c>
      <c r="Z206" s="33">
        <v>0.63617000000000001</v>
      </c>
      <c r="AA206" s="33">
        <v>0.60514000000000001</v>
      </c>
      <c r="AB206" s="33">
        <v>0.81662000000000001</v>
      </c>
      <c r="AC206" s="33">
        <v>0.62848999999999999</v>
      </c>
      <c r="AD206" s="34">
        <v>0.60475000000000001</v>
      </c>
      <c r="AE206" s="39">
        <v>0.68491999999999997</v>
      </c>
      <c r="AF206" s="34">
        <v>0.76507999999999998</v>
      </c>
    </row>
    <row r="207" spans="2:32" x14ac:dyDescent="0.35">
      <c r="B207" s="2" t="s">
        <v>25</v>
      </c>
      <c r="C207" s="3" t="s">
        <v>12</v>
      </c>
      <c r="D207" s="36">
        <v>0.95826</v>
      </c>
      <c r="E207" s="36">
        <v>1.1494899999999999</v>
      </c>
      <c r="F207" s="36">
        <v>1.1537299999999999</v>
      </c>
      <c r="G207" s="36">
        <v>1.2484900000000001</v>
      </c>
      <c r="H207" s="36">
        <v>1.6743600000000001</v>
      </c>
      <c r="I207" s="36">
        <v>1.4515199999999999</v>
      </c>
      <c r="J207" s="36">
        <v>1.24359</v>
      </c>
      <c r="K207" s="36">
        <v>1.27121</v>
      </c>
      <c r="L207" s="36">
        <v>1.423</v>
      </c>
      <c r="M207" s="36">
        <v>1.0896399999999999</v>
      </c>
      <c r="N207" s="37">
        <v>1.11961</v>
      </c>
      <c r="O207" s="41">
        <v>1.26633</v>
      </c>
      <c r="P207" s="37">
        <v>1.4130499999999999</v>
      </c>
      <c r="R207" s="2" t="s">
        <v>25</v>
      </c>
      <c r="S207" s="3" t="s">
        <v>12</v>
      </c>
      <c r="T207" s="36">
        <v>1.41374</v>
      </c>
      <c r="U207" s="36">
        <v>1.18455</v>
      </c>
      <c r="V207" s="36">
        <v>1.14537</v>
      </c>
      <c r="W207" s="36">
        <v>1.1959299999999999</v>
      </c>
      <c r="X207" s="36">
        <v>1.5162</v>
      </c>
      <c r="Y207" s="36">
        <v>1.44723</v>
      </c>
      <c r="Z207" s="36">
        <v>1.0987499999999999</v>
      </c>
      <c r="AA207" s="36">
        <v>1.1582300000000001</v>
      </c>
      <c r="AB207" s="36">
        <v>1.25027</v>
      </c>
      <c r="AC207" s="36">
        <v>1.00031</v>
      </c>
      <c r="AD207" s="37">
        <v>1.12242</v>
      </c>
      <c r="AE207" s="41">
        <v>1.2410600000000001</v>
      </c>
      <c r="AF207" s="37">
        <v>1.3596900000000001</v>
      </c>
    </row>
    <row r="208" spans="2:32" x14ac:dyDescent="0.35">
      <c r="B208" s="8"/>
      <c r="C208" s="11" t="s">
        <v>13</v>
      </c>
      <c r="D208" s="33">
        <v>0.79049999999999998</v>
      </c>
      <c r="E208" s="33">
        <v>0.80159999999999998</v>
      </c>
      <c r="F208" s="33">
        <v>0.88907999999999998</v>
      </c>
      <c r="G208" s="33">
        <v>0.90878000000000003</v>
      </c>
      <c r="H208" s="33">
        <v>1.06352</v>
      </c>
      <c r="I208" s="33">
        <v>0.95304999999999995</v>
      </c>
      <c r="J208" s="33">
        <v>0.88563000000000003</v>
      </c>
      <c r="K208" s="33">
        <v>0.94584000000000001</v>
      </c>
      <c r="L208" s="33">
        <v>0.96862000000000004</v>
      </c>
      <c r="M208" s="33">
        <v>0.89258999999999999</v>
      </c>
      <c r="N208" s="34">
        <v>0.85274000000000005</v>
      </c>
      <c r="O208" s="39">
        <v>0.90991999999999995</v>
      </c>
      <c r="P208" s="34">
        <v>0.96709999999999996</v>
      </c>
      <c r="R208" s="8"/>
      <c r="S208" s="11" t="s">
        <v>13</v>
      </c>
      <c r="T208" s="33">
        <v>1.0052300000000001</v>
      </c>
      <c r="U208" s="33">
        <v>0.87446999999999997</v>
      </c>
      <c r="V208" s="33">
        <v>0.88971999999999996</v>
      </c>
      <c r="W208" s="33">
        <v>0.91503999999999996</v>
      </c>
      <c r="X208" s="33">
        <v>1.0590999999999999</v>
      </c>
      <c r="Y208" s="33">
        <v>1.0071099999999999</v>
      </c>
      <c r="Z208" s="33">
        <v>0.82116999999999996</v>
      </c>
      <c r="AA208" s="33">
        <v>0.91930000000000001</v>
      </c>
      <c r="AB208" s="33">
        <v>0.91696</v>
      </c>
      <c r="AC208" s="33">
        <v>0.85</v>
      </c>
      <c r="AD208" s="34">
        <v>0.87166999999999994</v>
      </c>
      <c r="AE208" s="39">
        <v>0.92581000000000002</v>
      </c>
      <c r="AF208" s="34">
        <v>0.97994999999999999</v>
      </c>
    </row>
    <row r="209" spans="2:32" x14ac:dyDescent="0.35">
      <c r="B209" s="2" t="s">
        <v>26</v>
      </c>
      <c r="C209" s="3" t="s">
        <v>12</v>
      </c>
      <c r="D209" s="36">
        <v>0.28416000000000002</v>
      </c>
      <c r="E209" s="36">
        <v>0.27504000000000001</v>
      </c>
      <c r="F209" s="36">
        <v>0.30551</v>
      </c>
      <c r="G209" s="36">
        <v>0.29659000000000002</v>
      </c>
      <c r="H209" s="36">
        <v>0.29365000000000002</v>
      </c>
      <c r="I209" s="36">
        <v>0.28681000000000001</v>
      </c>
      <c r="J209" s="36">
        <v>0.28939999999999999</v>
      </c>
      <c r="K209" s="36">
        <v>0.30088999999999999</v>
      </c>
      <c r="L209" s="36">
        <v>0.31877</v>
      </c>
      <c r="M209" s="36">
        <v>0.32301000000000002</v>
      </c>
      <c r="N209" s="37">
        <v>0.28656999999999999</v>
      </c>
      <c r="O209" s="41">
        <v>0.29737999999999998</v>
      </c>
      <c r="P209" s="37">
        <v>0.30819999999999997</v>
      </c>
      <c r="R209" s="2" t="s">
        <v>26</v>
      </c>
      <c r="S209" s="3" t="s">
        <v>12</v>
      </c>
      <c r="T209" s="36">
        <v>0.27572999999999998</v>
      </c>
      <c r="U209" s="36">
        <v>0.27994999999999998</v>
      </c>
      <c r="V209" s="36">
        <v>0.27854000000000001</v>
      </c>
      <c r="W209" s="36">
        <v>0.28714000000000001</v>
      </c>
      <c r="X209" s="36">
        <v>0.28549000000000002</v>
      </c>
      <c r="Y209" s="36">
        <v>0.27339000000000002</v>
      </c>
      <c r="Z209" s="36">
        <v>0.28061999999999998</v>
      </c>
      <c r="AA209" s="36">
        <v>0.27089999999999997</v>
      </c>
      <c r="AB209" s="36">
        <v>0.29219000000000001</v>
      </c>
      <c r="AC209" s="36">
        <v>0.28843999999999997</v>
      </c>
      <c r="AD209" s="37">
        <v>0.27628000000000003</v>
      </c>
      <c r="AE209" s="41">
        <v>0.28123999999999999</v>
      </c>
      <c r="AF209" s="37">
        <v>0.28620000000000001</v>
      </c>
    </row>
    <row r="210" spans="2:32" x14ac:dyDescent="0.35">
      <c r="B210" s="8"/>
      <c r="C210" s="11" t="s">
        <v>13</v>
      </c>
      <c r="D210" s="33">
        <v>0.21387</v>
      </c>
      <c r="E210" s="33">
        <v>0.21518999999999999</v>
      </c>
      <c r="F210" s="33">
        <v>0.21823999999999999</v>
      </c>
      <c r="G210" s="33">
        <v>0.22528999999999999</v>
      </c>
      <c r="H210" s="33">
        <v>0.22047</v>
      </c>
      <c r="I210" s="33">
        <v>0.21615000000000001</v>
      </c>
      <c r="J210" s="33">
        <v>0.21334</v>
      </c>
      <c r="K210" s="33">
        <v>0.21879999999999999</v>
      </c>
      <c r="L210" s="33">
        <v>0.22982</v>
      </c>
      <c r="M210" s="33">
        <v>0.22713</v>
      </c>
      <c r="N210" s="34">
        <v>0.2157</v>
      </c>
      <c r="O210" s="39">
        <v>0.21983</v>
      </c>
      <c r="P210" s="34">
        <v>0.22395999999999999</v>
      </c>
      <c r="R210" s="8"/>
      <c r="S210" s="11" t="s">
        <v>13</v>
      </c>
      <c r="T210" s="33">
        <v>0.21273</v>
      </c>
      <c r="U210" s="33">
        <v>0.21459</v>
      </c>
      <c r="V210" s="33">
        <v>0.20979</v>
      </c>
      <c r="W210" s="33">
        <v>0.21618999999999999</v>
      </c>
      <c r="X210" s="33">
        <v>0.21731</v>
      </c>
      <c r="Y210" s="33">
        <v>0.20949999999999999</v>
      </c>
      <c r="Z210" s="33">
        <v>0.21214</v>
      </c>
      <c r="AA210" s="33">
        <v>0.21148</v>
      </c>
      <c r="AB210" s="33">
        <v>0.21859000000000001</v>
      </c>
      <c r="AC210" s="33">
        <v>0.21360000000000001</v>
      </c>
      <c r="AD210" s="34">
        <v>0.21138999999999999</v>
      </c>
      <c r="AE210" s="39">
        <v>0.21359</v>
      </c>
      <c r="AF210" s="34">
        <v>0.21579000000000001</v>
      </c>
    </row>
    <row r="211" spans="2:32" x14ac:dyDescent="0.35">
      <c r="B211" s="2" t="s">
        <v>27</v>
      </c>
      <c r="C211" s="3" t="s">
        <v>12</v>
      </c>
      <c r="D211" s="36">
        <v>5.0285299999999999</v>
      </c>
      <c r="E211" s="36">
        <v>12.024470000000001</v>
      </c>
      <c r="F211" s="36">
        <v>2.3630800000000001</v>
      </c>
      <c r="G211" s="36">
        <v>4.3481300000000003</v>
      </c>
      <c r="H211" s="36">
        <v>3.2437399999999998</v>
      </c>
      <c r="I211" s="36">
        <v>6.7783600000000002</v>
      </c>
      <c r="J211" s="36">
        <v>5.09945</v>
      </c>
      <c r="K211" s="36">
        <v>4.1555200000000001</v>
      </c>
      <c r="L211" s="36">
        <v>1.4846900000000001</v>
      </c>
      <c r="M211" s="36">
        <v>1.98184</v>
      </c>
      <c r="N211" s="37">
        <v>2.4662700000000002</v>
      </c>
      <c r="O211" s="38">
        <v>4.6507800000000001</v>
      </c>
      <c r="P211" s="37">
        <v>6.8352899999999996</v>
      </c>
      <c r="R211" s="2" t="s">
        <v>27</v>
      </c>
      <c r="S211" s="3" t="s">
        <v>12</v>
      </c>
      <c r="T211" s="36">
        <v>16.631589999999999</v>
      </c>
      <c r="U211" s="36">
        <v>19.008649999999999</v>
      </c>
      <c r="V211" s="36">
        <v>9.2372999999999994</v>
      </c>
      <c r="W211" s="36">
        <v>9.0787300000000002</v>
      </c>
      <c r="X211" s="36">
        <v>9.2949699999999993</v>
      </c>
      <c r="Y211" s="36">
        <v>22.631419999999999</v>
      </c>
      <c r="Z211" s="36">
        <v>13.6654</v>
      </c>
      <c r="AA211" s="36">
        <v>12.827970000000001</v>
      </c>
      <c r="AB211" s="36">
        <v>4.8471799999999998</v>
      </c>
      <c r="AC211" s="36">
        <v>4.9904700000000002</v>
      </c>
      <c r="AD211" s="37">
        <v>8.0209100000000007</v>
      </c>
      <c r="AE211" s="38">
        <v>12.22137</v>
      </c>
      <c r="AF211" s="37">
        <v>16.42182</v>
      </c>
    </row>
    <row r="212" spans="2:32" x14ac:dyDescent="0.35">
      <c r="B212" s="8"/>
      <c r="C212" s="11" t="s">
        <v>13</v>
      </c>
      <c r="D212" s="33">
        <v>5.9619499999999999</v>
      </c>
      <c r="E212" s="33">
        <v>15.58231</v>
      </c>
      <c r="F212" s="33">
        <v>4.3236100000000004</v>
      </c>
      <c r="G212" s="33">
        <v>6.9794999999999998</v>
      </c>
      <c r="H212" s="33">
        <v>6.3240600000000002</v>
      </c>
      <c r="I212" s="33">
        <v>10.368790000000001</v>
      </c>
      <c r="J212" s="33">
        <v>7.7563700000000004</v>
      </c>
      <c r="K212" s="33">
        <v>7.7454999999999998</v>
      </c>
      <c r="L212" s="33">
        <v>3.4346299999999998</v>
      </c>
      <c r="M212" s="33">
        <v>3.4625599999999999</v>
      </c>
      <c r="N212" s="34">
        <v>4.5854799999999996</v>
      </c>
      <c r="O212" s="39">
        <v>7.1939299999999999</v>
      </c>
      <c r="P212" s="34">
        <v>9.8023699999999998</v>
      </c>
      <c r="R212" s="8"/>
      <c r="S212" s="11" t="s">
        <v>13</v>
      </c>
      <c r="T212" s="33">
        <v>14.443339999999999</v>
      </c>
      <c r="U212" s="33">
        <v>22.834820000000001</v>
      </c>
      <c r="V212" s="33">
        <v>9.37622</v>
      </c>
      <c r="W212" s="33">
        <v>12.7484</v>
      </c>
      <c r="X212" s="33">
        <v>12.63663</v>
      </c>
      <c r="Y212" s="33">
        <v>20.87012</v>
      </c>
      <c r="Z212" s="33">
        <v>17.200890000000001</v>
      </c>
      <c r="AA212" s="33">
        <v>13.32395</v>
      </c>
      <c r="AB212" s="33">
        <v>7.8494200000000003</v>
      </c>
      <c r="AC212" s="33">
        <v>6.1356200000000003</v>
      </c>
      <c r="AD212" s="34">
        <v>9.8975100000000005</v>
      </c>
      <c r="AE212" s="39">
        <v>13.74194</v>
      </c>
      <c r="AF212" s="34">
        <v>17.586369999999999</v>
      </c>
    </row>
    <row r="213" spans="2:32" x14ac:dyDescent="0.35">
      <c r="B213" s="2" t="s">
        <v>7</v>
      </c>
      <c r="C213" s="3" t="s">
        <v>12</v>
      </c>
      <c r="D213" s="36">
        <v>7.2180900000000001</v>
      </c>
      <c r="E213" s="36">
        <v>18.149429999999999</v>
      </c>
      <c r="F213" s="36">
        <v>5.93689</v>
      </c>
      <c r="G213" s="36">
        <v>8.9534199999999995</v>
      </c>
      <c r="H213" s="36">
        <v>9.61707</v>
      </c>
      <c r="I213" s="36">
        <v>13.17887</v>
      </c>
      <c r="J213" s="36">
        <v>8.8134399999999999</v>
      </c>
      <c r="K213" s="36">
        <v>9.2769200000000005</v>
      </c>
      <c r="L213" s="36">
        <v>5.5169899999999998</v>
      </c>
      <c r="M213" s="36">
        <v>4.9405000000000001</v>
      </c>
      <c r="N213" s="37">
        <v>6.3130600000000001</v>
      </c>
      <c r="O213" s="41">
        <v>9.1601599999999994</v>
      </c>
      <c r="P213" s="37">
        <v>12.00727</v>
      </c>
      <c r="R213" s="2" t="s">
        <v>7</v>
      </c>
      <c r="S213" s="3" t="s">
        <v>12</v>
      </c>
      <c r="T213" s="36">
        <v>20.057449999999999</v>
      </c>
      <c r="U213" s="36">
        <v>25.826969999999999</v>
      </c>
      <c r="V213" s="36">
        <v>12.015129999999999</v>
      </c>
      <c r="W213" s="36">
        <v>14.949</v>
      </c>
      <c r="X213" s="36">
        <v>16.177479999999999</v>
      </c>
      <c r="Y213" s="36">
        <v>27.278030000000001</v>
      </c>
      <c r="Z213" s="36">
        <v>20.541419999999999</v>
      </c>
      <c r="AA213" s="36">
        <v>16.623419999999999</v>
      </c>
      <c r="AB213" s="36">
        <v>9.5302600000000002</v>
      </c>
      <c r="AC213" s="36">
        <v>7.63781</v>
      </c>
      <c r="AD213" s="37">
        <v>12.423539999999999</v>
      </c>
      <c r="AE213" s="41">
        <v>17.063700000000001</v>
      </c>
      <c r="AF213" s="37">
        <v>21.703849999999999</v>
      </c>
    </row>
    <row r="214" spans="2:32" x14ac:dyDescent="0.35">
      <c r="B214" s="8"/>
      <c r="C214" s="11" t="s">
        <v>13</v>
      </c>
      <c r="D214" s="33">
        <v>5.9344400000000004</v>
      </c>
      <c r="E214" s="33">
        <v>15.978870000000001</v>
      </c>
      <c r="F214" s="33">
        <v>5.0742200000000004</v>
      </c>
      <c r="G214" s="33">
        <v>7.6860099999999996</v>
      </c>
      <c r="H214" s="33">
        <v>7.5684199999999997</v>
      </c>
      <c r="I214" s="33">
        <v>11.165979999999999</v>
      </c>
      <c r="J214" s="33">
        <v>8.4406400000000001</v>
      </c>
      <c r="K214" s="33">
        <v>9.2961799999999997</v>
      </c>
      <c r="L214" s="33">
        <v>4.6464499999999997</v>
      </c>
      <c r="M214" s="33">
        <v>3.9077799999999998</v>
      </c>
      <c r="N214" s="34">
        <v>5.3946300000000003</v>
      </c>
      <c r="O214" s="39">
        <v>7.9699</v>
      </c>
      <c r="P214" s="34">
        <v>10.545170000000001</v>
      </c>
      <c r="R214" s="8"/>
      <c r="S214" s="11" t="s">
        <v>13</v>
      </c>
      <c r="T214" s="33">
        <v>13.522819999999999</v>
      </c>
      <c r="U214" s="33">
        <v>23.073070000000001</v>
      </c>
      <c r="V214" s="33">
        <v>8.9985999999999997</v>
      </c>
      <c r="W214" s="33">
        <v>13.410920000000001</v>
      </c>
      <c r="X214" s="33">
        <v>12.90666</v>
      </c>
      <c r="Y214" s="33">
        <v>19.955950000000001</v>
      </c>
      <c r="Z214" s="33">
        <v>17.42127</v>
      </c>
      <c r="AA214" s="33">
        <v>12.921290000000001</v>
      </c>
      <c r="AB214" s="33">
        <v>8.7470099999999995</v>
      </c>
      <c r="AC214" s="33">
        <v>6.1152499999999996</v>
      </c>
      <c r="AD214" s="34">
        <v>9.9648800000000008</v>
      </c>
      <c r="AE214" s="39">
        <v>13.707280000000001</v>
      </c>
      <c r="AF214" s="34">
        <v>17.449680000000001</v>
      </c>
    </row>
    <row r="215" spans="2:32" x14ac:dyDescent="0.35">
      <c r="B215" s="2" t="s">
        <v>28</v>
      </c>
      <c r="C215" s="3" t="s">
        <v>12</v>
      </c>
      <c r="D215" s="36">
        <v>99.94435</v>
      </c>
      <c r="E215" s="36">
        <v>100.31325</v>
      </c>
      <c r="F215" s="36">
        <v>100.09162000000001</v>
      </c>
      <c r="G215" s="36">
        <v>100.41705</v>
      </c>
      <c r="H215" s="36">
        <v>99.791480000000007</v>
      </c>
      <c r="I215" s="36">
        <v>101.08168000000001</v>
      </c>
      <c r="J215" s="36">
        <v>99.95187</v>
      </c>
      <c r="K215" s="36">
        <v>99.204490000000007</v>
      </c>
      <c r="L215" s="36">
        <v>100.00335</v>
      </c>
      <c r="M215" s="36">
        <v>100.33036</v>
      </c>
      <c r="N215" s="37">
        <v>99.766289999999998</v>
      </c>
      <c r="O215" s="38">
        <v>100.11295</v>
      </c>
      <c r="P215" s="37">
        <v>100.45961</v>
      </c>
      <c r="R215" s="2" t="s">
        <v>28</v>
      </c>
      <c r="S215" s="3" t="s">
        <v>12</v>
      </c>
      <c r="T215" s="36">
        <v>99.914969999999997</v>
      </c>
      <c r="U215" s="36">
        <v>100.28836</v>
      </c>
      <c r="V215" s="36">
        <v>100.05074999999999</v>
      </c>
      <c r="W215" s="36">
        <v>100.41739</v>
      </c>
      <c r="X215" s="36">
        <v>99.740610000000004</v>
      </c>
      <c r="Y215" s="36">
        <v>100.97686</v>
      </c>
      <c r="Z215" s="36">
        <v>99.893169999999998</v>
      </c>
      <c r="AA215" s="36">
        <v>99.153620000000004</v>
      </c>
      <c r="AB215" s="36">
        <v>99.943780000000004</v>
      </c>
      <c r="AC215" s="36">
        <v>100.42144999999999</v>
      </c>
      <c r="AD215" s="37">
        <v>99.731859999999998</v>
      </c>
      <c r="AE215" s="38">
        <v>100.0801</v>
      </c>
      <c r="AF215" s="37">
        <v>100.42834000000001</v>
      </c>
    </row>
    <row r="216" spans="2:32" x14ac:dyDescent="0.35">
      <c r="B216" s="8"/>
      <c r="C216" s="11" t="s">
        <v>13</v>
      </c>
      <c r="D216" s="33">
        <v>47.575110000000002</v>
      </c>
      <c r="E216" s="33">
        <v>47.991349999999997</v>
      </c>
      <c r="F216" s="33">
        <v>48.306910000000002</v>
      </c>
      <c r="G216" s="33">
        <v>48.836289999999998</v>
      </c>
      <c r="H216" s="33">
        <v>48.078670000000002</v>
      </c>
      <c r="I216" s="33">
        <v>47.348599999999998</v>
      </c>
      <c r="J216" s="33">
        <v>48.022190000000002</v>
      </c>
      <c r="K216" s="33">
        <v>48.450330000000001</v>
      </c>
      <c r="L216" s="33">
        <v>47.755070000000003</v>
      </c>
      <c r="M216" s="33">
        <v>47.787219999999998</v>
      </c>
      <c r="N216" s="34">
        <v>47.703290000000003</v>
      </c>
      <c r="O216" s="39">
        <v>48.015180000000001</v>
      </c>
      <c r="P216" s="34">
        <v>48.327060000000003</v>
      </c>
      <c r="R216" s="8"/>
      <c r="S216" s="11" t="s">
        <v>13</v>
      </c>
      <c r="T216" s="33">
        <v>47.599139999999998</v>
      </c>
      <c r="U216" s="33">
        <v>48.071539999999999</v>
      </c>
      <c r="V216" s="33">
        <v>48.273299999999999</v>
      </c>
      <c r="W216" s="33">
        <v>48.909959999999998</v>
      </c>
      <c r="X216" s="33">
        <v>48.080329999999996</v>
      </c>
      <c r="Y216" s="33">
        <v>47.297690000000003</v>
      </c>
      <c r="Z216" s="33">
        <v>48.027920000000002</v>
      </c>
      <c r="AA216" s="33">
        <v>48.463940000000001</v>
      </c>
      <c r="AB216" s="33">
        <v>47.673569999999998</v>
      </c>
      <c r="AC216" s="33">
        <v>47.822299999999998</v>
      </c>
      <c r="AD216" s="34">
        <v>47.691789999999997</v>
      </c>
      <c r="AE216" s="39">
        <v>48.021970000000003</v>
      </c>
      <c r="AF216" s="34">
        <v>48.352150000000002</v>
      </c>
    </row>
    <row r="217" spans="2:32" x14ac:dyDescent="0.35">
      <c r="B217" s="2" t="s">
        <v>8</v>
      </c>
      <c r="C217" s="3" t="s">
        <v>12</v>
      </c>
      <c r="D217" s="36">
        <v>8.0941500000000008</v>
      </c>
      <c r="E217" s="36">
        <v>1.06057</v>
      </c>
      <c r="F217" s="36">
        <v>10.49253</v>
      </c>
      <c r="G217" s="36">
        <v>8.5785800000000005</v>
      </c>
      <c r="H217" s="36">
        <v>9.2504500000000007</v>
      </c>
      <c r="I217" s="36">
        <v>6.1594199999999999</v>
      </c>
      <c r="J217" s="36">
        <v>7.8250000000000002</v>
      </c>
      <c r="K217" s="36">
        <v>8.5652699999999999</v>
      </c>
      <c r="L217" s="36">
        <v>11.10726</v>
      </c>
      <c r="M217" s="36">
        <v>10.935280000000001</v>
      </c>
      <c r="N217" s="37">
        <v>6.1029799999999996</v>
      </c>
      <c r="O217" s="38">
        <v>8.2068499999999993</v>
      </c>
      <c r="P217" s="37">
        <v>10.31072</v>
      </c>
      <c r="R217" s="2" t="s">
        <v>8</v>
      </c>
      <c r="S217" s="3" t="s">
        <v>12</v>
      </c>
      <c r="T217" s="36">
        <v>-3.3152400000000002</v>
      </c>
      <c r="U217" s="36">
        <v>-5.6935799999999999</v>
      </c>
      <c r="V217" s="36">
        <v>4.0824699999999998</v>
      </c>
      <c r="W217" s="36">
        <v>4.1509099999999997</v>
      </c>
      <c r="X217" s="36">
        <v>3.6942599999999999</v>
      </c>
      <c r="Y217" s="36">
        <v>-9.1860599999999994</v>
      </c>
      <c r="Z217" s="36">
        <v>-0.43076999999999999</v>
      </c>
      <c r="AA217" s="36">
        <v>0.38112000000000001</v>
      </c>
      <c r="AB217" s="36">
        <v>8.2169000000000008</v>
      </c>
      <c r="AC217" s="36">
        <v>8.3268400000000007</v>
      </c>
      <c r="AD217" s="37">
        <v>-3.1213000000000002</v>
      </c>
      <c r="AE217" s="38">
        <v>1.0226900000000001</v>
      </c>
      <c r="AF217" s="37">
        <v>5.1666800000000004</v>
      </c>
    </row>
    <row r="218" spans="2:32" x14ac:dyDescent="0.35">
      <c r="B218" s="8"/>
      <c r="C218" s="11" t="s">
        <v>13</v>
      </c>
      <c r="D218" s="33">
        <v>5.2215999999999996</v>
      </c>
      <c r="E218" s="33">
        <v>13.17501</v>
      </c>
      <c r="F218" s="33">
        <v>5.6089399999999996</v>
      </c>
      <c r="G218" s="33">
        <v>6.71394</v>
      </c>
      <c r="H218" s="33">
        <v>6.6866700000000003</v>
      </c>
      <c r="I218" s="33">
        <v>8.8001900000000006</v>
      </c>
      <c r="J218" s="33">
        <v>6.8881199999999998</v>
      </c>
      <c r="K218" s="33">
        <v>7.2970899999999999</v>
      </c>
      <c r="L218" s="33">
        <v>5.7533599999999998</v>
      </c>
      <c r="M218" s="33">
        <v>5.4720800000000001</v>
      </c>
      <c r="N218" s="34">
        <v>5.46936</v>
      </c>
      <c r="O218" s="39">
        <v>7.1616999999999997</v>
      </c>
      <c r="P218" s="34">
        <v>8.8540399999999995</v>
      </c>
      <c r="R218" s="8"/>
      <c r="S218" s="11" t="s">
        <v>13</v>
      </c>
      <c r="T218" s="33">
        <v>10.270239999999999</v>
      </c>
      <c r="U218" s="33">
        <v>19.680260000000001</v>
      </c>
      <c r="V218" s="33">
        <v>6.5335200000000002</v>
      </c>
      <c r="W218" s="33">
        <v>10.875830000000001</v>
      </c>
      <c r="X218" s="33">
        <v>10.325089999999999</v>
      </c>
      <c r="Y218" s="33">
        <v>16.77365</v>
      </c>
      <c r="Z218" s="33">
        <v>14.367610000000001</v>
      </c>
      <c r="AA218" s="33">
        <v>9.7693100000000008</v>
      </c>
      <c r="AB218" s="33">
        <v>7.36259</v>
      </c>
      <c r="AC218" s="33">
        <v>5.39175</v>
      </c>
      <c r="AD218" s="34">
        <v>7.8745000000000003</v>
      </c>
      <c r="AE218" s="39">
        <v>11.134980000000001</v>
      </c>
      <c r="AF218" s="34">
        <v>14.39547</v>
      </c>
    </row>
    <row r="219" spans="2:32" x14ac:dyDescent="0.35">
      <c r="B219" s="13" t="s">
        <v>9</v>
      </c>
      <c r="C219" s="14"/>
      <c r="D219" s="43">
        <v>38.594250000000002</v>
      </c>
      <c r="E219" s="43">
        <v>34.385489999999997</v>
      </c>
      <c r="F219" s="43">
        <v>38.897599999999997</v>
      </c>
      <c r="G219" s="43">
        <v>40.918239999999997</v>
      </c>
      <c r="H219" s="43">
        <v>38.895389999999999</v>
      </c>
      <c r="I219" s="43">
        <v>34.54804</v>
      </c>
      <c r="J219" s="43">
        <v>33.069270000000003</v>
      </c>
      <c r="K219" s="43">
        <v>38.794969999999999</v>
      </c>
      <c r="L219" s="43">
        <v>38.673589999999997</v>
      </c>
      <c r="M219" s="43">
        <v>33.02684</v>
      </c>
      <c r="N219" s="44">
        <v>34.91283</v>
      </c>
      <c r="O219" s="45">
        <v>36.980370000000001</v>
      </c>
      <c r="P219" s="44">
        <v>39.047910000000002</v>
      </c>
      <c r="R219" s="13" t="s">
        <v>9</v>
      </c>
      <c r="S219" s="14"/>
      <c r="T219" s="43">
        <v>29.663350000000001</v>
      </c>
      <c r="U219" s="43">
        <v>31.513169999999999</v>
      </c>
      <c r="V219" s="43">
        <v>30.802689999999998</v>
      </c>
      <c r="W219" s="43">
        <v>36.449100000000001</v>
      </c>
      <c r="X219" s="43">
        <v>32.854990000000001</v>
      </c>
      <c r="Y219" s="43">
        <v>32.944209999999998</v>
      </c>
      <c r="Z219" s="43">
        <v>33.100619999999999</v>
      </c>
      <c r="AA219" s="43">
        <v>32.481839999999998</v>
      </c>
      <c r="AB219" s="43">
        <v>37.830159999999999</v>
      </c>
      <c r="AC219" s="43">
        <v>38.139800000000001</v>
      </c>
      <c r="AD219" s="44">
        <v>31.48874</v>
      </c>
      <c r="AE219" s="45">
        <v>33.57799</v>
      </c>
      <c r="AF219" s="44">
        <v>35.66724</v>
      </c>
    </row>
    <row r="220" spans="2:32" x14ac:dyDescent="0.35">
      <c r="B220" s="13" t="s">
        <v>10</v>
      </c>
      <c r="C220" s="16"/>
      <c r="D220" s="43">
        <v>-49.13335</v>
      </c>
      <c r="E220" s="43">
        <v>-123.09529999999999</v>
      </c>
      <c r="F220" s="43">
        <v>-38.63205</v>
      </c>
      <c r="G220" s="43">
        <v>-75.355630000000005</v>
      </c>
      <c r="H220" s="43">
        <v>-34.85642</v>
      </c>
      <c r="I220" s="43">
        <v>-80.462729999999993</v>
      </c>
      <c r="J220" s="43">
        <v>-166.17162999999999</v>
      </c>
      <c r="K220" s="43">
        <v>-39.385829999999999</v>
      </c>
      <c r="L220" s="43">
        <v>-41.066560000000003</v>
      </c>
      <c r="M220" s="43">
        <v>-23.79035</v>
      </c>
      <c r="N220" s="46">
        <v>-99.793350000000004</v>
      </c>
      <c r="O220" s="45">
        <v>-67.194980000000001</v>
      </c>
      <c r="P220" s="46">
        <v>-34.596620000000001</v>
      </c>
      <c r="R220" s="13" t="s">
        <v>10</v>
      </c>
      <c r="S220" s="16"/>
      <c r="T220" s="43">
        <v>-56.96508</v>
      </c>
      <c r="U220" s="43">
        <v>-158.22655</v>
      </c>
      <c r="V220" s="43">
        <v>-67.518339999999995</v>
      </c>
      <c r="W220" s="43">
        <v>-59.465069999999997</v>
      </c>
      <c r="X220" s="43">
        <v>-59.143639999999998</v>
      </c>
      <c r="Y220" s="43">
        <v>-112.52965</v>
      </c>
      <c r="Z220" s="43">
        <v>-67.530349999999999</v>
      </c>
      <c r="AA220" s="43">
        <v>-56.244079999999997</v>
      </c>
      <c r="AB220" s="43">
        <v>-46.096789999999999</v>
      </c>
      <c r="AC220" s="43">
        <v>-37.936729999999997</v>
      </c>
      <c r="AD220" s="46">
        <v>-98.006439999999998</v>
      </c>
      <c r="AE220" s="45">
        <v>-72.165629999999993</v>
      </c>
      <c r="AF220" s="46">
        <v>-46.324809999999999</v>
      </c>
    </row>
    <row r="221" spans="2:32" x14ac:dyDescent="0.35">
      <c r="B221" s="7" t="s">
        <v>11</v>
      </c>
      <c r="C221" s="8"/>
      <c r="D221" s="33">
        <v>42372.886039999998</v>
      </c>
      <c r="E221" s="33">
        <v>5634.8108599999996</v>
      </c>
      <c r="F221" s="33">
        <v>55463.506370000003</v>
      </c>
      <c r="G221" s="33">
        <v>45397.870869999999</v>
      </c>
      <c r="H221" s="33">
        <v>48324.329769999997</v>
      </c>
      <c r="I221" s="33">
        <v>31794.916010000001</v>
      </c>
      <c r="J221" s="33">
        <v>41464.651039999997</v>
      </c>
      <c r="K221" s="33">
        <v>45164.675920000001</v>
      </c>
      <c r="L221" s="33">
        <v>57535.628989999997</v>
      </c>
      <c r="M221" s="33">
        <v>57519.570720000003</v>
      </c>
      <c r="N221" s="34">
        <v>32035.560949999999</v>
      </c>
      <c r="O221" s="35">
        <v>43067.284659999998</v>
      </c>
      <c r="P221" s="34">
        <v>54099.008370000003</v>
      </c>
      <c r="R221" s="7" t="s">
        <v>11</v>
      </c>
      <c r="S221" s="8"/>
      <c r="T221" s="33">
        <v>-17099.983680000001</v>
      </c>
      <c r="U221" s="33">
        <v>-29891.271809999998</v>
      </c>
      <c r="V221" s="33">
        <v>21437.035550000001</v>
      </c>
      <c r="W221" s="33">
        <v>21680.21401</v>
      </c>
      <c r="X221" s="33">
        <v>19199.050770000002</v>
      </c>
      <c r="Y221" s="33">
        <v>-46646.822</v>
      </c>
      <c r="Z221" s="33">
        <v>-2246.8749899999998</v>
      </c>
      <c r="AA221" s="33">
        <v>1986.4092900000001</v>
      </c>
      <c r="AB221" s="33">
        <v>42473.180249999998</v>
      </c>
      <c r="AC221" s="33">
        <v>43482.768700000001</v>
      </c>
      <c r="AD221" s="34">
        <v>-15979.51035</v>
      </c>
      <c r="AE221" s="35">
        <v>5437.3706099999999</v>
      </c>
      <c r="AF221" s="34">
        <v>26854.25157</v>
      </c>
    </row>
    <row r="222" spans="2:32" x14ac:dyDescent="0.35">
      <c r="B222" s="2" t="s">
        <v>29</v>
      </c>
      <c r="C222" s="3" t="s">
        <v>12</v>
      </c>
      <c r="D222" s="36">
        <v>27.113700000000001</v>
      </c>
      <c r="E222" s="36">
        <v>27.801100000000002</v>
      </c>
      <c r="F222" s="36">
        <v>26.235340000000001</v>
      </c>
      <c r="G222" s="36">
        <v>26.20055</v>
      </c>
      <c r="H222" s="36">
        <v>24.16356</v>
      </c>
      <c r="I222" s="36">
        <v>26.498080000000002</v>
      </c>
      <c r="J222" s="36">
        <v>27.532050000000002</v>
      </c>
      <c r="K222" s="36">
        <v>26.37425</v>
      </c>
      <c r="L222" s="36">
        <v>24.46658</v>
      </c>
      <c r="M222" s="36">
        <v>26.361920000000001</v>
      </c>
      <c r="N222" s="37">
        <v>25.434570000000001</v>
      </c>
      <c r="O222" s="38">
        <v>26.274709999999999</v>
      </c>
      <c r="P222" s="37">
        <v>27.114850000000001</v>
      </c>
      <c r="R222" s="2" t="s">
        <v>29</v>
      </c>
      <c r="S222" s="3" t="s">
        <v>12</v>
      </c>
      <c r="T222" s="36">
        <v>22.711510000000001</v>
      </c>
      <c r="U222" s="36">
        <v>23.33315</v>
      </c>
      <c r="V222" s="36">
        <v>23.23123</v>
      </c>
      <c r="W222" s="36">
        <v>22.415620000000001</v>
      </c>
      <c r="X222" s="36">
        <v>21.94219</v>
      </c>
      <c r="Y222" s="36">
        <v>22.876439999999999</v>
      </c>
      <c r="Z222" s="36">
        <v>22.939450000000001</v>
      </c>
      <c r="AA222" s="36">
        <v>23.066030000000001</v>
      </c>
      <c r="AB222" s="36">
        <v>21.963010000000001</v>
      </c>
      <c r="AC222" s="36">
        <v>23.127669999999998</v>
      </c>
      <c r="AD222" s="37">
        <v>22.40297</v>
      </c>
      <c r="AE222" s="38">
        <v>22.760629999999999</v>
      </c>
      <c r="AF222" s="37">
        <v>23.118289999999998</v>
      </c>
    </row>
    <row r="223" spans="2:32" x14ac:dyDescent="0.35">
      <c r="B223" s="12"/>
      <c r="C223" s="11" t="s">
        <v>13</v>
      </c>
      <c r="D223" s="33">
        <v>5.3657899999999996</v>
      </c>
      <c r="E223" s="33">
        <v>5.1749000000000001</v>
      </c>
      <c r="F223" s="33">
        <v>5.4607200000000002</v>
      </c>
      <c r="G223" s="33">
        <v>6.0845000000000002</v>
      </c>
      <c r="H223" s="33">
        <v>6.7618900000000002</v>
      </c>
      <c r="I223" s="33">
        <v>6.0262099999999998</v>
      </c>
      <c r="J223" s="33">
        <v>5.4147100000000004</v>
      </c>
      <c r="K223" s="33">
        <v>5.6769400000000001</v>
      </c>
      <c r="L223" s="33">
        <v>5.9963100000000003</v>
      </c>
      <c r="M223" s="33">
        <v>5.5776700000000003</v>
      </c>
      <c r="N223" s="40">
        <v>5.4182800000000002</v>
      </c>
      <c r="O223" s="39">
        <v>5.7539600000000002</v>
      </c>
      <c r="P223" s="40">
        <v>6.0896499999999998</v>
      </c>
      <c r="R223" s="12"/>
      <c r="S223" s="11" t="s">
        <v>13</v>
      </c>
      <c r="T223" s="33">
        <v>4.7031099999999997</v>
      </c>
      <c r="U223" s="33">
        <v>4.6619099999999998</v>
      </c>
      <c r="V223" s="33">
        <v>4.3167999999999997</v>
      </c>
      <c r="W223" s="33">
        <v>4.6502499999999998</v>
      </c>
      <c r="X223" s="33">
        <v>4.9786099999999998</v>
      </c>
      <c r="Y223" s="33">
        <v>4.8458199999999998</v>
      </c>
      <c r="Z223" s="33">
        <v>4.4375</v>
      </c>
      <c r="AA223" s="33">
        <v>4.5318100000000001</v>
      </c>
      <c r="AB223" s="33">
        <v>4.7358200000000004</v>
      </c>
      <c r="AC223" s="33">
        <v>4.3507999999999996</v>
      </c>
      <c r="AD223" s="40">
        <v>4.4689300000000003</v>
      </c>
      <c r="AE223" s="39">
        <v>4.6212400000000002</v>
      </c>
      <c r="AF223" s="40">
        <v>4.7735500000000002</v>
      </c>
    </row>
    <row r="224" spans="2:32" x14ac:dyDescent="0.35">
      <c r="B224" s="7" t="s">
        <v>31</v>
      </c>
      <c r="C224" s="8"/>
      <c r="D224" s="33">
        <v>42</v>
      </c>
      <c r="E224" s="33">
        <v>42</v>
      </c>
      <c r="F224" s="33">
        <v>42</v>
      </c>
      <c r="G224" s="33">
        <v>43</v>
      </c>
      <c r="H224" s="33">
        <v>42</v>
      </c>
      <c r="I224" s="33">
        <v>42</v>
      </c>
      <c r="J224" s="33">
        <v>43</v>
      </c>
      <c r="K224" s="33">
        <v>42</v>
      </c>
      <c r="L224" s="33">
        <v>42</v>
      </c>
      <c r="M224" s="33">
        <v>41</v>
      </c>
      <c r="N224" s="34">
        <v>41.693959999999997</v>
      </c>
      <c r="O224" s="39">
        <v>42.1</v>
      </c>
      <c r="P224" s="34">
        <v>42.506039999999999</v>
      </c>
      <c r="R224" s="7" t="s">
        <v>31</v>
      </c>
      <c r="S224" s="8"/>
      <c r="T224" s="33">
        <v>39</v>
      </c>
      <c r="U224" s="33">
        <v>39</v>
      </c>
      <c r="V224" s="33">
        <v>36</v>
      </c>
      <c r="W224" s="33">
        <v>37</v>
      </c>
      <c r="X224" s="33">
        <v>35</v>
      </c>
      <c r="Y224" s="33">
        <v>38</v>
      </c>
      <c r="Z224" s="33">
        <v>34</v>
      </c>
      <c r="AA224" s="33">
        <v>41</v>
      </c>
      <c r="AB224" s="33">
        <v>37</v>
      </c>
      <c r="AC224" s="33">
        <v>37</v>
      </c>
      <c r="AD224" s="34">
        <v>35.828249999999997</v>
      </c>
      <c r="AE224" s="39">
        <v>37.299999999999997</v>
      </c>
      <c r="AF224" s="34">
        <v>38.771749999999997</v>
      </c>
    </row>
    <row r="225" spans="2:32" x14ac:dyDescent="0.35">
      <c r="B225" s="13" t="s">
        <v>34</v>
      </c>
      <c r="C225" s="14"/>
      <c r="D225" s="43">
        <v>9</v>
      </c>
      <c r="E225" s="43">
        <v>9</v>
      </c>
      <c r="F225" s="43">
        <v>9</v>
      </c>
      <c r="G225" s="43">
        <v>7</v>
      </c>
      <c r="H225" s="43">
        <v>3</v>
      </c>
      <c r="I225" s="43">
        <v>9</v>
      </c>
      <c r="J225" s="43">
        <v>10</v>
      </c>
      <c r="K225" s="43">
        <v>2</v>
      </c>
      <c r="L225" s="43">
        <v>1</v>
      </c>
      <c r="M225" s="43">
        <v>7</v>
      </c>
      <c r="N225" s="44">
        <v>4.2108800000000004</v>
      </c>
      <c r="O225" s="45">
        <v>6.6</v>
      </c>
      <c r="P225" s="44">
        <v>8.9891199999999998</v>
      </c>
      <c r="R225" s="13" t="s">
        <v>34</v>
      </c>
      <c r="S225" s="14"/>
      <c r="T225" s="43">
        <v>5</v>
      </c>
      <c r="U225" s="43">
        <v>4</v>
      </c>
      <c r="V225" s="43">
        <v>6</v>
      </c>
      <c r="W225" s="43">
        <v>8</v>
      </c>
      <c r="X225" s="43">
        <v>4</v>
      </c>
      <c r="Y225" s="43">
        <v>6</v>
      </c>
      <c r="Z225" s="43">
        <v>7</v>
      </c>
      <c r="AA225" s="43">
        <v>8</v>
      </c>
      <c r="AB225" s="43">
        <v>6</v>
      </c>
      <c r="AC225" s="43">
        <v>8</v>
      </c>
      <c r="AD225" s="44">
        <v>5.09185</v>
      </c>
      <c r="AE225" s="45">
        <v>6.2</v>
      </c>
      <c r="AF225" s="44">
        <v>7.3081500000000004</v>
      </c>
    </row>
    <row r="226" spans="2:32" x14ac:dyDescent="0.35">
      <c r="B226" s="2" t="s">
        <v>30</v>
      </c>
      <c r="C226" s="3" t="s">
        <v>12</v>
      </c>
      <c r="D226" s="36">
        <v>79.714740000000006</v>
      </c>
      <c r="E226" s="36">
        <v>81.061899999999994</v>
      </c>
      <c r="F226" s="36">
        <v>78.794560000000004</v>
      </c>
      <c r="G226" s="36">
        <v>78.275390000000002</v>
      </c>
      <c r="H226" s="36">
        <v>73.197909999999993</v>
      </c>
      <c r="I226" s="36">
        <v>79.592460000000003</v>
      </c>
      <c r="J226" s="36">
        <v>82.04092</v>
      </c>
      <c r="K226" s="36">
        <v>78.187200000000004</v>
      </c>
      <c r="L226" s="36">
        <v>73.278130000000004</v>
      </c>
      <c r="M226" s="36">
        <v>78.609830000000002</v>
      </c>
      <c r="N226" s="37">
        <v>76.1845</v>
      </c>
      <c r="O226" s="38">
        <v>78.275300000000001</v>
      </c>
      <c r="P226" s="37">
        <v>80.366110000000006</v>
      </c>
      <c r="R226" s="2" t="s">
        <v>30</v>
      </c>
      <c r="S226" s="3" t="s">
        <v>12</v>
      </c>
      <c r="T226" s="36">
        <v>65.035700000000006</v>
      </c>
      <c r="U226" s="36">
        <v>67.394570000000002</v>
      </c>
      <c r="V226" s="36">
        <v>67.239859999999993</v>
      </c>
      <c r="W226" s="36">
        <v>65.674970000000002</v>
      </c>
      <c r="X226" s="36">
        <v>64.82029</v>
      </c>
      <c r="Y226" s="36">
        <v>66.682029999999997</v>
      </c>
      <c r="Z226" s="36">
        <v>66.45308</v>
      </c>
      <c r="AA226" s="36">
        <v>65.531019999999998</v>
      </c>
      <c r="AB226" s="36">
        <v>64.493369999999999</v>
      </c>
      <c r="AC226" s="36">
        <v>67.583519999999993</v>
      </c>
      <c r="AD226" s="37">
        <v>65.28246</v>
      </c>
      <c r="AE226" s="38">
        <v>66.09084</v>
      </c>
      <c r="AF226" s="37">
        <v>66.899230000000003</v>
      </c>
    </row>
    <row r="227" spans="2:32" x14ac:dyDescent="0.35">
      <c r="B227" s="8"/>
      <c r="C227" s="11" t="s">
        <v>13</v>
      </c>
      <c r="D227" s="33">
        <v>18.038830000000001</v>
      </c>
      <c r="E227" s="33">
        <v>16.34562</v>
      </c>
      <c r="F227" s="33">
        <v>18.660589999999999</v>
      </c>
      <c r="G227" s="33">
        <v>19.414459999999998</v>
      </c>
      <c r="H227" s="33">
        <v>21.246549999999999</v>
      </c>
      <c r="I227" s="33">
        <v>18.140809999999998</v>
      </c>
      <c r="J227" s="33">
        <v>16.243639999999999</v>
      </c>
      <c r="K227" s="33">
        <v>17.113679999999999</v>
      </c>
      <c r="L227" s="33">
        <v>19.3171</v>
      </c>
      <c r="M227" s="33">
        <v>18.121099999999998</v>
      </c>
      <c r="N227" s="34">
        <v>17.18055</v>
      </c>
      <c r="O227" s="39">
        <v>18.264240000000001</v>
      </c>
      <c r="P227" s="34">
        <v>19.347930000000002</v>
      </c>
      <c r="R227" s="8"/>
      <c r="S227" s="11" t="s">
        <v>13</v>
      </c>
      <c r="T227" s="33">
        <v>15.353210000000001</v>
      </c>
      <c r="U227" s="33">
        <v>14.22588</v>
      </c>
      <c r="V227" s="33">
        <v>13.685359999999999</v>
      </c>
      <c r="W227" s="33">
        <v>14.74239</v>
      </c>
      <c r="X227" s="33">
        <v>15.25961</v>
      </c>
      <c r="Y227" s="33">
        <v>14.611000000000001</v>
      </c>
      <c r="Z227" s="33">
        <v>14.03758</v>
      </c>
      <c r="AA227" s="33">
        <v>13.387549999999999</v>
      </c>
      <c r="AB227" s="33">
        <v>14.9598</v>
      </c>
      <c r="AC227" s="33">
        <v>14.167960000000001</v>
      </c>
      <c r="AD227" s="34">
        <v>13.97486</v>
      </c>
      <c r="AE227" s="39">
        <v>14.44303</v>
      </c>
      <c r="AF227" s="34">
        <v>14.911210000000001</v>
      </c>
    </row>
    <row r="228" spans="2:32" x14ac:dyDescent="0.35">
      <c r="B228" s="13" t="s">
        <v>32</v>
      </c>
      <c r="C228" s="14"/>
      <c r="D228" s="43">
        <v>126.96794</v>
      </c>
      <c r="E228" s="43">
        <v>125.79562</v>
      </c>
      <c r="F228" s="43">
        <v>128.21547000000001</v>
      </c>
      <c r="G228" s="43">
        <v>126.34298</v>
      </c>
      <c r="H228" s="43">
        <v>125.13737</v>
      </c>
      <c r="I228" s="43">
        <v>130.14634000000001</v>
      </c>
      <c r="J228" s="43">
        <v>127.15506999999999</v>
      </c>
      <c r="K228" s="43">
        <v>123.43181</v>
      </c>
      <c r="L228" s="43">
        <v>120.42868</v>
      </c>
      <c r="M228" s="43">
        <v>129.71807999999999</v>
      </c>
      <c r="N228" s="44">
        <v>124.26052</v>
      </c>
      <c r="O228" s="45">
        <v>126.33394</v>
      </c>
      <c r="P228" s="44">
        <v>128.40736000000001</v>
      </c>
      <c r="R228" s="13" t="s">
        <v>32</v>
      </c>
      <c r="S228" s="14"/>
      <c r="T228" s="43">
        <v>108.90394000000001</v>
      </c>
      <c r="U228" s="43">
        <v>103.53129</v>
      </c>
      <c r="V228" s="43">
        <v>101.84426999999999</v>
      </c>
      <c r="W228" s="43">
        <v>107.79719</v>
      </c>
      <c r="X228" s="43">
        <v>106.70729</v>
      </c>
      <c r="Y228" s="43">
        <v>107.22162</v>
      </c>
      <c r="Z228" s="43">
        <v>103.8413</v>
      </c>
      <c r="AA228" s="43">
        <v>109.93011</v>
      </c>
      <c r="AB228" s="43">
        <v>102.28104999999999</v>
      </c>
      <c r="AC228" s="43">
        <v>106.74384999999999</v>
      </c>
      <c r="AD228" s="44">
        <v>103.86592</v>
      </c>
      <c r="AE228" s="45">
        <v>105.88019</v>
      </c>
      <c r="AF228" s="44">
        <v>107.89446</v>
      </c>
    </row>
    <row r="229" spans="2:32" x14ac:dyDescent="0.35">
      <c r="B229" s="13" t="s">
        <v>33</v>
      </c>
      <c r="C229" s="16"/>
      <c r="D229" s="43">
        <v>18.84093</v>
      </c>
      <c r="E229" s="43">
        <v>16.701059999999998</v>
      </c>
      <c r="F229" s="43">
        <v>17.8628</v>
      </c>
      <c r="G229" s="43">
        <v>13.10568</v>
      </c>
      <c r="H229" s="43">
        <v>8.0464800000000007</v>
      </c>
      <c r="I229" s="43">
        <v>18.981100000000001</v>
      </c>
      <c r="J229" s="43">
        <v>26.33961</v>
      </c>
      <c r="K229" s="43">
        <v>8.2673100000000002</v>
      </c>
      <c r="L229" s="43">
        <v>2.94048</v>
      </c>
      <c r="M229" s="43">
        <v>17.094249999999999</v>
      </c>
      <c r="N229" s="46">
        <v>9.9487799999999993</v>
      </c>
      <c r="O229" s="45">
        <v>14.817970000000001</v>
      </c>
      <c r="P229" s="46">
        <v>19.687159999999999</v>
      </c>
      <c r="R229" s="13" t="s">
        <v>33</v>
      </c>
      <c r="S229" s="16"/>
      <c r="T229" s="43">
        <v>14.66175</v>
      </c>
      <c r="U229" s="43">
        <v>15.36026</v>
      </c>
      <c r="V229" s="43">
        <v>20.706610000000001</v>
      </c>
      <c r="W229" s="43">
        <v>14.27594</v>
      </c>
      <c r="X229" s="43">
        <v>9.7355300000000007</v>
      </c>
      <c r="Y229" s="43">
        <v>13.071249999999999</v>
      </c>
      <c r="Z229" s="43">
        <v>14.70121</v>
      </c>
      <c r="AA229" s="43">
        <v>20.554790000000001</v>
      </c>
      <c r="AB229" s="43">
        <v>11.252610000000001</v>
      </c>
      <c r="AC229" s="43">
        <v>16.167069999999999</v>
      </c>
      <c r="AD229" s="46">
        <v>12.535550000000001</v>
      </c>
      <c r="AE229" s="45">
        <v>15.0487</v>
      </c>
      <c r="AF229" s="46">
        <v>17.56185</v>
      </c>
    </row>
    <row r="230" spans="2:32" x14ac:dyDescent="0.35">
      <c r="B230" s="2" t="s">
        <v>37</v>
      </c>
      <c r="C230" s="3" t="s">
        <v>12</v>
      </c>
      <c r="D230" s="36">
        <v>47.500239999999998</v>
      </c>
      <c r="E230" s="36">
        <v>48.588839999999998</v>
      </c>
      <c r="F230" s="36">
        <v>46.861699999999999</v>
      </c>
      <c r="G230" s="36">
        <v>46.908140000000003</v>
      </c>
      <c r="H230" s="36">
        <v>43.58343</v>
      </c>
      <c r="I230" s="36">
        <v>47.102809999999998</v>
      </c>
      <c r="J230" s="36">
        <v>48.386740000000003</v>
      </c>
      <c r="K230" s="36">
        <v>46.934179999999998</v>
      </c>
      <c r="L230" s="36">
        <v>44.210009999999997</v>
      </c>
      <c r="M230" s="36">
        <v>47.024419999999999</v>
      </c>
      <c r="N230" s="37">
        <v>45.55771</v>
      </c>
      <c r="O230" s="38">
        <v>46.710050000000003</v>
      </c>
      <c r="P230" s="37">
        <v>47.862389999999998</v>
      </c>
      <c r="R230" s="2" t="s">
        <v>37</v>
      </c>
      <c r="S230" s="3" t="s">
        <v>12</v>
      </c>
      <c r="T230" s="36">
        <v>39.414610000000003</v>
      </c>
      <c r="U230" s="36">
        <v>40.588369999999998</v>
      </c>
      <c r="V230" s="36">
        <v>40.407859999999999</v>
      </c>
      <c r="W230" s="36">
        <v>39.732939999999999</v>
      </c>
      <c r="X230" s="36">
        <v>38.98254</v>
      </c>
      <c r="Y230" s="36">
        <v>40.076039999999999</v>
      </c>
      <c r="Z230" s="36">
        <v>40.003660000000004</v>
      </c>
      <c r="AA230" s="36">
        <v>39.919289999999997</v>
      </c>
      <c r="AB230" s="36">
        <v>38.947899999999997</v>
      </c>
      <c r="AC230" s="36">
        <v>40.609740000000002</v>
      </c>
      <c r="AD230" s="37">
        <v>39.436520000000002</v>
      </c>
      <c r="AE230" s="38">
        <v>39.868290000000002</v>
      </c>
      <c r="AF230" s="37">
        <v>40.300069999999998</v>
      </c>
    </row>
    <row r="231" spans="2:32" x14ac:dyDescent="0.35">
      <c r="B231" s="8"/>
      <c r="C231" s="11" t="s">
        <v>13</v>
      </c>
      <c r="D231" s="33">
        <v>8.6760199999999994</v>
      </c>
      <c r="E231" s="33">
        <v>8.1840299999999999</v>
      </c>
      <c r="F231" s="33">
        <v>9.2957699999999992</v>
      </c>
      <c r="G231" s="33">
        <v>9.9643800000000002</v>
      </c>
      <c r="H231" s="33">
        <v>11.27811</v>
      </c>
      <c r="I231" s="33">
        <v>9.4146099999999997</v>
      </c>
      <c r="J231" s="33">
        <v>8.2528100000000002</v>
      </c>
      <c r="K231" s="33">
        <v>8.9178200000000007</v>
      </c>
      <c r="L231" s="33">
        <v>10.24151</v>
      </c>
      <c r="M231" s="33">
        <v>9.2481000000000009</v>
      </c>
      <c r="N231" s="34">
        <v>8.6682299999999994</v>
      </c>
      <c r="O231" s="39">
        <v>9.3473199999999999</v>
      </c>
      <c r="P231" s="34">
        <v>10.026400000000001</v>
      </c>
      <c r="R231" s="8"/>
      <c r="S231" s="11" t="s">
        <v>13</v>
      </c>
      <c r="T231" s="33">
        <v>7.4626999999999999</v>
      </c>
      <c r="U231" s="33">
        <v>6.8732499999999996</v>
      </c>
      <c r="V231" s="33">
        <v>6.7216800000000001</v>
      </c>
      <c r="W231" s="33">
        <v>7.2680699999999998</v>
      </c>
      <c r="X231" s="33">
        <v>7.7226499999999998</v>
      </c>
      <c r="Y231" s="33">
        <v>7.20038</v>
      </c>
      <c r="Z231" s="33">
        <v>6.9849199999999998</v>
      </c>
      <c r="AA231" s="33">
        <v>6.7725999999999997</v>
      </c>
      <c r="AB231" s="33">
        <v>7.3860900000000003</v>
      </c>
      <c r="AC231" s="33">
        <v>6.7976000000000001</v>
      </c>
      <c r="AD231" s="34">
        <v>6.8755800000000002</v>
      </c>
      <c r="AE231" s="39">
        <v>7.1189900000000002</v>
      </c>
      <c r="AF231" s="34">
        <v>7.3624099999999997</v>
      </c>
    </row>
    <row r="232" spans="2:32" x14ac:dyDescent="0.35">
      <c r="B232" s="2" t="s">
        <v>35</v>
      </c>
      <c r="C232" s="3" t="s">
        <v>12</v>
      </c>
      <c r="D232" s="36">
        <v>37.564929999999997</v>
      </c>
      <c r="E232" s="36">
        <v>65.184380000000004</v>
      </c>
      <c r="F232" s="36">
        <v>22.87753</v>
      </c>
      <c r="G232" s="36">
        <v>31.338899999999999</v>
      </c>
      <c r="H232" s="36">
        <v>22.589590000000001</v>
      </c>
      <c r="I232" s="36">
        <v>40.230409999999999</v>
      </c>
      <c r="J232" s="36">
        <v>34.618899999999996</v>
      </c>
      <c r="K232" s="36">
        <v>30.276440000000001</v>
      </c>
      <c r="L232" s="36">
        <v>16.492599999999999</v>
      </c>
      <c r="M232" s="36">
        <v>22.51342</v>
      </c>
      <c r="N232" s="37">
        <v>22.505800000000001</v>
      </c>
      <c r="O232" s="38">
        <v>32.36871</v>
      </c>
      <c r="P232" s="37">
        <v>42.231619999999999</v>
      </c>
      <c r="R232" s="2" t="s">
        <v>35</v>
      </c>
      <c r="S232" s="3" t="s">
        <v>12</v>
      </c>
      <c r="T232" s="36">
        <v>86.883840000000006</v>
      </c>
      <c r="U232" s="36">
        <v>97.127949999999998</v>
      </c>
      <c r="V232" s="36">
        <v>56.998080000000002</v>
      </c>
      <c r="W232" s="36">
        <v>55.314520000000002</v>
      </c>
      <c r="X232" s="36">
        <v>53.054789999999997</v>
      </c>
      <c r="Y232" s="36">
        <v>110.38411000000001</v>
      </c>
      <c r="Z232" s="36">
        <v>74.178629999999998</v>
      </c>
      <c r="AA232" s="36">
        <v>72.416160000000005</v>
      </c>
      <c r="AB232" s="36">
        <v>36.882469999999998</v>
      </c>
      <c r="AC232" s="36">
        <v>40.55753</v>
      </c>
      <c r="AD232" s="37">
        <v>51.046990000000001</v>
      </c>
      <c r="AE232" s="38">
        <v>68.379810000000006</v>
      </c>
      <c r="AF232" s="37">
        <v>85.712620000000001</v>
      </c>
    </row>
    <row r="233" spans="2:32" x14ac:dyDescent="0.35">
      <c r="B233" s="8"/>
      <c r="C233" s="11" t="s">
        <v>13</v>
      </c>
      <c r="D233" s="33">
        <v>14.94281</v>
      </c>
      <c r="E233" s="33">
        <v>40.98818</v>
      </c>
      <c r="F233" s="33">
        <v>14.86942</v>
      </c>
      <c r="G233" s="33">
        <v>22.42334</v>
      </c>
      <c r="H233" s="33">
        <v>23.145209999999999</v>
      </c>
      <c r="I233" s="33">
        <v>31.732569999999999</v>
      </c>
      <c r="J233" s="33">
        <v>21.594650000000001</v>
      </c>
      <c r="K233" s="33">
        <v>23.410869999999999</v>
      </c>
      <c r="L233" s="33">
        <v>14.032450000000001</v>
      </c>
      <c r="M233" s="33">
        <v>13.14934</v>
      </c>
      <c r="N233" s="34">
        <v>15.714270000000001</v>
      </c>
      <c r="O233" s="39">
        <v>22.028880000000001</v>
      </c>
      <c r="P233" s="34">
        <v>28.343499999999999</v>
      </c>
      <c r="R233" s="8"/>
      <c r="S233" s="11" t="s">
        <v>13</v>
      </c>
      <c r="T233" s="33">
        <v>20.653980000000001</v>
      </c>
      <c r="U233" s="33">
        <v>51.764279999999999</v>
      </c>
      <c r="V233" s="33">
        <v>18.505109999999998</v>
      </c>
      <c r="W233" s="33">
        <v>34.730519999999999</v>
      </c>
      <c r="X233" s="33">
        <v>34.856560000000002</v>
      </c>
      <c r="Y233" s="33">
        <v>32.69032</v>
      </c>
      <c r="Z233" s="33">
        <v>41.361080000000001</v>
      </c>
      <c r="AA233" s="33">
        <v>22.852070000000001</v>
      </c>
      <c r="AB233" s="33">
        <v>23.377849999999999</v>
      </c>
      <c r="AC233" s="33">
        <v>15.16953</v>
      </c>
      <c r="AD233" s="34">
        <v>21.37546</v>
      </c>
      <c r="AE233" s="39">
        <v>29.596129999999999</v>
      </c>
      <c r="AF233" s="34">
        <v>37.816800000000001</v>
      </c>
    </row>
    <row r="234" spans="2:32" x14ac:dyDescent="0.35">
      <c r="B234" s="13" t="s">
        <v>36</v>
      </c>
      <c r="C234" s="14"/>
      <c r="D234" s="43">
        <v>81</v>
      </c>
      <c r="E234" s="43">
        <v>149</v>
      </c>
      <c r="F234" s="43">
        <v>62</v>
      </c>
      <c r="G234" s="43">
        <v>91</v>
      </c>
      <c r="H234" s="43">
        <v>79</v>
      </c>
      <c r="I234" s="43">
        <v>125</v>
      </c>
      <c r="J234" s="43">
        <v>91</v>
      </c>
      <c r="K234" s="43">
        <v>94</v>
      </c>
      <c r="L234" s="43">
        <v>55</v>
      </c>
      <c r="M234" s="43">
        <v>62</v>
      </c>
      <c r="N234" s="44">
        <v>67.967979999999997</v>
      </c>
      <c r="O234" s="45">
        <v>88.9</v>
      </c>
      <c r="P234" s="44">
        <v>109.83202</v>
      </c>
      <c r="R234" s="13" t="s">
        <v>36</v>
      </c>
      <c r="S234" s="14"/>
      <c r="T234" s="43">
        <v>141</v>
      </c>
      <c r="U234" s="43">
        <v>207</v>
      </c>
      <c r="V234" s="43">
        <v>95</v>
      </c>
      <c r="W234" s="43">
        <v>144</v>
      </c>
      <c r="X234" s="43">
        <v>120</v>
      </c>
      <c r="Y234" s="43">
        <v>212</v>
      </c>
      <c r="Z234" s="43">
        <v>146</v>
      </c>
      <c r="AA234" s="43">
        <v>117</v>
      </c>
      <c r="AB234" s="43">
        <v>100</v>
      </c>
      <c r="AC234" s="43">
        <v>77</v>
      </c>
      <c r="AD234" s="44">
        <v>103.83868</v>
      </c>
      <c r="AE234" s="45">
        <v>135.9</v>
      </c>
      <c r="AF234" s="44">
        <v>167.96132</v>
      </c>
    </row>
    <row r="235" spans="2:32" x14ac:dyDescent="0.35">
      <c r="B235" s="13" t="s">
        <v>38</v>
      </c>
      <c r="C235" s="14"/>
      <c r="D235" s="43">
        <v>0</v>
      </c>
      <c r="E235" s="43">
        <v>0</v>
      </c>
      <c r="F235" s="43">
        <v>0</v>
      </c>
      <c r="G235" s="43">
        <v>0</v>
      </c>
      <c r="H235" s="43">
        <v>0</v>
      </c>
      <c r="I235" s="43">
        <v>0</v>
      </c>
      <c r="J235" s="43">
        <v>0</v>
      </c>
      <c r="K235" s="43">
        <v>0</v>
      </c>
      <c r="L235" s="43">
        <v>0</v>
      </c>
      <c r="M235" s="43">
        <v>0</v>
      </c>
      <c r="N235" s="44">
        <v>0</v>
      </c>
      <c r="O235" s="45">
        <v>0</v>
      </c>
      <c r="P235" s="44">
        <v>0</v>
      </c>
      <c r="R235" s="13" t="s">
        <v>38</v>
      </c>
      <c r="S235" s="14"/>
      <c r="T235" s="43">
        <v>36</v>
      </c>
      <c r="U235" s="43">
        <v>4</v>
      </c>
      <c r="V235" s="43">
        <v>2</v>
      </c>
      <c r="W235" s="43">
        <v>0</v>
      </c>
      <c r="X235" s="43">
        <v>0</v>
      </c>
      <c r="Y235" s="43">
        <v>61</v>
      </c>
      <c r="Z235" s="43">
        <v>1</v>
      </c>
      <c r="AA235" s="43">
        <v>20</v>
      </c>
      <c r="AB235" s="43">
        <v>0</v>
      </c>
      <c r="AC235" s="43">
        <v>4</v>
      </c>
      <c r="AD235" s="44">
        <v>-1.9282999999999999</v>
      </c>
      <c r="AE235" s="45">
        <v>12.8</v>
      </c>
      <c r="AF235" s="44">
        <v>27.528300000000002</v>
      </c>
    </row>
    <row r="236" spans="2:32" x14ac:dyDescent="0.35">
      <c r="B236" s="2" t="s">
        <v>39</v>
      </c>
      <c r="C236" s="3" t="s">
        <v>12</v>
      </c>
      <c r="D236" s="36">
        <v>147.15145999999999</v>
      </c>
      <c r="E236" s="36">
        <v>258.15346</v>
      </c>
      <c r="F236" s="36">
        <v>92.200059999999993</v>
      </c>
      <c r="G236" s="36">
        <v>123.82474000000001</v>
      </c>
      <c r="H236" s="36">
        <v>90.427170000000004</v>
      </c>
      <c r="I236" s="36">
        <v>163.39585</v>
      </c>
      <c r="J236" s="36">
        <v>139.38881000000001</v>
      </c>
      <c r="K236" s="36">
        <v>120.99034</v>
      </c>
      <c r="L236" s="36">
        <v>66.994680000000002</v>
      </c>
      <c r="M236" s="36">
        <v>89.626850000000005</v>
      </c>
      <c r="N236" s="37">
        <v>90.30677</v>
      </c>
      <c r="O236" s="38">
        <v>129.21534</v>
      </c>
      <c r="P236" s="37">
        <v>168.12391</v>
      </c>
      <c r="R236" s="2" t="s">
        <v>39</v>
      </c>
      <c r="S236" s="3" t="s">
        <v>12</v>
      </c>
      <c r="T236" s="36">
        <v>337.65025000000003</v>
      </c>
      <c r="U236" s="36">
        <v>388.30175000000003</v>
      </c>
      <c r="V236" s="36">
        <v>225.35042999999999</v>
      </c>
      <c r="W236" s="36">
        <v>217.10611</v>
      </c>
      <c r="X236" s="36">
        <v>208.78272000000001</v>
      </c>
      <c r="Y236" s="36">
        <v>435.49925000000002</v>
      </c>
      <c r="Z236" s="36">
        <v>294.68855000000002</v>
      </c>
      <c r="AA236" s="36">
        <v>284.05631</v>
      </c>
      <c r="AB236" s="36">
        <v>146.11669000000001</v>
      </c>
      <c r="AC236" s="36">
        <v>160.48140000000001</v>
      </c>
      <c r="AD236" s="37">
        <v>201.25613000000001</v>
      </c>
      <c r="AE236" s="38">
        <v>269.80335000000002</v>
      </c>
      <c r="AF236" s="37">
        <v>338.35055999999997</v>
      </c>
    </row>
    <row r="237" spans="2:32" x14ac:dyDescent="0.35">
      <c r="B237" s="8"/>
      <c r="C237" s="11" t="s">
        <v>13</v>
      </c>
      <c r="D237" s="33">
        <v>55.597239999999999</v>
      </c>
      <c r="E237" s="33">
        <v>161.07427000000001</v>
      </c>
      <c r="F237" s="33">
        <v>59.615969999999997</v>
      </c>
      <c r="G237" s="33">
        <v>87.672479999999993</v>
      </c>
      <c r="H237" s="33">
        <v>90.994309999999999</v>
      </c>
      <c r="I237" s="33">
        <v>130.38030000000001</v>
      </c>
      <c r="J237" s="33">
        <v>85.472149999999999</v>
      </c>
      <c r="K237" s="33">
        <v>94.67765</v>
      </c>
      <c r="L237" s="33">
        <v>56.64284</v>
      </c>
      <c r="M237" s="33">
        <v>50.948320000000002</v>
      </c>
      <c r="N237" s="34">
        <v>61.846359999999997</v>
      </c>
      <c r="O237" s="39">
        <v>87.307550000000006</v>
      </c>
      <c r="P237" s="34">
        <v>112.76875</v>
      </c>
      <c r="R237" s="8"/>
      <c r="S237" s="11" t="s">
        <v>13</v>
      </c>
      <c r="T237" s="33">
        <v>74.513570000000001</v>
      </c>
      <c r="U237" s="33">
        <v>204.40681000000001</v>
      </c>
      <c r="V237" s="33">
        <v>71.959370000000007</v>
      </c>
      <c r="W237" s="33">
        <v>135.94638</v>
      </c>
      <c r="X237" s="33">
        <v>135.81578999999999</v>
      </c>
      <c r="Y237" s="33">
        <v>134.51956000000001</v>
      </c>
      <c r="Z237" s="33">
        <v>163.36097000000001</v>
      </c>
      <c r="AA237" s="33">
        <v>90.765439999999998</v>
      </c>
      <c r="AB237" s="33">
        <v>91.732519999999994</v>
      </c>
      <c r="AC237" s="33">
        <v>57.536189999999998</v>
      </c>
      <c r="AD237" s="34">
        <v>82.762739999999994</v>
      </c>
      <c r="AE237" s="39">
        <v>116.05566</v>
      </c>
      <c r="AF237" s="34">
        <v>149.34859</v>
      </c>
    </row>
    <row r="238" spans="2:32" x14ac:dyDescent="0.35">
      <c r="B238" s="13" t="s">
        <v>40</v>
      </c>
      <c r="C238" s="14"/>
      <c r="D238" s="43">
        <v>280.24799000000002</v>
      </c>
      <c r="E238" s="43">
        <v>592.26733999999999</v>
      </c>
      <c r="F238" s="43">
        <v>236.90897000000001</v>
      </c>
      <c r="G238" s="43">
        <v>331.53559000000001</v>
      </c>
      <c r="H238" s="43">
        <v>322.48248999999998</v>
      </c>
      <c r="I238" s="43">
        <v>519.07788000000005</v>
      </c>
      <c r="J238" s="43">
        <v>344.23838000000001</v>
      </c>
      <c r="K238" s="43">
        <v>381.15775000000002</v>
      </c>
      <c r="L238" s="43">
        <v>218.13439</v>
      </c>
      <c r="M238" s="43">
        <v>216.43385000000001</v>
      </c>
      <c r="N238" s="44">
        <v>254.41938999999999</v>
      </c>
      <c r="O238" s="45">
        <v>344.24846000000002</v>
      </c>
      <c r="P238" s="44">
        <v>434.07753000000002</v>
      </c>
      <c r="R238" s="13" t="s">
        <v>40</v>
      </c>
      <c r="S238" s="14"/>
      <c r="T238" s="43">
        <v>511.29512999999997</v>
      </c>
      <c r="U238" s="43">
        <v>791.53638999999998</v>
      </c>
      <c r="V238" s="43">
        <v>397.99793</v>
      </c>
      <c r="W238" s="43">
        <v>515.87198999999998</v>
      </c>
      <c r="X238" s="43">
        <v>437.49849999999998</v>
      </c>
      <c r="Y238" s="43">
        <v>871.26797999999997</v>
      </c>
      <c r="Z238" s="43">
        <v>568.63031000000001</v>
      </c>
      <c r="AA238" s="43">
        <v>480.52231999999998</v>
      </c>
      <c r="AB238" s="43">
        <v>375.02373999999998</v>
      </c>
      <c r="AC238" s="43">
        <v>306.20211</v>
      </c>
      <c r="AD238" s="44">
        <v>397.35050000000001</v>
      </c>
      <c r="AE238" s="45">
        <v>525.58464000000004</v>
      </c>
      <c r="AF238" s="44">
        <v>653.81877999999995</v>
      </c>
    </row>
    <row r="239" spans="2:32" x14ac:dyDescent="0.35">
      <c r="B239" s="7" t="s">
        <v>41</v>
      </c>
      <c r="C239" s="8"/>
      <c r="D239" s="33">
        <v>0</v>
      </c>
      <c r="E239" s="33">
        <v>0</v>
      </c>
      <c r="F239" s="33">
        <v>0</v>
      </c>
      <c r="G239" s="33">
        <v>0</v>
      </c>
      <c r="H239" s="33">
        <v>0</v>
      </c>
      <c r="I239" s="33">
        <v>0</v>
      </c>
      <c r="J239" s="33">
        <v>0</v>
      </c>
      <c r="K239" s="33">
        <v>0</v>
      </c>
      <c r="L239" s="33">
        <v>0</v>
      </c>
      <c r="M239" s="33">
        <v>0</v>
      </c>
      <c r="N239" s="34">
        <v>0</v>
      </c>
      <c r="O239" s="39">
        <v>0</v>
      </c>
      <c r="P239" s="34">
        <v>0</v>
      </c>
      <c r="R239" s="7" t="s">
        <v>41</v>
      </c>
      <c r="S239" s="8"/>
      <c r="T239" s="33">
        <v>140.74705</v>
      </c>
      <c r="U239" s="33">
        <v>14.40014</v>
      </c>
      <c r="V239" s="33">
        <v>13.26685</v>
      </c>
      <c r="W239" s="33">
        <v>0</v>
      </c>
      <c r="X239" s="33">
        <v>0</v>
      </c>
      <c r="Y239" s="33">
        <v>238.79488000000001</v>
      </c>
      <c r="Z239" s="33">
        <v>5.9117199999999999</v>
      </c>
      <c r="AA239" s="33">
        <v>68.213170000000005</v>
      </c>
      <c r="AB239" s="33">
        <v>0</v>
      </c>
      <c r="AC239" s="33">
        <v>8.3808699999999998</v>
      </c>
      <c r="AD239" s="34">
        <v>-8.4476399999999998</v>
      </c>
      <c r="AE239" s="39">
        <v>48.971469999999997</v>
      </c>
      <c r="AF239" s="34">
        <v>106.39057</v>
      </c>
    </row>
    <row r="240" spans="2:32" x14ac:dyDescent="0.35">
      <c r="B240" s="2" t="s">
        <v>42</v>
      </c>
      <c r="C240" s="3" t="s">
        <v>12</v>
      </c>
      <c r="D240" s="36">
        <v>4.5189500000000002</v>
      </c>
      <c r="E240" s="36">
        <v>4.6335199999999999</v>
      </c>
      <c r="F240" s="36">
        <v>4.37256</v>
      </c>
      <c r="G240" s="36">
        <v>4.3667600000000002</v>
      </c>
      <c r="H240" s="36">
        <v>4.0272600000000001</v>
      </c>
      <c r="I240" s="36">
        <v>4.4163500000000004</v>
      </c>
      <c r="J240" s="36">
        <v>4.5886800000000001</v>
      </c>
      <c r="K240" s="36">
        <v>4.3957100000000002</v>
      </c>
      <c r="L240" s="36">
        <v>4.0777599999999996</v>
      </c>
      <c r="M240" s="36">
        <v>4.3936500000000001</v>
      </c>
      <c r="N240" s="37">
        <v>4.2390999999999996</v>
      </c>
      <c r="O240" s="41">
        <v>4.3791200000000003</v>
      </c>
      <c r="P240" s="37">
        <v>4.5191400000000002</v>
      </c>
      <c r="R240" s="2" t="s">
        <v>42</v>
      </c>
      <c r="S240" s="3" t="s">
        <v>12</v>
      </c>
      <c r="T240" s="36">
        <v>3.78525</v>
      </c>
      <c r="U240" s="36">
        <v>3.8888600000000002</v>
      </c>
      <c r="V240" s="36">
        <v>3.8718699999999999</v>
      </c>
      <c r="W240" s="36">
        <v>3.7359399999999998</v>
      </c>
      <c r="X240" s="36">
        <v>3.6570299999999998</v>
      </c>
      <c r="Y240" s="36">
        <v>3.8127399999999998</v>
      </c>
      <c r="Z240" s="36">
        <v>3.8232400000000002</v>
      </c>
      <c r="AA240" s="36">
        <v>3.8443399999999999</v>
      </c>
      <c r="AB240" s="36">
        <v>3.6604999999999999</v>
      </c>
      <c r="AC240" s="36">
        <v>3.8546100000000001</v>
      </c>
      <c r="AD240" s="37">
        <v>3.7338300000000002</v>
      </c>
      <c r="AE240" s="41">
        <v>3.7934399999999999</v>
      </c>
      <c r="AF240" s="37">
        <v>3.8530500000000001</v>
      </c>
    </row>
    <row r="241" spans="2:32" x14ac:dyDescent="0.35">
      <c r="B241" s="8"/>
      <c r="C241" s="11" t="s">
        <v>13</v>
      </c>
      <c r="D241" s="33">
        <v>0.89429999999999998</v>
      </c>
      <c r="E241" s="33">
        <v>0.86248000000000002</v>
      </c>
      <c r="F241" s="33">
        <v>0.91012000000000004</v>
      </c>
      <c r="G241" s="33">
        <v>1.0140800000000001</v>
      </c>
      <c r="H241" s="33">
        <v>1.1269800000000001</v>
      </c>
      <c r="I241" s="33">
        <v>1.00437</v>
      </c>
      <c r="J241" s="33">
        <v>0.90244999999999997</v>
      </c>
      <c r="K241" s="33">
        <v>0.94616</v>
      </c>
      <c r="L241" s="33">
        <v>0.99938000000000005</v>
      </c>
      <c r="M241" s="33">
        <v>0.92961000000000005</v>
      </c>
      <c r="N241" s="34">
        <v>0.90305000000000002</v>
      </c>
      <c r="O241" s="39">
        <v>0.95899000000000001</v>
      </c>
      <c r="P241" s="34">
        <v>1.01494</v>
      </c>
      <c r="R241" s="8"/>
      <c r="S241" s="11" t="s">
        <v>13</v>
      </c>
      <c r="T241" s="33">
        <v>0.78385000000000005</v>
      </c>
      <c r="U241" s="33">
        <v>0.77698</v>
      </c>
      <c r="V241" s="33">
        <v>0.71947000000000005</v>
      </c>
      <c r="W241" s="33">
        <v>0.77503999999999995</v>
      </c>
      <c r="X241" s="33">
        <v>0.82977000000000001</v>
      </c>
      <c r="Y241" s="33">
        <v>0.80764000000000002</v>
      </c>
      <c r="Z241" s="33">
        <v>0.73958000000000002</v>
      </c>
      <c r="AA241" s="33">
        <v>0.75529999999999997</v>
      </c>
      <c r="AB241" s="33">
        <v>0.7893</v>
      </c>
      <c r="AC241" s="33">
        <v>0.72513000000000005</v>
      </c>
      <c r="AD241" s="34">
        <v>0.74482000000000004</v>
      </c>
      <c r="AE241" s="39">
        <v>0.77020999999999995</v>
      </c>
      <c r="AF241" s="34">
        <v>0.79559000000000002</v>
      </c>
    </row>
    <row r="242" spans="2:32" x14ac:dyDescent="0.35">
      <c r="B242" s="2" t="s">
        <v>43</v>
      </c>
      <c r="C242" s="3" t="s">
        <v>12</v>
      </c>
      <c r="D242" s="36">
        <v>4.8185599999999997</v>
      </c>
      <c r="E242" s="36">
        <v>4.9292499999999997</v>
      </c>
      <c r="F242" s="36">
        <v>4.7402800000000003</v>
      </c>
      <c r="G242" s="36">
        <v>4.7886800000000003</v>
      </c>
      <c r="H242" s="36">
        <v>4.4288999999999996</v>
      </c>
      <c r="I242" s="36">
        <v>4.7324000000000002</v>
      </c>
      <c r="J242" s="36">
        <v>4.8596399999999997</v>
      </c>
      <c r="K242" s="36">
        <v>4.7817100000000003</v>
      </c>
      <c r="L242" s="36">
        <v>4.54582</v>
      </c>
      <c r="M242" s="36">
        <v>4.7800700000000003</v>
      </c>
      <c r="N242" s="37">
        <v>4.6348200000000004</v>
      </c>
      <c r="O242" s="41">
        <v>4.7405299999999997</v>
      </c>
      <c r="P242" s="37">
        <v>4.8462399999999999</v>
      </c>
      <c r="R242" s="2" t="s">
        <v>43</v>
      </c>
      <c r="S242" s="3" t="s">
        <v>12</v>
      </c>
      <c r="T242" s="36">
        <v>4.0785200000000001</v>
      </c>
      <c r="U242" s="36">
        <v>4.1525699999999999</v>
      </c>
      <c r="V242" s="36">
        <v>4.1286300000000002</v>
      </c>
      <c r="W242" s="36">
        <v>4.1047700000000003</v>
      </c>
      <c r="X242" s="36">
        <v>3.9856199999999999</v>
      </c>
      <c r="Y242" s="36">
        <v>4.0885699999999998</v>
      </c>
      <c r="Z242" s="36">
        <v>4.0984699999999998</v>
      </c>
      <c r="AA242" s="36">
        <v>4.1384600000000002</v>
      </c>
      <c r="AB242" s="36">
        <v>4.0104499999999996</v>
      </c>
      <c r="AC242" s="36">
        <v>4.1341900000000003</v>
      </c>
      <c r="AD242" s="37">
        <v>4.0526200000000001</v>
      </c>
      <c r="AE242" s="41">
        <v>4.0920300000000003</v>
      </c>
      <c r="AF242" s="37">
        <v>4.1314299999999999</v>
      </c>
    </row>
    <row r="243" spans="2:32" x14ac:dyDescent="0.35">
      <c r="B243" s="8"/>
      <c r="C243" s="11" t="s">
        <v>13</v>
      </c>
      <c r="D243" s="33">
        <v>0.82299999999999995</v>
      </c>
      <c r="E243" s="33">
        <v>0.84336</v>
      </c>
      <c r="F243" s="33">
        <v>0.89629999999999999</v>
      </c>
      <c r="G243" s="33">
        <v>0.97018000000000004</v>
      </c>
      <c r="H243" s="33">
        <v>1.09893</v>
      </c>
      <c r="I243" s="33">
        <v>0.92771999999999999</v>
      </c>
      <c r="J243" s="33">
        <v>0.84258</v>
      </c>
      <c r="K243" s="33">
        <v>0.91974999999999996</v>
      </c>
      <c r="L243" s="33">
        <v>1.0091399999999999</v>
      </c>
      <c r="M243" s="33">
        <v>0.93366000000000005</v>
      </c>
      <c r="N243" s="34">
        <v>0.86607000000000001</v>
      </c>
      <c r="O243" s="39">
        <v>0.92645999999999995</v>
      </c>
      <c r="P243" s="34">
        <v>0.98685</v>
      </c>
      <c r="R243" s="8"/>
      <c r="S243" s="11" t="s">
        <v>13</v>
      </c>
      <c r="T243" s="33">
        <v>0.73014000000000001</v>
      </c>
      <c r="U243" s="33">
        <v>0.69528999999999996</v>
      </c>
      <c r="V243" s="33">
        <v>0.70008999999999999</v>
      </c>
      <c r="W243" s="33">
        <v>0.72745000000000004</v>
      </c>
      <c r="X243" s="33">
        <v>0.76665000000000005</v>
      </c>
      <c r="Y243" s="33">
        <v>0.71826999999999996</v>
      </c>
      <c r="Z243" s="33">
        <v>0.72001999999999999</v>
      </c>
      <c r="AA243" s="33">
        <v>0.7157</v>
      </c>
      <c r="AB243" s="33">
        <v>0.73075999999999997</v>
      </c>
      <c r="AC243" s="33">
        <v>0.70152000000000003</v>
      </c>
      <c r="AD243" s="34">
        <v>0.70586000000000004</v>
      </c>
      <c r="AE243" s="39">
        <v>0.72058999999999995</v>
      </c>
      <c r="AF243" s="34">
        <v>0.73531999999999997</v>
      </c>
    </row>
    <row r="244" spans="2:32" x14ac:dyDescent="0.35">
      <c r="B244" s="2" t="s">
        <v>44</v>
      </c>
      <c r="D244" s="36">
        <v>87.848060000000004</v>
      </c>
      <c r="E244" s="36">
        <v>89.773979999999995</v>
      </c>
      <c r="F244" s="36">
        <v>91.133799999999994</v>
      </c>
      <c r="G244" s="36">
        <v>88.681160000000006</v>
      </c>
      <c r="H244" s="36">
        <v>89.904449999999997</v>
      </c>
      <c r="I244" s="36">
        <v>91.482420000000005</v>
      </c>
      <c r="J244" s="36">
        <v>91.542940000000002</v>
      </c>
      <c r="K244" s="36">
        <v>90.848749999999995</v>
      </c>
      <c r="L244" s="36">
        <v>86.103170000000006</v>
      </c>
      <c r="M244" s="36">
        <v>89.49606</v>
      </c>
      <c r="N244" s="37">
        <v>88.432490000000001</v>
      </c>
      <c r="O244" s="47">
        <v>89.681479999999993</v>
      </c>
      <c r="P244" s="37">
        <v>90.930459999999997</v>
      </c>
      <c r="R244" s="2" t="s">
        <v>44</v>
      </c>
      <c r="T244" s="36">
        <v>87.254379999999998</v>
      </c>
      <c r="U244" s="36">
        <v>88.753029999999995</v>
      </c>
      <c r="V244" s="36">
        <v>90.70684</v>
      </c>
      <c r="W244" s="36">
        <v>87.680539999999993</v>
      </c>
      <c r="X244" s="36">
        <v>89.554159999999996</v>
      </c>
      <c r="Y244" s="36">
        <v>90.189779999999999</v>
      </c>
      <c r="Z244" s="36">
        <v>90.11148</v>
      </c>
      <c r="AA244" s="36">
        <v>90.547190000000001</v>
      </c>
      <c r="AB244" s="36">
        <v>85.906630000000007</v>
      </c>
      <c r="AC244" s="36">
        <v>88.999949999999998</v>
      </c>
      <c r="AD244" s="37">
        <v>87.83502</v>
      </c>
      <c r="AE244" s="47">
        <v>88.970399999999998</v>
      </c>
      <c r="AF244" s="37">
        <v>90.105779999999996</v>
      </c>
    </row>
    <row r="245" spans="2:32" x14ac:dyDescent="0.35">
      <c r="B245" s="2" t="s">
        <v>45</v>
      </c>
      <c r="D245" s="36">
        <v>88.864199999999997</v>
      </c>
      <c r="E245" s="36">
        <v>93.203530000000001</v>
      </c>
      <c r="F245" s="36">
        <v>88.599170000000001</v>
      </c>
      <c r="G245" s="36">
        <v>88.601240000000004</v>
      </c>
      <c r="H245" s="36">
        <v>88.227059999999994</v>
      </c>
      <c r="I245" s="36">
        <v>92.283019999999993</v>
      </c>
      <c r="J245" s="36">
        <v>90.761660000000006</v>
      </c>
      <c r="K245" s="36">
        <v>88.645259999999993</v>
      </c>
      <c r="L245" s="36">
        <v>87.554410000000004</v>
      </c>
      <c r="M245" s="36">
        <v>86.260369999999995</v>
      </c>
      <c r="N245" s="37">
        <v>87.767529999999994</v>
      </c>
      <c r="O245" s="47">
        <v>89.299989999999994</v>
      </c>
      <c r="P245" s="37">
        <v>90.832449999999994</v>
      </c>
      <c r="R245" s="2" t="s">
        <v>45</v>
      </c>
      <c r="T245" s="36">
        <v>88.02422</v>
      </c>
      <c r="U245" s="36">
        <v>92.013779999999997</v>
      </c>
      <c r="V245" s="36">
        <v>88.248949999999994</v>
      </c>
      <c r="W245" s="36">
        <v>87.340909999999994</v>
      </c>
      <c r="X245" s="36">
        <v>88.101569999999995</v>
      </c>
      <c r="Y245" s="36">
        <v>91.119349999999997</v>
      </c>
      <c r="Z245" s="36">
        <v>89.350189999999998</v>
      </c>
      <c r="AA245" s="36">
        <v>87.856700000000004</v>
      </c>
      <c r="AB245" s="36">
        <v>87.606800000000007</v>
      </c>
      <c r="AC245" s="36">
        <v>85.858450000000005</v>
      </c>
      <c r="AD245" s="37">
        <v>87.248649999999998</v>
      </c>
      <c r="AE245" s="47">
        <v>88.552090000000007</v>
      </c>
      <c r="AF245" s="37">
        <v>89.855540000000005</v>
      </c>
    </row>
    <row r="246" spans="2:32" x14ac:dyDescent="0.35">
      <c r="B246" s="2" t="s">
        <v>46</v>
      </c>
      <c r="D246" s="36">
        <v>88.870729999999995</v>
      </c>
      <c r="E246" s="36">
        <v>90.115260000000006</v>
      </c>
      <c r="F246" s="36">
        <v>89.873660000000001</v>
      </c>
      <c r="G246" s="36">
        <v>90.394620000000003</v>
      </c>
      <c r="H246" s="36">
        <v>87.449150000000003</v>
      </c>
      <c r="I246" s="36">
        <v>89.892740000000003</v>
      </c>
      <c r="J246" s="36">
        <v>89.633170000000007</v>
      </c>
      <c r="K246" s="36">
        <v>89.677800000000005</v>
      </c>
      <c r="L246" s="36">
        <v>88.738709999999998</v>
      </c>
      <c r="M246" s="36">
        <v>89.290760000000006</v>
      </c>
      <c r="N246" s="37">
        <v>88.779520000000005</v>
      </c>
      <c r="O246" s="47">
        <v>89.393659999999997</v>
      </c>
      <c r="P246" s="37">
        <v>90.007800000000003</v>
      </c>
      <c r="R246" s="2" t="s">
        <v>46</v>
      </c>
      <c r="T246" s="36">
        <v>87.867580000000004</v>
      </c>
      <c r="U246" s="36">
        <v>89.228790000000004</v>
      </c>
      <c r="V246" s="36">
        <v>89.721350000000001</v>
      </c>
      <c r="W246" s="36">
        <v>89.262709999999998</v>
      </c>
      <c r="X246" s="36">
        <v>87.015150000000006</v>
      </c>
      <c r="Y246" s="36">
        <v>88.73415</v>
      </c>
      <c r="Z246" s="36">
        <v>88.034379999999999</v>
      </c>
      <c r="AA246" s="36">
        <v>88.897580000000005</v>
      </c>
      <c r="AB246" s="36">
        <v>88.697540000000004</v>
      </c>
      <c r="AC246" s="36">
        <v>88.827539999999999</v>
      </c>
      <c r="AD246" s="37">
        <v>88.06344</v>
      </c>
      <c r="AE246" s="47">
        <v>88.628680000000003</v>
      </c>
      <c r="AF246" s="37">
        <v>89.193910000000002</v>
      </c>
    </row>
    <row r="247" spans="2:32" x14ac:dyDescent="0.35">
      <c r="B247" s="2" t="s">
        <v>47</v>
      </c>
      <c r="D247" s="36">
        <v>86.944749999999999</v>
      </c>
      <c r="E247" s="36">
        <v>89.808859999999996</v>
      </c>
      <c r="F247" s="36">
        <v>87.806399999999996</v>
      </c>
      <c r="G247" s="36">
        <v>89.852829999999997</v>
      </c>
      <c r="H247" s="36">
        <v>85.755369999999999</v>
      </c>
      <c r="I247" s="36">
        <v>86.64967</v>
      </c>
      <c r="J247" s="36">
        <v>89.226460000000003</v>
      </c>
      <c r="K247" s="36">
        <v>87.097239999999999</v>
      </c>
      <c r="L247" s="36">
        <v>87.297020000000003</v>
      </c>
      <c r="M247" s="36">
        <v>89.133170000000007</v>
      </c>
      <c r="N247" s="37">
        <v>86.923429999999996</v>
      </c>
      <c r="O247" s="47">
        <v>87.957179999999994</v>
      </c>
      <c r="P247" s="37">
        <v>88.990920000000003</v>
      </c>
      <c r="R247" s="2" t="s">
        <v>47</v>
      </c>
      <c r="T247" s="36">
        <v>86.204009999999997</v>
      </c>
      <c r="U247" s="36">
        <v>88.918639999999996</v>
      </c>
      <c r="V247" s="36">
        <v>87.896569999999997</v>
      </c>
      <c r="W247" s="36">
        <v>88.766779999999997</v>
      </c>
      <c r="X247" s="36">
        <v>85.317480000000003</v>
      </c>
      <c r="Y247" s="36">
        <v>85.317939999999993</v>
      </c>
      <c r="Z247" s="36">
        <v>87.656499999999994</v>
      </c>
      <c r="AA247" s="36">
        <v>86.321939999999998</v>
      </c>
      <c r="AB247" s="36">
        <v>87.223029999999994</v>
      </c>
      <c r="AC247" s="36">
        <v>88.674329999999998</v>
      </c>
      <c r="AD247" s="37">
        <v>86.243269999999995</v>
      </c>
      <c r="AE247" s="47">
        <v>87.22972</v>
      </c>
      <c r="AF247" s="37">
        <v>88.216179999999994</v>
      </c>
    </row>
    <row r="248" spans="2:32" x14ac:dyDescent="0.35">
      <c r="B248" s="2" t="s">
        <v>48</v>
      </c>
      <c r="D248" s="36">
        <v>90.940079999999995</v>
      </c>
      <c r="E248" s="36">
        <v>90.027929999999998</v>
      </c>
      <c r="F248" s="36">
        <v>87.642039999999994</v>
      </c>
      <c r="G248" s="36">
        <v>88.543999999999997</v>
      </c>
      <c r="H248" s="36">
        <v>87.6858</v>
      </c>
      <c r="I248" s="36">
        <v>87.544129999999996</v>
      </c>
      <c r="J248" s="36">
        <v>88.059299999999993</v>
      </c>
      <c r="K248" s="36">
        <v>87.013199999999998</v>
      </c>
      <c r="L248" s="36">
        <v>88.924319999999994</v>
      </c>
      <c r="M248" s="36">
        <v>92.475890000000007</v>
      </c>
      <c r="N248" s="37">
        <v>87.635109999999997</v>
      </c>
      <c r="O248" s="47">
        <v>88.885670000000005</v>
      </c>
      <c r="P248" s="37">
        <v>90.136229999999998</v>
      </c>
      <c r="R248" s="2" t="s">
        <v>48</v>
      </c>
      <c r="T248" s="36">
        <v>89.925269999999998</v>
      </c>
      <c r="U248" s="36">
        <v>88.764349999999993</v>
      </c>
      <c r="V248" s="36">
        <v>87.486099999999993</v>
      </c>
      <c r="W248" s="36">
        <v>87.615049999999997</v>
      </c>
      <c r="X248" s="36">
        <v>87.41404</v>
      </c>
      <c r="Y248" s="36">
        <v>86.324150000000003</v>
      </c>
      <c r="Z248" s="36">
        <v>86.866050000000001</v>
      </c>
      <c r="AA248" s="36">
        <v>86.049480000000003</v>
      </c>
      <c r="AB248" s="36">
        <v>88.989630000000005</v>
      </c>
      <c r="AC248" s="36">
        <v>91.852189999999993</v>
      </c>
      <c r="AD248" s="37">
        <v>86.853530000000006</v>
      </c>
      <c r="AE248" s="47">
        <v>88.128630000000001</v>
      </c>
      <c r="AF248" s="37">
        <v>89.403729999999996</v>
      </c>
    </row>
    <row r="249" spans="2:32" x14ac:dyDescent="0.35">
      <c r="B249" s="7" t="s">
        <v>49</v>
      </c>
      <c r="C249" s="8"/>
      <c r="D249" s="33">
        <v>89.279200000000003</v>
      </c>
      <c r="E249" s="33">
        <v>88.131919999999994</v>
      </c>
      <c r="F249" s="33">
        <v>90.008120000000005</v>
      </c>
      <c r="G249" s="33">
        <v>90.825720000000004</v>
      </c>
      <c r="H249" s="33">
        <v>87.540390000000002</v>
      </c>
      <c r="I249" s="33">
        <v>88.022239999999996</v>
      </c>
      <c r="J249" s="33">
        <v>88.486760000000004</v>
      </c>
      <c r="K249" s="33">
        <v>90.163939999999997</v>
      </c>
      <c r="L249" s="33">
        <v>87.927269999999993</v>
      </c>
      <c r="M249" s="33">
        <v>88.815709999999996</v>
      </c>
      <c r="N249" s="34">
        <v>88.129090000000005</v>
      </c>
      <c r="O249" s="48">
        <v>88.92013</v>
      </c>
      <c r="P249" s="34">
        <v>89.711169999999996</v>
      </c>
      <c r="R249" s="7" t="s">
        <v>49</v>
      </c>
      <c r="S249" s="8"/>
      <c r="T249" s="33">
        <v>88.104619999999997</v>
      </c>
      <c r="U249" s="33">
        <v>87.281809999999993</v>
      </c>
      <c r="V249" s="33">
        <v>89.75009</v>
      </c>
      <c r="W249" s="33">
        <v>89.549949999999995</v>
      </c>
      <c r="X249" s="33">
        <v>87.27458</v>
      </c>
      <c r="Y249" s="33">
        <v>86.734369999999998</v>
      </c>
      <c r="Z249" s="33">
        <v>87.297290000000004</v>
      </c>
      <c r="AA249" s="33">
        <v>89.344790000000003</v>
      </c>
      <c r="AB249" s="33">
        <v>87.841369999999998</v>
      </c>
      <c r="AC249" s="33">
        <v>88.150999999999996</v>
      </c>
      <c r="AD249" s="34">
        <v>87.368009999999998</v>
      </c>
      <c r="AE249" s="48">
        <v>88.132990000000007</v>
      </c>
      <c r="AF249" s="34">
        <v>88.897970000000001</v>
      </c>
    </row>
    <row r="250" spans="2:32" x14ac:dyDescent="0.35">
      <c r="B250" s="2" t="s">
        <v>52</v>
      </c>
      <c r="C250" s="3" t="s">
        <v>12</v>
      </c>
      <c r="D250" s="36">
        <v>6.7911799999999998</v>
      </c>
      <c r="E250" s="36">
        <v>13.8797</v>
      </c>
      <c r="F250" s="36">
        <v>4.4147299999999996</v>
      </c>
      <c r="G250" s="36">
        <v>6.3771500000000003</v>
      </c>
      <c r="H250" s="36">
        <v>5.6121100000000004</v>
      </c>
      <c r="I250" s="36">
        <v>8.8953000000000007</v>
      </c>
      <c r="J250" s="36">
        <v>7.0614499999999998</v>
      </c>
      <c r="K250" s="36">
        <v>6.2098699999999996</v>
      </c>
      <c r="L250" s="36">
        <v>3.7868499999999998</v>
      </c>
      <c r="M250" s="36">
        <v>4.0075399999999997</v>
      </c>
      <c r="N250" s="37">
        <v>4.5844300000000002</v>
      </c>
      <c r="O250" s="38">
        <v>6.7035900000000002</v>
      </c>
      <c r="P250" s="37">
        <v>8.8227499999999992</v>
      </c>
      <c r="R250" s="2" t="s">
        <v>52</v>
      </c>
      <c r="S250" s="3" t="s">
        <v>12</v>
      </c>
      <c r="T250" s="36">
        <v>18.196190000000001</v>
      </c>
      <c r="U250" s="36">
        <v>20.630140000000001</v>
      </c>
      <c r="V250" s="36">
        <v>10.818709999999999</v>
      </c>
      <c r="W250" s="36">
        <v>10.804869999999999</v>
      </c>
      <c r="X250" s="36">
        <v>11.160729999999999</v>
      </c>
      <c r="Y250" s="36">
        <v>24.225169999999999</v>
      </c>
      <c r="Z250" s="36">
        <v>15.30847</v>
      </c>
      <c r="AA250" s="36">
        <v>14.38644</v>
      </c>
      <c r="AB250" s="36">
        <v>6.6683399999999997</v>
      </c>
      <c r="AC250" s="36">
        <v>6.6295400000000004</v>
      </c>
      <c r="AD250" s="37">
        <v>9.7234499999999997</v>
      </c>
      <c r="AE250" s="38">
        <v>13.882860000000001</v>
      </c>
      <c r="AF250" s="37">
        <v>18.042269999999998</v>
      </c>
    </row>
    <row r="251" spans="2:32" x14ac:dyDescent="0.35">
      <c r="B251" s="8"/>
      <c r="C251" s="11" t="s">
        <v>13</v>
      </c>
      <c r="D251" s="33">
        <v>6.3229300000000004</v>
      </c>
      <c r="E251" s="33">
        <v>15.60333</v>
      </c>
      <c r="F251" s="33">
        <v>4.6032700000000002</v>
      </c>
      <c r="G251" s="33">
        <v>7.15686</v>
      </c>
      <c r="H251" s="33">
        <v>6.3128599999999997</v>
      </c>
      <c r="I251" s="33">
        <v>10.36415</v>
      </c>
      <c r="J251" s="33">
        <v>7.9189999999999996</v>
      </c>
      <c r="K251" s="33">
        <v>7.8207000000000004</v>
      </c>
      <c r="L251" s="33">
        <v>3.6137999999999999</v>
      </c>
      <c r="M251" s="33">
        <v>3.7786400000000002</v>
      </c>
      <c r="N251" s="34">
        <v>4.8018200000000002</v>
      </c>
      <c r="O251" s="48">
        <v>7.3495600000000003</v>
      </c>
      <c r="P251" s="34">
        <v>9.8972899999999999</v>
      </c>
      <c r="R251" s="8"/>
      <c r="S251" s="11" t="s">
        <v>13</v>
      </c>
      <c r="T251" s="33">
        <v>14.503259999999999</v>
      </c>
      <c r="U251" s="33">
        <v>22.80697</v>
      </c>
      <c r="V251" s="33">
        <v>9.6040500000000009</v>
      </c>
      <c r="W251" s="33">
        <v>12.78487</v>
      </c>
      <c r="X251" s="33">
        <v>12.539960000000001</v>
      </c>
      <c r="Y251" s="33">
        <v>20.832129999999999</v>
      </c>
      <c r="Z251" s="33">
        <v>17.174219999999998</v>
      </c>
      <c r="AA251" s="33">
        <v>13.41046</v>
      </c>
      <c r="AB251" s="33">
        <v>7.8689600000000004</v>
      </c>
      <c r="AC251" s="33">
        <v>6.37385</v>
      </c>
      <c r="AD251" s="34">
        <v>9.9961500000000001</v>
      </c>
      <c r="AE251" s="48">
        <v>13.789870000000001</v>
      </c>
      <c r="AF251" s="34">
        <v>17.583590000000001</v>
      </c>
    </row>
  </sheetData>
  <mergeCells count="16">
    <mergeCell ref="AZ87:BL87"/>
    <mergeCell ref="D171:P171"/>
    <mergeCell ref="T171:AF171"/>
    <mergeCell ref="AZ1:BA1"/>
    <mergeCell ref="BP1:BQ1"/>
    <mergeCell ref="T3:AF3"/>
    <mergeCell ref="D3:P3"/>
    <mergeCell ref="AJ3:AV3"/>
    <mergeCell ref="AZ3:BL3"/>
    <mergeCell ref="BP3:CB3"/>
    <mergeCell ref="D87:P87"/>
    <mergeCell ref="T87:AF87"/>
    <mergeCell ref="AJ87:AV87"/>
    <mergeCell ref="D1:E1"/>
    <mergeCell ref="T1:U1"/>
    <mergeCell ref="AJ1:AK1"/>
  </mergeCells>
  <conditionalFormatting sqref="CA9">
    <cfRule type="cellIs" dxfId="62" priority="106" operator="lessThan">
      <formula>0.45</formula>
    </cfRule>
  </conditionalFormatting>
  <conditionalFormatting sqref="O9">
    <cfRule type="cellIs" dxfId="61" priority="100" operator="lessThan">
      <formula>0.45</formula>
    </cfRule>
  </conditionalFormatting>
  <conditionalFormatting sqref="BK9">
    <cfRule type="cellIs" dxfId="60" priority="73" operator="lessThan">
      <formula>0.45</formula>
    </cfRule>
  </conditionalFormatting>
  <conditionalFormatting sqref="AU9">
    <cfRule type="cellIs" dxfId="59" priority="76" operator="lessThan">
      <formula>0.45</formula>
    </cfRule>
  </conditionalFormatting>
  <conditionalFormatting sqref="AE9">
    <cfRule type="cellIs" dxfId="58" priority="79" operator="lessThan">
      <formula>0.45</formula>
    </cfRule>
  </conditionalFormatting>
  <conditionalFormatting sqref="O93">
    <cfRule type="cellIs" dxfId="57" priority="49" operator="lessThan">
      <formula>0.45</formula>
    </cfRule>
  </conditionalFormatting>
  <conditionalFormatting sqref="AU93">
    <cfRule type="cellIs" dxfId="56" priority="43" operator="lessThan">
      <formula>0.45</formula>
    </cfRule>
  </conditionalFormatting>
  <conditionalFormatting sqref="BK93">
    <cfRule type="cellIs" dxfId="55" priority="40" operator="lessThan">
      <formula>0.45</formula>
    </cfRule>
  </conditionalFormatting>
  <conditionalFormatting sqref="CA93">
    <cfRule type="cellIs" dxfId="54" priority="37" operator="lessThan">
      <formula>0.45</formula>
    </cfRule>
  </conditionalFormatting>
  <conditionalFormatting sqref="BK93">
    <cfRule type="cellIs" dxfId="53" priority="34" operator="lessThan">
      <formula>0.45</formula>
    </cfRule>
  </conditionalFormatting>
  <conditionalFormatting sqref="CA93">
    <cfRule type="cellIs" dxfId="52" priority="31" operator="lessThan">
      <formula>0.45</formula>
    </cfRule>
  </conditionalFormatting>
  <conditionalFormatting sqref="O177">
    <cfRule type="cellIs" dxfId="51" priority="28" operator="lessThan">
      <formula>0.45</formula>
    </cfRule>
  </conditionalFormatting>
  <conditionalFormatting sqref="AE177">
    <cfRule type="cellIs" dxfId="50" priority="25" operator="lessThan">
      <formula>0.45</formula>
    </cfRule>
  </conditionalFormatting>
  <conditionalFormatting sqref="O177">
    <cfRule type="cellIs" dxfId="49" priority="22" operator="lessThan">
      <formula>0.45</formula>
    </cfRule>
  </conditionalFormatting>
  <conditionalFormatting sqref="AE177">
    <cfRule type="cellIs" dxfId="48" priority="19" operator="lessThan">
      <formula>0.45</formula>
    </cfRule>
  </conditionalFormatting>
  <conditionalFormatting sqref="AU93">
    <cfRule type="cellIs" dxfId="47" priority="16" operator="lessThan">
      <formula>0.45</formula>
    </cfRule>
  </conditionalFormatting>
  <conditionalFormatting sqref="BK93">
    <cfRule type="cellIs" dxfId="46" priority="13" operator="lessThan">
      <formula>0.45</formula>
    </cfRule>
  </conditionalFormatting>
  <conditionalFormatting sqref="CA93">
    <cfRule type="cellIs" dxfId="45" priority="10" operator="lessThan">
      <formula>0.45</formula>
    </cfRule>
  </conditionalFormatting>
  <conditionalFormatting sqref="AE93">
    <cfRule type="cellIs" dxfId="44" priority="7" operator="lessThan">
      <formula>0.45</formula>
    </cfRule>
  </conditionalFormatting>
  <conditionalFormatting sqref="CA9">
    <cfRule type="cellIs" dxfId="43" priority="1" operator="lessThan">
      <formula>0.45</formula>
    </cfRule>
  </conditionalFormatting>
  <conditionalFormatting sqref="BK9">
    <cfRule type="cellIs" dxfId="42" priority="4" operator="lessThan">
      <formula>0.45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7" stopIfTrue="1" id="{1C42FE2D-5A26-48A0-AABB-A94411A45045}">
            <xm:f>CB6&lt;'Push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08" id="{C7899E9A-90C2-4641-BBCD-3CF18FE5BCC7}">
            <xm:f>CB6&gt;='Push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CB6</xm:sqref>
        </x14:conditionalFormatting>
        <x14:conditionalFormatting xmlns:xm="http://schemas.microsoft.com/office/excel/2006/main">
          <x14:cfRule type="expression" priority="101" stopIfTrue="1" id="{03B9ABF9-2442-4C87-9CEA-F30405AF2EFA}">
            <xm:f>P6&lt;'Push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02" id="{35779FC1-3075-4DC6-BFC4-D33DE53C844D}">
            <xm:f>P6&gt;='Push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expression" priority="74" stopIfTrue="1" id="{AAD78E3D-67BF-40B2-BDD0-A44495A18698}">
            <xm:f>BL6&lt;'Push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75" id="{1F2B7DB0-9A52-4EF3-B116-776AA2D75B1F}">
            <xm:f>BL6&gt;='Push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BL6</xm:sqref>
        </x14:conditionalFormatting>
        <x14:conditionalFormatting xmlns:xm="http://schemas.microsoft.com/office/excel/2006/main">
          <x14:cfRule type="expression" priority="77" stopIfTrue="1" id="{7021532A-A2A8-4A4B-AF6E-4C8D6F5A2D95}">
            <xm:f>AV6&lt;'Push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78" id="{B76C5557-1357-4191-928F-2C00EBDF6BC1}">
            <xm:f>AV6&gt;='Push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AV6</xm:sqref>
        </x14:conditionalFormatting>
        <x14:conditionalFormatting xmlns:xm="http://schemas.microsoft.com/office/excel/2006/main">
          <x14:cfRule type="expression" priority="80" stopIfTrue="1" id="{D5D76551-3DD3-4DC7-873D-C5BCE39335D0}">
            <xm:f>AF6&lt;'Push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81" id="{A700D6AF-940B-4249-9E8C-267A91403913}">
            <xm:f>AF6&gt;='Push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AF6</xm:sqref>
        </x14:conditionalFormatting>
        <x14:conditionalFormatting xmlns:xm="http://schemas.microsoft.com/office/excel/2006/main">
          <x14:cfRule type="expression" priority="50" stopIfTrue="1" id="{8D35EA77-36E6-4CAA-9696-C081F5F1B4F9}">
            <xm:f>P90&lt;'Push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1" id="{1137535B-1022-4689-9D1D-D6A4C56E9ECA}">
            <xm:f>P90&gt;='Push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P90</xm:sqref>
        </x14:conditionalFormatting>
        <x14:conditionalFormatting xmlns:xm="http://schemas.microsoft.com/office/excel/2006/main">
          <x14:cfRule type="expression" priority="44" stopIfTrue="1" id="{FD6DFAA3-0796-4EDF-AA40-072C576DA985}">
            <xm:f>AV90&lt;'Push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5" id="{D4101B01-0187-4680-8B79-619E8F40E267}">
            <xm:f>AV90&gt;='Push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AV90</xm:sqref>
        </x14:conditionalFormatting>
        <x14:conditionalFormatting xmlns:xm="http://schemas.microsoft.com/office/excel/2006/main">
          <x14:cfRule type="expression" priority="41" stopIfTrue="1" id="{B90647F0-AB04-4308-B4F0-00607FDF06F4}">
            <xm:f>BL90&lt;'Push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2" id="{DECFA607-4AAE-446A-9923-C986D327E04D}">
            <xm:f>BL90&gt;='Push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BL90</xm:sqref>
        </x14:conditionalFormatting>
        <x14:conditionalFormatting xmlns:xm="http://schemas.microsoft.com/office/excel/2006/main">
          <x14:cfRule type="expression" priority="38" stopIfTrue="1" id="{D324A486-B141-42C2-89A8-018CF1175D44}">
            <xm:f>CB90&lt;'Push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9" id="{6C4542B6-FFB2-489E-9F06-49773CE92E21}">
            <xm:f>CB90&gt;='Push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CB90</xm:sqref>
        </x14:conditionalFormatting>
        <x14:conditionalFormatting xmlns:xm="http://schemas.microsoft.com/office/excel/2006/main">
          <x14:cfRule type="expression" priority="35" stopIfTrue="1" id="{0FCC9B5A-2CDC-4C4D-BAC0-103108242F9B}">
            <xm:f>BL90&lt;'Push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6" id="{312CD22D-13B3-4D29-81CE-6919B5D73FD1}">
            <xm:f>BL90&gt;='Push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BL90</xm:sqref>
        </x14:conditionalFormatting>
        <x14:conditionalFormatting xmlns:xm="http://schemas.microsoft.com/office/excel/2006/main">
          <x14:cfRule type="expression" priority="32" stopIfTrue="1" id="{E5D4336D-AEB9-43C3-BAFE-3EEC37BEC741}">
            <xm:f>CB90&lt;'Push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3" id="{A14038E4-F157-4216-945B-36AB7B125051}">
            <xm:f>CB90&gt;='Push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CB90</xm:sqref>
        </x14:conditionalFormatting>
        <x14:conditionalFormatting xmlns:xm="http://schemas.microsoft.com/office/excel/2006/main">
          <x14:cfRule type="expression" priority="29" stopIfTrue="1" id="{42A468B6-FDE9-4922-BA1A-C8083838D2B9}">
            <xm:f>P174&lt;'Push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0" id="{4A56169E-D1E2-4159-B313-A2997E0526C6}">
            <xm:f>P174&gt;='Push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P174</xm:sqref>
        </x14:conditionalFormatting>
        <x14:conditionalFormatting xmlns:xm="http://schemas.microsoft.com/office/excel/2006/main">
          <x14:cfRule type="expression" priority="26" stopIfTrue="1" id="{ADED336D-1C28-45FA-AA20-CD5E8FCAE359}">
            <xm:f>AF174&lt;'Push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7" id="{DE4B301B-755F-4DF6-B287-A308E466508C}">
            <xm:f>AF174&gt;='Push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AF174</xm:sqref>
        </x14:conditionalFormatting>
        <x14:conditionalFormatting xmlns:xm="http://schemas.microsoft.com/office/excel/2006/main">
          <x14:cfRule type="expression" priority="23" stopIfTrue="1" id="{72A77BAD-41F7-4417-B8D5-18277533A7E2}">
            <xm:f>P174&lt;'Push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4" id="{7F55DC18-4DF5-4848-B4E6-B8C35E6906EE}">
            <xm:f>P174&gt;='Push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P174</xm:sqref>
        </x14:conditionalFormatting>
        <x14:conditionalFormatting xmlns:xm="http://schemas.microsoft.com/office/excel/2006/main">
          <x14:cfRule type="expression" priority="20" stopIfTrue="1" id="{99A30799-5342-4DE6-94B2-4DF97D5E7707}">
            <xm:f>AF174&lt;'Push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1" id="{34ADCC75-1541-4A6E-A8A1-FF6C4BCEF6BA}">
            <xm:f>AF174&gt;='Push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AF174</xm:sqref>
        </x14:conditionalFormatting>
        <x14:conditionalFormatting xmlns:xm="http://schemas.microsoft.com/office/excel/2006/main">
          <x14:cfRule type="expression" priority="17" stopIfTrue="1" id="{E070F603-2690-4D2B-A1C6-CD3F3C5D3BB9}">
            <xm:f>AV90&lt;'Push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8" id="{DDFB373E-4D21-4DFD-933D-4DCA9DAA6756}">
            <xm:f>AV90&gt;='Push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AV90</xm:sqref>
        </x14:conditionalFormatting>
        <x14:conditionalFormatting xmlns:xm="http://schemas.microsoft.com/office/excel/2006/main">
          <x14:cfRule type="expression" priority="14" stopIfTrue="1" id="{A6A06EAA-CD7D-459C-9D30-6D72862D267C}">
            <xm:f>BL90&lt;'Push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5" id="{CA65314B-7ACE-436D-B26E-A5CAAFC34AD7}">
            <xm:f>BL90&gt;='Push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BL90</xm:sqref>
        </x14:conditionalFormatting>
        <x14:conditionalFormatting xmlns:xm="http://schemas.microsoft.com/office/excel/2006/main">
          <x14:cfRule type="expression" priority="11" stopIfTrue="1" id="{7EF47A60-D376-49C5-9CB0-3A1A7F1B637A}">
            <xm:f>CB90&lt;'Push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2" id="{5E78AAB8-C287-4C1E-AC81-C0512EB9EB70}">
            <xm:f>CB90&gt;='Push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CB90</xm:sqref>
        </x14:conditionalFormatting>
        <x14:conditionalFormatting xmlns:xm="http://schemas.microsoft.com/office/excel/2006/main">
          <x14:cfRule type="expression" priority="8" stopIfTrue="1" id="{E4D2EF86-8CC7-41C9-8731-95DC9B145E9F}">
            <xm:f>AF90&lt;'Push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" id="{FA2EC7E2-0636-46E2-8DBD-37A29AAD0B66}">
            <xm:f>AF90&gt;='Push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AF90</xm:sqref>
        </x14:conditionalFormatting>
        <x14:conditionalFormatting xmlns:xm="http://schemas.microsoft.com/office/excel/2006/main">
          <x14:cfRule type="expression" priority="2" stopIfTrue="1" id="{02CB20A2-4ED7-41E2-917B-27E4802EC407}">
            <xm:f>CB6&lt;'Push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" id="{9F417C62-C5BA-4412-B413-550EA5A3E854}">
            <xm:f>CB6&gt;='Push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CB6</xm:sqref>
        </x14:conditionalFormatting>
        <x14:conditionalFormatting xmlns:xm="http://schemas.microsoft.com/office/excel/2006/main">
          <x14:cfRule type="expression" priority="5" stopIfTrue="1" id="{DC9824F0-C2B6-44BE-8713-6AA26E1D5960}">
            <xm:f>BL6&lt;'Push 90% DD'!$N$5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" id="{8CD6A01E-A629-4A00-BFFC-41CAB4C4B81C}">
            <xm:f>BL6&gt;='Push 90% DD'!$N$5</xm:f>
            <x14:dxf>
              <fill>
                <patternFill>
                  <bgColor theme="9" tint="0.79998168889431442"/>
                </patternFill>
              </fill>
            </x14:dxf>
          </x14:cfRule>
          <xm:sqref>BL6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7577-38B9-4676-873C-FE1BB7841C10}">
  <dimension ref="B1:XFD206"/>
  <sheetViews>
    <sheetView workbookViewId="0">
      <selection activeCell="F20" sqref="F20"/>
    </sheetView>
  </sheetViews>
  <sheetFormatPr defaultRowHeight="14.5" x14ac:dyDescent="0.35"/>
  <cols>
    <col min="1" max="1" width="3.81640625" customWidth="1"/>
    <col min="2" max="2" width="31.26953125" customWidth="1"/>
    <col min="3" max="16" width="9.7265625" customWidth="1"/>
    <col min="17" max="18" width="12.7265625" customWidth="1"/>
    <col min="19" max="19" width="9.7265625" customWidth="1"/>
    <col min="20" max="20" width="11.453125" customWidth="1"/>
    <col min="21" max="21" width="11.81640625" customWidth="1"/>
    <col min="22" max="22" width="12.81640625" customWidth="1"/>
    <col min="24" max="24" width="12" bestFit="1" customWidth="1"/>
    <col min="30" max="47" width="9.26953125" bestFit="1" customWidth="1"/>
    <col min="48" max="49" width="10.26953125" bestFit="1" customWidth="1"/>
  </cols>
  <sheetData>
    <row r="1" spans="2:40" x14ac:dyDescent="0.35">
      <c r="U1" s="88" t="s">
        <v>86</v>
      </c>
      <c r="V1" s="88"/>
      <c r="W1" s="57">
        <v>85</v>
      </c>
    </row>
    <row r="2" spans="2:40" x14ac:dyDescent="0.35">
      <c r="U2" s="88" t="s">
        <v>87</v>
      </c>
      <c r="V2" s="88"/>
      <c r="W2" s="58">
        <v>100</v>
      </c>
    </row>
    <row r="3" spans="2:40" x14ac:dyDescent="0.35">
      <c r="D3" s="59">
        <v>0.995</v>
      </c>
      <c r="E3" s="59">
        <f>E4/($D4/$D3)</f>
        <v>0.95354166666666662</v>
      </c>
      <c r="F3" s="59">
        <f t="shared" ref="F3:S3" si="0">F4/($D4/$D3)</f>
        <v>0.91208333333333336</v>
      </c>
      <c r="G3" s="59">
        <f t="shared" si="0"/>
        <v>0.87062499999999998</v>
      </c>
      <c r="H3" s="59">
        <f t="shared" si="0"/>
        <v>0.82916666666666661</v>
      </c>
      <c r="I3" s="59">
        <f t="shared" si="0"/>
        <v>0.78770833333333334</v>
      </c>
      <c r="J3" s="59">
        <f t="shared" si="0"/>
        <v>0.74624999999999997</v>
      </c>
      <c r="K3" s="59">
        <f t="shared" si="0"/>
        <v>0.70479166666666659</v>
      </c>
      <c r="L3" s="59">
        <f t="shared" si="0"/>
        <v>0.66333333333333333</v>
      </c>
      <c r="M3" s="59">
        <f t="shared" si="0"/>
        <v>0.62187499999999996</v>
      </c>
      <c r="N3" s="59">
        <f t="shared" si="0"/>
        <v>0.58041666666666669</v>
      </c>
      <c r="O3" s="59">
        <f t="shared" si="0"/>
        <v>0.53895833333333332</v>
      </c>
      <c r="P3" s="59">
        <f t="shared" si="0"/>
        <v>0.4975</v>
      </c>
      <c r="Q3" s="59">
        <f t="shared" si="0"/>
        <v>0.45604166666666668</v>
      </c>
      <c r="R3" s="59">
        <f t="shared" si="0"/>
        <v>0.4145833333333333</v>
      </c>
      <c r="S3" s="59">
        <f t="shared" si="0"/>
        <v>0</v>
      </c>
    </row>
    <row r="4" spans="2:40" x14ac:dyDescent="0.35">
      <c r="B4" s="60" t="s">
        <v>88</v>
      </c>
      <c r="C4" s="61" t="s">
        <v>89</v>
      </c>
      <c r="D4" s="61">
        <v>240</v>
      </c>
      <c r="E4" s="61">
        <v>230</v>
      </c>
      <c r="F4" s="61">
        <v>220</v>
      </c>
      <c r="G4" s="61">
        <v>210</v>
      </c>
      <c r="H4" s="61">
        <v>200</v>
      </c>
      <c r="I4" s="61">
        <v>190</v>
      </c>
      <c r="J4" s="61">
        <v>180</v>
      </c>
      <c r="K4" s="61">
        <v>170</v>
      </c>
      <c r="L4" s="61">
        <v>160</v>
      </c>
      <c r="M4" s="61">
        <v>150</v>
      </c>
      <c r="N4" s="61">
        <v>140</v>
      </c>
      <c r="O4" s="61">
        <v>130</v>
      </c>
      <c r="P4" s="61">
        <v>120</v>
      </c>
      <c r="Q4" s="61">
        <v>110</v>
      </c>
      <c r="R4" s="61">
        <v>100</v>
      </c>
      <c r="S4" s="63"/>
      <c r="U4" s="2" t="s">
        <v>90</v>
      </c>
    </row>
    <row r="5" spans="2:40" x14ac:dyDescent="0.35">
      <c r="B5" s="64" t="s">
        <v>0</v>
      </c>
      <c r="C5" s="65">
        <f ca="1">VLOOKUP($B5,OFFSET('Push 90% DD'!$B$1,3,0,78,15),14,FALSE)</f>
        <v>5285.9</v>
      </c>
      <c r="D5" s="65">
        <f ca="1">VLOOKUP($B5,OFFSET('WLC 0-0-0-1'!B3,3,0,78,15),14,FALSE)</f>
        <v>5284.6</v>
      </c>
      <c r="E5" s="65">
        <f>VLOOKUP($B5,'Push 90% DD'!$B$5:$P$82,14,FALSE)</f>
        <v>5285.9</v>
      </c>
      <c r="F5" s="65">
        <f>VLOOKUP($B5,'Push 90% DD'!$B$5:$P$82,14,FALSE)</f>
        <v>5285.9</v>
      </c>
      <c r="G5" s="65">
        <f>VLOOKUP($B5,'Push 90% DD'!$B$5:$P$82,14,FALSE)</f>
        <v>5285.9</v>
      </c>
      <c r="H5" s="65">
        <f>VLOOKUP($B5,'Push 90% DD'!$B$5:$P$82,14,FALSE)</f>
        <v>5285.9</v>
      </c>
      <c r="I5" s="65">
        <f>VLOOKUP($B5,'Push 90% DD'!$B$5:$P$82,14,FALSE)</f>
        <v>5285.9</v>
      </c>
      <c r="J5" s="65">
        <f>VLOOKUP($B5,'Push 90% DD'!$B$5:$P$82,14,FALSE)</f>
        <v>5285.9</v>
      </c>
      <c r="K5" s="65">
        <f>VLOOKUP($B5,'Push 90% DD'!$B$5:$P$82,14,FALSE)</f>
        <v>5285.9</v>
      </c>
      <c r="L5" s="65">
        <f>VLOOKUP($B5,'Push 90% DD'!$B$5:$P$82,14,FALSE)</f>
        <v>5285.9</v>
      </c>
      <c r="M5" s="65">
        <f>VLOOKUP($B5,'Push 90% DD'!$B$5:$P$82,14,FALSE)</f>
        <v>5285.9</v>
      </c>
      <c r="N5" s="65">
        <f>VLOOKUP($B5,'Push 90% DD'!$B$5:$P$82,14,FALSE)</f>
        <v>5285.9</v>
      </c>
      <c r="O5" s="65">
        <f>VLOOKUP($B5,'Push 90% DD'!$B$5:$P$82,14,FALSE)</f>
        <v>5285.9</v>
      </c>
      <c r="P5" s="65">
        <f>VLOOKUP($B5,'Push 90% DD'!$B$5:$P$82,14,FALSE)</f>
        <v>5285.9</v>
      </c>
      <c r="Q5" s="65">
        <f>VLOOKUP($B5,'Push 90% DD'!$B$5:$P$82,14,FALSE)</f>
        <v>5285.9</v>
      </c>
      <c r="R5" s="65">
        <f>VLOOKUP($B5,'Push 90% DD'!$B$5:$P$82,14,FALSE)</f>
        <v>5285.9</v>
      </c>
      <c r="S5" s="65"/>
      <c r="U5" s="66"/>
      <c r="V5" s="66"/>
      <c r="W5" s="66"/>
      <c r="X5" s="67" t="s">
        <v>89</v>
      </c>
      <c r="Y5" s="67">
        <v>250</v>
      </c>
      <c r="Z5" s="67">
        <v>240</v>
      </c>
      <c r="AA5" s="67">
        <v>230</v>
      </c>
      <c r="AB5" s="67">
        <v>220</v>
      </c>
      <c r="AC5" s="67">
        <v>210</v>
      </c>
      <c r="AD5" s="67">
        <v>200</v>
      </c>
      <c r="AE5" s="67">
        <v>190</v>
      </c>
      <c r="AF5" s="67">
        <v>180</v>
      </c>
      <c r="AG5" s="67">
        <v>170</v>
      </c>
      <c r="AH5" s="67">
        <v>160</v>
      </c>
      <c r="AI5" s="67">
        <v>150</v>
      </c>
      <c r="AJ5" s="67">
        <v>140</v>
      </c>
      <c r="AK5" s="67">
        <v>130</v>
      </c>
      <c r="AL5" s="67">
        <v>120</v>
      </c>
      <c r="AM5" s="67">
        <v>115</v>
      </c>
      <c r="AN5" s="67">
        <v>110</v>
      </c>
    </row>
    <row r="6" spans="2:40" x14ac:dyDescent="0.35">
      <c r="B6" s="64" t="s">
        <v>15</v>
      </c>
      <c r="C6" s="65">
        <f ca="1">VLOOKUP($B6,OFFSET('Push 90% DD'!$B$1,3,0,78,15),14,FALSE)</f>
        <v>24.258310000000002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U6" s="68">
        <v>1</v>
      </c>
      <c r="V6" s="68">
        <v>1</v>
      </c>
      <c r="W6" s="66" t="s">
        <v>91</v>
      </c>
      <c r="X6" s="69">
        <f t="shared" ref="X6:AN6" ca="1" si="1">C28</f>
        <v>3.7809900000000005</v>
      </c>
      <c r="Y6" s="69">
        <f t="shared" si="1"/>
        <v>5.2531499999999998</v>
      </c>
      <c r="Z6" s="69">
        <f t="shared" si="1"/>
        <v>5.2531499999999998</v>
      </c>
      <c r="AA6" s="69">
        <f t="shared" si="1"/>
        <v>5.2531499999999998</v>
      </c>
      <c r="AB6" s="69">
        <f t="shared" si="1"/>
        <v>5.2531499999999998</v>
      </c>
      <c r="AC6" s="69">
        <f t="shared" si="1"/>
        <v>5.2531499999999998</v>
      </c>
      <c r="AD6" s="69">
        <f t="shared" si="1"/>
        <v>5.2531499999999998</v>
      </c>
      <c r="AE6" s="69">
        <f t="shared" si="1"/>
        <v>5.2531499999999998</v>
      </c>
      <c r="AF6" s="69">
        <f t="shared" si="1"/>
        <v>5.2531499999999998</v>
      </c>
      <c r="AG6" s="69">
        <f t="shared" si="1"/>
        <v>5.2531499999999998</v>
      </c>
      <c r="AH6" s="69">
        <f t="shared" si="1"/>
        <v>5.2531499999999998</v>
      </c>
      <c r="AI6" s="69">
        <f t="shared" si="1"/>
        <v>5.2531499999999998</v>
      </c>
      <c r="AJ6" s="69">
        <f t="shared" si="1"/>
        <v>5.2531499999999998</v>
      </c>
      <c r="AK6" s="69">
        <f t="shared" si="1"/>
        <v>5.2531499999999998</v>
      </c>
      <c r="AL6" s="69">
        <f t="shared" si="1"/>
        <v>5.2531499999999998</v>
      </c>
      <c r="AM6" s="69">
        <f t="shared" si="1"/>
        <v>5.2531499999999998</v>
      </c>
      <c r="AN6" s="69">
        <f t="shared" si="1"/>
        <v>0</v>
      </c>
    </row>
    <row r="7" spans="2:40" x14ac:dyDescent="0.35">
      <c r="B7" s="70" t="s">
        <v>14</v>
      </c>
      <c r="C7" s="71">
        <f ca="1">VLOOKUP($B7,OFFSET('Push 90% DD'!$B$1,3,0,78,15),14,FALSE)</f>
        <v>0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U7" s="68">
        <v>1</v>
      </c>
      <c r="V7" s="72">
        <f>2/3</f>
        <v>0.66666666666666663</v>
      </c>
      <c r="W7" s="66" t="s">
        <v>92</v>
      </c>
      <c r="X7" s="69">
        <f ca="1">C$26+$V7*C$22</f>
        <v>3.5345766666666671</v>
      </c>
      <c r="Y7" s="69">
        <f t="shared" ref="Y7:AN10" si="2">D$26+$V7*D$22</f>
        <v>3.27101</v>
      </c>
      <c r="Z7" s="69">
        <f t="shared" si="2"/>
        <v>3.27101</v>
      </c>
      <c r="AA7" s="69">
        <f t="shared" si="2"/>
        <v>3.27101</v>
      </c>
      <c r="AB7" s="69">
        <f t="shared" si="2"/>
        <v>3.27101</v>
      </c>
      <c r="AC7" s="69">
        <f t="shared" si="2"/>
        <v>3.27101</v>
      </c>
      <c r="AD7" s="69">
        <f t="shared" si="2"/>
        <v>3.27101</v>
      </c>
      <c r="AE7" s="69">
        <f t="shared" si="2"/>
        <v>3.27101</v>
      </c>
      <c r="AF7" s="69">
        <f t="shared" si="2"/>
        <v>3.27101</v>
      </c>
      <c r="AG7" s="69">
        <f t="shared" si="2"/>
        <v>3.27101</v>
      </c>
      <c r="AH7" s="69">
        <f t="shared" si="2"/>
        <v>3.27101</v>
      </c>
      <c r="AI7" s="69">
        <f t="shared" si="2"/>
        <v>3.27101</v>
      </c>
      <c r="AJ7" s="69">
        <f t="shared" si="2"/>
        <v>3.27101</v>
      </c>
      <c r="AK7" s="69">
        <f t="shared" si="2"/>
        <v>3.27101</v>
      </c>
      <c r="AL7" s="69">
        <f t="shared" si="2"/>
        <v>3.27101</v>
      </c>
      <c r="AM7" s="69">
        <f t="shared" si="2"/>
        <v>3.27101</v>
      </c>
      <c r="AN7" s="69">
        <f t="shared" si="2"/>
        <v>0</v>
      </c>
    </row>
    <row r="8" spans="2:40" x14ac:dyDescent="0.35">
      <c r="B8" s="70" t="s">
        <v>16</v>
      </c>
      <c r="C8" s="71">
        <f ca="1">VLOOKUP($B8,OFFSET('Push 90% DD'!$B$1,3,0,78,15),14,FALSE)</f>
        <v>24.258310000000002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U8" s="68">
        <v>1</v>
      </c>
      <c r="V8" s="72">
        <f>1/3</f>
        <v>0.33333333333333331</v>
      </c>
      <c r="W8" s="66" t="s">
        <v>93</v>
      </c>
      <c r="X8" s="69">
        <f ca="1">C$26+$V8*C$22</f>
        <v>3.2881633333333338</v>
      </c>
      <c r="Y8" s="69">
        <f t="shared" si="2"/>
        <v>3.27101</v>
      </c>
      <c r="Z8" s="69">
        <f t="shared" si="2"/>
        <v>3.27101</v>
      </c>
      <c r="AA8" s="69">
        <f t="shared" si="2"/>
        <v>3.27101</v>
      </c>
      <c r="AB8" s="69">
        <f t="shared" si="2"/>
        <v>3.27101</v>
      </c>
      <c r="AC8" s="69">
        <f t="shared" si="2"/>
        <v>3.27101</v>
      </c>
      <c r="AD8" s="69">
        <f t="shared" si="2"/>
        <v>3.27101</v>
      </c>
      <c r="AE8" s="69">
        <f t="shared" si="2"/>
        <v>3.27101</v>
      </c>
      <c r="AF8" s="69">
        <f t="shared" si="2"/>
        <v>3.27101</v>
      </c>
      <c r="AG8" s="69">
        <f t="shared" si="2"/>
        <v>3.27101</v>
      </c>
      <c r="AH8" s="69">
        <f t="shared" si="2"/>
        <v>3.27101</v>
      </c>
      <c r="AI8" s="69">
        <f t="shared" si="2"/>
        <v>3.27101</v>
      </c>
      <c r="AJ8" s="69">
        <f t="shared" si="2"/>
        <v>3.27101</v>
      </c>
      <c r="AK8" s="69">
        <f t="shared" si="2"/>
        <v>3.27101</v>
      </c>
      <c r="AL8" s="69">
        <f t="shared" si="2"/>
        <v>3.27101</v>
      </c>
      <c r="AM8" s="69">
        <f t="shared" si="2"/>
        <v>3.27101</v>
      </c>
      <c r="AN8" s="69">
        <f t="shared" si="2"/>
        <v>0</v>
      </c>
    </row>
    <row r="9" spans="2:40" x14ac:dyDescent="0.35">
      <c r="B9" s="70" t="s">
        <v>17</v>
      </c>
      <c r="C9" s="71">
        <f ca="1">VLOOKUP($B9,OFFSET('Push 90% DD'!$B$1,3,0,78,15),14,FALSE)</f>
        <v>20.584540000000001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U9" s="68">
        <v>1</v>
      </c>
      <c r="V9" s="72">
        <f>1/6</f>
        <v>0.16666666666666666</v>
      </c>
      <c r="W9" s="66" t="s">
        <v>94</v>
      </c>
      <c r="X9" s="69">
        <f t="shared" ref="X9:AG10" ca="1" si="3">C$26+$V9*C$22</f>
        <v>3.1649566666666669</v>
      </c>
      <c r="Y9" s="69">
        <f t="shared" si="3"/>
        <v>3.27101</v>
      </c>
      <c r="Z9" s="69">
        <f t="shared" si="3"/>
        <v>3.27101</v>
      </c>
      <c r="AA9" s="69">
        <f t="shared" si="3"/>
        <v>3.27101</v>
      </c>
      <c r="AB9" s="69">
        <f t="shared" si="3"/>
        <v>3.27101</v>
      </c>
      <c r="AC9" s="69">
        <f t="shared" si="3"/>
        <v>3.27101</v>
      </c>
      <c r="AD9" s="69">
        <f t="shared" si="3"/>
        <v>3.27101</v>
      </c>
      <c r="AE9" s="69">
        <f t="shared" si="3"/>
        <v>3.27101</v>
      </c>
      <c r="AF9" s="69">
        <f t="shared" si="3"/>
        <v>3.27101</v>
      </c>
      <c r="AG9" s="69">
        <f t="shared" si="3"/>
        <v>3.27101</v>
      </c>
      <c r="AH9" s="69">
        <f t="shared" si="2"/>
        <v>3.27101</v>
      </c>
      <c r="AI9" s="69">
        <f t="shared" si="2"/>
        <v>3.27101</v>
      </c>
      <c r="AJ9" s="69">
        <f t="shared" si="2"/>
        <v>3.27101</v>
      </c>
      <c r="AK9" s="69">
        <f t="shared" si="2"/>
        <v>3.27101</v>
      </c>
      <c r="AL9" s="69">
        <f t="shared" si="2"/>
        <v>3.27101</v>
      </c>
      <c r="AM9" s="69">
        <f t="shared" si="2"/>
        <v>3.27101</v>
      </c>
      <c r="AN9" s="69">
        <f t="shared" si="2"/>
        <v>0</v>
      </c>
    </row>
    <row r="10" spans="2:40" x14ac:dyDescent="0.35">
      <c r="B10" s="70" t="s">
        <v>18</v>
      </c>
      <c r="C10" s="73">
        <f ca="1">VLOOKUP($B10,OFFSET('Push 90% DD'!$B$1,3,0,78,15),14,FALSE)</f>
        <v>0.85043000000000002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U10" s="68">
        <v>1</v>
      </c>
      <c r="V10" s="72">
        <f>1/9</f>
        <v>0.1111111111111111</v>
      </c>
      <c r="W10" s="66" t="s">
        <v>95</v>
      </c>
      <c r="X10" s="69">
        <f t="shared" ca="1" si="3"/>
        <v>3.123887777777778</v>
      </c>
      <c r="Y10" s="69">
        <f t="shared" si="3"/>
        <v>3.27101</v>
      </c>
      <c r="Z10" s="69">
        <f t="shared" si="3"/>
        <v>3.27101</v>
      </c>
      <c r="AA10" s="69">
        <f t="shared" si="3"/>
        <v>3.27101</v>
      </c>
      <c r="AB10" s="69">
        <f t="shared" si="3"/>
        <v>3.27101</v>
      </c>
      <c r="AC10" s="69">
        <f t="shared" si="3"/>
        <v>3.27101</v>
      </c>
      <c r="AD10" s="69">
        <f t="shared" si="3"/>
        <v>3.27101</v>
      </c>
      <c r="AE10" s="69">
        <f t="shared" si="3"/>
        <v>3.27101</v>
      </c>
      <c r="AF10" s="69">
        <f t="shared" si="3"/>
        <v>3.27101</v>
      </c>
      <c r="AG10" s="69">
        <f t="shared" si="3"/>
        <v>3.27101</v>
      </c>
      <c r="AH10" s="69">
        <f t="shared" si="2"/>
        <v>3.27101</v>
      </c>
      <c r="AI10" s="69">
        <f t="shared" si="2"/>
        <v>3.27101</v>
      </c>
      <c r="AJ10" s="69">
        <f t="shared" si="2"/>
        <v>3.27101</v>
      </c>
      <c r="AK10" s="69">
        <f t="shared" si="2"/>
        <v>3.27101</v>
      </c>
      <c r="AL10" s="69">
        <f t="shared" si="2"/>
        <v>3.27101</v>
      </c>
      <c r="AM10" s="69">
        <f t="shared" si="2"/>
        <v>3.27101</v>
      </c>
      <c r="AN10" s="69">
        <f t="shared" si="2"/>
        <v>0</v>
      </c>
    </row>
    <row r="11" spans="2:40" x14ac:dyDescent="0.35">
      <c r="B11" s="64" t="s">
        <v>2</v>
      </c>
      <c r="C11" s="65">
        <f ca="1">VLOOKUP($B11,OFFSET('Push 90% DD'!$B$1,3,0,78,15),14,FALSE)</f>
        <v>10.087870000000001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</row>
    <row r="12" spans="2:40" x14ac:dyDescent="0.35">
      <c r="B12" s="64" t="s">
        <v>3</v>
      </c>
      <c r="C12" s="65">
        <f ca="1">VLOOKUP($B12,OFFSET('Push 90% DD'!$B$1,3,0,78,15),14,FALSE)</f>
        <v>1.5902099999999999</v>
      </c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</row>
    <row r="13" spans="2:40" x14ac:dyDescent="0.35">
      <c r="B13" s="64" t="s">
        <v>19</v>
      </c>
      <c r="C13" s="65">
        <f ca="1">VLOOKUP($B13,OFFSET('Push 90% DD'!$B$1,3,0,78,15),14,FALSE)</f>
        <v>32</v>
      </c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U13" s="2" t="s">
        <v>96</v>
      </c>
    </row>
    <row r="14" spans="2:40" x14ac:dyDescent="0.35">
      <c r="B14" s="64" t="s">
        <v>4</v>
      </c>
      <c r="C14" s="65">
        <f ca="1">VLOOKUP($B14,OFFSET('Push 90% DD'!$B$1,3,0,78,15),14,FALSE)</f>
        <v>18.056439999999998</v>
      </c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U14" s="66"/>
      <c r="V14" s="66"/>
      <c r="W14" s="66"/>
      <c r="X14" s="67" t="s">
        <v>89</v>
      </c>
      <c r="Y14" s="67">
        <v>250</v>
      </c>
      <c r="Z14" s="67">
        <v>240</v>
      </c>
      <c r="AA14" s="67">
        <v>230</v>
      </c>
      <c r="AB14" s="67">
        <v>220</v>
      </c>
      <c r="AC14" s="67">
        <v>210</v>
      </c>
      <c r="AD14" s="67">
        <v>200</v>
      </c>
      <c r="AE14" s="67">
        <v>190</v>
      </c>
      <c r="AF14" s="67">
        <v>180</v>
      </c>
      <c r="AG14" s="67">
        <v>170</v>
      </c>
      <c r="AH14" s="67">
        <v>160</v>
      </c>
      <c r="AI14" s="67">
        <v>150</v>
      </c>
      <c r="AJ14" s="67">
        <v>140</v>
      </c>
      <c r="AK14" s="67">
        <v>130</v>
      </c>
      <c r="AL14" s="67">
        <v>120</v>
      </c>
      <c r="AM14" s="67">
        <v>115</v>
      </c>
      <c r="AN14" s="67">
        <v>110</v>
      </c>
    </row>
    <row r="15" spans="2:40" x14ac:dyDescent="0.35">
      <c r="B15" s="64" t="s">
        <v>24</v>
      </c>
      <c r="C15" s="65">
        <f ca="1">VLOOKUP($B15,OFFSET('Push 90% DD'!$B$1,3,0,78,15),14,FALSE)</f>
        <v>15.807449999999999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U15" s="68">
        <v>1</v>
      </c>
      <c r="V15" s="68">
        <v>1</v>
      </c>
      <c r="W15" s="66" t="s">
        <v>91</v>
      </c>
      <c r="X15" s="69">
        <f ca="1">$W$2-$W$1-X6</f>
        <v>11.219009999999999</v>
      </c>
      <c r="Y15" s="69">
        <f t="shared" ref="Y15:AN19" si="4">$W$2-$W$1-Y6</f>
        <v>9.7468500000000002</v>
      </c>
      <c r="Z15" s="69">
        <f t="shared" si="4"/>
        <v>9.7468500000000002</v>
      </c>
      <c r="AA15" s="69">
        <f t="shared" si="4"/>
        <v>9.7468500000000002</v>
      </c>
      <c r="AB15" s="69">
        <f t="shared" si="4"/>
        <v>9.7468500000000002</v>
      </c>
      <c r="AC15" s="69">
        <f t="shared" si="4"/>
        <v>9.7468500000000002</v>
      </c>
      <c r="AD15" s="69">
        <f t="shared" si="4"/>
        <v>9.7468500000000002</v>
      </c>
      <c r="AE15" s="69">
        <f t="shared" si="4"/>
        <v>9.7468500000000002</v>
      </c>
      <c r="AF15" s="69">
        <f t="shared" si="4"/>
        <v>9.7468500000000002</v>
      </c>
      <c r="AG15" s="69">
        <f t="shared" si="4"/>
        <v>9.7468500000000002</v>
      </c>
      <c r="AH15" s="69">
        <f t="shared" si="4"/>
        <v>9.7468500000000002</v>
      </c>
      <c r="AI15" s="69">
        <f t="shared" si="4"/>
        <v>9.7468500000000002</v>
      </c>
      <c r="AJ15" s="69">
        <f t="shared" si="4"/>
        <v>9.7468500000000002</v>
      </c>
      <c r="AK15" s="69">
        <f t="shared" si="4"/>
        <v>9.7468500000000002</v>
      </c>
      <c r="AL15" s="69">
        <f t="shared" si="4"/>
        <v>9.7468500000000002</v>
      </c>
      <c r="AM15" s="69">
        <f t="shared" si="4"/>
        <v>9.7468500000000002</v>
      </c>
      <c r="AN15" s="69">
        <f t="shared" si="4"/>
        <v>15</v>
      </c>
    </row>
    <row r="16" spans="2:40" x14ac:dyDescent="0.35">
      <c r="B16" s="70" t="s">
        <v>29</v>
      </c>
      <c r="C16" s="71">
        <f ca="1">VLOOKUP($B16,OFFSET('Push 90% DD'!$B$1,3,0,78,15),14,FALSE)</f>
        <v>35.506740000000001</v>
      </c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U16" s="68">
        <v>1</v>
      </c>
      <c r="V16" s="72">
        <f>2/3</f>
        <v>0.66666666666666663</v>
      </c>
      <c r="W16" s="66" t="s">
        <v>92</v>
      </c>
      <c r="X16" s="69">
        <f t="shared" ref="X16:AM19" ca="1" si="5">$W$2-$W$1-X7</f>
        <v>11.465423333333334</v>
      </c>
      <c r="Y16" s="69">
        <f t="shared" si="5"/>
        <v>11.72899</v>
      </c>
      <c r="Z16" s="69">
        <f t="shared" si="5"/>
        <v>11.72899</v>
      </c>
      <c r="AA16" s="69">
        <f t="shared" si="5"/>
        <v>11.72899</v>
      </c>
      <c r="AB16" s="69">
        <f t="shared" si="5"/>
        <v>11.72899</v>
      </c>
      <c r="AC16" s="69">
        <f t="shared" si="5"/>
        <v>11.72899</v>
      </c>
      <c r="AD16" s="69">
        <f t="shared" si="5"/>
        <v>11.72899</v>
      </c>
      <c r="AE16" s="69">
        <f t="shared" si="5"/>
        <v>11.72899</v>
      </c>
      <c r="AF16" s="69">
        <f t="shared" si="5"/>
        <v>11.72899</v>
      </c>
      <c r="AG16" s="69">
        <f t="shared" si="5"/>
        <v>11.72899</v>
      </c>
      <c r="AH16" s="69">
        <f t="shared" si="5"/>
        <v>11.72899</v>
      </c>
      <c r="AI16" s="69">
        <f t="shared" si="5"/>
        <v>11.72899</v>
      </c>
      <c r="AJ16" s="69">
        <f t="shared" si="5"/>
        <v>11.72899</v>
      </c>
      <c r="AK16" s="69">
        <f t="shared" si="5"/>
        <v>11.72899</v>
      </c>
      <c r="AL16" s="69">
        <f t="shared" si="5"/>
        <v>11.72899</v>
      </c>
      <c r="AM16" s="69">
        <f t="shared" si="5"/>
        <v>11.72899</v>
      </c>
      <c r="AN16" s="69">
        <f t="shared" si="4"/>
        <v>15</v>
      </c>
    </row>
    <row r="17" spans="2:40" x14ac:dyDescent="0.35">
      <c r="B17" s="70" t="s">
        <v>30</v>
      </c>
      <c r="C17" s="71">
        <f ca="1">VLOOKUP($B17,OFFSET('Push 90% DD'!$B$1,3,0,78,15),14,FALSE)</f>
        <v>112.40157000000001</v>
      </c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U17" s="68">
        <v>1</v>
      </c>
      <c r="V17" s="72">
        <f>1/3</f>
        <v>0.33333333333333331</v>
      </c>
      <c r="W17" s="66" t="s">
        <v>93</v>
      </c>
      <c r="X17" s="69">
        <f t="shared" ca="1" si="5"/>
        <v>11.711836666666667</v>
      </c>
      <c r="Y17" s="69">
        <f t="shared" si="5"/>
        <v>11.72899</v>
      </c>
      <c r="Z17" s="69">
        <f t="shared" si="5"/>
        <v>11.72899</v>
      </c>
      <c r="AA17" s="69">
        <f t="shared" si="5"/>
        <v>11.72899</v>
      </c>
      <c r="AB17" s="69">
        <f t="shared" si="5"/>
        <v>11.72899</v>
      </c>
      <c r="AC17" s="69">
        <f t="shared" si="5"/>
        <v>11.72899</v>
      </c>
      <c r="AD17" s="69">
        <f t="shared" si="5"/>
        <v>11.72899</v>
      </c>
      <c r="AE17" s="69">
        <f t="shared" si="5"/>
        <v>11.72899</v>
      </c>
      <c r="AF17" s="69">
        <f t="shared" si="5"/>
        <v>11.72899</v>
      </c>
      <c r="AG17" s="69">
        <f t="shared" si="5"/>
        <v>11.72899</v>
      </c>
      <c r="AH17" s="69">
        <f t="shared" si="5"/>
        <v>11.72899</v>
      </c>
      <c r="AI17" s="69">
        <f t="shared" si="5"/>
        <v>11.72899</v>
      </c>
      <c r="AJ17" s="69">
        <f t="shared" si="5"/>
        <v>11.72899</v>
      </c>
      <c r="AK17" s="69">
        <f t="shared" si="5"/>
        <v>11.72899</v>
      </c>
      <c r="AL17" s="69">
        <f t="shared" si="5"/>
        <v>11.72899</v>
      </c>
      <c r="AM17" s="69">
        <f t="shared" si="5"/>
        <v>11.72899</v>
      </c>
      <c r="AN17" s="69">
        <f t="shared" si="4"/>
        <v>15</v>
      </c>
    </row>
    <row r="18" spans="2:40" x14ac:dyDescent="0.35">
      <c r="B18" s="64" t="s">
        <v>42</v>
      </c>
      <c r="C18" s="65">
        <f ca="1">VLOOKUP($B18,OFFSET('Push 90% DD'!$B$1,3,0,78,15),14,FALSE)</f>
        <v>5.9177900000000001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U18" s="68">
        <v>1</v>
      </c>
      <c r="V18" s="72">
        <f>1/6</f>
        <v>0.16666666666666666</v>
      </c>
      <c r="W18" s="66" t="s">
        <v>94</v>
      </c>
      <c r="X18" s="69">
        <f t="shared" ca="1" si="5"/>
        <v>11.835043333333333</v>
      </c>
      <c r="Y18" s="69">
        <f t="shared" si="5"/>
        <v>11.72899</v>
      </c>
      <c r="Z18" s="69">
        <f t="shared" si="5"/>
        <v>11.72899</v>
      </c>
      <c r="AA18" s="69">
        <f t="shared" si="5"/>
        <v>11.72899</v>
      </c>
      <c r="AB18" s="69">
        <f t="shared" si="5"/>
        <v>11.72899</v>
      </c>
      <c r="AC18" s="69">
        <f t="shared" si="5"/>
        <v>11.72899</v>
      </c>
      <c r="AD18" s="69">
        <f t="shared" si="5"/>
        <v>11.72899</v>
      </c>
      <c r="AE18" s="69">
        <f t="shared" si="5"/>
        <v>11.72899</v>
      </c>
      <c r="AF18" s="69">
        <f t="shared" si="5"/>
        <v>11.72899</v>
      </c>
      <c r="AG18" s="69">
        <f t="shared" si="5"/>
        <v>11.72899</v>
      </c>
      <c r="AH18" s="69">
        <f t="shared" si="5"/>
        <v>11.72899</v>
      </c>
      <c r="AI18" s="69">
        <f t="shared" si="5"/>
        <v>11.72899</v>
      </c>
      <c r="AJ18" s="69">
        <f t="shared" si="5"/>
        <v>11.72899</v>
      </c>
      <c r="AK18" s="69">
        <f t="shared" si="5"/>
        <v>11.72899</v>
      </c>
      <c r="AL18" s="69">
        <f t="shared" si="5"/>
        <v>11.72899</v>
      </c>
      <c r="AM18" s="69">
        <f t="shared" si="5"/>
        <v>11.72899</v>
      </c>
      <c r="AN18" s="69">
        <f t="shared" si="4"/>
        <v>15</v>
      </c>
    </row>
    <row r="19" spans="2:40" x14ac:dyDescent="0.35">
      <c r="B19" s="64" t="s">
        <v>43</v>
      </c>
      <c r="C19" s="65">
        <f ca="1">VLOOKUP($B19,OFFSET('Push 90% DD'!$B$1,3,0,78,15),14,FALSE)</f>
        <v>6.6881399999999998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U19" s="68">
        <v>1</v>
      </c>
      <c r="V19" s="72">
        <f>1/9</f>
        <v>0.1111111111111111</v>
      </c>
      <c r="W19" s="66" t="s">
        <v>95</v>
      </c>
      <c r="X19" s="69">
        <f t="shared" ca="1" si="5"/>
        <v>11.876112222222222</v>
      </c>
      <c r="Y19" s="69">
        <f t="shared" si="5"/>
        <v>11.72899</v>
      </c>
      <c r="Z19" s="69">
        <f t="shared" si="5"/>
        <v>11.72899</v>
      </c>
      <c r="AA19" s="69">
        <f t="shared" si="5"/>
        <v>11.72899</v>
      </c>
      <c r="AB19" s="69">
        <f t="shared" si="5"/>
        <v>11.72899</v>
      </c>
      <c r="AC19" s="69">
        <f t="shared" si="5"/>
        <v>11.72899</v>
      </c>
      <c r="AD19" s="69">
        <f t="shared" si="5"/>
        <v>11.72899</v>
      </c>
      <c r="AE19" s="69">
        <f t="shared" si="5"/>
        <v>11.72899</v>
      </c>
      <c r="AF19" s="69">
        <f t="shared" si="5"/>
        <v>11.72899</v>
      </c>
      <c r="AG19" s="69">
        <f t="shared" si="5"/>
        <v>11.72899</v>
      </c>
      <c r="AH19" s="69">
        <f t="shared" si="5"/>
        <v>11.72899</v>
      </c>
      <c r="AI19" s="69">
        <f t="shared" si="5"/>
        <v>11.72899</v>
      </c>
      <c r="AJ19" s="69">
        <f t="shared" si="5"/>
        <v>11.72899</v>
      </c>
      <c r="AK19" s="69">
        <f t="shared" si="5"/>
        <v>11.72899</v>
      </c>
      <c r="AL19" s="69">
        <f t="shared" si="5"/>
        <v>11.72899</v>
      </c>
      <c r="AM19" s="69">
        <f t="shared" si="5"/>
        <v>11.72899</v>
      </c>
      <c r="AN19" s="69">
        <f t="shared" si="4"/>
        <v>15</v>
      </c>
    </row>
    <row r="20" spans="2:40" x14ac:dyDescent="0.35">
      <c r="B20" s="64" t="s">
        <v>22</v>
      </c>
      <c r="C20" s="65">
        <f ca="1">VLOOKUP($B20,OFFSET('Push 90% DD'!$B$1,3,0,78,15),14,FALSE)</f>
        <v>1.6825300000000001</v>
      </c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</row>
    <row r="21" spans="2:40" x14ac:dyDescent="0.35">
      <c r="B21" s="64" t="s">
        <v>23</v>
      </c>
      <c r="C21" s="65">
        <f ca="1">VLOOKUP($B21,OFFSET('Push 90% DD'!$B$1,3,0,78,15),14,FALSE)</f>
        <v>1.3592200000000001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</row>
    <row r="22" spans="2:40" x14ac:dyDescent="0.35">
      <c r="B22" s="64" t="s">
        <v>27</v>
      </c>
      <c r="C22" s="65">
        <f ca="1">VLOOKUP($B22,OFFSET('Push 90% DD'!$B$1,3,0,78,15),14,FALSE)</f>
        <v>0.73924000000000001</v>
      </c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</row>
    <row r="23" spans="2:40" x14ac:dyDescent="0.35">
      <c r="B23" s="64" t="s">
        <v>5</v>
      </c>
      <c r="C23" s="65">
        <f ca="1">VLOOKUP($B23,OFFSET('Push 90% DD'!$B$1,3,0,78,15),14,FALSE)</f>
        <v>88.982169999999996</v>
      </c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</row>
    <row r="24" spans="2:40" x14ac:dyDescent="0.35">
      <c r="B24" s="64" t="s">
        <v>8</v>
      </c>
      <c r="C24" s="65">
        <f ca="1">VLOOKUP($B24,OFFSET('Push 90% DD'!$B$1,3,0,78,15),14,FALSE)</f>
        <v>11.12922</v>
      </c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</row>
    <row r="25" spans="2:40" x14ac:dyDescent="0.35">
      <c r="B25" s="70" t="s">
        <v>11</v>
      </c>
      <c r="C25" s="74">
        <f ca="1">VLOOKUP($B25,OFFSET('Push 90% DD'!$B$1,3,0,78,15),14,FALSE)</f>
        <v>58817.820319999999</v>
      </c>
      <c r="D25" s="74">
        <f>VLOOKUP($B25,'[1]WLC 0-0-0-1'!$B$6:$P$82,14,FALSE)</f>
        <v>51126.919990000002</v>
      </c>
      <c r="E25" s="74">
        <f>VLOOKUP($B25,'[1]WLC 0-0-0-1'!$R$6:$AF$82,14,FALSE)</f>
        <v>51239.945319999999</v>
      </c>
      <c r="F25" s="74">
        <f>VLOOKUP($B25,'[1]WLC 0-0-0-1'!$AH$6:$AV$82,14,FALSE)</f>
        <v>50847.758950000003</v>
      </c>
      <c r="G25" s="74">
        <f>VLOOKUP($B25,'[1]WLC 0-0-0-1'!$AX$6:$BL$742,14,FALSE)</f>
        <v>50562.499649999998</v>
      </c>
      <c r="H25" s="74">
        <f>VLOOKUP($B25,'[1]WLC 0-0-0-1'!$BN$6:$CB$75,14,FALSE)</f>
        <v>50164.383150000001</v>
      </c>
      <c r="I25" s="74">
        <f>VLOOKUP($B25,'[1]WLC 0-0-0-1'!$B$89:$O$158,14,FALSE)</f>
        <v>49484.513400000003</v>
      </c>
      <c r="J25" s="74">
        <f>VLOOKUP($B25,'[1]WLC 0-0-0-1'!$R$89:$AF$158,14,FALSE)</f>
        <v>47972.688869999998</v>
      </c>
      <c r="K25" s="74">
        <f>VLOOKUP($B25,'[1]WLC 0-0-0-1'!$AH$89:$AV$158,14,FALSE)</f>
        <v>46087.029759999998</v>
      </c>
      <c r="L25" s="74">
        <f>VLOOKUP($B25,'[1]WLC 0-0-0-1'!$AX$89:$BK$158,14,FALSE)</f>
        <v>43406.523350000003</v>
      </c>
      <c r="M25" s="74">
        <f>VLOOKUP($B25,'[1]WLC 0-0-0-1'!$BN$89:$CB$158,14,FALSE)</f>
        <v>39366.280530000004</v>
      </c>
      <c r="N25" s="74">
        <f>VLOOKUP($B25,'[1]WLC 0-0-0-1'!$B$172:$P$241,14,FALSE)</f>
        <v>35870.667130000002</v>
      </c>
      <c r="O25" s="74">
        <f>VLOOKUP($B25,'[1]WLC 0-0-0-1'!$R$172:$AF$241,14,FALSE)</f>
        <v>29482.586009999999</v>
      </c>
      <c r="P25" s="74">
        <f>VLOOKUP($B25,'[1]WLC 0-0-0-1'!$AH$172:$AV$241,14,FALSE)</f>
        <v>14359.73057</v>
      </c>
      <c r="Q25" s="74">
        <f>VLOOKUP($B25,'[1]WLC 0-0-0-1'!$AX$172:$BL$241,14,FALSE)</f>
        <v>-2855.0838600000002</v>
      </c>
      <c r="R25" s="74">
        <f>VLOOKUP($B25,'[1]WLC 0-0-0-1'!$BN$172:$CB$241,14,FALSE)</f>
        <v>-18504.555629999999</v>
      </c>
      <c r="S25" s="74"/>
    </row>
    <row r="26" spans="2:40" x14ac:dyDescent="0.35">
      <c r="B26" s="75" t="s">
        <v>97</v>
      </c>
      <c r="C26" s="76">
        <f ca="1">C20+C21</f>
        <v>3.0417500000000004</v>
      </c>
      <c r="D26" s="76">
        <v>3.27101</v>
      </c>
      <c r="E26" s="76">
        <v>3.27101</v>
      </c>
      <c r="F26" s="76">
        <v>3.27101</v>
      </c>
      <c r="G26" s="76">
        <v>3.27101</v>
      </c>
      <c r="H26" s="76">
        <v>3.27101</v>
      </c>
      <c r="I26" s="76">
        <v>3.27101</v>
      </c>
      <c r="J26" s="76">
        <v>3.27101</v>
      </c>
      <c r="K26" s="76">
        <v>3.27101</v>
      </c>
      <c r="L26" s="76">
        <v>3.27101</v>
      </c>
      <c r="M26" s="76">
        <v>3.27101</v>
      </c>
      <c r="N26" s="76">
        <v>3.27101</v>
      </c>
      <c r="O26" s="76">
        <v>3.27101</v>
      </c>
      <c r="P26" s="76">
        <v>3.27101</v>
      </c>
      <c r="Q26" s="76">
        <v>3.27101</v>
      </c>
      <c r="R26" s="76">
        <v>3.27101</v>
      </c>
      <c r="S26" s="76"/>
    </row>
    <row r="27" spans="2:40" x14ac:dyDescent="0.35">
      <c r="B27" s="75" t="s">
        <v>98</v>
      </c>
      <c r="C27" s="77">
        <f ca="1">C26/C22</f>
        <v>4.1146988799307405</v>
      </c>
      <c r="D27" s="77">
        <v>1.6502416580059935</v>
      </c>
      <c r="E27" s="77">
        <v>1.6502416580059935</v>
      </c>
      <c r="F27" s="77">
        <v>1.6502416580059935</v>
      </c>
      <c r="G27" s="77">
        <v>1.6502416580059935</v>
      </c>
      <c r="H27" s="77">
        <v>1.6502416580059935</v>
      </c>
      <c r="I27" s="77">
        <v>1.6502416580059935</v>
      </c>
      <c r="J27" s="77">
        <v>1.6502416580059935</v>
      </c>
      <c r="K27" s="77">
        <v>1.6502416580059935</v>
      </c>
      <c r="L27" s="77">
        <v>1.6502416580059935</v>
      </c>
      <c r="M27" s="77">
        <v>1.6502416580059935</v>
      </c>
      <c r="N27" s="77">
        <v>1.6502416580059935</v>
      </c>
      <c r="O27" s="77">
        <v>1.6502416580059935</v>
      </c>
      <c r="P27" s="77">
        <v>1.6502416580059935</v>
      </c>
      <c r="Q27" s="77">
        <v>1.6502416580059935</v>
      </c>
      <c r="R27" s="77">
        <v>1.6502416580059935</v>
      </c>
      <c r="S27" s="77"/>
    </row>
    <row r="28" spans="2:40" x14ac:dyDescent="0.35">
      <c r="B28" s="75" t="s">
        <v>99</v>
      </c>
      <c r="C28" s="78">
        <f ca="1">C26+C22</f>
        <v>3.7809900000000005</v>
      </c>
      <c r="D28" s="78">
        <v>5.2531499999999998</v>
      </c>
      <c r="E28" s="78">
        <v>5.2531499999999998</v>
      </c>
      <c r="F28" s="78">
        <v>5.2531499999999998</v>
      </c>
      <c r="G28" s="78">
        <v>5.2531499999999998</v>
      </c>
      <c r="H28" s="78">
        <v>5.2531499999999998</v>
      </c>
      <c r="I28" s="78">
        <v>5.2531499999999998</v>
      </c>
      <c r="J28" s="78">
        <v>5.2531499999999998</v>
      </c>
      <c r="K28" s="78">
        <v>5.2531499999999998</v>
      </c>
      <c r="L28" s="78">
        <v>5.2531499999999998</v>
      </c>
      <c r="M28" s="78">
        <v>5.2531499999999998</v>
      </c>
      <c r="N28" s="78">
        <v>5.2531499999999998</v>
      </c>
      <c r="O28" s="78">
        <v>5.2531499999999998</v>
      </c>
      <c r="P28" s="78">
        <v>5.2531499999999998</v>
      </c>
      <c r="Q28" s="78">
        <v>5.2531499999999998</v>
      </c>
      <c r="R28" s="78">
        <v>5.2531499999999998</v>
      </c>
      <c r="S28" s="78"/>
    </row>
    <row r="29" spans="2:40" x14ac:dyDescent="0.35">
      <c r="B29" s="79" t="s">
        <v>100</v>
      </c>
      <c r="C29" s="80">
        <f ca="1">$W$2-$W$1-C28</f>
        <v>11.219009999999999</v>
      </c>
      <c r="D29" s="81">
        <v>9.7468500000000002</v>
      </c>
      <c r="E29" s="81">
        <v>9.7468500000000002</v>
      </c>
      <c r="F29" s="81">
        <v>9.7468500000000002</v>
      </c>
      <c r="G29" s="81">
        <v>9.7468500000000002</v>
      </c>
      <c r="H29" s="81">
        <v>9.7468500000000002</v>
      </c>
      <c r="I29" s="81">
        <v>9.7468500000000002</v>
      </c>
      <c r="J29" s="81">
        <v>9.7468500000000002</v>
      </c>
      <c r="K29" s="81">
        <v>9.7468500000000002</v>
      </c>
      <c r="L29" s="81">
        <v>9.7468500000000002</v>
      </c>
      <c r="M29" s="81">
        <v>9.7468500000000002</v>
      </c>
      <c r="N29" s="81">
        <v>9.7468500000000002</v>
      </c>
      <c r="O29" s="81">
        <v>9.7468500000000002</v>
      </c>
      <c r="P29" s="81">
        <v>9.7468500000000002</v>
      </c>
      <c r="Q29" s="81">
        <v>9.7468500000000002</v>
      </c>
      <c r="R29" s="81">
        <v>9.7468500000000002</v>
      </c>
      <c r="S29" s="81"/>
    </row>
    <row r="30" spans="2:40" x14ac:dyDescent="0.35">
      <c r="B30" s="82"/>
    </row>
    <row r="31" spans="2:40" x14ac:dyDescent="0.35">
      <c r="D31" s="59">
        <v>0.995</v>
      </c>
      <c r="E31" s="59">
        <f>E32/($D32/$D31)</f>
        <v>0.93647058823529405</v>
      </c>
      <c r="F31" s="59">
        <f t="shared" ref="F31:R31" si="6">F32/($D32/$D31)</f>
        <v>0.87794117647058822</v>
      </c>
      <c r="G31" s="59">
        <f t="shared" si="6"/>
        <v>0.81941176470588228</v>
      </c>
      <c r="H31" s="59">
        <f t="shared" si="6"/>
        <v>0.76088235294117645</v>
      </c>
      <c r="I31" s="59">
        <f t="shared" si="6"/>
        <v>0.70235294117647051</v>
      </c>
      <c r="J31" s="59">
        <f t="shared" si="6"/>
        <v>0.64382352941176468</v>
      </c>
      <c r="K31" s="59">
        <f t="shared" si="6"/>
        <v>0.58529411764705885</v>
      </c>
      <c r="L31" s="59">
        <f t="shared" si="6"/>
        <v>0.52676470588235291</v>
      </c>
      <c r="M31" s="59">
        <f t="shared" si="6"/>
        <v>0.46823529411764703</v>
      </c>
      <c r="N31" s="59">
        <f t="shared" si="6"/>
        <v>0.43897058823529411</v>
      </c>
      <c r="O31" s="59">
        <f t="shared" si="6"/>
        <v>0.40970588235294114</v>
      </c>
      <c r="P31" s="59">
        <f t="shared" si="6"/>
        <v>0.38044117647058823</v>
      </c>
      <c r="Q31" s="59">
        <f t="shared" si="6"/>
        <v>0.35117647058823526</v>
      </c>
      <c r="R31" s="59">
        <f t="shared" si="6"/>
        <v>0.32191176470588234</v>
      </c>
    </row>
    <row r="32" spans="2:40" x14ac:dyDescent="0.35">
      <c r="B32" s="60" t="s">
        <v>101</v>
      </c>
      <c r="C32" s="61" t="s">
        <v>89</v>
      </c>
      <c r="D32" s="61">
        <v>170</v>
      </c>
      <c r="E32" s="61">
        <v>160</v>
      </c>
      <c r="F32" s="61">
        <v>150</v>
      </c>
      <c r="G32" s="61">
        <v>140</v>
      </c>
      <c r="H32" s="61">
        <v>130</v>
      </c>
      <c r="I32" s="61">
        <v>120</v>
      </c>
      <c r="J32" s="61">
        <v>110</v>
      </c>
      <c r="K32" s="61">
        <v>100</v>
      </c>
      <c r="L32" s="61">
        <v>90</v>
      </c>
      <c r="M32" s="61">
        <v>80</v>
      </c>
      <c r="N32" s="61">
        <v>75</v>
      </c>
      <c r="O32" s="62">
        <v>70</v>
      </c>
      <c r="P32" s="63">
        <v>65</v>
      </c>
      <c r="Q32" s="63">
        <v>60</v>
      </c>
      <c r="R32" s="63">
        <v>55</v>
      </c>
      <c r="S32" s="63"/>
      <c r="U32" s="2" t="s">
        <v>90</v>
      </c>
    </row>
    <row r="33" spans="2:39" x14ac:dyDescent="0.35">
      <c r="B33" s="64" t="s">
        <v>0</v>
      </c>
      <c r="C33" s="65">
        <f>VLOOKUP($B33,'[1]Push 90% FIFO'!$B$5:$O$81,14,FALSE)</f>
        <v>5282.6</v>
      </c>
      <c r="D33" s="65">
        <f>VLOOKUP($B33,'[1]WLC 0-0-1-1'!$B$6:$P$82,14,FALSE)</f>
        <v>5283.8</v>
      </c>
      <c r="E33" s="65">
        <f>VLOOKUP($B33,'[1]WLC 0-0-1-1'!$R$6:$AF$82,14,FALSE)</f>
        <v>5284.5</v>
      </c>
      <c r="F33" s="65">
        <f>VLOOKUP($B33,'[1]WLC 0-0-1-1'!$AH$6:$AV$82,14,FALSE)</f>
        <v>5283.6</v>
      </c>
      <c r="G33" s="65">
        <f>VLOOKUP($B33,'[1]WLC 0-0-1-1'!$AX$6:$BL$742,14,FALSE)</f>
        <v>5284.1</v>
      </c>
      <c r="H33" s="65">
        <f>VLOOKUP($B33,'[1]WLC 0-0-1-1'!$BN$6:$CB$75,14,FALSE)</f>
        <v>5283.2</v>
      </c>
      <c r="I33" s="65">
        <f>VLOOKUP($B33,'[1]WLC 0-0-1-1'!$B$89:$O$158,14,FALSE)</f>
        <v>5282.5</v>
      </c>
      <c r="J33" s="65">
        <f>VLOOKUP($B33,'[1]WLC 0-0-1-1'!$R$89:$AF$158,14,FALSE)</f>
        <v>5283.7</v>
      </c>
      <c r="K33" s="65">
        <f>VLOOKUP($B33,'[1]WLC 0-0-1-1'!$AH$89:$AV$158,14,FALSE)</f>
        <v>5280.4</v>
      </c>
      <c r="L33" s="65">
        <f>VLOOKUP($B33,'[1]WLC 0-0-1-1'!$AX$89:$BK$158,14,FALSE)</f>
        <v>5270.8</v>
      </c>
      <c r="M33" s="65">
        <f>VLOOKUP($B33,'[1]WLC 0-0-1-1'!$BN$89:$CB$158,14,FALSE)</f>
        <v>5252.7</v>
      </c>
      <c r="N33" s="65">
        <f>VLOOKUP($B33,'[1]WLC 0-0-1-1'!$CD$89:$CR$158,14,FALSE)</f>
        <v>5240.6000000000004</v>
      </c>
      <c r="O33" s="65">
        <f>VLOOKUP($B33,'[1]WLC 0-0-1-1'!$B$172:$P$241,14,FALSE)</f>
        <v>5217.8</v>
      </c>
      <c r="P33" s="65">
        <f>VLOOKUP($B33,'[1]WLC 0-0-1-1'!$R$172:$AF$241,14,FALSE)</f>
        <v>5193.1000000000004</v>
      </c>
      <c r="Q33" s="65">
        <f>VLOOKUP($B33,'[1]WLC 0-0-1-1'!$AH$172:$AV$241,14,FALSE)</f>
        <v>5160.2</v>
      </c>
      <c r="R33" s="65">
        <f>VLOOKUP($B33,'[1]WLC 0-0-1-1'!$AX$172:$BL$241,14,FALSE)</f>
        <v>5120</v>
      </c>
      <c r="S33" s="65"/>
      <c r="U33" s="66"/>
      <c r="V33" s="66"/>
      <c r="W33" s="66"/>
      <c r="X33" s="67" t="s">
        <v>89</v>
      </c>
      <c r="Y33" s="67">
        <v>170</v>
      </c>
      <c r="Z33" s="67">
        <v>160</v>
      </c>
      <c r="AA33" s="67">
        <v>150</v>
      </c>
      <c r="AB33" s="67">
        <v>140</v>
      </c>
      <c r="AC33" s="67">
        <v>130</v>
      </c>
      <c r="AD33" s="67">
        <v>120</v>
      </c>
      <c r="AE33" s="67">
        <v>110</v>
      </c>
      <c r="AF33" s="67">
        <v>100</v>
      </c>
      <c r="AG33" s="67">
        <v>90</v>
      </c>
      <c r="AH33" s="67">
        <v>80</v>
      </c>
      <c r="AI33" s="67">
        <v>75</v>
      </c>
      <c r="AJ33" s="67">
        <v>70</v>
      </c>
      <c r="AK33" s="67">
        <v>65</v>
      </c>
      <c r="AL33" s="67">
        <v>60</v>
      </c>
      <c r="AM33" s="67">
        <v>55</v>
      </c>
    </row>
    <row r="34" spans="2:39" x14ac:dyDescent="0.35">
      <c r="B34" s="64" t="s">
        <v>15</v>
      </c>
      <c r="C34" s="65">
        <f>VLOOKUP($B34,'[1]Push 90% FIFO'!$B$5:$O$81,14,FALSE)</f>
        <v>24.972940000000001</v>
      </c>
      <c r="D34" s="65">
        <f>VLOOKUP($B34,'[1]WLC 0-0-1-1'!$B$6:$P$82,14,FALSE)</f>
        <v>24.895150000000001</v>
      </c>
      <c r="E34" s="65">
        <f>VLOOKUP($B34,'[1]WLC 0-0-1-1'!$R$6:$AF$82,14,FALSE)</f>
        <v>24.66478</v>
      </c>
      <c r="F34" s="65">
        <f>VLOOKUP($B34,'[1]WLC 0-0-1-1'!$AH$6:$AV$82,14,FALSE)</f>
        <v>24.79269</v>
      </c>
      <c r="G34" s="65">
        <f>VLOOKUP($B34,'[1]WLC 0-0-1-1'!$AX$6:$BL$742,14,FALSE)</f>
        <v>24.795100000000001</v>
      </c>
      <c r="H34" s="65">
        <f>VLOOKUP($B34,'[1]WLC 0-0-1-1'!$BN$6:$CB$75,14,FALSE)</f>
        <v>24.75367</v>
      </c>
      <c r="I34" s="65">
        <f>VLOOKUP($B34,'[1]WLC 0-0-1-1'!$B$89:$O$158,14,FALSE)</f>
        <v>25.41469</v>
      </c>
      <c r="J34" s="65">
        <f>VLOOKUP($B34,'[1]WLC 0-0-1-1'!$R$89:$AF$158,14,FALSE)</f>
        <v>26.309819999999998</v>
      </c>
      <c r="K34" s="65">
        <f>VLOOKUP($B34,'[1]WLC 0-0-1-1'!$AH$89:$AV$158,14,FALSE)</f>
        <v>27.09338</v>
      </c>
      <c r="L34" s="65">
        <f>VLOOKUP($B34,'[1]WLC 0-0-1-1'!$AX$89:$BK$158,14,FALSE)</f>
        <v>29.176310000000001</v>
      </c>
      <c r="M34" s="65">
        <f>VLOOKUP($B34,'[1]WLC 0-0-1-1'!$BN$89:$CB$158,14,FALSE)</f>
        <v>32.413170000000001</v>
      </c>
      <c r="N34" s="65">
        <f>VLOOKUP($B34,'[1]WLC 0-0-1-1'!$CD$89:$CR$158,14,FALSE)</f>
        <v>34.348469999999999</v>
      </c>
      <c r="O34" s="65">
        <f>VLOOKUP($B34,'[1]WLC 0-0-1-1'!$B$172:$P$241,14,FALSE)</f>
        <v>38.313650000000003</v>
      </c>
      <c r="P34" s="65">
        <f>VLOOKUP($B34,'[1]WLC 0-0-1-1'!$R$172:$AF$241,14,FALSE)</f>
        <v>43.39378</v>
      </c>
      <c r="Q34" s="65">
        <f>VLOOKUP($B34,'[1]WLC 0-0-1-1'!$AH$172:$AV$241,14,FALSE)</f>
        <v>49.58755</v>
      </c>
      <c r="R34" s="65">
        <f>VLOOKUP($B34,'[1]WLC 0-0-1-1'!$AX$172:$BL$241,14,FALSE)</f>
        <v>57.237259999999999</v>
      </c>
      <c r="S34" s="65"/>
      <c r="U34" s="68">
        <v>1</v>
      </c>
      <c r="V34" s="68">
        <v>1</v>
      </c>
      <c r="W34" s="66" t="s">
        <v>91</v>
      </c>
      <c r="X34" s="69">
        <f t="shared" ref="X34:AM34" si="7">C56</f>
        <v>5.2531499999999998</v>
      </c>
      <c r="Y34" s="69">
        <f t="shared" si="7"/>
        <v>5.2608600000000001</v>
      </c>
      <c r="Z34" s="69">
        <f t="shared" si="7"/>
        <v>5.2133799999999999</v>
      </c>
      <c r="AA34" s="69">
        <f t="shared" si="7"/>
        <v>5.2604600000000001</v>
      </c>
      <c r="AB34" s="69">
        <f t="shared" si="7"/>
        <v>5.3313500000000005</v>
      </c>
      <c r="AC34" s="69">
        <f t="shared" si="7"/>
        <v>5.39872</v>
      </c>
      <c r="AD34" s="69">
        <f t="shared" si="7"/>
        <v>5.8956900000000001</v>
      </c>
      <c r="AE34" s="69">
        <f t="shared" si="7"/>
        <v>6.5954199999999998</v>
      </c>
      <c r="AF34" s="69">
        <f t="shared" si="7"/>
        <v>7.3838699999999999</v>
      </c>
      <c r="AG34" s="69">
        <f t="shared" si="7"/>
        <v>8.8841600000000014</v>
      </c>
      <c r="AH34" s="69">
        <f t="shared" si="7"/>
        <v>11.21848</v>
      </c>
      <c r="AI34" s="69">
        <f t="shared" si="7"/>
        <v>12.53487</v>
      </c>
      <c r="AJ34" s="69">
        <f t="shared" si="7"/>
        <v>14.862829999999999</v>
      </c>
      <c r="AK34" s="69">
        <f t="shared" si="7"/>
        <v>17.719370000000001</v>
      </c>
      <c r="AL34" s="69">
        <f t="shared" si="7"/>
        <v>21.377780000000001</v>
      </c>
      <c r="AM34" s="69">
        <f t="shared" si="7"/>
        <v>25.364729999999998</v>
      </c>
    </row>
    <row r="35" spans="2:39" x14ac:dyDescent="0.35">
      <c r="B35" s="70" t="s">
        <v>14</v>
      </c>
      <c r="C35" s="71">
        <f>VLOOKUP($B35,'[1]Push 90% FIFO'!$B$5:$O$81,14,FALSE)</f>
        <v>0</v>
      </c>
      <c r="D35" s="71">
        <f>VLOOKUP($B35,'[1]WLC 0-0-1-1'!$B$6:$P$82,14,FALSE)</f>
        <v>0.43913999999999997</v>
      </c>
      <c r="E35" s="71">
        <f>VLOOKUP($B35,'[1]WLC 0-0-1-1'!$R$6:$AF$82,14,FALSE)</f>
        <v>0.55579000000000001</v>
      </c>
      <c r="F35" s="71">
        <f>VLOOKUP($B35,'[1]WLC 0-0-1-1'!$AH$6:$AV$82,14,FALSE)</f>
        <v>0.81301000000000001</v>
      </c>
      <c r="G35" s="71">
        <f>VLOOKUP($B35,'[1]WLC 0-0-1-1'!$AX$6:$BL$742,14,FALSE)</f>
        <v>1.16161</v>
      </c>
      <c r="H35" s="71">
        <f>VLOOKUP($B35,'[1]WLC 0-0-1-1'!$BN$6:$CB$75,14,FALSE)</f>
        <v>1.5864199999999999</v>
      </c>
      <c r="I35" s="71">
        <f>VLOOKUP($B35,'[1]WLC 0-0-1-1'!$B$89:$O$158,14,FALSE)</f>
        <v>2.7288899999999998</v>
      </c>
      <c r="J35" s="71">
        <f>VLOOKUP($B35,'[1]WLC 0-0-1-1'!$R$89:$AF$158,14,FALSE)</f>
        <v>4.2406100000000002</v>
      </c>
      <c r="K35" s="71">
        <f>VLOOKUP($B35,'[1]WLC 0-0-1-1'!$AH$89:$AV$158,14,FALSE)</f>
        <v>6.14201</v>
      </c>
      <c r="L35" s="71">
        <f>VLOOKUP($B35,'[1]WLC 0-0-1-1'!$AX$89:$BK$158,14,FALSE)</f>
        <v>9.3017599999999998</v>
      </c>
      <c r="M35" s="71">
        <f>VLOOKUP($B35,'[1]WLC 0-0-1-1'!$BN$89:$CB$158,14,FALSE)</f>
        <v>14.232570000000001</v>
      </c>
      <c r="N35" s="71">
        <f>VLOOKUP($B35,'[1]WLC 0-0-1-1'!$CD$89:$CR$158,14,FALSE)</f>
        <v>17.26088</v>
      </c>
      <c r="O35" s="71">
        <f>VLOOKUP($B35,'[1]WLC 0-0-1-1'!$B$172:$P$241,14,FALSE)</f>
        <v>22.142119999999998</v>
      </c>
      <c r="P35" s="71">
        <f>VLOOKUP($B35,'[1]WLC 0-0-1-1'!$R$172:$AF$241,14,FALSE)</f>
        <v>28.2639</v>
      </c>
      <c r="Q35" s="71">
        <f>VLOOKUP($B35,'[1]WLC 0-0-1-1'!$AH$172:$AV$241,14,FALSE)</f>
        <v>35.535580000000003</v>
      </c>
      <c r="R35" s="71">
        <f>VLOOKUP($B35,'[1]WLC 0-0-1-1'!$AX$172:$BL$241,14,FALSE)</f>
        <v>44.267710000000001</v>
      </c>
      <c r="S35" s="71"/>
      <c r="U35" s="68">
        <v>1</v>
      </c>
      <c r="V35" s="72">
        <f>2/3</f>
        <v>0.66666666666666663</v>
      </c>
      <c r="W35" s="66" t="s">
        <v>92</v>
      </c>
      <c r="X35" s="69">
        <f>C$54+$V35*C$50</f>
        <v>4.5924366666666661</v>
      </c>
      <c r="Y35" s="69">
        <f t="shared" ref="Y35:AM38" si="8">D$54+$V35*D$50</f>
        <v>4.5830466666666663</v>
      </c>
      <c r="Z35" s="69">
        <f t="shared" si="8"/>
        <v>4.546313333333333</v>
      </c>
      <c r="AA35" s="69">
        <f t="shared" si="8"/>
        <v>4.5706166666666661</v>
      </c>
      <c r="AB35" s="69">
        <f t="shared" si="8"/>
        <v>4.6094200000000001</v>
      </c>
      <c r="AC35" s="69">
        <f t="shared" si="8"/>
        <v>4.6440866666666665</v>
      </c>
      <c r="AD35" s="69">
        <f t="shared" si="8"/>
        <v>4.9597566666666664</v>
      </c>
      <c r="AE35" s="69">
        <f t="shared" si="8"/>
        <v>5.4058200000000003</v>
      </c>
      <c r="AF35" s="69">
        <f t="shared" si="8"/>
        <v>5.9084099999999999</v>
      </c>
      <c r="AG35" s="69">
        <f t="shared" si="8"/>
        <v>6.8765700000000001</v>
      </c>
      <c r="AH35" s="69">
        <f t="shared" si="8"/>
        <v>8.3917533333333338</v>
      </c>
      <c r="AI35" s="69">
        <f t="shared" si="8"/>
        <v>9.2459999999999987</v>
      </c>
      <c r="AJ35" s="69">
        <f t="shared" si="8"/>
        <v>10.769106666666666</v>
      </c>
      <c r="AK35" s="69">
        <f t="shared" si="8"/>
        <v>12.638133333333332</v>
      </c>
      <c r="AL35" s="69">
        <f t="shared" si="8"/>
        <v>15.046849999999999</v>
      </c>
      <c r="AM35" s="69">
        <f t="shared" si="8"/>
        <v>17.666869999999999</v>
      </c>
    </row>
    <row r="36" spans="2:39" x14ac:dyDescent="0.35">
      <c r="B36" s="70" t="s">
        <v>16</v>
      </c>
      <c r="C36" s="71">
        <f>VLOOKUP($B36,'[1]Push 90% FIFO'!$B$5:$O$81,14,FALSE)</f>
        <v>24.972940000000001</v>
      </c>
      <c r="D36" s="71">
        <f>VLOOKUP($B36,'[1]WLC 0-0-1-1'!$B$6:$P$82,14,FALSE)</f>
        <v>24.456009999999999</v>
      </c>
      <c r="E36" s="71">
        <f>VLOOKUP($B36,'[1]WLC 0-0-1-1'!$R$6:$AF$82,14,FALSE)</f>
        <v>24.109000000000002</v>
      </c>
      <c r="F36" s="71">
        <f>VLOOKUP($B36,'[1]WLC 0-0-1-1'!$AH$6:$AV$82,14,FALSE)</f>
        <v>23.979679999999998</v>
      </c>
      <c r="G36" s="71">
        <f>VLOOKUP($B36,'[1]WLC 0-0-1-1'!$AX$6:$BL$742,14,FALSE)</f>
        <v>23.633489999999998</v>
      </c>
      <c r="H36" s="71">
        <f>VLOOKUP($B36,'[1]WLC 0-0-1-1'!$BN$6:$CB$75,14,FALSE)</f>
        <v>23.167249999999999</v>
      </c>
      <c r="I36" s="71">
        <f>VLOOKUP($B36,'[1]WLC 0-0-1-1'!$B$89:$O$158,14,FALSE)</f>
        <v>22.6858</v>
      </c>
      <c r="J36" s="71">
        <f>VLOOKUP($B36,'[1]WLC 0-0-1-1'!$R$89:$AF$158,14,FALSE)</f>
        <v>22.069199999999999</v>
      </c>
      <c r="K36" s="71">
        <f>VLOOKUP($B36,'[1]WLC 0-0-1-1'!$AH$89:$AV$158,14,FALSE)</f>
        <v>20.951370000000001</v>
      </c>
      <c r="L36" s="71">
        <f>VLOOKUP($B36,'[1]WLC 0-0-1-1'!$AX$89:$BK$158,14,FALSE)</f>
        <v>19.874549999999999</v>
      </c>
      <c r="M36" s="71">
        <f>VLOOKUP($B36,'[1]WLC 0-0-1-1'!$BN$89:$CB$158,14,FALSE)</f>
        <v>18.180599999999998</v>
      </c>
      <c r="N36" s="71">
        <f>VLOOKUP($B36,'[1]WLC 0-0-1-1'!$CD$89:$CR$158,14,FALSE)</f>
        <v>17.087589999999999</v>
      </c>
      <c r="O36" s="71">
        <f>VLOOKUP($B36,'[1]WLC 0-0-1-1'!$B$172:$P$241,14,FALSE)</f>
        <v>16.171530000000001</v>
      </c>
      <c r="P36" s="71">
        <f>VLOOKUP($B36,'[1]WLC 0-0-1-1'!$R$172:$AF$241,14,FALSE)</f>
        <v>15.12988</v>
      </c>
      <c r="Q36" s="71">
        <f>VLOOKUP($B36,'[1]WLC 0-0-1-1'!$AH$172:$AV$241,14,FALSE)</f>
        <v>14.051970000000001</v>
      </c>
      <c r="R36" s="71">
        <f>VLOOKUP($B36,'[1]WLC 0-0-1-1'!$AX$172:$BL$241,14,FALSE)</f>
        <v>12.96955</v>
      </c>
      <c r="S36" s="71"/>
      <c r="U36" s="68">
        <v>1</v>
      </c>
      <c r="V36" s="72">
        <f>1/3</f>
        <v>0.33333333333333331</v>
      </c>
      <c r="W36" s="66" t="s">
        <v>93</v>
      </c>
      <c r="X36" s="69">
        <f t="shared" ref="X36:X38" si="9">C$54+$V36*C$50</f>
        <v>3.9317233333333332</v>
      </c>
      <c r="Y36" s="69">
        <f t="shared" si="8"/>
        <v>3.9052333333333333</v>
      </c>
      <c r="Z36" s="69">
        <f t="shared" si="8"/>
        <v>3.8792466666666665</v>
      </c>
      <c r="AA36" s="69">
        <f t="shared" si="8"/>
        <v>3.880773333333333</v>
      </c>
      <c r="AB36" s="69">
        <f t="shared" si="8"/>
        <v>3.8874900000000001</v>
      </c>
      <c r="AC36" s="69">
        <f t="shared" si="8"/>
        <v>3.889453333333333</v>
      </c>
      <c r="AD36" s="69">
        <f t="shared" si="8"/>
        <v>4.0238233333333326</v>
      </c>
      <c r="AE36" s="69">
        <f t="shared" si="8"/>
        <v>4.2162199999999999</v>
      </c>
      <c r="AF36" s="69">
        <f t="shared" si="8"/>
        <v>4.4329499999999999</v>
      </c>
      <c r="AG36" s="69">
        <f t="shared" si="8"/>
        <v>4.8689800000000005</v>
      </c>
      <c r="AH36" s="69">
        <f t="shared" si="8"/>
        <v>5.5650266666666663</v>
      </c>
      <c r="AI36" s="69">
        <f t="shared" si="8"/>
        <v>5.9571299999999994</v>
      </c>
      <c r="AJ36" s="69">
        <f t="shared" si="8"/>
        <v>6.6753833333333326</v>
      </c>
      <c r="AK36" s="69">
        <f t="shared" si="8"/>
        <v>7.5568966666666668</v>
      </c>
      <c r="AL36" s="69">
        <f t="shared" si="8"/>
        <v>8.7159200000000006</v>
      </c>
      <c r="AM36" s="69">
        <f t="shared" si="8"/>
        <v>9.969009999999999</v>
      </c>
    </row>
    <row r="37" spans="2:39" x14ac:dyDescent="0.35">
      <c r="B37" s="70" t="s">
        <v>17</v>
      </c>
      <c r="C37" s="71">
        <f>VLOOKUP($B37,'[1]Push 90% FIFO'!$B$5:$O$81,14,FALSE)</f>
        <v>21.301349999999999</v>
      </c>
      <c r="D37" s="71">
        <f>VLOOKUP($B37,'[1]WLC 0-0-1-1'!$B$6:$P$82,14,FALSE)</f>
        <v>20.785340000000001</v>
      </c>
      <c r="E37" s="71">
        <f>VLOOKUP($B37,'[1]WLC 0-0-1-1'!$R$6:$AF$82,14,FALSE)</f>
        <v>20.438300000000002</v>
      </c>
      <c r="F37" s="71">
        <f>VLOOKUP($B37,'[1]WLC 0-0-1-1'!$AH$6:$AV$82,14,FALSE)</f>
        <v>20.309180000000001</v>
      </c>
      <c r="G37" s="71">
        <f>VLOOKUP($B37,'[1]WLC 0-0-1-1'!$AX$6:$BL$742,14,FALSE)</f>
        <v>19.963360000000002</v>
      </c>
      <c r="H37" s="71">
        <f>VLOOKUP($B37,'[1]WLC 0-0-1-1'!$BN$6:$CB$75,14,FALSE)</f>
        <v>19.498139999999999</v>
      </c>
      <c r="I37" s="71">
        <f>VLOOKUP($B37,'[1]WLC 0-0-1-1'!$B$89:$O$158,14,FALSE)</f>
        <v>19.018999999999998</v>
      </c>
      <c r="J37" s="71">
        <f>VLOOKUP($B37,'[1]WLC 0-0-1-1'!$R$89:$AF$158,14,FALSE)</f>
        <v>18.404050000000002</v>
      </c>
      <c r="K37" s="71">
        <f>VLOOKUP($B37,'[1]WLC 0-0-1-1'!$AH$89:$AV$158,14,FALSE)</f>
        <v>17.289709999999999</v>
      </c>
      <c r="L37" s="71">
        <f>VLOOKUP($B37,'[1]WLC 0-0-1-1'!$AX$89:$BK$158,14,FALSE)</f>
        <v>16.22026</v>
      </c>
      <c r="M37" s="71">
        <f>VLOOKUP($B37,'[1]WLC 0-0-1-1'!$BN$89:$CB$158,14,FALSE)</f>
        <v>14.546720000000001</v>
      </c>
      <c r="N37" s="71">
        <f>VLOOKUP($B37,'[1]WLC 0-0-1-1'!$CD$89:$CR$158,14,FALSE)</f>
        <v>13.46557</v>
      </c>
      <c r="O37" s="71">
        <f>VLOOKUP($B37,'[1]WLC 0-0-1-1'!$B$172:$P$241,14,FALSE)</f>
        <v>12.57033</v>
      </c>
      <c r="P37" s="71">
        <f>VLOOKUP($B37,'[1]WLC 0-0-1-1'!$R$172:$AF$241,14,FALSE)</f>
        <v>11.55264</v>
      </c>
      <c r="Q37" s="71">
        <f>VLOOKUP($B37,'[1]WLC 0-0-1-1'!$AH$172:$AV$241,14,FALSE)</f>
        <v>10.498810000000001</v>
      </c>
      <c r="R37" s="71">
        <f>VLOOKUP($B37,'[1]WLC 0-0-1-1'!$AX$172:$BL$241,14,FALSE)</f>
        <v>9.4478000000000009</v>
      </c>
      <c r="S37" s="71"/>
      <c r="U37" s="68">
        <v>1</v>
      </c>
      <c r="V37" s="72">
        <f>1/6</f>
        <v>0.16666666666666666</v>
      </c>
      <c r="W37" s="66" t="s">
        <v>94</v>
      </c>
      <c r="X37" s="69">
        <f t="shared" si="9"/>
        <v>3.6013666666666664</v>
      </c>
      <c r="Y37" s="69">
        <f t="shared" si="8"/>
        <v>3.5663266666666669</v>
      </c>
      <c r="Z37" s="69">
        <f t="shared" si="8"/>
        <v>3.5457133333333335</v>
      </c>
      <c r="AA37" s="69">
        <f t="shared" si="8"/>
        <v>3.5358516666666664</v>
      </c>
      <c r="AB37" s="69">
        <f t="shared" si="8"/>
        <v>3.5265250000000004</v>
      </c>
      <c r="AC37" s="69">
        <f t="shared" si="8"/>
        <v>3.5121366666666667</v>
      </c>
      <c r="AD37" s="69">
        <f t="shared" si="8"/>
        <v>3.5558566666666662</v>
      </c>
      <c r="AE37" s="69">
        <f t="shared" si="8"/>
        <v>3.6214199999999996</v>
      </c>
      <c r="AF37" s="69">
        <f t="shared" si="8"/>
        <v>3.6952199999999999</v>
      </c>
      <c r="AG37" s="69">
        <f t="shared" si="8"/>
        <v>3.8651850000000003</v>
      </c>
      <c r="AH37" s="69">
        <f t="shared" si="8"/>
        <v>4.1516633333333335</v>
      </c>
      <c r="AI37" s="69">
        <f t="shared" si="8"/>
        <v>4.3126949999999997</v>
      </c>
      <c r="AJ37" s="69">
        <f t="shared" si="8"/>
        <v>4.628521666666666</v>
      </c>
      <c r="AK37" s="69">
        <f t="shared" si="8"/>
        <v>5.0162783333333332</v>
      </c>
      <c r="AL37" s="69">
        <f t="shared" si="8"/>
        <v>5.5504549999999995</v>
      </c>
      <c r="AM37" s="69">
        <f t="shared" si="8"/>
        <v>6.1200799999999997</v>
      </c>
    </row>
    <row r="38" spans="2:39" x14ac:dyDescent="0.35">
      <c r="B38" s="70" t="s">
        <v>18</v>
      </c>
      <c r="C38" s="73">
        <f>VLOOKUP($B38,'[1]Push 90% FIFO'!$B$5:$O$81,14,FALSE)</f>
        <v>0.76626000000000005</v>
      </c>
      <c r="D38" s="73">
        <f>VLOOKUP($B38,'[1]WLC 0-0-1-1'!$B$6:$P$82,14,FALSE)</f>
        <v>0.76898</v>
      </c>
      <c r="E38" s="73">
        <f>VLOOKUP($B38,'[1]WLC 0-0-1-1'!$R$6:$AF$82,14,FALSE)</f>
        <v>0.77373000000000003</v>
      </c>
      <c r="F38" s="73">
        <f>VLOOKUP($B38,'[1]WLC 0-0-1-1'!$AH$6:$AV$82,14,FALSE)</f>
        <v>0.77273000000000003</v>
      </c>
      <c r="G38" s="73">
        <f>VLOOKUP($B38,'[1]WLC 0-0-1-1'!$AX$6:$BL$742,14,FALSE)</f>
        <v>0.77698999999999996</v>
      </c>
      <c r="H38" s="73">
        <f>VLOOKUP($B38,'[1]WLC 0-0-1-1'!$BN$6:$CB$75,14,FALSE)</f>
        <v>0.78156000000000003</v>
      </c>
      <c r="I38" s="73">
        <f>VLOOKUP($B38,'[1]WLC 0-0-1-1'!$B$89:$O$158,14,FALSE)</f>
        <v>0.78408</v>
      </c>
      <c r="J38" s="73">
        <f>VLOOKUP($B38,'[1]WLC 0-0-1-1'!$R$89:$AF$158,14,FALSE)</f>
        <v>0.78629000000000004</v>
      </c>
      <c r="K38" s="73">
        <f>VLOOKUP($B38,'[1]WLC 0-0-1-1'!$AH$89:$AV$158,14,FALSE)</f>
        <v>0.79310999999999998</v>
      </c>
      <c r="L38" s="73">
        <f>VLOOKUP($B38,'[1]WLC 0-0-1-1'!$AX$89:$BK$158,14,FALSE)</f>
        <v>0.79178999999999999</v>
      </c>
      <c r="M38" s="73">
        <f>VLOOKUP($B38,'[1]WLC 0-0-1-1'!$BN$89:$CB$158,14,FALSE)</f>
        <v>0.78715999999999997</v>
      </c>
      <c r="N38" s="73">
        <f>VLOOKUP($B38,'[1]WLC 0-0-1-1'!$CD$89:$CR$158,14,FALSE)</f>
        <v>0.78242999999999996</v>
      </c>
      <c r="O38" s="73">
        <f>VLOOKUP($B38,'[1]WLC 0-0-1-1'!$B$172:$P$241,14,FALSE)</f>
        <v>0.76668000000000003</v>
      </c>
      <c r="P38" s="73">
        <f>VLOOKUP($B38,'[1]WLC 0-0-1-1'!$R$172:$AF$241,14,FALSE)</f>
        <v>0.74509999999999998</v>
      </c>
      <c r="Q38" s="73">
        <f>VLOOKUP($B38,'[1]WLC 0-0-1-1'!$AH$172:$AV$241,14,FALSE)</f>
        <v>0.72889000000000004</v>
      </c>
      <c r="R38" s="73">
        <f>VLOOKUP($B38,'[1]WLC 0-0-1-1'!$AX$172:$BL$241,14,FALSE)</f>
        <v>0.70182999999999995</v>
      </c>
      <c r="S38" s="73"/>
      <c r="U38" s="68">
        <v>1</v>
      </c>
      <c r="V38" s="72">
        <f>1/9</f>
        <v>0.1111111111111111</v>
      </c>
      <c r="W38" s="66" t="s">
        <v>95</v>
      </c>
      <c r="X38" s="69">
        <f t="shared" si="9"/>
        <v>3.4912477777777777</v>
      </c>
      <c r="Y38" s="69">
        <f t="shared" si="8"/>
        <v>3.4533577777777777</v>
      </c>
      <c r="Z38" s="69">
        <f t="shared" si="8"/>
        <v>3.4345355555555557</v>
      </c>
      <c r="AA38" s="69">
        <f t="shared" si="8"/>
        <v>3.4208777777777777</v>
      </c>
      <c r="AB38" s="69">
        <f t="shared" si="8"/>
        <v>3.4062033333333335</v>
      </c>
      <c r="AC38" s="69">
        <f t="shared" si="8"/>
        <v>3.3863644444444443</v>
      </c>
      <c r="AD38" s="69">
        <f t="shared" si="8"/>
        <v>3.3998677777777777</v>
      </c>
      <c r="AE38" s="69">
        <f t="shared" si="8"/>
        <v>3.423153333333333</v>
      </c>
      <c r="AF38" s="69">
        <f t="shared" si="8"/>
        <v>3.4493100000000001</v>
      </c>
      <c r="AG38" s="69">
        <f t="shared" si="8"/>
        <v>3.5305866666666668</v>
      </c>
      <c r="AH38" s="69">
        <f t="shared" si="8"/>
        <v>3.6805422222222219</v>
      </c>
      <c r="AI38" s="69">
        <f t="shared" si="8"/>
        <v>3.7645499999999998</v>
      </c>
      <c r="AJ38" s="69">
        <f t="shared" si="8"/>
        <v>3.9462344444444444</v>
      </c>
      <c r="AK38" s="69">
        <f t="shared" si="8"/>
        <v>4.1694055555555556</v>
      </c>
      <c r="AL38" s="69">
        <f t="shared" si="8"/>
        <v>4.4953000000000003</v>
      </c>
      <c r="AM38" s="69">
        <f t="shared" si="8"/>
        <v>4.8371033333333333</v>
      </c>
    </row>
    <row r="39" spans="2:39" x14ac:dyDescent="0.35">
      <c r="B39" s="64" t="s">
        <v>2</v>
      </c>
      <c r="C39" s="65">
        <f>VLOOKUP($B39,'[1]Push 90% FIFO'!$B$5:$O$81,14,FALSE)</f>
        <v>16.643509999999999</v>
      </c>
      <c r="D39" s="65">
        <f>VLOOKUP($B39,'[1]WLC 0-0-1-1'!$B$6:$P$82,14,FALSE)</f>
        <v>16.459869999999999</v>
      </c>
      <c r="E39" s="65">
        <f>VLOOKUP($B39,'[1]WLC 0-0-1-1'!$R$6:$AF$82,14,FALSE)</f>
        <v>16.34299</v>
      </c>
      <c r="F39" s="65">
        <f>VLOOKUP($B39,'[1]WLC 0-0-1-1'!$AH$6:$AV$82,14,FALSE)</f>
        <v>16.41339</v>
      </c>
      <c r="G39" s="65">
        <f>VLOOKUP($B39,'[1]WLC 0-0-1-1'!$AX$6:$BL$742,14,FALSE)</f>
        <v>16.97786</v>
      </c>
      <c r="H39" s="65">
        <f>VLOOKUP($B39,'[1]WLC 0-0-1-1'!$BN$6:$CB$75,14,FALSE)</f>
        <v>17.541599999999999</v>
      </c>
      <c r="I39" s="65">
        <f>VLOOKUP($B39,'[1]WLC 0-0-1-1'!$B$89:$O$158,14,FALSE)</f>
        <v>20.305060000000001</v>
      </c>
      <c r="J39" s="65">
        <f>VLOOKUP($B39,'[1]WLC 0-0-1-1'!$R$89:$AF$158,14,FALSE)</f>
        <v>24.472110000000001</v>
      </c>
      <c r="K39" s="65">
        <f>VLOOKUP($B39,'[1]WLC 0-0-1-1'!$AH$89:$AV$158,14,FALSE)</f>
        <v>30.06521</v>
      </c>
      <c r="L39" s="65">
        <f>VLOOKUP($B39,'[1]WLC 0-0-1-1'!$AX$89:$BK$158,14,FALSE)</f>
        <v>40.236490000000003</v>
      </c>
      <c r="M39" s="65">
        <f>VLOOKUP($B39,'[1]WLC 0-0-1-1'!$BN$89:$CB$158,14,FALSE)</f>
        <v>55.648359999999997</v>
      </c>
      <c r="N39" s="65">
        <f>VLOOKUP($B39,'[1]WLC 0-0-1-1'!$CD$89:$CR$158,14,FALSE)</f>
        <v>64.913529999999994</v>
      </c>
      <c r="O39" s="65">
        <f>VLOOKUP($B39,'[1]WLC 0-0-1-1'!$B$172:$P$241,14,FALSE)</f>
        <v>76.907049999999998</v>
      </c>
      <c r="P39" s="65">
        <f>VLOOKUP($B39,'[1]WLC 0-0-1-1'!$R$172:$AF$241,14,FALSE)</f>
        <v>90.363389999999995</v>
      </c>
      <c r="Q39" s="65">
        <f>VLOOKUP($B39,'[1]WLC 0-0-1-1'!$AH$172:$AV$241,14,FALSE)</f>
        <v>107.43841999999999</v>
      </c>
      <c r="R39" s="65">
        <f>VLOOKUP($B39,'[1]WLC 0-0-1-1'!$AX$172:$BL$241,14,FALSE)</f>
        <v>122.65344</v>
      </c>
      <c r="S39" s="65"/>
    </row>
    <row r="40" spans="2:39" x14ac:dyDescent="0.35">
      <c r="B40" s="64" t="s">
        <v>3</v>
      </c>
      <c r="C40" s="65">
        <f>VLOOKUP($B40,'[1]Push 90% FIFO'!$B$5:$O$81,14,FALSE)</f>
        <v>3.9868600000000001</v>
      </c>
      <c r="D40" s="65">
        <f>VLOOKUP($B40,'[1]WLC 0-0-1-1'!$B$6:$P$82,14,FALSE)</f>
        <v>3.9036</v>
      </c>
      <c r="E40" s="65">
        <f>VLOOKUP($B40,'[1]WLC 0-0-1-1'!$R$6:$AF$82,14,FALSE)</f>
        <v>3.78403</v>
      </c>
      <c r="F40" s="65">
        <f>VLOOKUP($B40,'[1]WLC 0-0-1-1'!$AH$6:$AV$82,14,FALSE)</f>
        <v>3.8327</v>
      </c>
      <c r="G40" s="65">
        <f>VLOOKUP($B40,'[1]WLC 0-0-1-1'!$AX$6:$BL$742,14,FALSE)</f>
        <v>3.8714400000000002</v>
      </c>
      <c r="H40" s="65">
        <f>VLOOKUP($B40,'[1]WLC 0-0-1-1'!$BN$6:$CB$75,14,FALSE)</f>
        <v>3.9139900000000001</v>
      </c>
      <c r="I40" s="65">
        <f>VLOOKUP($B40,'[1]WLC 0-0-1-1'!$B$89:$O$158,14,FALSE)</f>
        <v>4.55091</v>
      </c>
      <c r="J40" s="65">
        <f>VLOOKUP($B40,'[1]WLC 0-0-1-1'!$R$89:$AF$158,14,FALSE)</f>
        <v>5.4139799999999996</v>
      </c>
      <c r="K40" s="65">
        <f>VLOOKUP($B40,'[1]WLC 0-0-1-1'!$AH$89:$AV$158,14,FALSE)</f>
        <v>6.4503599999999999</v>
      </c>
      <c r="L40" s="65">
        <f>VLOOKUP($B40,'[1]WLC 0-0-1-1'!$AX$89:$BK$158,14,FALSE)</f>
        <v>8.57498</v>
      </c>
      <c r="M40" s="65">
        <f>VLOOKUP($B40,'[1]WLC 0-0-1-1'!$BN$89:$CB$158,14,FALSE)</f>
        <v>12.092000000000001</v>
      </c>
      <c r="N40" s="65">
        <f>VLOOKUP($B40,'[1]WLC 0-0-1-1'!$CD$89:$CR$158,14,FALSE)</f>
        <v>14.24874</v>
      </c>
      <c r="O40" s="65">
        <f>VLOOKUP($B40,'[1]WLC 0-0-1-1'!$B$172:$P$241,14,FALSE)</f>
        <v>18.179970000000001</v>
      </c>
      <c r="P40" s="65">
        <f>VLOOKUP($B40,'[1]WLC 0-0-1-1'!$R$172:$AF$241,14,FALSE)</f>
        <v>23.161269999999998</v>
      </c>
      <c r="Q40" s="65">
        <f>VLOOKUP($B40,'[1]WLC 0-0-1-1'!$AH$172:$AV$241,14,FALSE)</f>
        <v>29.388190000000002</v>
      </c>
      <c r="R40" s="65">
        <f>VLOOKUP($B40,'[1]WLC 0-0-1-1'!$AX$172:$BL$241,14,FALSE)</f>
        <v>36.83784</v>
      </c>
      <c r="S40" s="65"/>
    </row>
    <row r="41" spans="2:39" x14ac:dyDescent="0.35">
      <c r="B41" s="64" t="s">
        <v>19</v>
      </c>
      <c r="C41" s="65">
        <f>VLOOKUP($B41,'[1]Push 90% FIFO'!$B$5:$O$81,14,FALSE)</f>
        <v>64</v>
      </c>
      <c r="D41" s="65">
        <f>VLOOKUP($B41,'[1]WLC 0-0-1-1'!$B$6:$P$82,14,FALSE)</f>
        <v>162</v>
      </c>
      <c r="E41" s="65">
        <f>VLOOKUP($B41,'[1]WLC 0-0-1-1'!$R$6:$AF$82,14,FALSE)</f>
        <v>201</v>
      </c>
      <c r="F41" s="65">
        <f>VLOOKUP($B41,'[1]WLC 0-0-1-1'!$AH$6:$AV$82,14,FALSE)</f>
        <v>215.5</v>
      </c>
      <c r="G41" s="65">
        <f>VLOOKUP($B41,'[1]WLC 0-0-1-1'!$AX$6:$BL$742,14,FALSE)</f>
        <v>283.5</v>
      </c>
      <c r="H41" s="65">
        <f>VLOOKUP($B41,'[1]WLC 0-0-1-1'!$BN$6:$CB$75,14,FALSE)</f>
        <v>328</v>
      </c>
      <c r="I41" s="65">
        <f>VLOOKUP($B41,'[1]WLC 0-0-1-1'!$B$89:$O$158,14,FALSE)</f>
        <v>629.5</v>
      </c>
      <c r="J41" s="65">
        <f>VLOOKUP($B41,'[1]WLC 0-0-1-1'!$R$89:$AF$158,14,FALSE)</f>
        <v>832</v>
      </c>
      <c r="K41" s="65">
        <f>VLOOKUP($B41,'[1]WLC 0-0-1-1'!$AH$89:$AV$158,14,FALSE)</f>
        <v>955.5</v>
      </c>
      <c r="L41" s="65">
        <f>VLOOKUP($B41,'[1]WLC 0-0-1-1'!$AX$89:$BK$158,14,FALSE)</f>
        <v>1388.5</v>
      </c>
      <c r="M41" s="65">
        <f>VLOOKUP($B41,'[1]WLC 0-0-1-1'!$BN$89:$CB$158,14,FALSE)</f>
        <v>2004</v>
      </c>
      <c r="N41" s="65">
        <f>VLOOKUP($B41,'[1]WLC 0-0-1-1'!$CD$89:$CR$158,14,FALSE)</f>
        <v>1909</v>
      </c>
      <c r="O41" s="65">
        <f>VLOOKUP($B41,'[1]WLC 0-0-1-1'!$B$172:$P$241,14,FALSE)</f>
        <v>2125.5</v>
      </c>
      <c r="P41" s="65">
        <f>VLOOKUP($B41,'[1]WLC 0-0-1-1'!$R$172:$AF$241,14,FALSE)</f>
        <v>2522.5</v>
      </c>
      <c r="Q41" s="65">
        <f>VLOOKUP($B41,'[1]WLC 0-0-1-1'!$AH$172:$AV$241,14,FALSE)</f>
        <v>2449</v>
      </c>
      <c r="R41" s="65">
        <f>VLOOKUP($B41,'[1]WLC 0-0-1-1'!$AX$172:$BL$241,14,FALSE)</f>
        <v>2630</v>
      </c>
      <c r="S41" s="65"/>
      <c r="U41" s="2" t="s">
        <v>96</v>
      </c>
    </row>
    <row r="42" spans="2:39" x14ac:dyDescent="0.35">
      <c r="B42" s="64" t="s">
        <v>4</v>
      </c>
      <c r="C42" s="65">
        <f>VLOOKUP($B42,'[1]Push 90% FIFO'!$B$5:$O$81,14,FALSE)</f>
        <v>22.014489999999999</v>
      </c>
      <c r="D42" s="65">
        <f>VLOOKUP($B42,'[1]WLC 0-0-1-1'!$B$6:$P$82,14,FALSE)</f>
        <v>21.939630000000001</v>
      </c>
      <c r="E42" s="65">
        <f>VLOOKUP($B42,'[1]WLC 0-0-1-1'!$R$6:$AF$82,14,FALSE)</f>
        <v>21.958600000000001</v>
      </c>
      <c r="F42" s="65">
        <f>VLOOKUP($B42,'[1]WLC 0-0-1-1'!$AH$6:$AV$82,14,FALSE)</f>
        <v>21.883690000000001</v>
      </c>
      <c r="G42" s="65">
        <f>VLOOKUP($B42,'[1]WLC 0-0-1-1'!$AX$6:$BL$742,14,FALSE)</f>
        <v>21.82488</v>
      </c>
      <c r="H42" s="65">
        <f>VLOOKUP($B42,'[1]WLC 0-0-1-1'!$BN$6:$CB$75,14,FALSE)</f>
        <v>21.829989999999999</v>
      </c>
      <c r="I42" s="65">
        <f>VLOOKUP($B42,'[1]WLC 0-0-1-1'!$B$89:$O$158,14,FALSE)</f>
        <v>21.732040000000001</v>
      </c>
      <c r="J42" s="65">
        <f>VLOOKUP($B42,'[1]WLC 0-0-1-1'!$R$89:$AF$158,14,FALSE)</f>
        <v>21.64875</v>
      </c>
      <c r="K42" s="65">
        <f>VLOOKUP($B42,'[1]WLC 0-0-1-1'!$AH$89:$AV$158,14,FALSE)</f>
        <v>21.80641</v>
      </c>
      <c r="L42" s="65">
        <f>VLOOKUP($B42,'[1]WLC 0-0-1-1'!$AX$89:$BK$158,14,FALSE)</f>
        <v>21.903459999999999</v>
      </c>
      <c r="M42" s="65">
        <f>VLOOKUP($B42,'[1]WLC 0-0-1-1'!$BN$89:$CB$158,14,FALSE)</f>
        <v>22.379899999999999</v>
      </c>
      <c r="N42" s="65">
        <f>VLOOKUP($B42,'[1]WLC 0-0-1-1'!$CD$89:$CR$158,14,FALSE)</f>
        <v>22.77206</v>
      </c>
      <c r="O42" s="65">
        <f>VLOOKUP($B42,'[1]WLC 0-0-1-1'!$B$172:$P$241,14,FALSE)</f>
        <v>23.15917</v>
      </c>
      <c r="P42" s="65">
        <f>VLOOKUP($B42,'[1]WLC 0-0-1-1'!$R$172:$AF$241,14,FALSE)</f>
        <v>23.635719999999999</v>
      </c>
      <c r="Q42" s="65">
        <f>VLOOKUP($B42,'[1]WLC 0-0-1-1'!$AH$172:$AV$241,14,FALSE)</f>
        <v>24.136289999999999</v>
      </c>
      <c r="R42" s="65">
        <f>VLOOKUP($B42,'[1]WLC 0-0-1-1'!$AX$172:$BL$241,14,FALSE)</f>
        <v>24.70701</v>
      </c>
      <c r="S42" s="65"/>
      <c r="U42" s="66"/>
      <c r="V42" s="66"/>
      <c r="W42" s="66"/>
      <c r="X42" s="67" t="s">
        <v>89</v>
      </c>
      <c r="Y42" s="67">
        <v>170</v>
      </c>
      <c r="Z42" s="67">
        <v>160</v>
      </c>
      <c r="AA42" s="67">
        <v>150</v>
      </c>
      <c r="AB42" s="67">
        <v>140</v>
      </c>
      <c r="AC42" s="67">
        <v>130</v>
      </c>
      <c r="AD42" s="67">
        <v>120</v>
      </c>
      <c r="AE42" s="67">
        <v>110</v>
      </c>
      <c r="AF42" s="67">
        <v>100</v>
      </c>
      <c r="AG42" s="67">
        <v>90</v>
      </c>
      <c r="AH42" s="67">
        <v>80</v>
      </c>
      <c r="AI42" s="67">
        <v>75</v>
      </c>
      <c r="AJ42" s="67">
        <v>70</v>
      </c>
      <c r="AK42" s="67">
        <v>65</v>
      </c>
      <c r="AL42" s="67">
        <v>60</v>
      </c>
      <c r="AM42" s="67">
        <v>55</v>
      </c>
    </row>
    <row r="43" spans="2:39" x14ac:dyDescent="0.35">
      <c r="B43" s="64" t="s">
        <v>24</v>
      </c>
      <c r="C43" s="65">
        <f>VLOOKUP($B43,'[1]Push 90% FIFO'!$B$5:$O$81,14,FALSE)</f>
        <v>17.50488</v>
      </c>
      <c r="D43" s="65">
        <f>VLOOKUP($B43,'[1]WLC 0-0-1-1'!$B$6:$P$82,14,FALSE)</f>
        <v>17.500060000000001</v>
      </c>
      <c r="E43" s="65">
        <f>VLOOKUP($B43,'[1]WLC 0-0-1-1'!$R$6:$AF$82,14,FALSE)</f>
        <v>17.61037</v>
      </c>
      <c r="F43" s="65">
        <f>VLOOKUP($B43,'[1]WLC 0-0-1-1'!$AH$6:$AV$82,14,FALSE)</f>
        <v>17.53077</v>
      </c>
      <c r="G43" s="65">
        <f>VLOOKUP($B43,'[1]WLC 0-0-1-1'!$AX$6:$BL$742,14,FALSE)</f>
        <v>17.56737</v>
      </c>
      <c r="H43" s="65">
        <f>VLOOKUP($B43,'[1]WLC 0-0-1-1'!$BN$6:$CB$75,14,FALSE)</f>
        <v>17.651789999999998</v>
      </c>
      <c r="I43" s="65">
        <f>VLOOKUP($B43,'[1]WLC 0-0-1-1'!$B$89:$O$158,14,FALSE)</f>
        <v>17.629069999999999</v>
      </c>
      <c r="J43" s="65">
        <f>VLOOKUP($B43,'[1]WLC 0-0-1-1'!$R$89:$AF$158,14,FALSE)</f>
        <v>17.59713</v>
      </c>
      <c r="K43" s="65">
        <f>VLOOKUP($B43,'[1]WLC 0-0-1-1'!$AH$89:$AV$158,14,FALSE)</f>
        <v>17.849540000000001</v>
      </c>
      <c r="L43" s="65">
        <f>VLOOKUP($B43,'[1]WLC 0-0-1-1'!$AX$89:$BK$158,14,FALSE)</f>
        <v>17.890440000000002</v>
      </c>
      <c r="M43" s="65">
        <f>VLOOKUP($B43,'[1]WLC 0-0-1-1'!$BN$89:$CB$158,14,FALSE)</f>
        <v>18.171970000000002</v>
      </c>
      <c r="N43" s="65">
        <f>VLOOKUP($B43,'[1]WLC 0-0-1-1'!$CD$89:$CR$158,14,FALSE)</f>
        <v>18.38926</v>
      </c>
      <c r="O43" s="65">
        <f>VLOOKUP($B43,'[1]WLC 0-0-1-1'!$B$172:$P$241,14,FALSE)</f>
        <v>18.359110000000001</v>
      </c>
      <c r="P43" s="65">
        <f>VLOOKUP($B43,'[1]WLC 0-0-1-1'!$R$172:$AF$241,14,FALSE)</f>
        <v>18.2606</v>
      </c>
      <c r="Q43" s="65">
        <f>VLOOKUP($B43,'[1]WLC 0-0-1-1'!$AH$172:$AV$241,14,FALSE)</f>
        <v>18.285219999999999</v>
      </c>
      <c r="R43" s="65">
        <f>VLOOKUP($B43,'[1]WLC 0-0-1-1'!$AX$172:$BL$241,14,FALSE)</f>
        <v>18.093419999999998</v>
      </c>
      <c r="S43" s="65"/>
      <c r="U43" s="68">
        <v>1</v>
      </c>
      <c r="V43" s="68">
        <v>1</v>
      </c>
      <c r="W43" s="66" t="s">
        <v>91</v>
      </c>
      <c r="X43" s="69">
        <f t="shared" ref="X43:AM45" si="10">$W$2-$W$1-X34</f>
        <v>9.7468500000000002</v>
      </c>
      <c r="Y43" s="69">
        <f t="shared" si="10"/>
        <v>9.739139999999999</v>
      </c>
      <c r="Z43" s="69">
        <f t="shared" si="10"/>
        <v>9.7866199999999992</v>
      </c>
      <c r="AA43" s="69">
        <f t="shared" si="10"/>
        <v>9.7395399999999999</v>
      </c>
      <c r="AB43" s="69">
        <f t="shared" si="10"/>
        <v>9.6686499999999995</v>
      </c>
      <c r="AC43" s="69">
        <f t="shared" si="10"/>
        <v>9.6012799999999991</v>
      </c>
      <c r="AD43" s="69">
        <f t="shared" si="10"/>
        <v>9.1043099999999999</v>
      </c>
      <c r="AE43" s="69">
        <f t="shared" si="10"/>
        <v>8.4045799999999993</v>
      </c>
      <c r="AF43" s="69">
        <f t="shared" si="10"/>
        <v>7.6161300000000001</v>
      </c>
      <c r="AG43" s="69">
        <f t="shared" si="10"/>
        <v>6.1158399999999986</v>
      </c>
      <c r="AH43" s="69">
        <f t="shared" si="10"/>
        <v>3.7815200000000004</v>
      </c>
      <c r="AI43" s="69">
        <f t="shared" si="10"/>
        <v>2.4651300000000003</v>
      </c>
      <c r="AJ43" s="69">
        <f t="shared" si="10"/>
        <v>0.13717000000000112</v>
      </c>
      <c r="AK43" s="69">
        <f t="shared" si="10"/>
        <v>-2.7193700000000014</v>
      </c>
      <c r="AL43" s="69">
        <f t="shared" si="10"/>
        <v>-6.3777800000000013</v>
      </c>
      <c r="AM43" s="69">
        <f t="shared" si="10"/>
        <v>-10.364729999999998</v>
      </c>
    </row>
    <row r="44" spans="2:39" x14ac:dyDescent="0.35">
      <c r="B44" s="70" t="s">
        <v>29</v>
      </c>
      <c r="C44" s="71">
        <f>VLOOKUP($B44,'[1]Push 90% FIFO'!$B$5:$O$81,14,FALSE)</f>
        <v>36.59496</v>
      </c>
      <c r="D44" s="71">
        <f>VLOOKUP($B44,'[1]WLC 0-0-1-1'!$B$6:$P$82,14,FALSE)</f>
        <v>35.803919999999998</v>
      </c>
      <c r="E44" s="71">
        <f>VLOOKUP($B44,'[1]WLC 0-0-1-1'!$R$6:$AF$82,14,FALSE)</f>
        <v>35.293640000000003</v>
      </c>
      <c r="F44" s="71">
        <f>VLOOKUP($B44,'[1]WLC 0-0-1-1'!$AH$6:$AV$82,14,FALSE)</f>
        <v>35.094189999999998</v>
      </c>
      <c r="G44" s="71">
        <f>VLOOKUP($B44,'[1]WLC 0-0-1-1'!$AX$6:$BL$742,14,FALSE)</f>
        <v>34.587809999999998</v>
      </c>
      <c r="H44" s="71">
        <f>VLOOKUP($B44,'[1]WLC 0-0-1-1'!$BN$6:$CB$75,14,FALSE)</f>
        <v>33.896599999999999</v>
      </c>
      <c r="I44" s="71">
        <f>VLOOKUP($B44,'[1]WLC 0-0-1-1'!$B$89:$O$158,14,FALSE)</f>
        <v>33.159700000000001</v>
      </c>
      <c r="J44" s="71">
        <f>VLOOKUP($B44,'[1]WLC 0-0-1-1'!$R$89:$AF$158,14,FALSE)</f>
        <v>32.245289999999997</v>
      </c>
      <c r="K44" s="71">
        <f>VLOOKUP($B44,'[1]WLC 0-0-1-1'!$AH$89:$AV$158,14,FALSE)</f>
        <v>30.589780000000001</v>
      </c>
      <c r="L44" s="71">
        <f>VLOOKUP($B44,'[1]WLC 0-0-1-1'!$AX$89:$BK$158,14,FALSE)</f>
        <v>28.995619999999999</v>
      </c>
      <c r="M44" s="71">
        <f>VLOOKUP($B44,'[1]WLC 0-0-1-1'!$BN$89:$CB$158,14,FALSE)</f>
        <v>26.444929999999999</v>
      </c>
      <c r="N44" s="71">
        <f>VLOOKUP($B44,'[1]WLC 0-0-1-1'!$CD$89:$CR$158,14,FALSE)</f>
        <v>24.81992</v>
      </c>
      <c r="O44" s="71">
        <f>VLOOKUP($B44,'[1]WLC 0-0-1-1'!$B$172:$P$241,14,FALSE)</f>
        <v>23.361509999999999</v>
      </c>
      <c r="P44" s="71">
        <f>VLOOKUP($B44,'[1]WLC 0-0-1-1'!$R$172:$AF$241,14,FALSE)</f>
        <v>21.768380000000001</v>
      </c>
      <c r="Q44" s="71">
        <f>VLOOKUP($B44,'[1]WLC 0-0-1-1'!$AH$172:$AV$241,14,FALSE)</f>
        <v>20.096599999999999</v>
      </c>
      <c r="R44" s="71">
        <f>VLOOKUP($B44,'[1]WLC 0-0-1-1'!$AX$172:$BL$241,14,FALSE)</f>
        <v>18.443149999999999</v>
      </c>
      <c r="S44" s="71"/>
      <c r="U44" s="68">
        <v>1</v>
      </c>
      <c r="V44" s="72">
        <f>2/3</f>
        <v>0.66666666666666663</v>
      </c>
      <c r="W44" s="66" t="s">
        <v>92</v>
      </c>
      <c r="X44" s="69">
        <f>$W$2-$W$1-X35</f>
        <v>10.407563333333334</v>
      </c>
      <c r="Y44" s="69">
        <f t="shared" si="10"/>
        <v>10.416953333333334</v>
      </c>
      <c r="Z44" s="69">
        <f t="shared" si="10"/>
        <v>10.453686666666666</v>
      </c>
      <c r="AA44" s="69">
        <f t="shared" si="10"/>
        <v>10.429383333333334</v>
      </c>
      <c r="AB44" s="69">
        <f t="shared" si="10"/>
        <v>10.39058</v>
      </c>
      <c r="AC44" s="69">
        <f t="shared" si="10"/>
        <v>10.355913333333334</v>
      </c>
      <c r="AD44" s="69">
        <f t="shared" si="10"/>
        <v>10.040243333333333</v>
      </c>
      <c r="AE44" s="69">
        <f t="shared" si="10"/>
        <v>9.5941799999999997</v>
      </c>
      <c r="AF44" s="69">
        <f t="shared" si="10"/>
        <v>9.0915900000000001</v>
      </c>
      <c r="AG44" s="69">
        <f t="shared" si="10"/>
        <v>8.123429999999999</v>
      </c>
      <c r="AH44" s="69">
        <f t="shared" si="10"/>
        <v>6.6082466666666662</v>
      </c>
      <c r="AI44" s="69">
        <f t="shared" si="10"/>
        <v>5.7540000000000013</v>
      </c>
      <c r="AJ44" s="69">
        <f t="shared" si="10"/>
        <v>4.2308933333333343</v>
      </c>
      <c r="AK44" s="69">
        <f t="shared" si="10"/>
        <v>2.3618666666666677</v>
      </c>
      <c r="AL44" s="69">
        <f t="shared" si="10"/>
        <v>-4.684999999999917E-2</v>
      </c>
      <c r="AM44" s="69">
        <f t="shared" si="10"/>
        <v>-2.6668699999999994</v>
      </c>
    </row>
    <row r="45" spans="2:39" x14ac:dyDescent="0.35">
      <c r="B45" s="70" t="s">
        <v>30</v>
      </c>
      <c r="C45" s="71">
        <f>VLOOKUP($B45,'[1]Push 90% FIFO'!$B$5:$O$81,14,FALSE)</f>
        <v>107.37612</v>
      </c>
      <c r="D45" s="71">
        <f>VLOOKUP($B45,'[1]WLC 0-0-1-1'!$B$6:$P$82,14,FALSE)</f>
        <v>104.58177999999999</v>
      </c>
      <c r="E45" s="71">
        <f>VLOOKUP($B45,'[1]WLC 0-0-1-1'!$R$6:$AF$82,14,FALSE)</f>
        <v>103.08275</v>
      </c>
      <c r="F45" s="71">
        <f>VLOOKUP($B45,'[1]WLC 0-0-1-1'!$AH$6:$AV$82,14,FALSE)</f>
        <v>102.29170999999999</v>
      </c>
      <c r="G45" s="71">
        <f>VLOOKUP($B45,'[1]WLC 0-0-1-1'!$AX$6:$BL$742,14,FALSE)</f>
        <v>100.68153</v>
      </c>
      <c r="H45" s="71">
        <f>VLOOKUP($B45,'[1]WLC 0-0-1-1'!$BN$6:$CB$75,14,FALSE)</f>
        <v>98.541650000000004</v>
      </c>
      <c r="I45" s="71">
        <f>VLOOKUP($B45,'[1]WLC 0-0-1-1'!$B$89:$O$158,14,FALSE)</f>
        <v>96.137360000000001</v>
      </c>
      <c r="J45" s="71">
        <f>VLOOKUP($B45,'[1]WLC 0-0-1-1'!$R$89:$AF$158,14,FALSE)</f>
        <v>93.341059999999999</v>
      </c>
      <c r="K45" s="71">
        <f>VLOOKUP($B45,'[1]WLC 0-0-1-1'!$AH$89:$AV$158,14,FALSE)</f>
        <v>88.145439999999994</v>
      </c>
      <c r="L45" s="71">
        <f>VLOOKUP($B45,'[1]WLC 0-0-1-1'!$AX$89:$BK$158,14,FALSE)</f>
        <v>83.159049999999993</v>
      </c>
      <c r="M45" s="71">
        <f>VLOOKUP($B45,'[1]WLC 0-0-1-1'!$BN$89:$CB$158,14,FALSE)</f>
        <v>75.404970000000006</v>
      </c>
      <c r="N45" s="71">
        <f>VLOOKUP($B45,'[1]WLC 0-0-1-1'!$CD$89:$CR$158,14,FALSE)</f>
        <v>70.910340000000005</v>
      </c>
      <c r="O45" s="71">
        <f>VLOOKUP($B45,'[1]WLC 0-0-1-1'!$B$172:$P$241,14,FALSE)</f>
        <v>66.191119999999998</v>
      </c>
      <c r="P45" s="71">
        <f>VLOOKUP($B45,'[1]WLC 0-0-1-1'!$R$172:$AF$241,14,FALSE)</f>
        <v>61.488950000000003</v>
      </c>
      <c r="Q45" s="71">
        <f>VLOOKUP($B45,'[1]WLC 0-0-1-1'!$AH$172:$AV$241,14,FALSE)</f>
        <v>56.549239999999998</v>
      </c>
      <c r="R45" s="71">
        <f>VLOOKUP($B45,'[1]WLC 0-0-1-1'!$AX$172:$BL$241,14,FALSE)</f>
        <v>51.63888</v>
      </c>
      <c r="S45" s="71"/>
      <c r="U45" s="68">
        <v>1</v>
      </c>
      <c r="V45" s="72">
        <f>1/3</f>
        <v>0.33333333333333331</v>
      </c>
      <c r="W45" s="66" t="s">
        <v>93</v>
      </c>
      <c r="X45" s="69">
        <f t="shared" ref="X45:AM47" si="11">$W$2-$W$1-X36</f>
        <v>11.068276666666666</v>
      </c>
      <c r="Y45" s="69">
        <f t="shared" si="10"/>
        <v>11.094766666666667</v>
      </c>
      <c r="Z45" s="69">
        <f t="shared" si="10"/>
        <v>11.120753333333333</v>
      </c>
      <c r="AA45" s="69">
        <f t="shared" si="10"/>
        <v>11.119226666666666</v>
      </c>
      <c r="AB45" s="69">
        <f t="shared" si="10"/>
        <v>11.11251</v>
      </c>
      <c r="AC45" s="69">
        <f t="shared" si="10"/>
        <v>11.110546666666668</v>
      </c>
      <c r="AD45" s="69">
        <f t="shared" si="10"/>
        <v>10.976176666666667</v>
      </c>
      <c r="AE45" s="69">
        <f t="shared" si="10"/>
        <v>10.78378</v>
      </c>
      <c r="AF45" s="69">
        <f t="shared" si="10"/>
        <v>10.56705</v>
      </c>
      <c r="AG45" s="69">
        <f t="shared" si="10"/>
        <v>10.131019999999999</v>
      </c>
      <c r="AH45" s="69">
        <f t="shared" si="10"/>
        <v>9.4349733333333337</v>
      </c>
      <c r="AI45" s="69">
        <f t="shared" si="10"/>
        <v>9.0428700000000006</v>
      </c>
      <c r="AJ45" s="69">
        <f t="shared" si="10"/>
        <v>8.3246166666666674</v>
      </c>
      <c r="AK45" s="69">
        <f t="shared" si="10"/>
        <v>7.4431033333333332</v>
      </c>
      <c r="AL45" s="69">
        <f t="shared" si="10"/>
        <v>6.2840799999999994</v>
      </c>
      <c r="AM45" s="69">
        <f t="shared" si="10"/>
        <v>5.030990000000001</v>
      </c>
    </row>
    <row r="46" spans="2:39" x14ac:dyDescent="0.35">
      <c r="B46" s="64" t="s">
        <v>42</v>
      </c>
      <c r="C46" s="65">
        <f>VLOOKUP($B46,'[1]Push 90% FIFO'!$B$5:$O$81,14,FALSE)</f>
        <v>6.0991600000000004</v>
      </c>
      <c r="D46" s="65">
        <f>VLOOKUP($B46,'[1]WLC 0-0-1-1'!$B$6:$P$82,14,FALSE)</f>
        <v>5.96732</v>
      </c>
      <c r="E46" s="65">
        <f>VLOOKUP($B46,'[1]WLC 0-0-1-1'!$R$6:$AF$82,14,FALSE)</f>
        <v>5.8822700000000001</v>
      </c>
      <c r="F46" s="65">
        <f>VLOOKUP($B46,'[1]WLC 0-0-1-1'!$AH$6:$AV$82,14,FALSE)</f>
        <v>5.84903</v>
      </c>
      <c r="G46" s="65">
        <f>VLOOKUP($B46,'[1]WLC 0-0-1-1'!$AX$6:$BL$742,14,FALSE)</f>
        <v>5.7646300000000004</v>
      </c>
      <c r="H46" s="65">
        <f>VLOOKUP($B46,'[1]WLC 0-0-1-1'!$BN$6:$CB$75,14,FALSE)</f>
        <v>5.6494299999999997</v>
      </c>
      <c r="I46" s="65">
        <f>VLOOKUP($B46,'[1]WLC 0-0-1-1'!$B$89:$O$158,14,FALSE)</f>
        <v>5.5266200000000003</v>
      </c>
      <c r="J46" s="65">
        <f>VLOOKUP($B46,'[1]WLC 0-0-1-1'!$R$89:$AF$158,14,FALSE)</f>
        <v>5.3742099999999997</v>
      </c>
      <c r="K46" s="65">
        <f>VLOOKUP($B46,'[1]WLC 0-0-1-1'!$AH$89:$AV$158,14,FALSE)</f>
        <v>5.0983000000000001</v>
      </c>
      <c r="L46" s="65">
        <f>VLOOKUP($B46,'[1]WLC 0-0-1-1'!$AX$89:$BK$158,14,FALSE)</f>
        <v>4.8326000000000002</v>
      </c>
      <c r="M46" s="65">
        <f>VLOOKUP($B46,'[1]WLC 0-0-1-1'!$BN$89:$CB$158,14,FALSE)</f>
        <v>4.4074900000000001</v>
      </c>
      <c r="N46" s="65">
        <f>VLOOKUP($B46,'[1]WLC 0-0-1-1'!$CD$89:$CR$158,14,FALSE)</f>
        <v>4.1366500000000004</v>
      </c>
      <c r="O46" s="65">
        <f>VLOOKUP($B46,'[1]WLC 0-0-1-1'!$B$172:$P$241,14,FALSE)</f>
        <v>3.89358</v>
      </c>
      <c r="P46" s="65">
        <f>VLOOKUP($B46,'[1]WLC 0-0-1-1'!$R$172:$AF$241,14,FALSE)</f>
        <v>3.6280600000000001</v>
      </c>
      <c r="Q46" s="65">
        <f>VLOOKUP($B46,'[1]WLC 0-0-1-1'!$AH$172:$AV$241,14,FALSE)</f>
        <v>3.3494299999999999</v>
      </c>
      <c r="R46" s="65">
        <f>VLOOKUP($B46,'[1]WLC 0-0-1-1'!$AX$172:$BL$241,14,FALSE)</f>
        <v>3.0738599999999998</v>
      </c>
      <c r="S46" s="65"/>
      <c r="U46" s="68">
        <v>1</v>
      </c>
      <c r="V46" s="72">
        <f>1/6</f>
        <v>0.16666666666666666</v>
      </c>
      <c r="W46" s="66" t="s">
        <v>94</v>
      </c>
      <c r="X46" s="69">
        <f t="shared" si="11"/>
        <v>11.398633333333333</v>
      </c>
      <c r="Y46" s="69">
        <f t="shared" si="11"/>
        <v>11.433673333333333</v>
      </c>
      <c r="Z46" s="69">
        <f t="shared" si="11"/>
        <v>11.454286666666667</v>
      </c>
      <c r="AA46" s="69">
        <f t="shared" si="11"/>
        <v>11.464148333333334</v>
      </c>
      <c r="AB46" s="69">
        <f t="shared" si="11"/>
        <v>11.473475000000001</v>
      </c>
      <c r="AC46" s="69">
        <f t="shared" si="11"/>
        <v>11.487863333333333</v>
      </c>
      <c r="AD46" s="69">
        <f t="shared" si="11"/>
        <v>11.444143333333333</v>
      </c>
      <c r="AE46" s="69">
        <f t="shared" si="11"/>
        <v>11.378579999999999</v>
      </c>
      <c r="AF46" s="69">
        <f t="shared" si="11"/>
        <v>11.304780000000001</v>
      </c>
      <c r="AG46" s="69">
        <f t="shared" si="11"/>
        <v>11.134815</v>
      </c>
      <c r="AH46" s="69">
        <f t="shared" si="11"/>
        <v>10.848336666666667</v>
      </c>
      <c r="AI46" s="69">
        <f t="shared" si="11"/>
        <v>10.687305</v>
      </c>
      <c r="AJ46" s="69">
        <f t="shared" si="11"/>
        <v>10.371478333333334</v>
      </c>
      <c r="AK46" s="69">
        <f t="shared" si="11"/>
        <v>9.9837216666666677</v>
      </c>
      <c r="AL46" s="69">
        <f t="shared" si="11"/>
        <v>9.4495450000000005</v>
      </c>
      <c r="AM46" s="69">
        <f t="shared" si="11"/>
        <v>8.8799200000000003</v>
      </c>
    </row>
    <row r="47" spans="2:39" x14ac:dyDescent="0.35">
      <c r="B47" s="64" t="s">
        <v>43</v>
      </c>
      <c r="C47" s="65">
        <f>VLOOKUP($B47,'[1]Push 90% FIFO'!$B$5:$O$81,14,FALSE)</f>
        <v>6.8940599999999996</v>
      </c>
      <c r="D47" s="65">
        <f>VLOOKUP($B47,'[1]WLC 0-0-1-1'!$B$6:$P$82,14,FALSE)</f>
        <v>6.7508800000000004</v>
      </c>
      <c r="E47" s="65">
        <f>VLOOKUP($B47,'[1]WLC 0-0-1-1'!$R$6:$AF$82,14,FALSE)</f>
        <v>6.6637599999999999</v>
      </c>
      <c r="F47" s="65">
        <f>VLOOKUP($B47,'[1]WLC 0-0-1-1'!$AH$6:$AV$82,14,FALSE)</f>
        <v>6.6265000000000001</v>
      </c>
      <c r="G47" s="65">
        <f>VLOOKUP($B47,'[1]WLC 0-0-1-1'!$AX$6:$BL$742,14,FALSE)</f>
        <v>6.5301400000000003</v>
      </c>
      <c r="H47" s="65">
        <f>VLOOKUP($B47,'[1]WLC 0-0-1-1'!$BN$6:$CB$75,14,FALSE)</f>
        <v>6.4074799999999996</v>
      </c>
      <c r="I47" s="65">
        <f>VLOOKUP($B47,'[1]WLC 0-0-1-1'!$B$89:$O$158,14,FALSE)</f>
        <v>6.2778700000000001</v>
      </c>
      <c r="J47" s="65">
        <f>VLOOKUP($B47,'[1]WLC 0-0-1-1'!$R$89:$AF$158,14,FALSE)</f>
        <v>6.1150799999999998</v>
      </c>
      <c r="K47" s="65">
        <f>VLOOKUP($B47,'[1]WLC 0-0-1-1'!$AH$89:$AV$158,14,FALSE)</f>
        <v>5.8158500000000002</v>
      </c>
      <c r="L47" s="65">
        <f>VLOOKUP($B47,'[1]WLC 0-0-1-1'!$AX$89:$BK$158,14,FALSE)</f>
        <v>5.5263200000000001</v>
      </c>
      <c r="M47" s="65">
        <f>VLOOKUP($B47,'[1]WLC 0-0-1-1'!$BN$89:$CB$158,14,FALSE)</f>
        <v>5.05375</v>
      </c>
      <c r="N47" s="65">
        <f>VLOOKUP($B47,'[1]WLC 0-0-1-1'!$CD$89:$CR$158,14,FALSE)</f>
        <v>4.7584600000000004</v>
      </c>
      <c r="O47" s="65">
        <f>VLOOKUP($B47,'[1]WLC 0-0-1-1'!$B$172:$P$241,14,FALSE)</f>
        <v>4.4888500000000002</v>
      </c>
      <c r="P47" s="65">
        <f>VLOOKUP($B47,'[1]WLC 0-0-1-1'!$R$172:$AF$241,14,FALSE)</f>
        <v>4.1882700000000002</v>
      </c>
      <c r="Q47" s="65">
        <f>VLOOKUP($B47,'[1]WLC 0-0-1-1'!$AH$172:$AV$241,14,FALSE)</f>
        <v>3.8867500000000001</v>
      </c>
      <c r="R47" s="65">
        <f>VLOOKUP($B47,'[1]WLC 0-0-1-1'!$AX$172:$BL$241,14,FALSE)</f>
        <v>3.5767099999999998</v>
      </c>
      <c r="S47" s="65"/>
      <c r="U47" s="68">
        <v>1</v>
      </c>
      <c r="V47" s="72">
        <f>1/9</f>
        <v>0.1111111111111111</v>
      </c>
      <c r="W47" s="66" t="s">
        <v>95</v>
      </c>
      <c r="X47" s="69">
        <f t="shared" si="11"/>
        <v>11.508752222222222</v>
      </c>
      <c r="Y47" s="69">
        <f t="shared" si="11"/>
        <v>11.546642222222221</v>
      </c>
      <c r="Z47" s="69">
        <f t="shared" si="11"/>
        <v>11.565464444444444</v>
      </c>
      <c r="AA47" s="69">
        <f t="shared" si="11"/>
        <v>11.579122222222223</v>
      </c>
      <c r="AB47" s="69">
        <f t="shared" si="11"/>
        <v>11.593796666666666</v>
      </c>
      <c r="AC47" s="69">
        <f t="shared" si="11"/>
        <v>11.613635555555556</v>
      </c>
      <c r="AD47" s="69">
        <f t="shared" si="11"/>
        <v>11.600132222222221</v>
      </c>
      <c r="AE47" s="69">
        <f t="shared" si="11"/>
        <v>11.576846666666667</v>
      </c>
      <c r="AF47" s="69">
        <f t="shared" si="11"/>
        <v>11.550689999999999</v>
      </c>
      <c r="AG47" s="69">
        <f t="shared" si="11"/>
        <v>11.469413333333334</v>
      </c>
      <c r="AH47" s="69">
        <f t="shared" si="11"/>
        <v>11.319457777777778</v>
      </c>
      <c r="AI47" s="69">
        <f t="shared" si="11"/>
        <v>11.23545</v>
      </c>
      <c r="AJ47" s="69">
        <f t="shared" si="11"/>
        <v>11.053765555555556</v>
      </c>
      <c r="AK47" s="69">
        <f t="shared" si="11"/>
        <v>10.830594444444444</v>
      </c>
      <c r="AL47" s="69">
        <f t="shared" si="11"/>
        <v>10.5047</v>
      </c>
      <c r="AM47" s="69">
        <f t="shared" si="11"/>
        <v>10.162896666666667</v>
      </c>
    </row>
    <row r="48" spans="2:39" x14ac:dyDescent="0.35">
      <c r="B48" s="64" t="s">
        <v>22</v>
      </c>
      <c r="C48" s="65">
        <f>VLOOKUP($B48,'[1]Push 90% FIFO'!$B$5:$O$81,14,FALSE)</f>
        <v>1.82351</v>
      </c>
      <c r="D48" s="65">
        <f>VLOOKUP($B48,'[1]WLC 0-0-1-1'!$B$6:$P$82,14,FALSE)</f>
        <v>1.7844599999999999</v>
      </c>
      <c r="E48" s="65">
        <f>VLOOKUP($B48,'[1]WLC 0-0-1-1'!$R$6:$AF$82,14,FALSE)</f>
        <v>1.7595700000000001</v>
      </c>
      <c r="F48" s="65">
        <f>VLOOKUP($B48,'[1]WLC 0-0-1-1'!$AH$6:$AV$82,14,FALSE)</f>
        <v>1.74929</v>
      </c>
      <c r="G48" s="65">
        <f>VLOOKUP($B48,'[1]WLC 0-0-1-1'!$AX$6:$BL$742,14,FALSE)</f>
        <v>1.7230000000000001</v>
      </c>
      <c r="H48" s="65">
        <f>VLOOKUP($B48,'[1]WLC 0-0-1-1'!$BN$6:$CB$75,14,FALSE)</f>
        <v>1.68855</v>
      </c>
      <c r="I48" s="65">
        <f>VLOOKUP($B48,'[1]WLC 0-0-1-1'!$B$89:$O$158,14,FALSE)</f>
        <v>1.65198</v>
      </c>
      <c r="J48" s="65">
        <f>VLOOKUP($B48,'[1]WLC 0-0-1-1'!$R$89:$AF$158,14,FALSE)</f>
        <v>1.60686</v>
      </c>
      <c r="K48" s="65">
        <f>VLOOKUP($B48,'[1]WLC 0-0-1-1'!$AH$89:$AV$158,14,FALSE)</f>
        <v>1.5236000000000001</v>
      </c>
      <c r="L48" s="65">
        <f>VLOOKUP($B48,'[1]WLC 0-0-1-1'!$AX$89:$BK$158,14,FALSE)</f>
        <v>1.4430799999999999</v>
      </c>
      <c r="M48" s="65">
        <f>VLOOKUP($B48,'[1]WLC 0-0-1-1'!$BN$89:$CB$158,14,FALSE)</f>
        <v>1.31403</v>
      </c>
      <c r="N48" s="65">
        <f>VLOOKUP($B48,'[1]WLC 0-0-1-1'!$CD$89:$CR$158,14,FALSE)</f>
        <v>1.23332</v>
      </c>
      <c r="O48" s="65">
        <f>VLOOKUP($B48,'[1]WLC 0-0-1-1'!$B$172:$P$241,14,FALSE)</f>
        <v>1.1616899999999999</v>
      </c>
      <c r="P48" s="65">
        <f>VLOOKUP($B48,'[1]WLC 0-0-1-1'!$R$172:$AF$241,14,FALSE)</f>
        <v>1.08203</v>
      </c>
      <c r="Q48" s="65">
        <f>VLOOKUP($B48,'[1]WLC 0-0-1-1'!$AH$172:$AV$241,14,FALSE)</f>
        <v>1.0009999999999999</v>
      </c>
      <c r="R48" s="65">
        <f>VLOOKUP($B48,'[1]WLC 0-0-1-1'!$AX$172:$BL$241,14,FALSE)</f>
        <v>0.91818999999999995</v>
      </c>
      <c r="S48" s="65"/>
    </row>
    <row r="49" spans="2:37" x14ac:dyDescent="0.35">
      <c r="B49" s="64" t="s">
        <v>23</v>
      </c>
      <c r="C49" s="65">
        <f>VLOOKUP($B49,'[1]Push 90% FIFO'!$B$5:$O$81,14,FALSE)</f>
        <v>1.4475</v>
      </c>
      <c r="D49" s="65">
        <f>VLOOKUP($B49,'[1]WLC 0-0-1-1'!$B$6:$P$82,14,FALSE)</f>
        <v>1.44296</v>
      </c>
      <c r="E49" s="65">
        <f>VLOOKUP($B49,'[1]WLC 0-0-1-1'!$R$6:$AF$82,14,FALSE)</f>
        <v>1.45261</v>
      </c>
      <c r="F49" s="65">
        <f>VLOOKUP($B49,'[1]WLC 0-0-1-1'!$AH$6:$AV$82,14,FALSE)</f>
        <v>1.44164</v>
      </c>
      <c r="G49" s="65">
        <f>VLOOKUP($B49,'[1]WLC 0-0-1-1'!$AX$6:$BL$742,14,FALSE)</f>
        <v>1.4425600000000001</v>
      </c>
      <c r="H49" s="65">
        <f>VLOOKUP($B49,'[1]WLC 0-0-1-1'!$BN$6:$CB$75,14,FALSE)</f>
        <v>1.4462699999999999</v>
      </c>
      <c r="I49" s="65">
        <f>VLOOKUP($B49,'[1]WLC 0-0-1-1'!$B$89:$O$158,14,FALSE)</f>
        <v>1.43591</v>
      </c>
      <c r="J49" s="65">
        <f>VLOOKUP($B49,'[1]WLC 0-0-1-1'!$R$89:$AF$158,14,FALSE)</f>
        <v>1.4197599999999999</v>
      </c>
      <c r="K49" s="65">
        <f>VLOOKUP($B49,'[1]WLC 0-0-1-1'!$AH$89:$AV$158,14,FALSE)</f>
        <v>1.4338900000000001</v>
      </c>
      <c r="L49" s="65">
        <f>VLOOKUP($B49,'[1]WLC 0-0-1-1'!$AX$89:$BK$158,14,FALSE)</f>
        <v>1.41831</v>
      </c>
      <c r="M49" s="65">
        <f>VLOOKUP($B49,'[1]WLC 0-0-1-1'!$BN$89:$CB$158,14,FALSE)</f>
        <v>1.4242699999999999</v>
      </c>
      <c r="N49" s="65">
        <f>VLOOKUP($B49,'[1]WLC 0-0-1-1'!$CD$89:$CR$158,14,FALSE)</f>
        <v>1.4349400000000001</v>
      </c>
      <c r="O49" s="65">
        <f>VLOOKUP($B49,'[1]WLC 0-0-1-1'!$B$172:$P$241,14,FALSE)</f>
        <v>1.41997</v>
      </c>
      <c r="P49" s="65">
        <f>VLOOKUP($B49,'[1]WLC 0-0-1-1'!$R$172:$AF$241,14,FALSE)</f>
        <v>1.3936299999999999</v>
      </c>
      <c r="Q49" s="65">
        <f>VLOOKUP($B49,'[1]WLC 0-0-1-1'!$AH$172:$AV$241,14,FALSE)</f>
        <v>1.3839900000000001</v>
      </c>
      <c r="R49" s="65">
        <f>VLOOKUP($B49,'[1]WLC 0-0-1-1'!$AX$172:$BL$241,14,FALSE)</f>
        <v>1.3529599999999999</v>
      </c>
      <c r="S49" s="65"/>
    </row>
    <row r="50" spans="2:37" x14ac:dyDescent="0.35">
      <c r="B50" s="64" t="s">
        <v>27</v>
      </c>
      <c r="C50" s="65">
        <f>VLOOKUP($B50,'[1]Push 90% FIFO'!$B$5:$O$81,14,FALSE)</f>
        <v>1.98214</v>
      </c>
      <c r="D50" s="65">
        <f>VLOOKUP($B50,'[1]WLC 0-0-1-1'!$B$6:$P$82,14,FALSE)</f>
        <v>2.0334400000000001</v>
      </c>
      <c r="E50" s="65">
        <f>VLOOKUP($B50,'[1]WLC 0-0-1-1'!$R$6:$AF$82,14,FALSE)</f>
        <v>2.0011999999999999</v>
      </c>
      <c r="F50" s="65">
        <f>VLOOKUP($B50,'[1]WLC 0-0-1-1'!$AH$6:$AV$82,14,FALSE)</f>
        <v>2.0695299999999999</v>
      </c>
      <c r="G50" s="65">
        <f>VLOOKUP($B50,'[1]WLC 0-0-1-1'!$AX$6:$BL$742,14,FALSE)</f>
        <v>2.1657899999999999</v>
      </c>
      <c r="H50" s="65">
        <f>VLOOKUP($B50,'[1]WLC 0-0-1-1'!$BN$6:$CB$75,14,FALSE)</f>
        <v>2.2639</v>
      </c>
      <c r="I50" s="65">
        <f>VLOOKUP($B50,'[1]WLC 0-0-1-1'!$B$89:$O$158,14,FALSE)</f>
        <v>2.8077999999999999</v>
      </c>
      <c r="J50" s="65">
        <f>VLOOKUP($B50,'[1]WLC 0-0-1-1'!$R$89:$AF$158,14,FALSE)</f>
        <v>3.5688</v>
      </c>
      <c r="K50" s="65">
        <f>VLOOKUP($B50,'[1]WLC 0-0-1-1'!$AH$89:$AV$158,14,FALSE)</f>
        <v>4.42638</v>
      </c>
      <c r="L50" s="65">
        <f>VLOOKUP($B50,'[1]WLC 0-0-1-1'!$AX$89:$BK$158,14,FALSE)</f>
        <v>6.0227700000000004</v>
      </c>
      <c r="M50" s="65">
        <f>VLOOKUP($B50,'[1]WLC 0-0-1-1'!$BN$89:$CB$158,14,FALSE)</f>
        <v>8.4801800000000007</v>
      </c>
      <c r="N50" s="65">
        <f>VLOOKUP($B50,'[1]WLC 0-0-1-1'!$CD$89:$CR$158,14,FALSE)</f>
        <v>9.8666099999999997</v>
      </c>
      <c r="O50" s="65">
        <f>VLOOKUP($B50,'[1]WLC 0-0-1-1'!$B$172:$P$241,14,FALSE)</f>
        <v>12.281169999999999</v>
      </c>
      <c r="P50" s="65">
        <f>VLOOKUP($B50,'[1]WLC 0-0-1-1'!$R$172:$AF$241,14,FALSE)</f>
        <v>15.24371</v>
      </c>
      <c r="Q50" s="65">
        <f>VLOOKUP($B50,'[1]WLC 0-0-1-1'!$AH$172:$AV$241,14,FALSE)</f>
        <v>18.992789999999999</v>
      </c>
      <c r="R50" s="65">
        <f>VLOOKUP($B50,'[1]WLC 0-0-1-1'!$AX$172:$BL$241,14,FALSE)</f>
        <v>23.093579999999999</v>
      </c>
      <c r="S50" s="65"/>
    </row>
    <row r="51" spans="2:37" x14ac:dyDescent="0.35">
      <c r="B51" s="64" t="s">
        <v>5</v>
      </c>
      <c r="C51" s="65">
        <f>VLOOKUP($B51,'[1]Push 90% FIFO'!$B$5:$O$81,14,FALSE)</f>
        <v>90.41695</v>
      </c>
      <c r="D51" s="65">
        <f>VLOOKUP($B51,'[1]WLC 0-0-1-1'!$B$6:$P$82,14,FALSE)</f>
        <v>90.407640000000001</v>
      </c>
      <c r="E51" s="65">
        <f>VLOOKUP($B51,'[1]WLC 0-0-1-1'!$R$6:$AF$82,14,FALSE)</f>
        <v>90.361750000000001</v>
      </c>
      <c r="F51" s="65">
        <f>VLOOKUP($B51,'[1]WLC 0-0-1-1'!$AH$6:$AV$82,14,FALSE)</f>
        <v>90.404730000000001</v>
      </c>
      <c r="G51" s="65">
        <f>VLOOKUP($B51,'[1]WLC 0-0-1-1'!$AX$6:$BL$742,14,FALSE)</f>
        <v>90.468190000000007</v>
      </c>
      <c r="H51" s="65">
        <f>VLOOKUP($B51,'[1]WLC 0-0-1-1'!$BN$6:$CB$75,14,FALSE)</f>
        <v>90.517300000000006</v>
      </c>
      <c r="I51" s="65">
        <f>VLOOKUP($B51,'[1]WLC 0-0-1-1'!$B$89:$O$158,14,FALSE)</f>
        <v>90.972949999999997</v>
      </c>
      <c r="J51" s="65">
        <f>VLOOKUP($B51,'[1]WLC 0-0-1-1'!$R$89:$AF$158,14,FALSE)</f>
        <v>91.644440000000003</v>
      </c>
      <c r="K51" s="65">
        <f>VLOOKUP($B51,'[1]WLC 0-0-1-1'!$AH$89:$AV$158,14,FALSE)</f>
        <v>92.371160000000003</v>
      </c>
      <c r="L51" s="65">
        <f>VLOOKUP($B51,'[1]WLC 0-0-1-1'!$AX$89:$BK$158,14,FALSE)</f>
        <v>93.739580000000004</v>
      </c>
      <c r="M51" s="65">
        <f>VLOOKUP($B51,'[1]WLC 0-0-1-1'!$BN$89:$CB$158,14,FALSE)</f>
        <v>95.709630000000004</v>
      </c>
      <c r="N51" s="65">
        <f>VLOOKUP($B51,'[1]WLC 0-0-1-1'!$CD$89:$CR$158,14,FALSE)</f>
        <v>96.819289999999995</v>
      </c>
      <c r="O51" s="65">
        <f>VLOOKUP($B51,'[1]WLC 0-0-1-1'!$B$172:$P$241,14,FALSE)</f>
        <v>98.774050000000003</v>
      </c>
      <c r="P51" s="65">
        <f>VLOOKUP($B51,'[1]WLC 0-0-1-1'!$R$172:$AF$241,14,FALSE)</f>
        <v>101.20368999999999</v>
      </c>
      <c r="Q51" s="65">
        <f>VLOOKUP($B51,'[1]WLC 0-0-1-1'!$AH$172:$AV$241,14,FALSE)</f>
        <v>104.43418</v>
      </c>
      <c r="R51" s="65">
        <f>VLOOKUP($B51,'[1]WLC 0-0-1-1'!$AX$172:$BL$241,14,FALSE)</f>
        <v>107.86095</v>
      </c>
      <c r="S51" s="65"/>
    </row>
    <row r="52" spans="2:37" x14ac:dyDescent="0.35">
      <c r="B52" s="64" t="s">
        <v>8</v>
      </c>
      <c r="C52" s="65">
        <f>VLOOKUP($B52,'[1]Push 90% FIFO'!$B$5:$O$81,14,FALSE)</f>
        <v>9.6505200000000002</v>
      </c>
      <c r="D52" s="65">
        <f>VLOOKUP($B52,'[1]WLC 0-0-1-1'!$B$6:$P$82,14,FALSE)</f>
        <v>9.6398399999999995</v>
      </c>
      <c r="E52" s="65">
        <f>VLOOKUP($B52,'[1]WLC 0-0-1-1'!$R$6:$AF$82,14,FALSE)</f>
        <v>9.6875999999999998</v>
      </c>
      <c r="F52" s="65">
        <f>VLOOKUP($B52,'[1]WLC 0-0-1-1'!$AH$6:$AV$82,14,FALSE)</f>
        <v>9.6397899999999996</v>
      </c>
      <c r="G52" s="65">
        <f>VLOOKUP($B52,'[1]WLC 0-0-1-1'!$AX$6:$BL$742,14,FALSE)</f>
        <v>9.5676000000000005</v>
      </c>
      <c r="H52" s="65">
        <f>VLOOKUP($B52,'[1]WLC 0-0-1-1'!$BN$6:$CB$75,14,FALSE)</f>
        <v>9.4970300000000005</v>
      </c>
      <c r="I52" s="65">
        <f>VLOOKUP($B52,'[1]WLC 0-0-1-1'!$B$89:$O$158,14,FALSE)</f>
        <v>8.9928399999999993</v>
      </c>
      <c r="J52" s="65">
        <f>VLOOKUP($B52,'[1]WLC 0-0-1-1'!$R$89:$AF$158,14,FALSE)</f>
        <v>8.2881599999999995</v>
      </c>
      <c r="K52" s="65">
        <f>VLOOKUP($B52,'[1]WLC 0-0-1-1'!$AH$89:$AV$158,14,FALSE)</f>
        <v>7.4889200000000002</v>
      </c>
      <c r="L52" s="65">
        <f>VLOOKUP($B52,'[1]WLC 0-0-1-1'!$AX$89:$BK$158,14,FALSE)</f>
        <v>5.9655199999999997</v>
      </c>
      <c r="M52" s="65">
        <f>VLOOKUP($B52,'[1]WLC 0-0-1-1'!$BN$89:$CB$158,14,FALSE)</f>
        <v>3.5674700000000001</v>
      </c>
      <c r="N52" s="65">
        <f>VLOOKUP($B52,'[1]WLC 0-0-1-1'!$CD$89:$CR$158,14,FALSE)</f>
        <v>2.21489</v>
      </c>
      <c r="O52" s="65">
        <f>VLOOKUP($B52,'[1]WLC 0-0-1-1'!$B$172:$P$241,14,FALSE)</f>
        <v>-0.17837</v>
      </c>
      <c r="P52" s="65">
        <f>VLOOKUP($B52,'[1]WLC 0-0-1-1'!$R$172:$AF$241,14,FALSE)</f>
        <v>-3.10961</v>
      </c>
      <c r="Q52" s="65">
        <f>VLOOKUP($B52,'[1]WLC 0-0-1-1'!$AH$172:$AV$241,14,FALSE)</f>
        <v>-6.8429099999999998</v>
      </c>
      <c r="R52" s="65">
        <f>VLOOKUP($B52,'[1]WLC 0-0-1-1'!$AX$172:$BL$241,14,FALSE)</f>
        <v>-10.92789</v>
      </c>
      <c r="S52" s="65"/>
    </row>
    <row r="53" spans="2:37" x14ac:dyDescent="0.35">
      <c r="B53" s="70" t="s">
        <v>11</v>
      </c>
      <c r="C53" s="71">
        <f>VLOOKUP($B53,'[1]Push 90% FIFO'!$B$5:$O$81,14,FALSE)</f>
        <v>50954.060649999999</v>
      </c>
      <c r="D53" s="71">
        <f>VLOOKUP($B53,'[1]WLC 0-0-1-1'!$B$6:$P$82,14,FALSE)</f>
        <v>50910.863660000003</v>
      </c>
      <c r="E53" s="71">
        <f>VLOOKUP($B53,'[1]WLC 0-0-1-1'!$R$6:$AF$82,14,FALSE)</f>
        <v>51168.678690000001</v>
      </c>
      <c r="F53" s="71">
        <f>VLOOKUP($B53,'[1]WLC 0-0-1-1'!$AH$6:$AV$82,14,FALSE)</f>
        <v>50904.58238</v>
      </c>
      <c r="G53" s="71">
        <f>VLOOKUP($B53,'[1]WLC 0-0-1-1'!$AX$6:$BL$742,14,FALSE)</f>
        <v>50533.833919999997</v>
      </c>
      <c r="H53" s="71">
        <f>VLOOKUP($B53,'[1]WLC 0-0-1-1'!$BN$6:$CB$75,14,FALSE)</f>
        <v>50148.423949999997</v>
      </c>
      <c r="I53" s="71">
        <f>VLOOKUP($B53,'[1]WLC 0-0-1-1'!$B$89:$O$158,14,FALSE)</f>
        <v>47455.500650000002</v>
      </c>
      <c r="J53" s="71">
        <f>VLOOKUP($B53,'[1]WLC 0-0-1-1'!$R$89:$AF$158,14,FALSE)</f>
        <v>43739.606059999998</v>
      </c>
      <c r="K53" s="71">
        <f>VLOOKUP($B53,'[1]WLC 0-0-1-1'!$AH$89:$AV$158,14,FALSE)</f>
        <v>39500.624539999997</v>
      </c>
      <c r="L53" s="71">
        <f>VLOOKUP($B53,'[1]WLC 0-0-1-1'!$AX$89:$BK$158,14,FALSE)</f>
        <v>31415.805189999999</v>
      </c>
      <c r="M53" s="71">
        <f>VLOOKUP($B53,'[1]WLC 0-0-1-1'!$BN$89:$CB$158,14,FALSE)</f>
        <v>18717.107820000001</v>
      </c>
      <c r="N53" s="71">
        <f>VLOOKUP($B53,'[1]WLC 0-0-1-1'!$CD$89:$CR$158,14,FALSE)</f>
        <v>11568.3613</v>
      </c>
      <c r="O53" s="71">
        <f>VLOOKUP($B53,'[1]WLC 0-0-1-1'!$B$172:$P$241,14,FALSE)</f>
        <v>-918.51032999999995</v>
      </c>
      <c r="P53" s="71">
        <f>VLOOKUP($B53,'[1]WLC 0-0-1-1'!$R$172:$AF$241,14,FALSE)</f>
        <v>-16194.5293</v>
      </c>
      <c r="Q53" s="71">
        <f>VLOOKUP($B53,'[1]WLC 0-0-1-1'!$AH$172:$AV$241,14,FALSE)</f>
        <v>-35292.78628</v>
      </c>
      <c r="R53" s="71">
        <f>VLOOKUP($B53,'[1]WLC 0-0-1-1'!$AX$172:$BL$241,14,FALSE)</f>
        <v>-55868.365129999998</v>
      </c>
      <c r="S53" s="71"/>
    </row>
    <row r="54" spans="2:37" x14ac:dyDescent="0.35">
      <c r="B54" s="75" t="s">
        <v>97</v>
      </c>
      <c r="C54" s="76">
        <f>C48+C49</f>
        <v>3.27101</v>
      </c>
      <c r="D54" s="76">
        <f t="shared" ref="D54:N54" si="12">D48+D49</f>
        <v>3.22742</v>
      </c>
      <c r="E54" s="76">
        <f t="shared" si="12"/>
        <v>3.21218</v>
      </c>
      <c r="F54" s="76">
        <f t="shared" si="12"/>
        <v>3.1909299999999998</v>
      </c>
      <c r="G54" s="76">
        <f t="shared" si="12"/>
        <v>3.1655600000000002</v>
      </c>
      <c r="H54" s="76">
        <f t="shared" si="12"/>
        <v>3.1348199999999999</v>
      </c>
      <c r="I54" s="76">
        <f t="shared" si="12"/>
        <v>3.0878899999999998</v>
      </c>
      <c r="J54" s="76">
        <f t="shared" si="12"/>
        <v>3.0266199999999999</v>
      </c>
      <c r="K54" s="76">
        <f t="shared" si="12"/>
        <v>2.95749</v>
      </c>
      <c r="L54" s="76">
        <f t="shared" si="12"/>
        <v>2.8613900000000001</v>
      </c>
      <c r="M54" s="76">
        <f t="shared" si="12"/>
        <v>2.7382999999999997</v>
      </c>
      <c r="N54" s="76">
        <f t="shared" si="12"/>
        <v>2.6682600000000001</v>
      </c>
      <c r="O54" s="76">
        <f>O48+O49</f>
        <v>2.5816599999999998</v>
      </c>
      <c r="P54" s="76">
        <f>P48+P49</f>
        <v>2.47566</v>
      </c>
      <c r="Q54" s="76">
        <f>Q48+Q49</f>
        <v>2.3849900000000002</v>
      </c>
      <c r="R54" s="76">
        <f>R48+R49</f>
        <v>2.27115</v>
      </c>
      <c r="S54" s="76"/>
    </row>
    <row r="55" spans="2:37" x14ac:dyDescent="0.35">
      <c r="B55" s="75" t="s">
        <v>98</v>
      </c>
      <c r="C55" s="77">
        <f>C54/C50</f>
        <v>1.6502416580059935</v>
      </c>
      <c r="D55" s="77">
        <f t="shared" ref="D55:N55" si="13">D54/D50</f>
        <v>1.5871724761979698</v>
      </c>
      <c r="E55" s="77">
        <f t="shared" si="13"/>
        <v>1.6051269238456927</v>
      </c>
      <c r="F55" s="77">
        <f t="shared" si="13"/>
        <v>1.5418621619401507</v>
      </c>
      <c r="G55" s="77">
        <f t="shared" si="13"/>
        <v>1.4616190858762854</v>
      </c>
      <c r="H55" s="77">
        <f t="shared" si="13"/>
        <v>1.3846989708025972</v>
      </c>
      <c r="I55" s="77">
        <f t="shared" si="13"/>
        <v>1.0997542560011397</v>
      </c>
      <c r="J55" s="77">
        <f t="shared" si="13"/>
        <v>0.84807778524994393</v>
      </c>
      <c r="K55" s="77">
        <f t="shared" si="13"/>
        <v>0.66815094953438248</v>
      </c>
      <c r="L55" s="77">
        <f t="shared" si="13"/>
        <v>0.47509534649339091</v>
      </c>
      <c r="M55" s="77">
        <f t="shared" si="13"/>
        <v>0.32290588171477486</v>
      </c>
      <c r="N55" s="77">
        <f t="shared" si="13"/>
        <v>0.2704333099210367</v>
      </c>
      <c r="O55" s="77">
        <f>O54/O50</f>
        <v>0.21021287059783392</v>
      </c>
      <c r="P55" s="77">
        <f>P54/P50</f>
        <v>0.16240534620509048</v>
      </c>
      <c r="Q55" s="77">
        <f>Q54/Q50</f>
        <v>0.12557344129008957</v>
      </c>
      <c r="R55" s="77">
        <f>R54/R50</f>
        <v>9.8345514207844778E-2</v>
      </c>
      <c r="S55" s="77"/>
    </row>
    <row r="56" spans="2:37" x14ac:dyDescent="0.35">
      <c r="B56" s="75" t="s">
        <v>99</v>
      </c>
      <c r="C56" s="78">
        <f>C54+C50</f>
        <v>5.2531499999999998</v>
      </c>
      <c r="D56" s="78">
        <f t="shared" ref="D56:N56" si="14">D54+D50</f>
        <v>5.2608600000000001</v>
      </c>
      <c r="E56" s="78">
        <f t="shared" si="14"/>
        <v>5.2133799999999999</v>
      </c>
      <c r="F56" s="78">
        <f t="shared" si="14"/>
        <v>5.2604600000000001</v>
      </c>
      <c r="G56" s="78">
        <f t="shared" si="14"/>
        <v>5.3313500000000005</v>
      </c>
      <c r="H56" s="78">
        <f t="shared" si="14"/>
        <v>5.39872</v>
      </c>
      <c r="I56" s="78">
        <f t="shared" si="14"/>
        <v>5.8956900000000001</v>
      </c>
      <c r="J56" s="78">
        <f t="shared" si="14"/>
        <v>6.5954199999999998</v>
      </c>
      <c r="K56" s="78">
        <f t="shared" si="14"/>
        <v>7.3838699999999999</v>
      </c>
      <c r="L56" s="78">
        <f t="shared" si="14"/>
        <v>8.8841600000000014</v>
      </c>
      <c r="M56" s="78">
        <f t="shared" si="14"/>
        <v>11.21848</v>
      </c>
      <c r="N56" s="78">
        <f t="shared" si="14"/>
        <v>12.53487</v>
      </c>
      <c r="O56" s="78">
        <f>O54+O50</f>
        <v>14.862829999999999</v>
      </c>
      <c r="P56" s="78">
        <f>P54+P50</f>
        <v>17.719370000000001</v>
      </c>
      <c r="Q56" s="78">
        <f>Q54+Q50</f>
        <v>21.377780000000001</v>
      </c>
      <c r="R56" s="78">
        <f>R54+R50</f>
        <v>25.364729999999998</v>
      </c>
      <c r="S56" s="78"/>
    </row>
    <row r="57" spans="2:37" x14ac:dyDescent="0.35">
      <c r="B57" s="79" t="s">
        <v>100</v>
      </c>
      <c r="C57" s="81">
        <f t="shared" ref="C57:R57" si="15">$W$2-$W$1-C56</f>
        <v>9.7468500000000002</v>
      </c>
      <c r="D57" s="81">
        <f t="shared" si="15"/>
        <v>9.739139999999999</v>
      </c>
      <c r="E57" s="81">
        <f t="shared" si="15"/>
        <v>9.7866199999999992</v>
      </c>
      <c r="F57" s="81">
        <f t="shared" si="15"/>
        <v>9.7395399999999999</v>
      </c>
      <c r="G57" s="81">
        <f t="shared" si="15"/>
        <v>9.6686499999999995</v>
      </c>
      <c r="H57" s="81">
        <f t="shared" si="15"/>
        <v>9.6012799999999991</v>
      </c>
      <c r="I57" s="81">
        <f t="shared" si="15"/>
        <v>9.1043099999999999</v>
      </c>
      <c r="J57" s="81">
        <f t="shared" si="15"/>
        <v>8.4045799999999993</v>
      </c>
      <c r="K57" s="81">
        <f t="shared" si="15"/>
        <v>7.6161300000000001</v>
      </c>
      <c r="L57" s="81">
        <f t="shared" si="15"/>
        <v>6.1158399999999986</v>
      </c>
      <c r="M57" s="81">
        <f t="shared" si="15"/>
        <v>3.7815200000000004</v>
      </c>
      <c r="N57" s="81">
        <f t="shared" si="15"/>
        <v>2.4651300000000003</v>
      </c>
      <c r="O57" s="81">
        <f t="shared" si="15"/>
        <v>0.13717000000000112</v>
      </c>
      <c r="P57" s="81">
        <f t="shared" si="15"/>
        <v>-2.7193700000000014</v>
      </c>
      <c r="Q57" s="81">
        <f t="shared" si="15"/>
        <v>-6.3777800000000013</v>
      </c>
      <c r="R57" s="81">
        <f t="shared" si="15"/>
        <v>-10.364729999999998</v>
      </c>
      <c r="S57" s="81"/>
    </row>
    <row r="59" spans="2:37" x14ac:dyDescent="0.35">
      <c r="D59" s="59">
        <v>0.995</v>
      </c>
      <c r="E59" s="59">
        <f>E60/($D60/$D59)</f>
        <v>0.94524999999999992</v>
      </c>
      <c r="F59" s="59">
        <f t="shared" ref="F59:P59" si="16">F60/($D60/$D59)</f>
        <v>0.89549999999999996</v>
      </c>
      <c r="G59" s="59">
        <f t="shared" si="16"/>
        <v>0.84575</v>
      </c>
      <c r="H59" s="59">
        <f t="shared" si="16"/>
        <v>0.79599999999999993</v>
      </c>
      <c r="I59" s="59">
        <f t="shared" si="16"/>
        <v>0.74624999999999997</v>
      </c>
      <c r="J59" s="59">
        <f t="shared" si="16"/>
        <v>0.69650000000000001</v>
      </c>
      <c r="K59" s="59">
        <f t="shared" si="16"/>
        <v>0.64674999999999994</v>
      </c>
      <c r="L59" s="59">
        <f t="shared" si="16"/>
        <v>0.59699999999999998</v>
      </c>
      <c r="M59" s="59">
        <f t="shared" si="16"/>
        <v>0.54725000000000001</v>
      </c>
      <c r="N59" s="59">
        <f t="shared" si="16"/>
        <v>0.4975</v>
      </c>
      <c r="O59" s="59">
        <f t="shared" si="16"/>
        <v>0.44774999999999998</v>
      </c>
      <c r="P59" s="59">
        <f t="shared" si="16"/>
        <v>0.39799999999999996</v>
      </c>
      <c r="Q59" s="59"/>
    </row>
    <row r="60" spans="2:37" x14ac:dyDescent="0.35">
      <c r="B60" s="60" t="s">
        <v>102</v>
      </c>
      <c r="C60" s="61" t="s">
        <v>89</v>
      </c>
      <c r="D60" s="61">
        <v>100</v>
      </c>
      <c r="E60" s="61">
        <v>95</v>
      </c>
      <c r="F60" s="61">
        <v>90</v>
      </c>
      <c r="G60" s="61">
        <v>85</v>
      </c>
      <c r="H60" s="61">
        <v>80</v>
      </c>
      <c r="I60" s="61">
        <v>75</v>
      </c>
      <c r="J60" s="61">
        <v>70</v>
      </c>
      <c r="K60" s="61">
        <v>65</v>
      </c>
      <c r="L60" s="61">
        <v>60</v>
      </c>
      <c r="M60" s="61">
        <v>55</v>
      </c>
      <c r="N60" s="61">
        <v>50</v>
      </c>
      <c r="O60" s="63">
        <v>45</v>
      </c>
      <c r="P60" s="63">
        <v>40</v>
      </c>
      <c r="Q60" s="61"/>
      <c r="R60" s="63"/>
      <c r="S60" s="63"/>
      <c r="U60" s="2" t="s">
        <v>90</v>
      </c>
    </row>
    <row r="61" spans="2:37" x14ac:dyDescent="0.35">
      <c r="B61" s="64" t="s">
        <v>0</v>
      </c>
      <c r="C61" s="65">
        <f>VLOOKUP($B61,'[1]Push 90% FIFO'!$B$5:$O$81,14,FALSE)</f>
        <v>5282.6</v>
      </c>
      <c r="D61" s="65" t="e">
        <f ca="1">VLOOKUP($B61,OFFSET('[1]WLC 0-1-1-1'!$AH$3,3,0,70,15),14,FALSE)</f>
        <v>#VALUE!</v>
      </c>
      <c r="E61" s="65" t="e">
        <f ca="1">VLOOKUP($B61,OFFSET('[1]WLC 0-1-1-1'!$AX$3,3,0,70,15),14,FALSE)</f>
        <v>#VALUE!</v>
      </c>
      <c r="F61" s="65" t="e">
        <f ca="1">VLOOKUP($B61,OFFSET('[1]WLC 0-1-1-1'!$BN$3,3,0,70,15),14,FALSE)</f>
        <v>#VALUE!</v>
      </c>
      <c r="G61" s="65" t="e">
        <f ca="1">VLOOKUP($B61,OFFSET('[1]WLC 0-1-1-1'!$B$86,3,0,70,15),14,FALSE)</f>
        <v>#VALUE!</v>
      </c>
      <c r="H61" s="65" t="e">
        <f ca="1">VLOOKUP($B61,OFFSET('[1]WLC 0-1-1-1'!$R$86,3,0,70,15),14,FALSE)</f>
        <v>#VALUE!</v>
      </c>
      <c r="I61" s="65" t="e">
        <f ca="1">VLOOKUP($B61,OFFSET('[1]WLC 0-1-1-1'!$AH$86,3,0,70,15),14,FALSE)</f>
        <v>#VALUE!</v>
      </c>
      <c r="J61" s="65" t="e">
        <f ca="1">VLOOKUP($B61,OFFSET('[1]WLC 0-1-1-1'!$AX$86,3,0,70,15),14,FALSE)</f>
        <v>#VALUE!</v>
      </c>
      <c r="K61" s="65" t="e">
        <f ca="1">VLOOKUP($B61,OFFSET('[1]WLC 0-1-1-1'!$BN$86,3,0,70,15),14,FALSE)</f>
        <v>#VALUE!</v>
      </c>
      <c r="L61" s="65" t="e">
        <f ca="1">VLOOKUP($B61,OFFSET('[1]WLC 0-1-1-1'!$B$169,3,0,70,15),14,FALSE)</f>
        <v>#VALUE!</v>
      </c>
      <c r="M61" s="65" t="e">
        <f ca="1">VLOOKUP($B61,OFFSET('[1]WLC 0-1-1-1'!$R$169,3,0,70,15),14,FALSE)</f>
        <v>#VALUE!</v>
      </c>
      <c r="N61" s="65" t="e">
        <f ca="1">VLOOKUP($B61,OFFSET('[1]WLC 0-1-1-1'!$AH$169,3,0,70,15),14,FALSE)</f>
        <v>#VALUE!</v>
      </c>
      <c r="O61" s="65" t="e">
        <f ca="1">VLOOKUP($B61,OFFSET('[1]WLC 0-1-1-1'!$AX$169,3,0,70,15),14,FALSE)</f>
        <v>#VALUE!</v>
      </c>
      <c r="P61" s="65" t="e">
        <f ca="1">VLOOKUP($B61,OFFSET('[1]WLC 0-1-1-1'!$BN$169,3,0,70,15),14,FALSE)</f>
        <v>#VALUE!</v>
      </c>
      <c r="Q61" s="65"/>
      <c r="R61" s="65"/>
      <c r="S61" s="65"/>
      <c r="U61" s="66"/>
      <c r="V61" s="66"/>
      <c r="W61" s="66"/>
      <c r="X61" s="67" t="s">
        <v>89</v>
      </c>
      <c r="Y61" s="67">
        <v>100</v>
      </c>
      <c r="Z61" s="67">
        <v>95</v>
      </c>
      <c r="AA61" s="67">
        <v>90</v>
      </c>
      <c r="AB61" s="67">
        <v>85</v>
      </c>
      <c r="AC61" s="67">
        <v>80</v>
      </c>
      <c r="AD61" s="67">
        <v>75</v>
      </c>
      <c r="AE61" s="67">
        <v>70</v>
      </c>
      <c r="AF61" s="67">
        <v>65</v>
      </c>
      <c r="AG61" s="67">
        <v>60</v>
      </c>
      <c r="AH61" s="67">
        <v>55</v>
      </c>
      <c r="AI61" s="67">
        <v>50</v>
      </c>
      <c r="AJ61" s="67">
        <v>45</v>
      </c>
      <c r="AK61" s="67">
        <v>40</v>
      </c>
    </row>
    <row r="62" spans="2:37" x14ac:dyDescent="0.35">
      <c r="B62" s="64" t="s">
        <v>15</v>
      </c>
      <c r="C62" s="65">
        <f>VLOOKUP($B62,'[1]Push 90% FIFO'!$B$5:$O$81,14,FALSE)</f>
        <v>24.972940000000001</v>
      </c>
      <c r="D62" s="65" t="e">
        <f ca="1">VLOOKUP($B62,OFFSET('[1]WLC 0-1-1-1'!$AH$3,3,0,70,15),14,FALSE)</f>
        <v>#VALUE!</v>
      </c>
      <c r="E62" s="65" t="e">
        <f ca="1">VLOOKUP($B62,OFFSET('[1]WLC 0-1-1-1'!$AX$3,3,0,70,15),14,FALSE)</f>
        <v>#VALUE!</v>
      </c>
      <c r="F62" s="65" t="e">
        <f ca="1">VLOOKUP($B62,OFFSET('[1]WLC 0-1-1-1'!$BN$3,3,0,70,15),14,FALSE)</f>
        <v>#VALUE!</v>
      </c>
      <c r="G62" s="65" t="e">
        <f ca="1">VLOOKUP($B62,OFFSET('[1]WLC 0-1-1-1'!$B$86,3,0,70,15),14,FALSE)</f>
        <v>#VALUE!</v>
      </c>
      <c r="H62" s="65" t="e">
        <f ca="1">VLOOKUP($B62,OFFSET('[1]WLC 0-1-1-1'!$R$86,3,0,70,15),14,FALSE)</f>
        <v>#VALUE!</v>
      </c>
      <c r="I62" s="65" t="e">
        <f ca="1">VLOOKUP($B62,OFFSET('[1]WLC 0-1-1-1'!$AH$86,3,0,70,15),14,FALSE)</f>
        <v>#VALUE!</v>
      </c>
      <c r="J62" s="65" t="e">
        <f ca="1">VLOOKUP($B62,OFFSET('[1]WLC 0-1-1-1'!$AX$86,3,0,70,15),14,FALSE)</f>
        <v>#VALUE!</v>
      </c>
      <c r="K62" s="65" t="e">
        <f ca="1">VLOOKUP($B62,OFFSET('[1]WLC 0-1-1-1'!$BN$86,3,0,70,15),14,FALSE)</f>
        <v>#VALUE!</v>
      </c>
      <c r="L62" s="65" t="e">
        <f ca="1">VLOOKUP($B62,OFFSET('[1]WLC 0-1-1-1'!$B$169,3,0,70,15),14,FALSE)</f>
        <v>#VALUE!</v>
      </c>
      <c r="M62" s="65" t="e">
        <f ca="1">VLOOKUP($B62,OFFSET('[1]WLC 0-1-1-1'!$R$169,3,0,70,15),14,FALSE)</f>
        <v>#VALUE!</v>
      </c>
      <c r="N62" s="65" t="e">
        <f ca="1">VLOOKUP($B62,OFFSET('[1]WLC 0-1-1-1'!$AH$169,3,0,70,15),14,FALSE)</f>
        <v>#VALUE!</v>
      </c>
      <c r="O62" s="65" t="e">
        <f ca="1">VLOOKUP($B62,OFFSET('[1]WLC 0-1-1-1'!$AX$169,3,0,70,15),14,FALSE)</f>
        <v>#VALUE!</v>
      </c>
      <c r="P62" s="65" t="e">
        <f ca="1">VLOOKUP($B62,OFFSET('[1]WLC 0-1-1-1'!$BN$169,3,0,70,15),14,FALSE)</f>
        <v>#VALUE!</v>
      </c>
      <c r="Q62" s="65"/>
      <c r="R62" s="65"/>
      <c r="S62" s="65"/>
      <c r="U62" s="68">
        <v>1</v>
      </c>
      <c r="V62" s="68">
        <v>1</v>
      </c>
      <c r="W62" s="66" t="s">
        <v>91</v>
      </c>
      <c r="X62" s="69">
        <f>C84</f>
        <v>5.2531499999999998</v>
      </c>
      <c r="Y62" s="69" t="e">
        <f t="shared" ref="Y62:AK62" ca="1" si="17">D84</f>
        <v>#VALUE!</v>
      </c>
      <c r="Z62" s="69" t="e">
        <f t="shared" ca="1" si="17"/>
        <v>#VALUE!</v>
      </c>
      <c r="AA62" s="69" t="e">
        <f t="shared" ca="1" si="17"/>
        <v>#VALUE!</v>
      </c>
      <c r="AB62" s="69" t="e">
        <f t="shared" ca="1" si="17"/>
        <v>#VALUE!</v>
      </c>
      <c r="AC62" s="69" t="e">
        <f t="shared" ca="1" si="17"/>
        <v>#VALUE!</v>
      </c>
      <c r="AD62" s="69" t="e">
        <f t="shared" ca="1" si="17"/>
        <v>#VALUE!</v>
      </c>
      <c r="AE62" s="69" t="e">
        <f t="shared" ca="1" si="17"/>
        <v>#VALUE!</v>
      </c>
      <c r="AF62" s="69" t="e">
        <f t="shared" ca="1" si="17"/>
        <v>#VALUE!</v>
      </c>
      <c r="AG62" s="69" t="e">
        <f t="shared" ca="1" si="17"/>
        <v>#VALUE!</v>
      </c>
      <c r="AH62" s="69" t="e">
        <f t="shared" ca="1" si="17"/>
        <v>#VALUE!</v>
      </c>
      <c r="AI62" s="69" t="e">
        <f t="shared" ca="1" si="17"/>
        <v>#VALUE!</v>
      </c>
      <c r="AJ62" s="69" t="e">
        <f t="shared" ca="1" si="17"/>
        <v>#VALUE!</v>
      </c>
      <c r="AK62" s="69" t="e">
        <f t="shared" ca="1" si="17"/>
        <v>#VALUE!</v>
      </c>
    </row>
    <row r="63" spans="2:37" x14ac:dyDescent="0.35">
      <c r="B63" s="70" t="s">
        <v>14</v>
      </c>
      <c r="C63" s="71">
        <f>VLOOKUP($B63,'[1]Push 90% FIFO'!$B$5:$O$81,14,FALSE)</f>
        <v>0</v>
      </c>
      <c r="D63" s="71" t="e">
        <f ca="1">VLOOKUP($B63,OFFSET('[1]WLC 0-1-1-1'!$AH$3,3,0,70,15),14,FALSE)</f>
        <v>#VALUE!</v>
      </c>
      <c r="E63" s="71" t="e">
        <f ca="1">VLOOKUP($B63,OFFSET('[1]WLC 0-1-1-1'!$AX$3,3,0,70,15),14,FALSE)</f>
        <v>#VALUE!</v>
      </c>
      <c r="F63" s="71" t="e">
        <f ca="1">VLOOKUP($B63,OFFSET('[1]WLC 0-1-1-1'!$BN$3,3,0,70,15),14,FALSE)</f>
        <v>#VALUE!</v>
      </c>
      <c r="G63" s="71" t="e">
        <f ca="1">VLOOKUP($B63,OFFSET('[1]WLC 0-1-1-1'!$B$86,3,0,70,15),14,FALSE)</f>
        <v>#VALUE!</v>
      </c>
      <c r="H63" s="71" t="e">
        <f ca="1">VLOOKUP($B63,OFFSET('[1]WLC 0-1-1-1'!$R$86,3,0,70,15),14,FALSE)</f>
        <v>#VALUE!</v>
      </c>
      <c r="I63" s="71" t="e">
        <f ca="1">VLOOKUP($B63,OFFSET('[1]WLC 0-1-1-1'!$AH$86,3,0,70,15),14,FALSE)</f>
        <v>#VALUE!</v>
      </c>
      <c r="J63" s="71" t="e">
        <f ca="1">VLOOKUP($B63,OFFSET('[1]WLC 0-1-1-1'!$AX$86,3,0,70,15),14,FALSE)</f>
        <v>#VALUE!</v>
      </c>
      <c r="K63" s="71" t="e">
        <f ca="1">VLOOKUP($B63,OFFSET('[1]WLC 0-1-1-1'!$BN$86,3,0,70,15),14,FALSE)</f>
        <v>#VALUE!</v>
      </c>
      <c r="L63" s="71" t="e">
        <f ca="1">VLOOKUP($B63,OFFSET('[1]WLC 0-1-1-1'!$B$169,3,0,70,15),14,FALSE)</f>
        <v>#VALUE!</v>
      </c>
      <c r="M63" s="71" t="e">
        <f ca="1">VLOOKUP($B63,OFFSET('[1]WLC 0-1-1-1'!$R$169,3,0,70,15),14,FALSE)</f>
        <v>#VALUE!</v>
      </c>
      <c r="N63" s="71" t="e">
        <f ca="1">VLOOKUP($B63,OFFSET('[1]WLC 0-1-1-1'!$AH$169,3,0,70,15),14,FALSE)</f>
        <v>#VALUE!</v>
      </c>
      <c r="O63" s="71" t="e">
        <f ca="1">VLOOKUP($B63,OFFSET('[1]WLC 0-1-1-1'!$AX$169,3,0,70,15),14,FALSE)</f>
        <v>#VALUE!</v>
      </c>
      <c r="P63" s="71" t="e">
        <f ca="1">VLOOKUP($B63,OFFSET('[1]WLC 0-1-1-1'!$BN$169,3,0,70,15),14,FALSE)</f>
        <v>#VALUE!</v>
      </c>
      <c r="Q63" s="71"/>
      <c r="R63" s="71"/>
      <c r="S63" s="71"/>
      <c r="U63" s="68">
        <v>1</v>
      </c>
      <c r="V63" s="72">
        <f>2/3</f>
        <v>0.66666666666666663</v>
      </c>
      <c r="W63" s="66" t="s">
        <v>92</v>
      </c>
      <c r="X63" s="69">
        <f>C$82+$V63*C$78</f>
        <v>4.5924366666666661</v>
      </c>
      <c r="Y63" s="69" t="e">
        <f t="shared" ref="Y63:AK66" ca="1" si="18">D$82+$V63*D$78</f>
        <v>#VALUE!</v>
      </c>
      <c r="Z63" s="69" t="e">
        <f t="shared" ca="1" si="18"/>
        <v>#VALUE!</v>
      </c>
      <c r="AA63" s="69" t="e">
        <f t="shared" ca="1" si="18"/>
        <v>#VALUE!</v>
      </c>
      <c r="AB63" s="69" t="e">
        <f t="shared" ca="1" si="18"/>
        <v>#VALUE!</v>
      </c>
      <c r="AC63" s="69" t="e">
        <f t="shared" ca="1" si="18"/>
        <v>#VALUE!</v>
      </c>
      <c r="AD63" s="69" t="e">
        <f t="shared" ca="1" si="18"/>
        <v>#VALUE!</v>
      </c>
      <c r="AE63" s="69" t="e">
        <f t="shared" ca="1" si="18"/>
        <v>#VALUE!</v>
      </c>
      <c r="AF63" s="69" t="e">
        <f t="shared" ca="1" si="18"/>
        <v>#VALUE!</v>
      </c>
      <c r="AG63" s="69" t="e">
        <f t="shared" ca="1" si="18"/>
        <v>#VALUE!</v>
      </c>
      <c r="AH63" s="69" t="e">
        <f t="shared" ca="1" si="18"/>
        <v>#VALUE!</v>
      </c>
      <c r="AI63" s="69" t="e">
        <f t="shared" ca="1" si="18"/>
        <v>#VALUE!</v>
      </c>
      <c r="AJ63" s="69" t="e">
        <f t="shared" ca="1" si="18"/>
        <v>#VALUE!</v>
      </c>
      <c r="AK63" s="69" t="e">
        <f t="shared" ca="1" si="18"/>
        <v>#VALUE!</v>
      </c>
    </row>
    <row r="64" spans="2:37" x14ac:dyDescent="0.35">
      <c r="B64" s="70" t="s">
        <v>16</v>
      </c>
      <c r="C64" s="71">
        <f>VLOOKUP($B64,'[1]Push 90% FIFO'!$B$5:$O$81,14,FALSE)</f>
        <v>24.972940000000001</v>
      </c>
      <c r="D64" s="71" t="e">
        <f ca="1">VLOOKUP($B64,OFFSET('[1]WLC 0-1-1-1'!$AH$3,3,0,70,15),14,FALSE)</f>
        <v>#VALUE!</v>
      </c>
      <c r="E64" s="71" t="e">
        <f ca="1">VLOOKUP($B64,OFFSET('[1]WLC 0-1-1-1'!$AX$3,3,0,70,15),14,FALSE)</f>
        <v>#VALUE!</v>
      </c>
      <c r="F64" s="71" t="e">
        <f ca="1">VLOOKUP($B64,OFFSET('[1]WLC 0-1-1-1'!$BN$3,3,0,70,15),14,FALSE)</f>
        <v>#VALUE!</v>
      </c>
      <c r="G64" s="71" t="e">
        <f ca="1">VLOOKUP($B64,OFFSET('[1]WLC 0-1-1-1'!$B$86,3,0,70,15),14,FALSE)</f>
        <v>#VALUE!</v>
      </c>
      <c r="H64" s="71" t="e">
        <f ca="1">VLOOKUP($B64,OFFSET('[1]WLC 0-1-1-1'!$R$86,3,0,70,15),14,FALSE)</f>
        <v>#VALUE!</v>
      </c>
      <c r="I64" s="71" t="e">
        <f ca="1">VLOOKUP($B64,OFFSET('[1]WLC 0-1-1-1'!$AH$86,3,0,70,15),14,FALSE)</f>
        <v>#VALUE!</v>
      </c>
      <c r="J64" s="71" t="e">
        <f ca="1">VLOOKUP($B64,OFFSET('[1]WLC 0-1-1-1'!$AX$86,3,0,70,15),14,FALSE)</f>
        <v>#VALUE!</v>
      </c>
      <c r="K64" s="71" t="e">
        <f ca="1">VLOOKUP($B64,OFFSET('[1]WLC 0-1-1-1'!$BN$86,3,0,70,15),14,FALSE)</f>
        <v>#VALUE!</v>
      </c>
      <c r="L64" s="71" t="e">
        <f ca="1">VLOOKUP($B64,OFFSET('[1]WLC 0-1-1-1'!$B$169,3,0,70,15),14,FALSE)</f>
        <v>#VALUE!</v>
      </c>
      <c r="M64" s="71" t="e">
        <f ca="1">VLOOKUP($B64,OFFSET('[1]WLC 0-1-1-1'!$R$169,3,0,70,15),14,FALSE)</f>
        <v>#VALUE!</v>
      </c>
      <c r="N64" s="71" t="e">
        <f ca="1">VLOOKUP($B64,OFFSET('[1]WLC 0-1-1-1'!$AH$169,3,0,70,15),14,FALSE)</f>
        <v>#VALUE!</v>
      </c>
      <c r="O64" s="71" t="e">
        <f ca="1">VLOOKUP($B64,OFFSET('[1]WLC 0-1-1-1'!$AX$169,3,0,70,15),14,FALSE)</f>
        <v>#VALUE!</v>
      </c>
      <c r="P64" s="71" t="e">
        <f ca="1">VLOOKUP($B64,OFFSET('[1]WLC 0-1-1-1'!$BN$169,3,0,70,15),14,FALSE)</f>
        <v>#VALUE!</v>
      </c>
      <c r="Q64" s="71"/>
      <c r="R64" s="71"/>
      <c r="S64" s="71"/>
      <c r="U64" s="68">
        <v>1</v>
      </c>
      <c r="V64" s="72">
        <f>1/3</f>
        <v>0.33333333333333331</v>
      </c>
      <c r="W64" s="66" t="s">
        <v>93</v>
      </c>
      <c r="X64" s="69">
        <f t="shared" ref="X64:X66" si="19">C$82+$V64*C$78</f>
        <v>3.9317233333333332</v>
      </c>
      <c r="Y64" s="69" t="e">
        <f t="shared" ca="1" si="18"/>
        <v>#VALUE!</v>
      </c>
      <c r="Z64" s="69" t="e">
        <f t="shared" ca="1" si="18"/>
        <v>#VALUE!</v>
      </c>
      <c r="AA64" s="69" t="e">
        <f t="shared" ca="1" si="18"/>
        <v>#VALUE!</v>
      </c>
      <c r="AB64" s="69" t="e">
        <f t="shared" ca="1" si="18"/>
        <v>#VALUE!</v>
      </c>
      <c r="AC64" s="69" t="e">
        <f t="shared" ca="1" si="18"/>
        <v>#VALUE!</v>
      </c>
      <c r="AD64" s="69" t="e">
        <f t="shared" ca="1" si="18"/>
        <v>#VALUE!</v>
      </c>
      <c r="AE64" s="69" t="e">
        <f t="shared" ca="1" si="18"/>
        <v>#VALUE!</v>
      </c>
      <c r="AF64" s="69" t="e">
        <f t="shared" ca="1" si="18"/>
        <v>#VALUE!</v>
      </c>
      <c r="AG64" s="69" t="e">
        <f t="shared" ca="1" si="18"/>
        <v>#VALUE!</v>
      </c>
      <c r="AH64" s="69" t="e">
        <f t="shared" ca="1" si="18"/>
        <v>#VALUE!</v>
      </c>
      <c r="AI64" s="69" t="e">
        <f t="shared" ca="1" si="18"/>
        <v>#VALUE!</v>
      </c>
      <c r="AJ64" s="69" t="e">
        <f t="shared" ca="1" si="18"/>
        <v>#VALUE!</v>
      </c>
      <c r="AK64" s="69" t="e">
        <f t="shared" ca="1" si="18"/>
        <v>#VALUE!</v>
      </c>
    </row>
    <row r="65" spans="2:37" x14ac:dyDescent="0.35">
      <c r="B65" s="70" t="s">
        <v>17</v>
      </c>
      <c r="C65" s="71">
        <f>VLOOKUP($B65,'[1]Push 90% FIFO'!$B$5:$O$81,14,FALSE)</f>
        <v>21.301349999999999</v>
      </c>
      <c r="D65" s="71" t="e">
        <f ca="1">VLOOKUP($B65,OFFSET('[1]WLC 0-1-1-1'!$AH$3,3,0,70,15),14,FALSE)</f>
        <v>#VALUE!</v>
      </c>
      <c r="E65" s="71" t="e">
        <f ca="1">VLOOKUP($B65,OFFSET('[1]WLC 0-1-1-1'!$AX$3,3,0,70,15),14,FALSE)</f>
        <v>#VALUE!</v>
      </c>
      <c r="F65" s="71" t="e">
        <f ca="1">VLOOKUP($B65,OFFSET('[1]WLC 0-1-1-1'!$BN$3,3,0,70,15),14,FALSE)</f>
        <v>#VALUE!</v>
      </c>
      <c r="G65" s="71" t="e">
        <f ca="1">VLOOKUP($B65,OFFSET('[1]WLC 0-1-1-1'!$B$86,3,0,70,15),14,FALSE)</f>
        <v>#VALUE!</v>
      </c>
      <c r="H65" s="71" t="e">
        <f ca="1">VLOOKUP($B65,OFFSET('[1]WLC 0-1-1-1'!$R$86,3,0,70,15),14,FALSE)</f>
        <v>#VALUE!</v>
      </c>
      <c r="I65" s="71" t="e">
        <f ca="1">VLOOKUP($B65,OFFSET('[1]WLC 0-1-1-1'!$AH$86,3,0,70,15),14,FALSE)</f>
        <v>#VALUE!</v>
      </c>
      <c r="J65" s="71" t="e">
        <f ca="1">VLOOKUP($B65,OFFSET('[1]WLC 0-1-1-1'!$AX$86,3,0,70,15),14,FALSE)</f>
        <v>#VALUE!</v>
      </c>
      <c r="K65" s="71" t="e">
        <f ca="1">VLOOKUP($B65,OFFSET('[1]WLC 0-1-1-1'!$BN$86,3,0,70,15),14,FALSE)</f>
        <v>#VALUE!</v>
      </c>
      <c r="L65" s="71" t="e">
        <f ca="1">VLOOKUP($B65,OFFSET('[1]WLC 0-1-1-1'!$B$169,3,0,70,15),14,FALSE)</f>
        <v>#VALUE!</v>
      </c>
      <c r="M65" s="71" t="e">
        <f ca="1">VLOOKUP($B65,OFFSET('[1]WLC 0-1-1-1'!$R$169,3,0,70,15),14,FALSE)</f>
        <v>#VALUE!</v>
      </c>
      <c r="N65" s="71" t="e">
        <f ca="1">VLOOKUP($B65,OFFSET('[1]WLC 0-1-1-1'!$AH$169,3,0,70,15),14,FALSE)</f>
        <v>#VALUE!</v>
      </c>
      <c r="O65" s="71" t="e">
        <f ca="1">VLOOKUP($B65,OFFSET('[1]WLC 0-1-1-1'!$AX$169,3,0,70,15),14,FALSE)</f>
        <v>#VALUE!</v>
      </c>
      <c r="P65" s="71" t="e">
        <f ca="1">VLOOKUP($B65,OFFSET('[1]WLC 0-1-1-1'!$BN$169,3,0,70,15),14,FALSE)</f>
        <v>#VALUE!</v>
      </c>
      <c r="Q65" s="71"/>
      <c r="R65" s="71"/>
      <c r="S65" s="71"/>
      <c r="U65" s="68">
        <v>1</v>
      </c>
      <c r="V65" s="72">
        <f>1/6</f>
        <v>0.16666666666666666</v>
      </c>
      <c r="W65" s="66" t="s">
        <v>94</v>
      </c>
      <c r="X65" s="69">
        <f t="shared" si="19"/>
        <v>3.6013666666666664</v>
      </c>
      <c r="Y65" s="69" t="e">
        <f t="shared" ca="1" si="18"/>
        <v>#VALUE!</v>
      </c>
      <c r="Z65" s="69" t="e">
        <f t="shared" ca="1" si="18"/>
        <v>#VALUE!</v>
      </c>
      <c r="AA65" s="69" t="e">
        <f t="shared" ca="1" si="18"/>
        <v>#VALUE!</v>
      </c>
      <c r="AB65" s="69" t="e">
        <f t="shared" ca="1" si="18"/>
        <v>#VALUE!</v>
      </c>
      <c r="AC65" s="69" t="e">
        <f t="shared" ca="1" si="18"/>
        <v>#VALUE!</v>
      </c>
      <c r="AD65" s="69" t="e">
        <f t="shared" ca="1" si="18"/>
        <v>#VALUE!</v>
      </c>
      <c r="AE65" s="69" t="e">
        <f t="shared" ca="1" si="18"/>
        <v>#VALUE!</v>
      </c>
      <c r="AF65" s="69" t="e">
        <f t="shared" ca="1" si="18"/>
        <v>#VALUE!</v>
      </c>
      <c r="AG65" s="69" t="e">
        <f t="shared" ca="1" si="18"/>
        <v>#VALUE!</v>
      </c>
      <c r="AH65" s="69" t="e">
        <f t="shared" ca="1" si="18"/>
        <v>#VALUE!</v>
      </c>
      <c r="AI65" s="69" t="e">
        <f t="shared" ca="1" si="18"/>
        <v>#VALUE!</v>
      </c>
      <c r="AJ65" s="69" t="e">
        <f t="shared" ca="1" si="18"/>
        <v>#VALUE!</v>
      </c>
      <c r="AK65" s="69" t="e">
        <f t="shared" ca="1" si="18"/>
        <v>#VALUE!</v>
      </c>
    </row>
    <row r="66" spans="2:37" x14ac:dyDescent="0.35">
      <c r="B66" s="70" t="s">
        <v>18</v>
      </c>
      <c r="C66" s="73">
        <f>VLOOKUP($B66,'[1]Push 90% FIFO'!$B$5:$O$81,14,FALSE)</f>
        <v>0.76626000000000005</v>
      </c>
      <c r="D66" s="73" t="e">
        <f ca="1">VLOOKUP($B66,OFFSET('[1]WLC 0-1-1-1'!$AH$3,3,0,70,15),14,FALSE)</f>
        <v>#VALUE!</v>
      </c>
      <c r="E66" s="73" t="e">
        <f ca="1">VLOOKUP($B66,OFFSET('[1]WLC 0-1-1-1'!$AX$3,3,0,70,15),14,FALSE)</f>
        <v>#VALUE!</v>
      </c>
      <c r="F66" s="73" t="e">
        <f ca="1">VLOOKUP($B66,OFFSET('[1]WLC 0-1-1-1'!$BN$3,3,0,70,15),14,FALSE)</f>
        <v>#VALUE!</v>
      </c>
      <c r="G66" s="73" t="e">
        <f ca="1">VLOOKUP($B66,OFFSET('[1]WLC 0-1-1-1'!$B$86,3,0,70,15),14,FALSE)</f>
        <v>#VALUE!</v>
      </c>
      <c r="H66" s="73" t="e">
        <f ca="1">VLOOKUP($B66,OFFSET('[1]WLC 0-1-1-1'!$R$86,3,0,70,15),14,FALSE)</f>
        <v>#VALUE!</v>
      </c>
      <c r="I66" s="73" t="e">
        <f ca="1">VLOOKUP($B66,OFFSET('[1]WLC 0-1-1-1'!$AH$86,3,0,70,15),14,FALSE)</f>
        <v>#VALUE!</v>
      </c>
      <c r="J66" s="73" t="e">
        <f ca="1">VLOOKUP($B66,OFFSET('[1]WLC 0-1-1-1'!$AX$86,3,0,70,15),14,FALSE)</f>
        <v>#VALUE!</v>
      </c>
      <c r="K66" s="73" t="e">
        <f ca="1">VLOOKUP($B66,OFFSET('[1]WLC 0-1-1-1'!$BN$86,3,0,70,15),14,FALSE)</f>
        <v>#VALUE!</v>
      </c>
      <c r="L66" s="73" t="e">
        <f ca="1">VLOOKUP($B66,OFFSET('[1]WLC 0-1-1-1'!$B$169,3,0,70,15),14,FALSE)</f>
        <v>#VALUE!</v>
      </c>
      <c r="M66" s="73" t="e">
        <f ca="1">VLOOKUP($B66,OFFSET('[1]WLC 0-1-1-1'!$R$169,3,0,70,15),14,FALSE)</f>
        <v>#VALUE!</v>
      </c>
      <c r="N66" s="73" t="e">
        <f ca="1">VLOOKUP($B66,OFFSET('[1]WLC 0-1-1-1'!$AH$169,3,0,70,15),14,FALSE)</f>
        <v>#VALUE!</v>
      </c>
      <c r="O66" s="73" t="e">
        <f ca="1">VLOOKUP($B66,OFFSET('[1]WLC 0-1-1-1'!$AX$169,3,0,70,15),14,FALSE)</f>
        <v>#VALUE!</v>
      </c>
      <c r="P66" s="73" t="e">
        <f ca="1">VLOOKUP($B66,OFFSET('[1]WLC 0-1-1-1'!$BN$169,3,0,70,15),14,FALSE)</f>
        <v>#VALUE!</v>
      </c>
      <c r="Q66" s="73"/>
      <c r="R66" s="73"/>
      <c r="S66" s="73"/>
      <c r="U66" s="68">
        <v>1</v>
      </c>
      <c r="V66" s="72">
        <f>1/9</f>
        <v>0.1111111111111111</v>
      </c>
      <c r="W66" s="66" t="s">
        <v>95</v>
      </c>
      <c r="X66" s="69">
        <f t="shared" si="19"/>
        <v>3.4912477777777777</v>
      </c>
      <c r="Y66" s="69" t="e">
        <f t="shared" ca="1" si="18"/>
        <v>#VALUE!</v>
      </c>
      <c r="Z66" s="69" t="e">
        <f t="shared" ca="1" si="18"/>
        <v>#VALUE!</v>
      </c>
      <c r="AA66" s="69" t="e">
        <f t="shared" ca="1" si="18"/>
        <v>#VALUE!</v>
      </c>
      <c r="AB66" s="69" t="e">
        <f t="shared" ca="1" si="18"/>
        <v>#VALUE!</v>
      </c>
      <c r="AC66" s="69" t="e">
        <f t="shared" ca="1" si="18"/>
        <v>#VALUE!</v>
      </c>
      <c r="AD66" s="69" t="e">
        <f t="shared" ca="1" si="18"/>
        <v>#VALUE!</v>
      </c>
      <c r="AE66" s="69" t="e">
        <f t="shared" ca="1" si="18"/>
        <v>#VALUE!</v>
      </c>
      <c r="AF66" s="69" t="e">
        <f t="shared" ca="1" si="18"/>
        <v>#VALUE!</v>
      </c>
      <c r="AG66" s="69" t="e">
        <f t="shared" ca="1" si="18"/>
        <v>#VALUE!</v>
      </c>
      <c r="AH66" s="69" t="e">
        <f t="shared" ca="1" si="18"/>
        <v>#VALUE!</v>
      </c>
      <c r="AI66" s="69" t="e">
        <f t="shared" ca="1" si="18"/>
        <v>#VALUE!</v>
      </c>
      <c r="AJ66" s="69" t="e">
        <f t="shared" ca="1" si="18"/>
        <v>#VALUE!</v>
      </c>
      <c r="AK66" s="69" t="e">
        <f t="shared" ca="1" si="18"/>
        <v>#VALUE!</v>
      </c>
    </row>
    <row r="67" spans="2:37" x14ac:dyDescent="0.35">
      <c r="B67" s="64" t="s">
        <v>2</v>
      </c>
      <c r="C67" s="65">
        <f>VLOOKUP($B67,'[1]Push 90% FIFO'!$B$5:$O$81,14,FALSE)</f>
        <v>16.643509999999999</v>
      </c>
      <c r="D67" s="65" t="e">
        <f ca="1">VLOOKUP($B67,OFFSET('[1]WLC 0-1-1-1'!$AH$3,3,0,70,15),14,FALSE)</f>
        <v>#VALUE!</v>
      </c>
      <c r="E67" s="65" t="e">
        <f ca="1">VLOOKUP($B67,OFFSET('[1]WLC 0-1-1-1'!$AX$3,3,0,70,15),14,FALSE)</f>
        <v>#VALUE!</v>
      </c>
      <c r="F67" s="65" t="e">
        <f ca="1">VLOOKUP($B67,OFFSET('[1]WLC 0-1-1-1'!$BN$3,3,0,70,15),14,FALSE)</f>
        <v>#VALUE!</v>
      </c>
      <c r="G67" s="65" t="e">
        <f ca="1">VLOOKUP($B67,OFFSET('[1]WLC 0-1-1-1'!$B$86,3,0,70,15),14,FALSE)</f>
        <v>#VALUE!</v>
      </c>
      <c r="H67" s="65" t="e">
        <f ca="1">VLOOKUP($B67,OFFSET('[1]WLC 0-1-1-1'!$R$86,3,0,70,15),14,FALSE)</f>
        <v>#VALUE!</v>
      </c>
      <c r="I67" s="65" t="e">
        <f ca="1">VLOOKUP($B67,OFFSET('[1]WLC 0-1-1-1'!$AH$86,3,0,70,15),14,FALSE)</f>
        <v>#VALUE!</v>
      </c>
      <c r="J67" s="65" t="e">
        <f ca="1">VLOOKUP($B67,OFFSET('[1]WLC 0-1-1-1'!$AX$86,3,0,70,15),14,FALSE)</f>
        <v>#VALUE!</v>
      </c>
      <c r="K67" s="65" t="e">
        <f ca="1">VLOOKUP($B67,OFFSET('[1]WLC 0-1-1-1'!$BN$86,3,0,70,15),14,FALSE)</f>
        <v>#VALUE!</v>
      </c>
      <c r="L67" s="65" t="e">
        <f ca="1">VLOOKUP($B67,OFFSET('[1]WLC 0-1-1-1'!$B$169,3,0,70,15),14,FALSE)</f>
        <v>#VALUE!</v>
      </c>
      <c r="M67" s="65" t="e">
        <f ca="1">VLOOKUP($B67,OFFSET('[1]WLC 0-1-1-1'!$R$169,3,0,70,15),14,FALSE)</f>
        <v>#VALUE!</v>
      </c>
      <c r="N67" s="65" t="e">
        <f ca="1">VLOOKUP($B67,OFFSET('[1]WLC 0-1-1-1'!$AH$169,3,0,70,15),14,FALSE)</f>
        <v>#VALUE!</v>
      </c>
      <c r="O67" s="65" t="e">
        <f ca="1">VLOOKUP($B67,OFFSET('[1]WLC 0-1-1-1'!$AX$169,3,0,70,15),14,FALSE)</f>
        <v>#VALUE!</v>
      </c>
      <c r="P67" s="65" t="e">
        <f ca="1">VLOOKUP($B67,OFFSET('[1]WLC 0-1-1-1'!$BN$169,3,0,70,15),14,FALSE)</f>
        <v>#VALUE!</v>
      </c>
      <c r="Q67" s="65"/>
      <c r="R67" s="65"/>
      <c r="S67" s="65"/>
    </row>
    <row r="68" spans="2:37" x14ac:dyDescent="0.35">
      <c r="B68" s="64" t="s">
        <v>3</v>
      </c>
      <c r="C68" s="65">
        <f>VLOOKUP($B68,'[1]Push 90% FIFO'!$B$5:$O$81,14,FALSE)</f>
        <v>3.9868600000000001</v>
      </c>
      <c r="D68" s="65" t="e">
        <f ca="1">VLOOKUP($B68,OFFSET('[1]WLC 0-1-1-1'!$AH$3,3,0,70,15),14,FALSE)</f>
        <v>#VALUE!</v>
      </c>
      <c r="E68" s="65" t="e">
        <f ca="1">VLOOKUP($B68,OFFSET('[1]WLC 0-1-1-1'!$AX$3,3,0,70,15),14,FALSE)</f>
        <v>#VALUE!</v>
      </c>
      <c r="F68" s="65" t="e">
        <f ca="1">VLOOKUP($B68,OFFSET('[1]WLC 0-1-1-1'!$BN$3,3,0,70,15),14,FALSE)</f>
        <v>#VALUE!</v>
      </c>
      <c r="G68" s="65" t="e">
        <f ca="1">VLOOKUP($B68,OFFSET('[1]WLC 0-1-1-1'!$B$86,3,0,70,15),14,FALSE)</f>
        <v>#VALUE!</v>
      </c>
      <c r="H68" s="65" t="e">
        <f ca="1">VLOOKUP($B68,OFFSET('[1]WLC 0-1-1-1'!$R$86,3,0,70,15),14,FALSE)</f>
        <v>#VALUE!</v>
      </c>
      <c r="I68" s="65" t="e">
        <f ca="1">VLOOKUP($B68,OFFSET('[1]WLC 0-1-1-1'!$AH$86,3,0,70,15),14,FALSE)</f>
        <v>#VALUE!</v>
      </c>
      <c r="J68" s="65" t="e">
        <f ca="1">VLOOKUP($B68,OFFSET('[1]WLC 0-1-1-1'!$AX$86,3,0,70,15),14,FALSE)</f>
        <v>#VALUE!</v>
      </c>
      <c r="K68" s="65" t="e">
        <f ca="1">VLOOKUP($B68,OFFSET('[1]WLC 0-1-1-1'!$BN$86,3,0,70,15),14,FALSE)</f>
        <v>#VALUE!</v>
      </c>
      <c r="L68" s="65" t="e">
        <f ca="1">VLOOKUP($B68,OFFSET('[1]WLC 0-1-1-1'!$B$169,3,0,70,15),14,FALSE)</f>
        <v>#VALUE!</v>
      </c>
      <c r="M68" s="65" t="e">
        <f ca="1">VLOOKUP($B68,OFFSET('[1]WLC 0-1-1-1'!$R$169,3,0,70,15),14,FALSE)</f>
        <v>#VALUE!</v>
      </c>
      <c r="N68" s="65" t="e">
        <f ca="1">VLOOKUP($B68,OFFSET('[1]WLC 0-1-1-1'!$AH$169,3,0,70,15),14,FALSE)</f>
        <v>#VALUE!</v>
      </c>
      <c r="O68" s="65" t="e">
        <f ca="1">VLOOKUP($B68,OFFSET('[1]WLC 0-1-1-1'!$AX$169,3,0,70,15),14,FALSE)</f>
        <v>#VALUE!</v>
      </c>
      <c r="P68" s="65" t="e">
        <f ca="1">VLOOKUP($B68,OFFSET('[1]WLC 0-1-1-1'!$BN$169,3,0,70,15),14,FALSE)</f>
        <v>#VALUE!</v>
      </c>
      <c r="Q68" s="65"/>
      <c r="R68" s="65"/>
      <c r="S68" s="65"/>
    </row>
    <row r="69" spans="2:37" x14ac:dyDescent="0.35">
      <c r="B69" s="64" t="s">
        <v>19</v>
      </c>
      <c r="C69" s="65">
        <f>VLOOKUP($B69,'[1]Push 90% FIFO'!$B$5:$O$81,14,FALSE)</f>
        <v>64</v>
      </c>
      <c r="D69" s="65" t="e">
        <f ca="1">VLOOKUP($B69,OFFSET('[1]WLC 0-1-1-1'!$AH$3,3,0,70,15),14,FALSE)</f>
        <v>#VALUE!</v>
      </c>
      <c r="E69" s="65" t="e">
        <f ca="1">VLOOKUP($B69,OFFSET('[1]WLC 0-1-1-1'!$AX$3,3,0,70,15),14,FALSE)</f>
        <v>#VALUE!</v>
      </c>
      <c r="F69" s="65" t="e">
        <f ca="1">VLOOKUP($B69,OFFSET('[1]WLC 0-1-1-1'!$BN$3,3,0,70,15),14,FALSE)</f>
        <v>#VALUE!</v>
      </c>
      <c r="G69" s="65" t="e">
        <f ca="1">VLOOKUP($B69,OFFSET('[1]WLC 0-1-1-1'!$B$86,3,0,70,15),14,FALSE)</f>
        <v>#VALUE!</v>
      </c>
      <c r="H69" s="65" t="e">
        <f ca="1">VLOOKUP($B69,OFFSET('[1]WLC 0-1-1-1'!$R$86,3,0,70,15),14,FALSE)</f>
        <v>#VALUE!</v>
      </c>
      <c r="I69" s="65" t="e">
        <f ca="1">VLOOKUP($B69,OFFSET('[1]WLC 0-1-1-1'!$AH$86,3,0,70,15),14,FALSE)</f>
        <v>#VALUE!</v>
      </c>
      <c r="J69" s="65" t="e">
        <f ca="1">VLOOKUP($B69,OFFSET('[1]WLC 0-1-1-1'!$AX$86,3,0,70,15),14,FALSE)</f>
        <v>#VALUE!</v>
      </c>
      <c r="K69" s="65" t="e">
        <f ca="1">VLOOKUP($B69,OFFSET('[1]WLC 0-1-1-1'!$BN$86,3,0,70,15),14,FALSE)</f>
        <v>#VALUE!</v>
      </c>
      <c r="L69" s="65" t="e">
        <f ca="1">VLOOKUP($B69,OFFSET('[1]WLC 0-1-1-1'!$B$169,3,0,70,15),14,FALSE)</f>
        <v>#VALUE!</v>
      </c>
      <c r="M69" s="65" t="e">
        <f ca="1">VLOOKUP($B69,OFFSET('[1]WLC 0-1-1-1'!$R$169,3,0,70,15),14,FALSE)</f>
        <v>#VALUE!</v>
      </c>
      <c r="N69" s="65" t="e">
        <f ca="1">VLOOKUP($B69,OFFSET('[1]WLC 0-1-1-1'!$AH$169,3,0,70,15),14,FALSE)</f>
        <v>#VALUE!</v>
      </c>
      <c r="O69" s="65" t="e">
        <f ca="1">VLOOKUP($B69,OFFSET('[1]WLC 0-1-1-1'!$AX$169,3,0,70,15),14,FALSE)</f>
        <v>#VALUE!</v>
      </c>
      <c r="P69" s="65" t="e">
        <f ca="1">VLOOKUP($B69,OFFSET('[1]WLC 0-1-1-1'!$BN$169,3,0,70,15),14,FALSE)</f>
        <v>#VALUE!</v>
      </c>
      <c r="Q69" s="65"/>
      <c r="R69" s="65"/>
      <c r="S69" s="65"/>
      <c r="U69" s="2" t="s">
        <v>96</v>
      </c>
    </row>
    <row r="70" spans="2:37" x14ac:dyDescent="0.35">
      <c r="B70" s="64" t="s">
        <v>4</v>
      </c>
      <c r="C70" s="65">
        <f>VLOOKUP($B70,'[1]Push 90% FIFO'!$B$5:$O$81,14,FALSE)</f>
        <v>22.014489999999999</v>
      </c>
      <c r="D70" s="65" t="e">
        <f ca="1">VLOOKUP($B70,OFFSET('[1]WLC 0-1-1-1'!$AH$3,3,0,70,15),14,FALSE)</f>
        <v>#VALUE!</v>
      </c>
      <c r="E70" s="65" t="e">
        <f ca="1">VLOOKUP($B70,OFFSET('[1]WLC 0-1-1-1'!$AX$3,3,0,70,15),14,FALSE)</f>
        <v>#VALUE!</v>
      </c>
      <c r="F70" s="65" t="e">
        <f ca="1">VLOOKUP($B70,OFFSET('[1]WLC 0-1-1-1'!$BN$3,3,0,70,15),14,FALSE)</f>
        <v>#VALUE!</v>
      </c>
      <c r="G70" s="65" t="e">
        <f ca="1">VLOOKUP($B70,OFFSET('[1]WLC 0-1-1-1'!$B$86,3,0,70,15),14,FALSE)</f>
        <v>#VALUE!</v>
      </c>
      <c r="H70" s="65" t="e">
        <f ca="1">VLOOKUP($B70,OFFSET('[1]WLC 0-1-1-1'!$R$86,3,0,70,15),14,FALSE)</f>
        <v>#VALUE!</v>
      </c>
      <c r="I70" s="65" t="e">
        <f ca="1">VLOOKUP($B70,OFFSET('[1]WLC 0-1-1-1'!$AH$86,3,0,70,15),14,FALSE)</f>
        <v>#VALUE!</v>
      </c>
      <c r="J70" s="65" t="e">
        <f ca="1">VLOOKUP($B70,OFFSET('[1]WLC 0-1-1-1'!$AX$86,3,0,70,15),14,FALSE)</f>
        <v>#VALUE!</v>
      </c>
      <c r="K70" s="65" t="e">
        <f ca="1">VLOOKUP($B70,OFFSET('[1]WLC 0-1-1-1'!$BN$86,3,0,70,15),14,FALSE)</f>
        <v>#VALUE!</v>
      </c>
      <c r="L70" s="65" t="e">
        <f ca="1">VLOOKUP($B70,OFFSET('[1]WLC 0-1-1-1'!$B$169,3,0,70,15),14,FALSE)</f>
        <v>#VALUE!</v>
      </c>
      <c r="M70" s="65" t="e">
        <f ca="1">VLOOKUP($B70,OFFSET('[1]WLC 0-1-1-1'!$R$169,3,0,70,15),14,FALSE)</f>
        <v>#VALUE!</v>
      </c>
      <c r="N70" s="65" t="e">
        <f ca="1">VLOOKUP($B70,OFFSET('[1]WLC 0-1-1-1'!$AH$169,3,0,70,15),14,FALSE)</f>
        <v>#VALUE!</v>
      </c>
      <c r="O70" s="65" t="e">
        <f ca="1">VLOOKUP($B70,OFFSET('[1]WLC 0-1-1-1'!$AX$169,3,0,70,15),14,FALSE)</f>
        <v>#VALUE!</v>
      </c>
      <c r="P70" s="65" t="e">
        <f ca="1">VLOOKUP($B70,OFFSET('[1]WLC 0-1-1-1'!$BN$169,3,0,70,15),14,FALSE)</f>
        <v>#VALUE!</v>
      </c>
      <c r="Q70" s="65"/>
      <c r="R70" s="65"/>
      <c r="S70" s="65"/>
      <c r="U70" s="66"/>
      <c r="V70" s="66"/>
      <c r="W70" s="66"/>
      <c r="X70" s="67" t="s">
        <v>89</v>
      </c>
      <c r="Y70" s="67">
        <v>100</v>
      </c>
      <c r="Z70" s="67">
        <v>95</v>
      </c>
      <c r="AA70" s="67">
        <v>90</v>
      </c>
      <c r="AB70" s="67">
        <v>85</v>
      </c>
      <c r="AC70" s="67">
        <v>80</v>
      </c>
      <c r="AD70" s="67">
        <v>75</v>
      </c>
      <c r="AE70" s="67">
        <v>70</v>
      </c>
      <c r="AF70" s="67">
        <v>65</v>
      </c>
      <c r="AG70" s="67">
        <v>60</v>
      </c>
      <c r="AH70" s="67">
        <v>55</v>
      </c>
      <c r="AI70" s="67">
        <v>50</v>
      </c>
      <c r="AJ70" s="67">
        <v>45</v>
      </c>
      <c r="AK70" s="67">
        <v>40</v>
      </c>
    </row>
    <row r="71" spans="2:37" x14ac:dyDescent="0.35">
      <c r="B71" s="64" t="s">
        <v>24</v>
      </c>
      <c r="C71" s="65">
        <f>VLOOKUP($B71,'[1]Push 90% FIFO'!$B$5:$O$81,14,FALSE)</f>
        <v>17.50488</v>
      </c>
      <c r="D71" s="65" t="e">
        <f ca="1">VLOOKUP($B71,OFFSET('[1]WLC 0-1-1-1'!$AH$3,3,0,70,15),14,FALSE)</f>
        <v>#VALUE!</v>
      </c>
      <c r="E71" s="65" t="e">
        <f ca="1">VLOOKUP($B71,OFFSET('[1]WLC 0-1-1-1'!$AX$3,3,0,70,15),14,FALSE)</f>
        <v>#VALUE!</v>
      </c>
      <c r="F71" s="65" t="e">
        <f ca="1">VLOOKUP($B71,OFFSET('[1]WLC 0-1-1-1'!$BN$3,3,0,70,15),14,FALSE)</f>
        <v>#VALUE!</v>
      </c>
      <c r="G71" s="65" t="e">
        <f ca="1">VLOOKUP($B71,OFFSET('[1]WLC 0-1-1-1'!$B$86,3,0,70,15),14,FALSE)</f>
        <v>#VALUE!</v>
      </c>
      <c r="H71" s="65" t="e">
        <f ca="1">VLOOKUP($B71,OFFSET('[1]WLC 0-1-1-1'!$R$86,3,0,70,15),14,FALSE)</f>
        <v>#VALUE!</v>
      </c>
      <c r="I71" s="65" t="e">
        <f ca="1">VLOOKUP($B71,OFFSET('[1]WLC 0-1-1-1'!$AH$86,3,0,70,15),14,FALSE)</f>
        <v>#VALUE!</v>
      </c>
      <c r="J71" s="65" t="e">
        <f ca="1">VLOOKUP($B71,OFFSET('[1]WLC 0-1-1-1'!$AX$86,3,0,70,15),14,FALSE)</f>
        <v>#VALUE!</v>
      </c>
      <c r="K71" s="65" t="e">
        <f ca="1">VLOOKUP($B71,OFFSET('[1]WLC 0-1-1-1'!$BN$86,3,0,70,15),14,FALSE)</f>
        <v>#VALUE!</v>
      </c>
      <c r="L71" s="65" t="e">
        <f ca="1">VLOOKUP($B71,OFFSET('[1]WLC 0-1-1-1'!$B$169,3,0,70,15),14,FALSE)</f>
        <v>#VALUE!</v>
      </c>
      <c r="M71" s="65" t="e">
        <f ca="1">VLOOKUP($B71,OFFSET('[1]WLC 0-1-1-1'!$R$169,3,0,70,15),14,FALSE)</f>
        <v>#VALUE!</v>
      </c>
      <c r="N71" s="65" t="e">
        <f ca="1">VLOOKUP($B71,OFFSET('[1]WLC 0-1-1-1'!$AH$169,3,0,70,15),14,FALSE)</f>
        <v>#VALUE!</v>
      </c>
      <c r="O71" s="65" t="e">
        <f ca="1">VLOOKUP($B71,OFFSET('[1]WLC 0-1-1-1'!$AX$169,3,0,70,15),14,FALSE)</f>
        <v>#VALUE!</v>
      </c>
      <c r="P71" s="65" t="e">
        <f ca="1">VLOOKUP($B71,OFFSET('[1]WLC 0-1-1-1'!$BN$169,3,0,70,15),14,FALSE)</f>
        <v>#VALUE!</v>
      </c>
      <c r="Q71" s="65"/>
      <c r="R71" s="65"/>
      <c r="S71" s="65"/>
      <c r="U71" s="68">
        <v>1</v>
      </c>
      <c r="V71" s="68">
        <v>1</v>
      </c>
      <c r="W71" s="66" t="s">
        <v>91</v>
      </c>
      <c r="X71" s="69">
        <f t="shared" ref="X71:AK75" si="20">$W$2-$W$1-X62</f>
        <v>9.7468500000000002</v>
      </c>
      <c r="Y71" s="69" t="e">
        <f t="shared" ca="1" si="20"/>
        <v>#VALUE!</v>
      </c>
      <c r="Z71" s="69" t="e">
        <f t="shared" ca="1" si="20"/>
        <v>#VALUE!</v>
      </c>
      <c r="AA71" s="69" t="e">
        <f t="shared" ca="1" si="20"/>
        <v>#VALUE!</v>
      </c>
      <c r="AB71" s="69" t="e">
        <f t="shared" ca="1" si="20"/>
        <v>#VALUE!</v>
      </c>
      <c r="AC71" s="69" t="e">
        <f t="shared" ca="1" si="20"/>
        <v>#VALUE!</v>
      </c>
      <c r="AD71" s="69" t="e">
        <f t="shared" ca="1" si="20"/>
        <v>#VALUE!</v>
      </c>
      <c r="AE71" s="69" t="e">
        <f t="shared" ca="1" si="20"/>
        <v>#VALUE!</v>
      </c>
      <c r="AF71" s="69" t="e">
        <f t="shared" ca="1" si="20"/>
        <v>#VALUE!</v>
      </c>
      <c r="AG71" s="69" t="e">
        <f t="shared" ca="1" si="20"/>
        <v>#VALUE!</v>
      </c>
      <c r="AH71" s="69" t="e">
        <f t="shared" ca="1" si="20"/>
        <v>#VALUE!</v>
      </c>
      <c r="AI71" s="69" t="e">
        <f t="shared" ca="1" si="20"/>
        <v>#VALUE!</v>
      </c>
      <c r="AJ71" s="69" t="e">
        <f t="shared" ca="1" si="20"/>
        <v>#VALUE!</v>
      </c>
      <c r="AK71" s="69" t="e">
        <f t="shared" ca="1" si="20"/>
        <v>#VALUE!</v>
      </c>
    </row>
    <row r="72" spans="2:37" x14ac:dyDescent="0.35">
      <c r="B72" s="70" t="s">
        <v>29</v>
      </c>
      <c r="C72" s="71">
        <f>VLOOKUP($B72,'[1]Push 90% FIFO'!$B$5:$O$81,14,FALSE)</f>
        <v>36.59496</v>
      </c>
      <c r="D72" s="71" t="e">
        <f ca="1">VLOOKUP($B72,OFFSET('[1]WLC 0-1-1-1'!$AH$3,3,0,70,15),14,FALSE)</f>
        <v>#VALUE!</v>
      </c>
      <c r="E72" s="71" t="e">
        <f ca="1">VLOOKUP($B72,OFFSET('[1]WLC 0-1-1-1'!$AX$3,3,0,70,15),14,FALSE)</f>
        <v>#VALUE!</v>
      </c>
      <c r="F72" s="71" t="e">
        <f ca="1">VLOOKUP($B72,OFFSET('[1]WLC 0-1-1-1'!$BN$3,3,0,70,15),14,FALSE)</f>
        <v>#VALUE!</v>
      </c>
      <c r="G72" s="71" t="e">
        <f ca="1">VLOOKUP($B72,OFFSET('[1]WLC 0-1-1-1'!$B$86,3,0,70,15),14,FALSE)</f>
        <v>#VALUE!</v>
      </c>
      <c r="H72" s="71" t="e">
        <f ca="1">VLOOKUP($B72,OFFSET('[1]WLC 0-1-1-1'!$R$86,3,0,70,15),14,FALSE)</f>
        <v>#VALUE!</v>
      </c>
      <c r="I72" s="71" t="e">
        <f ca="1">VLOOKUP($B72,OFFSET('[1]WLC 0-1-1-1'!$AH$86,3,0,70,15),14,FALSE)</f>
        <v>#VALUE!</v>
      </c>
      <c r="J72" s="71" t="e">
        <f ca="1">VLOOKUP($B72,OFFSET('[1]WLC 0-1-1-1'!$AX$86,3,0,70,15),14,FALSE)</f>
        <v>#VALUE!</v>
      </c>
      <c r="K72" s="71" t="e">
        <f ca="1">VLOOKUP($B72,OFFSET('[1]WLC 0-1-1-1'!$BN$86,3,0,70,15),14,FALSE)</f>
        <v>#VALUE!</v>
      </c>
      <c r="L72" s="71" t="e">
        <f ca="1">VLOOKUP($B72,OFFSET('[1]WLC 0-1-1-1'!$B$169,3,0,70,15),14,FALSE)</f>
        <v>#VALUE!</v>
      </c>
      <c r="M72" s="71" t="e">
        <f ca="1">VLOOKUP($B72,OFFSET('[1]WLC 0-1-1-1'!$R$169,3,0,70,15),14,FALSE)</f>
        <v>#VALUE!</v>
      </c>
      <c r="N72" s="71" t="e">
        <f ca="1">VLOOKUP($B72,OFFSET('[1]WLC 0-1-1-1'!$AH$169,3,0,70,15),14,FALSE)</f>
        <v>#VALUE!</v>
      </c>
      <c r="O72" s="71" t="e">
        <f ca="1">VLOOKUP($B72,OFFSET('[1]WLC 0-1-1-1'!$AX$169,3,0,70,15),14,FALSE)</f>
        <v>#VALUE!</v>
      </c>
      <c r="P72" s="71" t="e">
        <f ca="1">VLOOKUP($B72,OFFSET('[1]WLC 0-1-1-1'!$BN$169,3,0,70,15),14,FALSE)</f>
        <v>#VALUE!</v>
      </c>
      <c r="Q72" s="71"/>
      <c r="R72" s="71"/>
      <c r="S72" s="71"/>
      <c r="U72" s="68">
        <v>1</v>
      </c>
      <c r="V72" s="72">
        <f>2/3</f>
        <v>0.66666666666666663</v>
      </c>
      <c r="W72" s="66" t="s">
        <v>92</v>
      </c>
      <c r="X72" s="69">
        <f t="shared" si="20"/>
        <v>10.407563333333334</v>
      </c>
      <c r="Y72" s="69" t="e">
        <f t="shared" ca="1" si="20"/>
        <v>#VALUE!</v>
      </c>
      <c r="Z72" s="69" t="e">
        <f t="shared" ca="1" si="20"/>
        <v>#VALUE!</v>
      </c>
      <c r="AA72" s="69" t="e">
        <f t="shared" ca="1" si="20"/>
        <v>#VALUE!</v>
      </c>
      <c r="AB72" s="69" t="e">
        <f t="shared" ca="1" si="20"/>
        <v>#VALUE!</v>
      </c>
      <c r="AC72" s="69" t="e">
        <f t="shared" ca="1" si="20"/>
        <v>#VALUE!</v>
      </c>
      <c r="AD72" s="69" t="e">
        <f t="shared" ca="1" si="20"/>
        <v>#VALUE!</v>
      </c>
      <c r="AE72" s="69" t="e">
        <f t="shared" ca="1" si="20"/>
        <v>#VALUE!</v>
      </c>
      <c r="AF72" s="69" t="e">
        <f t="shared" ca="1" si="20"/>
        <v>#VALUE!</v>
      </c>
      <c r="AG72" s="69" t="e">
        <f t="shared" ca="1" si="20"/>
        <v>#VALUE!</v>
      </c>
      <c r="AH72" s="69" t="e">
        <f t="shared" ca="1" si="20"/>
        <v>#VALUE!</v>
      </c>
      <c r="AI72" s="69" t="e">
        <f t="shared" ca="1" si="20"/>
        <v>#VALUE!</v>
      </c>
      <c r="AJ72" s="69" t="e">
        <f t="shared" ca="1" si="20"/>
        <v>#VALUE!</v>
      </c>
      <c r="AK72" s="69" t="e">
        <f t="shared" ca="1" si="20"/>
        <v>#VALUE!</v>
      </c>
    </row>
    <row r="73" spans="2:37" x14ac:dyDescent="0.35">
      <c r="B73" s="70" t="s">
        <v>30</v>
      </c>
      <c r="C73" s="71">
        <f>VLOOKUP($B73,'[1]Push 90% FIFO'!$B$5:$O$81,14,FALSE)</f>
        <v>107.37612</v>
      </c>
      <c r="D73" s="71" t="e">
        <f ca="1">VLOOKUP($B73,OFFSET('[1]WLC 0-1-1-1'!$AH$3,3,0,70,15),14,FALSE)</f>
        <v>#VALUE!</v>
      </c>
      <c r="E73" s="71" t="e">
        <f ca="1">VLOOKUP($B73,OFFSET('[1]WLC 0-1-1-1'!$AX$3,3,0,70,15),14,FALSE)</f>
        <v>#VALUE!</v>
      </c>
      <c r="F73" s="71" t="e">
        <f ca="1">VLOOKUP($B73,OFFSET('[1]WLC 0-1-1-1'!$BN$3,3,0,70,15),14,FALSE)</f>
        <v>#VALUE!</v>
      </c>
      <c r="G73" s="71" t="e">
        <f ca="1">VLOOKUP($B73,OFFSET('[1]WLC 0-1-1-1'!$B$86,3,0,70,15),14,FALSE)</f>
        <v>#VALUE!</v>
      </c>
      <c r="H73" s="71" t="e">
        <f ca="1">VLOOKUP($B73,OFFSET('[1]WLC 0-1-1-1'!$R$86,3,0,70,15),14,FALSE)</f>
        <v>#VALUE!</v>
      </c>
      <c r="I73" s="71" t="e">
        <f ca="1">VLOOKUP($B73,OFFSET('[1]WLC 0-1-1-1'!$AH$86,3,0,70,15),14,FALSE)</f>
        <v>#VALUE!</v>
      </c>
      <c r="J73" s="71" t="e">
        <f ca="1">VLOOKUP($B73,OFFSET('[1]WLC 0-1-1-1'!$AX$86,3,0,70,15),14,FALSE)</f>
        <v>#VALUE!</v>
      </c>
      <c r="K73" s="71" t="e">
        <f ca="1">VLOOKUP($B73,OFFSET('[1]WLC 0-1-1-1'!$BN$86,3,0,70,15),14,FALSE)</f>
        <v>#VALUE!</v>
      </c>
      <c r="L73" s="71" t="e">
        <f ca="1">VLOOKUP($B73,OFFSET('[1]WLC 0-1-1-1'!$B$169,3,0,70,15),14,FALSE)</f>
        <v>#VALUE!</v>
      </c>
      <c r="M73" s="71" t="e">
        <f ca="1">VLOOKUP($B73,OFFSET('[1]WLC 0-1-1-1'!$R$169,3,0,70,15),14,FALSE)</f>
        <v>#VALUE!</v>
      </c>
      <c r="N73" s="71" t="e">
        <f ca="1">VLOOKUP($B73,OFFSET('[1]WLC 0-1-1-1'!$AH$169,3,0,70,15),14,FALSE)</f>
        <v>#VALUE!</v>
      </c>
      <c r="O73" s="71" t="e">
        <f ca="1">VLOOKUP($B73,OFFSET('[1]WLC 0-1-1-1'!$AX$169,3,0,70,15),14,FALSE)</f>
        <v>#VALUE!</v>
      </c>
      <c r="P73" s="71" t="e">
        <f ca="1">VLOOKUP($B73,OFFSET('[1]WLC 0-1-1-1'!$BN$169,3,0,70,15),14,FALSE)</f>
        <v>#VALUE!</v>
      </c>
      <c r="Q73" s="71"/>
      <c r="R73" s="71"/>
      <c r="S73" s="71"/>
      <c r="U73" s="68">
        <v>1</v>
      </c>
      <c r="V73" s="72">
        <f>1/3</f>
        <v>0.33333333333333331</v>
      </c>
      <c r="W73" s="66" t="s">
        <v>93</v>
      </c>
      <c r="X73" s="69">
        <f t="shared" si="20"/>
        <v>11.068276666666666</v>
      </c>
      <c r="Y73" s="69" t="e">
        <f t="shared" ca="1" si="20"/>
        <v>#VALUE!</v>
      </c>
      <c r="Z73" s="69" t="e">
        <f t="shared" ca="1" si="20"/>
        <v>#VALUE!</v>
      </c>
      <c r="AA73" s="69" t="e">
        <f t="shared" ca="1" si="20"/>
        <v>#VALUE!</v>
      </c>
      <c r="AB73" s="69" t="e">
        <f t="shared" ca="1" si="20"/>
        <v>#VALUE!</v>
      </c>
      <c r="AC73" s="69" t="e">
        <f t="shared" ca="1" si="20"/>
        <v>#VALUE!</v>
      </c>
      <c r="AD73" s="69" t="e">
        <f t="shared" ca="1" si="20"/>
        <v>#VALUE!</v>
      </c>
      <c r="AE73" s="69" t="e">
        <f t="shared" ca="1" si="20"/>
        <v>#VALUE!</v>
      </c>
      <c r="AF73" s="69" t="e">
        <f t="shared" ca="1" si="20"/>
        <v>#VALUE!</v>
      </c>
      <c r="AG73" s="69" t="e">
        <f t="shared" ca="1" si="20"/>
        <v>#VALUE!</v>
      </c>
      <c r="AH73" s="69" t="e">
        <f t="shared" ca="1" si="20"/>
        <v>#VALUE!</v>
      </c>
      <c r="AI73" s="69" t="e">
        <f t="shared" ca="1" si="20"/>
        <v>#VALUE!</v>
      </c>
      <c r="AJ73" s="69" t="e">
        <f t="shared" ca="1" si="20"/>
        <v>#VALUE!</v>
      </c>
      <c r="AK73" s="69" t="e">
        <f t="shared" ca="1" si="20"/>
        <v>#VALUE!</v>
      </c>
    </row>
    <row r="74" spans="2:37" x14ac:dyDescent="0.35">
      <c r="B74" s="64" t="s">
        <v>42</v>
      </c>
      <c r="C74" s="65">
        <f>VLOOKUP($B74,'[1]Push 90% FIFO'!$B$5:$O$81,14,FALSE)</f>
        <v>6.0991600000000004</v>
      </c>
      <c r="D74" s="65" t="e">
        <f ca="1">VLOOKUP($B74,OFFSET('[1]WLC 0-1-1-1'!$AH$3,3,0,70,15),14,FALSE)</f>
        <v>#VALUE!</v>
      </c>
      <c r="E74" s="65" t="e">
        <f ca="1">VLOOKUP($B74,OFFSET('[1]WLC 0-1-1-1'!$AX$3,3,0,70,15),14,FALSE)</f>
        <v>#VALUE!</v>
      </c>
      <c r="F74" s="65" t="e">
        <f ca="1">VLOOKUP($B74,OFFSET('[1]WLC 0-1-1-1'!$BN$3,3,0,70,15),14,FALSE)</f>
        <v>#VALUE!</v>
      </c>
      <c r="G74" s="65" t="e">
        <f ca="1">VLOOKUP($B74,OFFSET('[1]WLC 0-1-1-1'!$B$86,3,0,70,15),14,FALSE)</f>
        <v>#VALUE!</v>
      </c>
      <c r="H74" s="65" t="e">
        <f ca="1">VLOOKUP($B74,OFFSET('[1]WLC 0-1-1-1'!$R$86,3,0,70,15),14,FALSE)</f>
        <v>#VALUE!</v>
      </c>
      <c r="I74" s="65" t="e">
        <f ca="1">VLOOKUP($B74,OFFSET('[1]WLC 0-1-1-1'!$AH$86,3,0,70,15),14,FALSE)</f>
        <v>#VALUE!</v>
      </c>
      <c r="J74" s="65" t="e">
        <f ca="1">VLOOKUP($B74,OFFSET('[1]WLC 0-1-1-1'!$AX$86,3,0,70,15),14,FALSE)</f>
        <v>#VALUE!</v>
      </c>
      <c r="K74" s="65" t="e">
        <f ca="1">VLOOKUP($B74,OFFSET('[1]WLC 0-1-1-1'!$BN$86,3,0,70,15),14,FALSE)</f>
        <v>#VALUE!</v>
      </c>
      <c r="L74" s="65" t="e">
        <f ca="1">VLOOKUP($B74,OFFSET('[1]WLC 0-1-1-1'!$B$169,3,0,70,15),14,FALSE)</f>
        <v>#VALUE!</v>
      </c>
      <c r="M74" s="65" t="e">
        <f ca="1">VLOOKUP($B74,OFFSET('[1]WLC 0-1-1-1'!$R$169,3,0,70,15),14,FALSE)</f>
        <v>#VALUE!</v>
      </c>
      <c r="N74" s="65" t="e">
        <f ca="1">VLOOKUP($B74,OFFSET('[1]WLC 0-1-1-1'!$AH$169,3,0,70,15),14,FALSE)</f>
        <v>#VALUE!</v>
      </c>
      <c r="O74" s="65" t="e">
        <f ca="1">VLOOKUP($B74,OFFSET('[1]WLC 0-1-1-1'!$AX$169,3,0,70,15),14,FALSE)</f>
        <v>#VALUE!</v>
      </c>
      <c r="P74" s="65" t="e">
        <f ca="1">VLOOKUP($B74,OFFSET('[1]WLC 0-1-1-1'!$BN$169,3,0,70,15),14,FALSE)</f>
        <v>#VALUE!</v>
      </c>
      <c r="Q74" s="65"/>
      <c r="R74" s="65"/>
      <c r="S74" s="65"/>
      <c r="U74" s="68">
        <v>1</v>
      </c>
      <c r="V74" s="72">
        <f>1/6</f>
        <v>0.16666666666666666</v>
      </c>
      <c r="W74" s="66" t="s">
        <v>94</v>
      </c>
      <c r="X74" s="69">
        <f t="shared" si="20"/>
        <v>11.398633333333333</v>
      </c>
      <c r="Y74" s="69" t="e">
        <f t="shared" ca="1" si="20"/>
        <v>#VALUE!</v>
      </c>
      <c r="Z74" s="69" t="e">
        <f t="shared" ca="1" si="20"/>
        <v>#VALUE!</v>
      </c>
      <c r="AA74" s="69" t="e">
        <f t="shared" ca="1" si="20"/>
        <v>#VALUE!</v>
      </c>
      <c r="AB74" s="69" t="e">
        <f t="shared" ca="1" si="20"/>
        <v>#VALUE!</v>
      </c>
      <c r="AC74" s="69" t="e">
        <f t="shared" ca="1" si="20"/>
        <v>#VALUE!</v>
      </c>
      <c r="AD74" s="69" t="e">
        <f t="shared" ca="1" si="20"/>
        <v>#VALUE!</v>
      </c>
      <c r="AE74" s="69" t="e">
        <f t="shared" ca="1" si="20"/>
        <v>#VALUE!</v>
      </c>
      <c r="AF74" s="69" t="e">
        <f t="shared" ca="1" si="20"/>
        <v>#VALUE!</v>
      </c>
      <c r="AG74" s="69" t="e">
        <f t="shared" ca="1" si="20"/>
        <v>#VALUE!</v>
      </c>
      <c r="AH74" s="69" t="e">
        <f t="shared" ca="1" si="20"/>
        <v>#VALUE!</v>
      </c>
      <c r="AI74" s="69" t="e">
        <f t="shared" ca="1" si="20"/>
        <v>#VALUE!</v>
      </c>
      <c r="AJ74" s="69" t="e">
        <f t="shared" ca="1" si="20"/>
        <v>#VALUE!</v>
      </c>
      <c r="AK74" s="69" t="e">
        <f t="shared" ca="1" si="20"/>
        <v>#VALUE!</v>
      </c>
    </row>
    <row r="75" spans="2:37" x14ac:dyDescent="0.35">
      <c r="B75" s="64" t="s">
        <v>43</v>
      </c>
      <c r="C75" s="65">
        <f>VLOOKUP($B75,'[1]Push 90% FIFO'!$B$5:$O$81,14,FALSE)</f>
        <v>6.8940599999999996</v>
      </c>
      <c r="D75" s="65" t="e">
        <f ca="1">VLOOKUP($B75,OFFSET('[1]WLC 0-1-1-1'!$AH$3,3,0,70,15),14,FALSE)</f>
        <v>#VALUE!</v>
      </c>
      <c r="E75" s="65" t="e">
        <f ca="1">VLOOKUP($B75,OFFSET('[1]WLC 0-1-1-1'!$AX$3,3,0,70,15),14,FALSE)</f>
        <v>#VALUE!</v>
      </c>
      <c r="F75" s="65" t="e">
        <f ca="1">VLOOKUP($B75,OFFSET('[1]WLC 0-1-1-1'!$BN$3,3,0,70,15),14,FALSE)</f>
        <v>#VALUE!</v>
      </c>
      <c r="G75" s="65" t="e">
        <f ca="1">VLOOKUP($B75,OFFSET('[1]WLC 0-1-1-1'!$B$86,3,0,70,15),14,FALSE)</f>
        <v>#VALUE!</v>
      </c>
      <c r="H75" s="65" t="e">
        <f ca="1">VLOOKUP($B75,OFFSET('[1]WLC 0-1-1-1'!$R$86,3,0,70,15),14,FALSE)</f>
        <v>#VALUE!</v>
      </c>
      <c r="I75" s="65" t="e">
        <f ca="1">VLOOKUP($B75,OFFSET('[1]WLC 0-1-1-1'!$AH$86,3,0,70,15),14,FALSE)</f>
        <v>#VALUE!</v>
      </c>
      <c r="J75" s="65" t="e">
        <f ca="1">VLOOKUP($B75,OFFSET('[1]WLC 0-1-1-1'!$AX$86,3,0,70,15),14,FALSE)</f>
        <v>#VALUE!</v>
      </c>
      <c r="K75" s="65" t="e">
        <f ca="1">VLOOKUP($B75,OFFSET('[1]WLC 0-1-1-1'!$BN$86,3,0,70,15),14,FALSE)</f>
        <v>#VALUE!</v>
      </c>
      <c r="L75" s="65" t="e">
        <f ca="1">VLOOKUP($B75,OFFSET('[1]WLC 0-1-1-1'!$B$169,3,0,70,15),14,FALSE)</f>
        <v>#VALUE!</v>
      </c>
      <c r="M75" s="65" t="e">
        <f ca="1">VLOOKUP($B75,OFFSET('[1]WLC 0-1-1-1'!$R$169,3,0,70,15),14,FALSE)</f>
        <v>#VALUE!</v>
      </c>
      <c r="N75" s="65" t="e">
        <f ca="1">VLOOKUP($B75,OFFSET('[1]WLC 0-1-1-1'!$AH$169,3,0,70,15),14,FALSE)</f>
        <v>#VALUE!</v>
      </c>
      <c r="O75" s="65" t="e">
        <f ca="1">VLOOKUP($B75,OFFSET('[1]WLC 0-1-1-1'!$AX$169,3,0,70,15),14,FALSE)</f>
        <v>#VALUE!</v>
      </c>
      <c r="P75" s="65" t="e">
        <f ca="1">VLOOKUP($B75,OFFSET('[1]WLC 0-1-1-1'!$BN$169,3,0,70,15),14,FALSE)</f>
        <v>#VALUE!</v>
      </c>
      <c r="Q75" s="65"/>
      <c r="R75" s="65"/>
      <c r="S75" s="65"/>
      <c r="U75" s="68">
        <v>1</v>
      </c>
      <c r="V75" s="72">
        <f>1/9</f>
        <v>0.1111111111111111</v>
      </c>
      <c r="W75" s="66" t="s">
        <v>95</v>
      </c>
      <c r="X75" s="69">
        <f t="shared" si="20"/>
        <v>11.508752222222222</v>
      </c>
      <c r="Y75" s="69" t="e">
        <f t="shared" ca="1" si="20"/>
        <v>#VALUE!</v>
      </c>
      <c r="Z75" s="69" t="e">
        <f t="shared" ca="1" si="20"/>
        <v>#VALUE!</v>
      </c>
      <c r="AA75" s="69" t="e">
        <f t="shared" ca="1" si="20"/>
        <v>#VALUE!</v>
      </c>
      <c r="AB75" s="69" t="e">
        <f t="shared" ca="1" si="20"/>
        <v>#VALUE!</v>
      </c>
      <c r="AC75" s="69" t="e">
        <f t="shared" ca="1" si="20"/>
        <v>#VALUE!</v>
      </c>
      <c r="AD75" s="69" t="e">
        <f t="shared" ca="1" si="20"/>
        <v>#VALUE!</v>
      </c>
      <c r="AE75" s="69" t="e">
        <f t="shared" ca="1" si="20"/>
        <v>#VALUE!</v>
      </c>
      <c r="AF75" s="69" t="e">
        <f t="shared" ca="1" si="20"/>
        <v>#VALUE!</v>
      </c>
      <c r="AG75" s="69" t="e">
        <f t="shared" ca="1" si="20"/>
        <v>#VALUE!</v>
      </c>
      <c r="AH75" s="69" t="e">
        <f t="shared" ca="1" si="20"/>
        <v>#VALUE!</v>
      </c>
      <c r="AI75" s="69" t="e">
        <f t="shared" ca="1" si="20"/>
        <v>#VALUE!</v>
      </c>
      <c r="AJ75" s="69" t="e">
        <f t="shared" ca="1" si="20"/>
        <v>#VALUE!</v>
      </c>
      <c r="AK75" s="69" t="e">
        <f t="shared" ca="1" si="20"/>
        <v>#VALUE!</v>
      </c>
    </row>
    <row r="76" spans="2:37" x14ac:dyDescent="0.35">
      <c r="B76" s="64" t="s">
        <v>22</v>
      </c>
      <c r="C76" s="65">
        <f>VLOOKUP($B76,'[1]Push 90% FIFO'!$B$5:$O$81,14,FALSE)</f>
        <v>1.82351</v>
      </c>
      <c r="D76" s="65" t="e">
        <f ca="1">VLOOKUP($B76,OFFSET('[1]WLC 0-1-1-1'!$AH$3,3,0,70,15),14,FALSE)</f>
        <v>#VALUE!</v>
      </c>
      <c r="E76" s="65" t="e">
        <f ca="1">VLOOKUP($B76,OFFSET('[1]WLC 0-1-1-1'!$AX$3,3,0,70,15),14,FALSE)</f>
        <v>#VALUE!</v>
      </c>
      <c r="F76" s="65" t="e">
        <f ca="1">VLOOKUP($B76,OFFSET('[1]WLC 0-1-1-1'!$BN$3,3,0,70,15),14,FALSE)</f>
        <v>#VALUE!</v>
      </c>
      <c r="G76" s="65" t="e">
        <f ca="1">VLOOKUP($B76,OFFSET('[1]WLC 0-1-1-1'!$B$86,3,0,70,15),14,FALSE)</f>
        <v>#VALUE!</v>
      </c>
      <c r="H76" s="65" t="e">
        <f ca="1">VLOOKUP($B76,OFFSET('[1]WLC 0-1-1-1'!$R$86,3,0,70,15),14,FALSE)</f>
        <v>#VALUE!</v>
      </c>
      <c r="I76" s="65" t="e">
        <f ca="1">VLOOKUP($B76,OFFSET('[1]WLC 0-1-1-1'!$AH$86,3,0,70,15),14,FALSE)</f>
        <v>#VALUE!</v>
      </c>
      <c r="J76" s="65" t="e">
        <f ca="1">VLOOKUP($B76,OFFSET('[1]WLC 0-1-1-1'!$AX$86,3,0,70,15),14,FALSE)</f>
        <v>#VALUE!</v>
      </c>
      <c r="K76" s="65" t="e">
        <f ca="1">VLOOKUP($B76,OFFSET('[1]WLC 0-1-1-1'!$BN$86,3,0,70,15),14,FALSE)</f>
        <v>#VALUE!</v>
      </c>
      <c r="L76" s="65" t="e">
        <f ca="1">VLOOKUP($B76,OFFSET('[1]WLC 0-1-1-1'!$B$169,3,0,70,15),14,FALSE)</f>
        <v>#VALUE!</v>
      </c>
      <c r="M76" s="65" t="e">
        <f ca="1">VLOOKUP($B76,OFFSET('[1]WLC 0-1-1-1'!$R$169,3,0,70,15),14,FALSE)</f>
        <v>#VALUE!</v>
      </c>
      <c r="N76" s="65" t="e">
        <f ca="1">VLOOKUP($B76,OFFSET('[1]WLC 0-1-1-1'!$AH$169,3,0,70,15),14,FALSE)</f>
        <v>#VALUE!</v>
      </c>
      <c r="O76" s="65" t="e">
        <f ca="1">VLOOKUP($B76,OFFSET('[1]WLC 0-1-1-1'!$AX$169,3,0,70,15),14,FALSE)</f>
        <v>#VALUE!</v>
      </c>
      <c r="P76" s="65" t="e">
        <f ca="1">VLOOKUP($B76,OFFSET('[1]WLC 0-1-1-1'!$BN$169,3,0,70,15),14,FALSE)</f>
        <v>#VALUE!</v>
      </c>
      <c r="Q76" s="65"/>
      <c r="R76" s="65"/>
      <c r="S76" s="65"/>
    </row>
    <row r="77" spans="2:37" x14ac:dyDescent="0.35">
      <c r="B77" s="64" t="s">
        <v>23</v>
      </c>
      <c r="C77" s="65">
        <f>VLOOKUP($B77,'[1]Push 90% FIFO'!$B$5:$O$81,14,FALSE)</f>
        <v>1.4475</v>
      </c>
      <c r="D77" s="65" t="e">
        <f ca="1">VLOOKUP($B77,OFFSET('[1]WLC 0-1-1-1'!$AH$3,3,0,70,15),14,FALSE)</f>
        <v>#VALUE!</v>
      </c>
      <c r="E77" s="65" t="e">
        <f ca="1">VLOOKUP($B77,OFFSET('[1]WLC 0-1-1-1'!$AX$3,3,0,70,15),14,FALSE)</f>
        <v>#VALUE!</v>
      </c>
      <c r="F77" s="65" t="e">
        <f ca="1">VLOOKUP($B77,OFFSET('[1]WLC 0-1-1-1'!$BN$3,3,0,70,15),14,FALSE)</f>
        <v>#VALUE!</v>
      </c>
      <c r="G77" s="65" t="e">
        <f ca="1">VLOOKUP($B77,OFFSET('[1]WLC 0-1-1-1'!$B$86,3,0,70,15),14,FALSE)</f>
        <v>#VALUE!</v>
      </c>
      <c r="H77" s="65" t="e">
        <f ca="1">VLOOKUP($B77,OFFSET('[1]WLC 0-1-1-1'!$R$86,3,0,70,15),14,FALSE)</f>
        <v>#VALUE!</v>
      </c>
      <c r="I77" s="65" t="e">
        <f ca="1">VLOOKUP($B77,OFFSET('[1]WLC 0-1-1-1'!$AH$86,3,0,70,15),14,FALSE)</f>
        <v>#VALUE!</v>
      </c>
      <c r="J77" s="65" t="e">
        <f ca="1">VLOOKUP($B77,OFFSET('[1]WLC 0-1-1-1'!$AX$86,3,0,70,15),14,FALSE)</f>
        <v>#VALUE!</v>
      </c>
      <c r="K77" s="65" t="e">
        <f ca="1">VLOOKUP($B77,OFFSET('[1]WLC 0-1-1-1'!$BN$86,3,0,70,15),14,FALSE)</f>
        <v>#VALUE!</v>
      </c>
      <c r="L77" s="65" t="e">
        <f ca="1">VLOOKUP($B77,OFFSET('[1]WLC 0-1-1-1'!$B$169,3,0,70,15),14,FALSE)</f>
        <v>#VALUE!</v>
      </c>
      <c r="M77" s="65" t="e">
        <f ca="1">VLOOKUP($B77,OFFSET('[1]WLC 0-1-1-1'!$R$169,3,0,70,15),14,FALSE)</f>
        <v>#VALUE!</v>
      </c>
      <c r="N77" s="65" t="e">
        <f ca="1">VLOOKUP($B77,OFFSET('[1]WLC 0-1-1-1'!$AH$169,3,0,70,15),14,FALSE)</f>
        <v>#VALUE!</v>
      </c>
      <c r="O77" s="65" t="e">
        <f ca="1">VLOOKUP($B77,OFFSET('[1]WLC 0-1-1-1'!$AX$169,3,0,70,15),14,FALSE)</f>
        <v>#VALUE!</v>
      </c>
      <c r="P77" s="65" t="e">
        <f ca="1">VLOOKUP($B77,OFFSET('[1]WLC 0-1-1-1'!$BN$169,3,0,70,15),14,FALSE)</f>
        <v>#VALUE!</v>
      </c>
      <c r="Q77" s="65"/>
      <c r="R77" s="65"/>
      <c r="S77" s="65"/>
    </row>
    <row r="78" spans="2:37" x14ac:dyDescent="0.35">
      <c r="B78" s="64" t="s">
        <v>27</v>
      </c>
      <c r="C78" s="65">
        <f>VLOOKUP($B78,'[1]Push 90% FIFO'!$B$5:$O$81,14,FALSE)</f>
        <v>1.98214</v>
      </c>
      <c r="D78" s="65" t="e">
        <f ca="1">VLOOKUP($B78,OFFSET('[1]WLC 0-1-1-1'!$AH$3,3,0,70,15),14,FALSE)</f>
        <v>#VALUE!</v>
      </c>
      <c r="E78" s="65" t="e">
        <f ca="1">VLOOKUP($B78,OFFSET('[1]WLC 0-1-1-1'!$AX$3,3,0,70,15),14,FALSE)</f>
        <v>#VALUE!</v>
      </c>
      <c r="F78" s="65" t="e">
        <f ca="1">VLOOKUP($B78,OFFSET('[1]WLC 0-1-1-1'!$BN$3,3,0,70,15),14,FALSE)</f>
        <v>#VALUE!</v>
      </c>
      <c r="G78" s="65" t="e">
        <f ca="1">VLOOKUP($B78,OFFSET('[1]WLC 0-1-1-1'!$B$86,3,0,70,15),14,FALSE)</f>
        <v>#VALUE!</v>
      </c>
      <c r="H78" s="65" t="e">
        <f ca="1">VLOOKUP($B78,OFFSET('[1]WLC 0-1-1-1'!$R$86,3,0,70,15),14,FALSE)</f>
        <v>#VALUE!</v>
      </c>
      <c r="I78" s="65" t="e">
        <f ca="1">VLOOKUP($B78,OFFSET('[1]WLC 0-1-1-1'!$AH$86,3,0,70,15),14,FALSE)</f>
        <v>#VALUE!</v>
      </c>
      <c r="J78" s="65" t="e">
        <f ca="1">VLOOKUP($B78,OFFSET('[1]WLC 0-1-1-1'!$AX$86,3,0,70,15),14,FALSE)</f>
        <v>#VALUE!</v>
      </c>
      <c r="K78" s="65" t="e">
        <f ca="1">VLOOKUP($B78,OFFSET('[1]WLC 0-1-1-1'!$BN$86,3,0,70,15),14,FALSE)</f>
        <v>#VALUE!</v>
      </c>
      <c r="L78" s="65" t="e">
        <f ca="1">VLOOKUP($B78,OFFSET('[1]WLC 0-1-1-1'!$B$169,3,0,70,15),14,FALSE)</f>
        <v>#VALUE!</v>
      </c>
      <c r="M78" s="65" t="e">
        <f ca="1">VLOOKUP($B78,OFFSET('[1]WLC 0-1-1-1'!$R$169,3,0,70,15),14,FALSE)</f>
        <v>#VALUE!</v>
      </c>
      <c r="N78" s="65" t="e">
        <f ca="1">VLOOKUP($B78,OFFSET('[1]WLC 0-1-1-1'!$AH$169,3,0,70,15),14,FALSE)</f>
        <v>#VALUE!</v>
      </c>
      <c r="O78" s="65" t="e">
        <f ca="1">VLOOKUP($B78,OFFSET('[1]WLC 0-1-1-1'!$AX$169,3,0,70,15),14,FALSE)</f>
        <v>#VALUE!</v>
      </c>
      <c r="P78" s="65" t="e">
        <f ca="1">VLOOKUP($B78,OFFSET('[1]WLC 0-1-1-1'!$BN$169,3,0,70,15),14,FALSE)</f>
        <v>#VALUE!</v>
      </c>
      <c r="Q78" s="65"/>
      <c r="R78" s="65"/>
      <c r="S78" s="65"/>
    </row>
    <row r="79" spans="2:37" x14ac:dyDescent="0.35">
      <c r="B79" s="64" t="s">
        <v>5</v>
      </c>
      <c r="C79" s="65">
        <f>VLOOKUP($B79,'[1]Push 90% FIFO'!$B$5:$O$81,14,FALSE)</f>
        <v>90.41695</v>
      </c>
      <c r="D79" s="65" t="e">
        <f ca="1">VLOOKUP($B79,OFFSET('[1]WLC 0-1-1-1'!$AH$3,3,0,70,15),14,FALSE)</f>
        <v>#VALUE!</v>
      </c>
      <c r="E79" s="65" t="e">
        <f ca="1">VLOOKUP($B79,OFFSET('[1]WLC 0-1-1-1'!$AX$3,3,0,70,15),14,FALSE)</f>
        <v>#VALUE!</v>
      </c>
      <c r="F79" s="65" t="e">
        <f ca="1">VLOOKUP($B79,OFFSET('[1]WLC 0-1-1-1'!$BN$3,3,0,70,15),14,FALSE)</f>
        <v>#VALUE!</v>
      </c>
      <c r="G79" s="65" t="e">
        <f ca="1">VLOOKUP($B79,OFFSET('[1]WLC 0-1-1-1'!$B$86,3,0,70,15),14,FALSE)</f>
        <v>#VALUE!</v>
      </c>
      <c r="H79" s="65" t="e">
        <f ca="1">VLOOKUP($B79,OFFSET('[1]WLC 0-1-1-1'!$R$86,3,0,70,15),14,FALSE)</f>
        <v>#VALUE!</v>
      </c>
      <c r="I79" s="65" t="e">
        <f ca="1">VLOOKUP($B79,OFFSET('[1]WLC 0-1-1-1'!$AH$86,3,0,70,15),14,FALSE)</f>
        <v>#VALUE!</v>
      </c>
      <c r="J79" s="65" t="e">
        <f ca="1">VLOOKUP($B79,OFFSET('[1]WLC 0-1-1-1'!$AX$86,3,0,70,15),14,FALSE)</f>
        <v>#VALUE!</v>
      </c>
      <c r="K79" s="65" t="e">
        <f ca="1">VLOOKUP($B79,OFFSET('[1]WLC 0-1-1-1'!$BN$86,3,0,70,15),14,FALSE)</f>
        <v>#VALUE!</v>
      </c>
      <c r="L79" s="65" t="e">
        <f ca="1">VLOOKUP($B79,OFFSET('[1]WLC 0-1-1-1'!$B$169,3,0,70,15),14,FALSE)</f>
        <v>#VALUE!</v>
      </c>
      <c r="M79" s="65" t="e">
        <f ca="1">VLOOKUP($B79,OFFSET('[1]WLC 0-1-1-1'!$R$169,3,0,70,15),14,FALSE)</f>
        <v>#VALUE!</v>
      </c>
      <c r="N79" s="65" t="e">
        <f ca="1">VLOOKUP($B79,OFFSET('[1]WLC 0-1-1-1'!$AH$169,3,0,70,15),14,FALSE)</f>
        <v>#VALUE!</v>
      </c>
      <c r="O79" s="65" t="e">
        <f ca="1">VLOOKUP($B79,OFFSET('[1]WLC 0-1-1-1'!$AX$169,3,0,70,15),14,FALSE)</f>
        <v>#VALUE!</v>
      </c>
      <c r="P79" s="65" t="e">
        <f ca="1">VLOOKUP($B79,OFFSET('[1]WLC 0-1-1-1'!$BN$169,3,0,70,15),14,FALSE)</f>
        <v>#VALUE!</v>
      </c>
      <c r="Q79" s="65"/>
      <c r="R79" s="65"/>
      <c r="S79" s="65"/>
    </row>
    <row r="80" spans="2:37" x14ac:dyDescent="0.35">
      <c r="B80" s="64" t="s">
        <v>8</v>
      </c>
      <c r="C80" s="65">
        <f>VLOOKUP($B80,'[1]Push 90% FIFO'!$B$5:$O$81,14,FALSE)</f>
        <v>9.6505200000000002</v>
      </c>
      <c r="D80" s="65" t="e">
        <f ca="1">VLOOKUP($B80,OFFSET('[1]WLC 0-1-1-1'!$AH$3,3,0,70,15),14,FALSE)</f>
        <v>#VALUE!</v>
      </c>
      <c r="E80" s="65" t="e">
        <f ca="1">VLOOKUP($B80,OFFSET('[1]WLC 0-1-1-1'!$AX$3,3,0,70,15),14,FALSE)</f>
        <v>#VALUE!</v>
      </c>
      <c r="F80" s="65" t="e">
        <f ca="1">VLOOKUP($B80,OFFSET('[1]WLC 0-1-1-1'!$BN$3,3,0,70,15),14,FALSE)</f>
        <v>#VALUE!</v>
      </c>
      <c r="G80" s="65" t="e">
        <f ca="1">VLOOKUP($B80,OFFSET('[1]WLC 0-1-1-1'!$B$86,3,0,70,15),14,FALSE)</f>
        <v>#VALUE!</v>
      </c>
      <c r="H80" s="65" t="e">
        <f ca="1">VLOOKUP($B80,OFFSET('[1]WLC 0-1-1-1'!$R$86,3,0,70,15),14,FALSE)</f>
        <v>#VALUE!</v>
      </c>
      <c r="I80" s="65" t="e">
        <f ca="1">VLOOKUP($B80,OFFSET('[1]WLC 0-1-1-1'!$AH$86,3,0,70,15),14,FALSE)</f>
        <v>#VALUE!</v>
      </c>
      <c r="J80" s="65" t="e">
        <f ca="1">VLOOKUP($B80,OFFSET('[1]WLC 0-1-1-1'!$AX$86,3,0,70,15),14,FALSE)</f>
        <v>#VALUE!</v>
      </c>
      <c r="K80" s="65" t="e">
        <f ca="1">VLOOKUP($B80,OFFSET('[1]WLC 0-1-1-1'!$BN$86,3,0,70,15),14,FALSE)</f>
        <v>#VALUE!</v>
      </c>
      <c r="L80" s="65" t="e">
        <f ca="1">VLOOKUP($B80,OFFSET('[1]WLC 0-1-1-1'!$B$169,3,0,70,15),14,FALSE)</f>
        <v>#VALUE!</v>
      </c>
      <c r="M80" s="65" t="e">
        <f ca="1">VLOOKUP($B80,OFFSET('[1]WLC 0-1-1-1'!$R$169,3,0,70,15),14,FALSE)</f>
        <v>#VALUE!</v>
      </c>
      <c r="N80" s="65" t="e">
        <f ca="1">VLOOKUP($B80,OFFSET('[1]WLC 0-1-1-1'!$AH$169,3,0,70,15),14,FALSE)</f>
        <v>#VALUE!</v>
      </c>
      <c r="O80" s="65" t="e">
        <f ca="1">VLOOKUP($B80,OFFSET('[1]WLC 0-1-1-1'!$AX$169,3,0,70,15),14,FALSE)</f>
        <v>#VALUE!</v>
      </c>
      <c r="P80" s="65" t="e">
        <f ca="1">VLOOKUP($B80,OFFSET('[1]WLC 0-1-1-1'!$BN$169,3,0,70,15),14,FALSE)</f>
        <v>#VALUE!</v>
      </c>
      <c r="Q80" s="65"/>
      <c r="R80" s="65"/>
      <c r="S80" s="65"/>
    </row>
    <row r="81" spans="2:49 16384:16384" x14ac:dyDescent="0.35">
      <c r="B81" s="70" t="s">
        <v>11</v>
      </c>
      <c r="C81" s="71">
        <f>VLOOKUP($B81,'[1]Push 90% FIFO'!$B$5:$O$81,14,FALSE)</f>
        <v>50954.060649999999</v>
      </c>
      <c r="D81" s="71" t="e">
        <f ca="1">VLOOKUP($B81,OFFSET('[1]WLC 0-1-1-1'!$AH$3,3,0,70,15),14,FALSE)</f>
        <v>#VALUE!</v>
      </c>
      <c r="E81" s="71" t="e">
        <f ca="1">VLOOKUP($B81,OFFSET('[1]WLC 0-1-1-1'!$AX$3,3,0,70,15),14,FALSE)</f>
        <v>#VALUE!</v>
      </c>
      <c r="F81" s="71" t="e">
        <f ca="1">VLOOKUP($B81,OFFSET('[1]WLC 0-1-1-1'!$BN$3,3,0,70,15),14,FALSE)</f>
        <v>#VALUE!</v>
      </c>
      <c r="G81" s="71" t="e">
        <f ca="1">VLOOKUP($B81,OFFSET('[1]WLC 0-1-1-1'!$B$86,3,0,70,15),14,FALSE)</f>
        <v>#VALUE!</v>
      </c>
      <c r="H81" s="71" t="e">
        <f ca="1">VLOOKUP($B81,OFFSET('[1]WLC 0-1-1-1'!$R$86,3,0,70,15),14,FALSE)</f>
        <v>#VALUE!</v>
      </c>
      <c r="I81" s="71" t="e">
        <f ca="1">VLOOKUP($B81,OFFSET('[1]WLC 0-1-1-1'!$AH$86,3,0,70,15),14,FALSE)</f>
        <v>#VALUE!</v>
      </c>
      <c r="J81" s="71" t="e">
        <f ca="1">VLOOKUP($B81,OFFSET('[1]WLC 0-1-1-1'!$AX$86,3,0,70,15),14,FALSE)</f>
        <v>#VALUE!</v>
      </c>
      <c r="K81" s="71" t="e">
        <f ca="1">VLOOKUP($B81,OFFSET('[1]WLC 0-1-1-1'!$BN$86,3,0,70,15),14,FALSE)</f>
        <v>#VALUE!</v>
      </c>
      <c r="L81" s="71" t="e">
        <f ca="1">VLOOKUP($B81,OFFSET('[1]WLC 0-1-1-1'!$B$169,3,0,70,15),14,FALSE)</f>
        <v>#VALUE!</v>
      </c>
      <c r="M81" s="71" t="e">
        <f ca="1">VLOOKUP($B81,OFFSET('[1]WLC 0-1-1-1'!$R$169,3,0,70,15),14,FALSE)</f>
        <v>#VALUE!</v>
      </c>
      <c r="N81" s="71" t="e">
        <f ca="1">VLOOKUP($B81,OFFSET('[1]WLC 0-1-1-1'!$AH$169,3,0,70,15),14,FALSE)</f>
        <v>#VALUE!</v>
      </c>
      <c r="O81" s="71" t="e">
        <f ca="1">VLOOKUP($B81,OFFSET('[1]WLC 0-1-1-1'!$AX$169,3,0,70,15),14,FALSE)</f>
        <v>#VALUE!</v>
      </c>
      <c r="P81" s="71" t="e">
        <f ca="1">VLOOKUP($B81,OFFSET('[1]WLC 0-1-1-1'!$BN$169,3,0,70,15),14,FALSE)</f>
        <v>#VALUE!</v>
      </c>
      <c r="Q81" s="71"/>
      <c r="R81" s="71"/>
      <c r="S81" s="71"/>
    </row>
    <row r="82" spans="2:49 16384:16384" x14ac:dyDescent="0.35">
      <c r="B82" s="75" t="s">
        <v>97</v>
      </c>
      <c r="C82" s="76">
        <f>C76+C77</f>
        <v>3.27101</v>
      </c>
      <c r="D82" s="76" t="e">
        <f t="shared" ref="D82:P82" ca="1" si="21">D76+D77</f>
        <v>#VALUE!</v>
      </c>
      <c r="E82" s="76" t="e">
        <f t="shared" ca="1" si="21"/>
        <v>#VALUE!</v>
      </c>
      <c r="F82" s="76" t="e">
        <f t="shared" ca="1" si="21"/>
        <v>#VALUE!</v>
      </c>
      <c r="G82" s="76" t="e">
        <f t="shared" ca="1" si="21"/>
        <v>#VALUE!</v>
      </c>
      <c r="H82" s="76" t="e">
        <f t="shared" ca="1" si="21"/>
        <v>#VALUE!</v>
      </c>
      <c r="I82" s="76" t="e">
        <f t="shared" ca="1" si="21"/>
        <v>#VALUE!</v>
      </c>
      <c r="J82" s="76" t="e">
        <f t="shared" ca="1" si="21"/>
        <v>#VALUE!</v>
      </c>
      <c r="K82" s="76" t="e">
        <f t="shared" ca="1" si="21"/>
        <v>#VALUE!</v>
      </c>
      <c r="L82" s="76" t="e">
        <f t="shared" ca="1" si="21"/>
        <v>#VALUE!</v>
      </c>
      <c r="M82" s="76" t="e">
        <f t="shared" ca="1" si="21"/>
        <v>#VALUE!</v>
      </c>
      <c r="N82" s="76" t="e">
        <f t="shared" ca="1" si="21"/>
        <v>#VALUE!</v>
      </c>
      <c r="O82" s="76" t="e">
        <f t="shared" ca="1" si="21"/>
        <v>#VALUE!</v>
      </c>
      <c r="P82" s="76" t="e">
        <f t="shared" ca="1" si="21"/>
        <v>#VALUE!</v>
      </c>
      <c r="Q82" s="76"/>
      <c r="R82" s="76"/>
      <c r="S82" s="76"/>
    </row>
    <row r="83" spans="2:49 16384:16384" x14ac:dyDescent="0.35">
      <c r="B83" s="75" t="s">
        <v>98</v>
      </c>
      <c r="C83" s="77">
        <f>C82/C78</f>
        <v>1.6502416580059935</v>
      </c>
      <c r="D83" s="77" t="e">
        <f t="shared" ref="D83:P83" ca="1" si="22">D82/D78</f>
        <v>#VALUE!</v>
      </c>
      <c r="E83" s="77" t="e">
        <f t="shared" ca="1" si="22"/>
        <v>#VALUE!</v>
      </c>
      <c r="F83" s="77" t="e">
        <f t="shared" ca="1" si="22"/>
        <v>#VALUE!</v>
      </c>
      <c r="G83" s="77" t="e">
        <f t="shared" ca="1" si="22"/>
        <v>#VALUE!</v>
      </c>
      <c r="H83" s="77" t="e">
        <f t="shared" ca="1" si="22"/>
        <v>#VALUE!</v>
      </c>
      <c r="I83" s="77" t="e">
        <f t="shared" ca="1" si="22"/>
        <v>#VALUE!</v>
      </c>
      <c r="J83" s="77" t="e">
        <f t="shared" ca="1" si="22"/>
        <v>#VALUE!</v>
      </c>
      <c r="K83" s="77" t="e">
        <f t="shared" ca="1" si="22"/>
        <v>#VALUE!</v>
      </c>
      <c r="L83" s="77" t="e">
        <f t="shared" ca="1" si="22"/>
        <v>#VALUE!</v>
      </c>
      <c r="M83" s="77" t="e">
        <f t="shared" ca="1" si="22"/>
        <v>#VALUE!</v>
      </c>
      <c r="N83" s="77" t="e">
        <f t="shared" ca="1" si="22"/>
        <v>#VALUE!</v>
      </c>
      <c r="O83" s="77" t="e">
        <f t="shared" ca="1" si="22"/>
        <v>#VALUE!</v>
      </c>
      <c r="P83" s="77" t="e">
        <f t="shared" ca="1" si="22"/>
        <v>#VALUE!</v>
      </c>
      <c r="Q83" s="77"/>
      <c r="R83" s="77"/>
      <c r="S83" s="77"/>
    </row>
    <row r="84" spans="2:49 16384:16384" x14ac:dyDescent="0.35">
      <c r="B84" s="75" t="s">
        <v>99</v>
      </c>
      <c r="C84" s="78">
        <f>C82+C78</f>
        <v>5.2531499999999998</v>
      </c>
      <c r="D84" s="78" t="e">
        <f t="shared" ref="D84:P84" ca="1" si="23">D82+D78</f>
        <v>#VALUE!</v>
      </c>
      <c r="E84" s="78" t="e">
        <f t="shared" ca="1" si="23"/>
        <v>#VALUE!</v>
      </c>
      <c r="F84" s="78" t="e">
        <f t="shared" ca="1" si="23"/>
        <v>#VALUE!</v>
      </c>
      <c r="G84" s="78" t="e">
        <f t="shared" ca="1" si="23"/>
        <v>#VALUE!</v>
      </c>
      <c r="H84" s="78" t="e">
        <f t="shared" ca="1" si="23"/>
        <v>#VALUE!</v>
      </c>
      <c r="I84" s="78" t="e">
        <f t="shared" ca="1" si="23"/>
        <v>#VALUE!</v>
      </c>
      <c r="J84" s="78" t="e">
        <f t="shared" ca="1" si="23"/>
        <v>#VALUE!</v>
      </c>
      <c r="K84" s="78" t="e">
        <f t="shared" ca="1" si="23"/>
        <v>#VALUE!</v>
      </c>
      <c r="L84" s="78" t="e">
        <f t="shared" ca="1" si="23"/>
        <v>#VALUE!</v>
      </c>
      <c r="M84" s="78" t="e">
        <f t="shared" ca="1" si="23"/>
        <v>#VALUE!</v>
      </c>
      <c r="N84" s="78" t="e">
        <f t="shared" ca="1" si="23"/>
        <v>#VALUE!</v>
      </c>
      <c r="O84" s="78" t="e">
        <f t="shared" ca="1" si="23"/>
        <v>#VALUE!</v>
      </c>
      <c r="P84" s="78" t="e">
        <f t="shared" ca="1" si="23"/>
        <v>#VALUE!</v>
      </c>
      <c r="Q84" s="78"/>
      <c r="R84" s="78">
        <f t="shared" ref="R84" si="24">R82+R78</f>
        <v>0</v>
      </c>
      <c r="S84" s="78"/>
    </row>
    <row r="85" spans="2:49 16384:16384" x14ac:dyDescent="0.35">
      <c r="B85" s="79" t="s">
        <v>100</v>
      </c>
      <c r="C85" s="81">
        <f t="shared" ref="C85:P85" si="25">$W$2-$W$1-C84</f>
        <v>9.7468500000000002</v>
      </c>
      <c r="D85" s="81" t="e">
        <f t="shared" ca="1" si="25"/>
        <v>#VALUE!</v>
      </c>
      <c r="E85" s="81" t="e">
        <f t="shared" ca="1" si="25"/>
        <v>#VALUE!</v>
      </c>
      <c r="F85" s="81" t="e">
        <f t="shared" ca="1" si="25"/>
        <v>#VALUE!</v>
      </c>
      <c r="G85" s="81" t="e">
        <f t="shared" ca="1" si="25"/>
        <v>#VALUE!</v>
      </c>
      <c r="H85" s="81" t="e">
        <f t="shared" ca="1" si="25"/>
        <v>#VALUE!</v>
      </c>
      <c r="I85" s="81" t="e">
        <f t="shared" ca="1" si="25"/>
        <v>#VALUE!</v>
      </c>
      <c r="J85" s="81" t="e">
        <f t="shared" ca="1" si="25"/>
        <v>#VALUE!</v>
      </c>
      <c r="K85" s="81" t="e">
        <f t="shared" ca="1" si="25"/>
        <v>#VALUE!</v>
      </c>
      <c r="L85" s="81" t="e">
        <f t="shared" ca="1" si="25"/>
        <v>#VALUE!</v>
      </c>
      <c r="M85" s="81" t="e">
        <f t="shared" ca="1" si="25"/>
        <v>#VALUE!</v>
      </c>
      <c r="N85" s="81" t="e">
        <f t="shared" ca="1" si="25"/>
        <v>#VALUE!</v>
      </c>
      <c r="O85" s="81" t="e">
        <f t="shared" ca="1" si="25"/>
        <v>#VALUE!</v>
      </c>
      <c r="P85" s="81" t="e">
        <f t="shared" ca="1" si="25"/>
        <v>#VALUE!</v>
      </c>
      <c r="Q85" s="81"/>
      <c r="R85" s="81"/>
      <c r="S85" s="81"/>
    </row>
    <row r="88" spans="2:49 16384:16384" x14ac:dyDescent="0.35">
      <c r="D88" s="59">
        <v>0.995</v>
      </c>
      <c r="E88" s="59">
        <f>E89/($D89/$D88)</f>
        <v>0.93972222222222235</v>
      </c>
      <c r="F88" s="59">
        <f t="shared" ref="F88:V88" si="26">F89/($D89/$D88)</f>
        <v>0.88444444444444448</v>
      </c>
      <c r="G88" s="59">
        <f t="shared" si="26"/>
        <v>0.82916666666666672</v>
      </c>
      <c r="H88" s="59">
        <f t="shared" si="26"/>
        <v>0.77388888888888896</v>
      </c>
      <c r="I88" s="59">
        <f t="shared" si="26"/>
        <v>0.7186111111111112</v>
      </c>
      <c r="J88" s="59">
        <f t="shared" si="26"/>
        <v>0.66333333333333344</v>
      </c>
      <c r="K88" s="59">
        <f t="shared" si="26"/>
        <v>0.60805555555555557</v>
      </c>
      <c r="L88" s="59">
        <f t="shared" si="26"/>
        <v>0.55277777777777781</v>
      </c>
      <c r="M88" s="59">
        <f t="shared" si="26"/>
        <v>0.49750000000000005</v>
      </c>
      <c r="N88" s="59">
        <f t="shared" si="26"/>
        <v>0.46986111111111117</v>
      </c>
      <c r="O88" s="59">
        <f t="shared" si="26"/>
        <v>0.44222222222222224</v>
      </c>
      <c r="P88" s="59">
        <f t="shared" si="26"/>
        <v>0.41458333333333336</v>
      </c>
      <c r="Q88" s="59">
        <f t="shared" si="26"/>
        <v>0.38694444444444448</v>
      </c>
      <c r="R88" s="59">
        <f t="shared" si="26"/>
        <v>0.3593055555555556</v>
      </c>
      <c r="S88" s="59">
        <f t="shared" si="26"/>
        <v>0.33166666666666672</v>
      </c>
      <c r="T88" s="59">
        <f t="shared" si="26"/>
        <v>0.30402777777777779</v>
      </c>
      <c r="U88" s="59">
        <f t="shared" si="26"/>
        <v>0.27638888888888891</v>
      </c>
      <c r="V88" s="59">
        <f t="shared" si="26"/>
        <v>0.24875000000000003</v>
      </c>
      <c r="XFD88" s="59"/>
    </row>
    <row r="89" spans="2:49 16384:16384" x14ac:dyDescent="0.35">
      <c r="B89" s="60" t="s">
        <v>103</v>
      </c>
      <c r="C89" s="61" t="s">
        <v>89</v>
      </c>
      <c r="D89" s="61">
        <v>36</v>
      </c>
      <c r="E89" s="61">
        <v>34</v>
      </c>
      <c r="F89" s="61">
        <v>32</v>
      </c>
      <c r="G89" s="61">
        <v>30</v>
      </c>
      <c r="H89" s="61">
        <v>28</v>
      </c>
      <c r="I89" s="61">
        <v>26</v>
      </c>
      <c r="J89" s="61">
        <v>24</v>
      </c>
      <c r="K89" s="61">
        <v>22</v>
      </c>
      <c r="L89" s="61">
        <v>20</v>
      </c>
      <c r="M89" s="61">
        <v>18</v>
      </c>
      <c r="N89" s="61">
        <v>17</v>
      </c>
      <c r="O89" s="62">
        <v>16</v>
      </c>
      <c r="P89" s="62">
        <v>15</v>
      </c>
      <c r="Q89" s="62">
        <v>14</v>
      </c>
      <c r="R89" s="62">
        <v>13</v>
      </c>
      <c r="S89" s="62">
        <v>12</v>
      </c>
      <c r="T89" s="63">
        <v>11</v>
      </c>
      <c r="U89" s="63">
        <v>10</v>
      </c>
      <c r="V89" s="63">
        <v>9</v>
      </c>
      <c r="AA89" s="2" t="s">
        <v>90</v>
      </c>
    </row>
    <row r="90" spans="2:49 16384:16384" x14ac:dyDescent="0.35">
      <c r="B90" s="64" t="s">
        <v>0</v>
      </c>
      <c r="C90" s="65">
        <f>VLOOKUP($B90,'[1]Push 90% FIFO'!$B$5:$O$81,14,FALSE)</f>
        <v>5282.6</v>
      </c>
      <c r="D90" s="65" t="e">
        <f ca="1">VLOOKUP($B90,OFFSET('[1]WLC 1-0-1-1'!$DJ$3,3,0,70,15),14,FALSE)</f>
        <v>#VALUE!</v>
      </c>
      <c r="E90" s="65" t="e">
        <f ca="1">VLOOKUP($B90,OFFSET('[1]WLC 1-0-1-1'!$CT$3,3,0,70,15),14,FALSE)</f>
        <v>#VALUE!</v>
      </c>
      <c r="F90" s="65" t="e">
        <f ca="1">VLOOKUP($B90,OFFSET('[1]WLC 1-0-1-1'!$CD$3,3,0,70,15),14,FALSE)</f>
        <v>#VALUE!</v>
      </c>
      <c r="G90" s="65" t="e">
        <f ca="1">VLOOKUP($B90,OFFSET('[1]WLC 1-0-1-1'!$EP$3,3,0,70,15),14,FALSE)</f>
        <v>#VALUE!</v>
      </c>
      <c r="H90" s="65" t="e">
        <f ca="1">VLOOKUP($B90,OFFSET('[1]WLC 1-0-1-1'!$DZ$3,3,0,70,15),14,FALSE)</f>
        <v>#VALUE!</v>
      </c>
      <c r="I90" s="65" t="e">
        <f ca="1">VLOOKUP($B90,OFFSET('[1]WLC 1-0-1-1'!B3,3,0,70,15),14,FALSE)</f>
        <v>#VALUE!</v>
      </c>
      <c r="J90" s="65" t="e">
        <f ca="1">VLOOKUP($B90,OFFSET('[1]WLC 1-0-1-1'!$R$3,3,0,70,15),14,FALSE)</f>
        <v>#VALUE!</v>
      </c>
      <c r="K90" s="65" t="e">
        <f ca="1">VLOOKUP($B90,OFFSET('[1]WLC 1-0-1-1'!$AH$3,3,0,70,15),14,FALSE)</f>
        <v>#VALUE!</v>
      </c>
      <c r="L90" s="65" t="e">
        <f ca="1">VLOOKUP($B90,OFFSET('[1]WLC 1-0-1-1'!$AX$3,3,0,70,15),14,FALSE)</f>
        <v>#VALUE!</v>
      </c>
      <c r="M90" s="65" t="e">
        <f ca="1">VLOOKUP($B90,OFFSET('[1]WLC 1-0-1-1'!$BN$3,3,0,70,15),14,FALSE)</f>
        <v>#VALUE!</v>
      </c>
      <c r="N90" s="65" t="e">
        <f ca="1">VLOOKUP($B90,OFFSET('[1]WLC 1-0-1-1'!$B$86,3,0,70,15),14,FALSE)</f>
        <v>#VALUE!</v>
      </c>
      <c r="O90" s="65" t="e">
        <f ca="1">VLOOKUP($B90,OFFSET('[1]WLC 1-0-1-1'!$R$86,3,0,70,15),14,FALSE)</f>
        <v>#VALUE!</v>
      </c>
      <c r="P90" s="65" t="e">
        <f ca="1">VLOOKUP($B90,OFFSET('[1]WLC 1-0-1-1'!$AH$86,3,0,70,15),14,FALSE)</f>
        <v>#VALUE!</v>
      </c>
      <c r="Q90" s="65" t="e">
        <f ca="1">VLOOKUP($B90,OFFSET('[1]WLC 1-0-1-1'!$AX$86,3,0,70,15),14,FALSE)</f>
        <v>#VALUE!</v>
      </c>
      <c r="R90" s="65" t="e">
        <f ca="1">VLOOKUP($B90,OFFSET('[1]WLC 1-0-1-1'!$BN$86,3,0,70,15),14,FALSE)</f>
        <v>#VALUE!</v>
      </c>
      <c r="S90" s="65" t="e">
        <f ca="1">VLOOKUP($B90,OFFSET('[1]WLC 1-0-1-1'!$B$169,3,0,70,15),14,FALSE)</f>
        <v>#VALUE!</v>
      </c>
      <c r="T90" s="65" t="e">
        <f ca="1">VLOOKUP($B90,OFFSET('[1]WLC 1-0-1-1'!$R$169,3,0,70,15),14,FALSE)</f>
        <v>#VALUE!</v>
      </c>
      <c r="U90" s="65" t="e">
        <f ca="1">VLOOKUP($B90,OFFSET('[1]WLC 1-0-1-1'!$AH$169,3,0,70,15),14,FALSE)</f>
        <v>#VALUE!</v>
      </c>
      <c r="V90" s="65" t="e">
        <f ca="1">VLOOKUP($B90,OFFSET('[1]WLC 1-0-1-1'!$AX$169,3,0,70,15),14,FALSE)</f>
        <v>#VALUE!</v>
      </c>
      <c r="AA90" s="66"/>
      <c r="AB90" s="66"/>
      <c r="AC90" s="66"/>
      <c r="AD90" s="67" t="s">
        <v>89</v>
      </c>
      <c r="AE90" s="67">
        <v>36</v>
      </c>
      <c r="AF90" s="67">
        <v>34</v>
      </c>
      <c r="AG90" s="67">
        <v>32</v>
      </c>
      <c r="AH90" s="67">
        <v>30</v>
      </c>
      <c r="AI90" s="67">
        <v>28</v>
      </c>
      <c r="AJ90" s="67">
        <v>26</v>
      </c>
      <c r="AK90" s="67">
        <v>24</v>
      </c>
      <c r="AL90" s="67">
        <v>22</v>
      </c>
      <c r="AM90" s="67">
        <v>20</v>
      </c>
      <c r="AN90" s="67">
        <v>18</v>
      </c>
      <c r="AO90" s="67">
        <v>17</v>
      </c>
      <c r="AP90" s="67">
        <v>16</v>
      </c>
      <c r="AQ90" s="67">
        <v>15</v>
      </c>
      <c r="AR90" s="67">
        <v>14</v>
      </c>
      <c r="AS90" s="67">
        <v>13</v>
      </c>
      <c r="AT90" s="67">
        <v>12</v>
      </c>
      <c r="AU90" s="67">
        <v>11</v>
      </c>
      <c r="AV90" s="67">
        <v>10</v>
      </c>
      <c r="AW90" s="67">
        <v>9</v>
      </c>
    </row>
    <row r="91" spans="2:49 16384:16384" x14ac:dyDescent="0.35">
      <c r="B91" s="64" t="s">
        <v>15</v>
      </c>
      <c r="C91" s="65">
        <f>VLOOKUP($B91,'[1]Push 90% FIFO'!$B$5:$O$81,14,FALSE)</f>
        <v>24.972940000000001</v>
      </c>
      <c r="D91" s="65" t="e">
        <f ca="1">VLOOKUP($B91,OFFSET('[1]WLC 1-0-1-1'!$DJ$3,3,0,70,15),14,FALSE)</f>
        <v>#VALUE!</v>
      </c>
      <c r="E91" s="65" t="e">
        <f ca="1">VLOOKUP($B91,OFFSET('[1]WLC 1-0-1-1'!$CT$3,3,0,70,15),14,FALSE)</f>
        <v>#VALUE!</v>
      </c>
      <c r="F91" s="65" t="e">
        <f ca="1">VLOOKUP($B91,OFFSET('[1]WLC 1-0-1-1'!$CD$3,3,0,70,15),14,FALSE)</f>
        <v>#VALUE!</v>
      </c>
      <c r="G91" s="65" t="e">
        <f ca="1">VLOOKUP($B91,OFFSET('[1]WLC 1-0-1-1'!$EP$3,3,0,70,15),14,FALSE)</f>
        <v>#VALUE!</v>
      </c>
      <c r="H91" s="65" t="e">
        <f ca="1">VLOOKUP($B91,OFFSET('[1]WLC 1-0-1-1'!$DZ$3,3,0,70,15),14,FALSE)</f>
        <v>#VALUE!</v>
      </c>
      <c r="I91" s="65" t="e">
        <f ca="1">VLOOKUP($B91,OFFSET('[1]WLC 1-0-1-1'!B4,3,0,70,15),14,FALSE)</f>
        <v>#VALUE!</v>
      </c>
      <c r="J91" s="65" t="e">
        <f ca="1">VLOOKUP($B91,OFFSET('[1]WLC 1-0-1-1'!$R$3,3,0,70,15),14,FALSE)</f>
        <v>#VALUE!</v>
      </c>
      <c r="K91" s="65" t="e">
        <f ca="1">VLOOKUP($B91,OFFSET('[1]WLC 1-0-1-1'!$AH$3,3,0,70,15),14,FALSE)</f>
        <v>#VALUE!</v>
      </c>
      <c r="L91" s="65" t="e">
        <f ca="1">VLOOKUP($B91,OFFSET('[1]WLC 1-0-1-1'!$AX$3,3,0,70,15),14,FALSE)</f>
        <v>#VALUE!</v>
      </c>
      <c r="M91" s="65" t="e">
        <f ca="1">VLOOKUP($B91,OFFSET('[1]WLC 1-0-1-1'!$BN$3,3,0,70,15),14,FALSE)</f>
        <v>#VALUE!</v>
      </c>
      <c r="N91" s="65" t="e">
        <f ca="1">VLOOKUP($B91,OFFSET('[1]WLC 1-0-1-1'!$B$86,3,0,70,15),14,FALSE)</f>
        <v>#VALUE!</v>
      </c>
      <c r="O91" s="65" t="e">
        <f ca="1">VLOOKUP($B91,OFFSET('[1]WLC 1-0-1-1'!$R$86,3,0,70,15),14,FALSE)</f>
        <v>#VALUE!</v>
      </c>
      <c r="P91" s="65" t="e">
        <f ca="1">VLOOKUP($B91,OFFSET('[1]WLC 1-0-1-1'!$AH$86,3,0,70,15),14,FALSE)</f>
        <v>#VALUE!</v>
      </c>
      <c r="Q91" s="65" t="e">
        <f ca="1">VLOOKUP($B91,OFFSET('[1]WLC 1-0-1-1'!$AX$86,3,0,70,15),14,FALSE)</f>
        <v>#VALUE!</v>
      </c>
      <c r="R91" s="65" t="e">
        <f ca="1">VLOOKUP($B91,OFFSET('[1]WLC 1-0-1-1'!$BN$86,3,0,70,15),14,FALSE)</f>
        <v>#VALUE!</v>
      </c>
      <c r="S91" s="65" t="e">
        <f ca="1">VLOOKUP($B91,OFFSET('[1]WLC 1-0-1-1'!$B$169,3,0,70,15),14,FALSE)</f>
        <v>#VALUE!</v>
      </c>
      <c r="T91" s="65" t="e">
        <f ca="1">VLOOKUP($B91,OFFSET('[1]WLC 1-0-1-1'!$R$169,3,0,70,15),14,FALSE)</f>
        <v>#VALUE!</v>
      </c>
      <c r="U91" s="65" t="e">
        <f ca="1">VLOOKUP($B91,OFFSET('[1]WLC 1-0-1-1'!$AH$169,3,0,70,15),14,FALSE)</f>
        <v>#VALUE!</v>
      </c>
      <c r="V91" s="65" t="e">
        <f ca="1">VLOOKUP($B91,OFFSET('[1]WLC 1-0-1-1'!$AX$169,3,0,70,15),14,FALSE)</f>
        <v>#VALUE!</v>
      </c>
      <c r="AA91" s="68">
        <v>1</v>
      </c>
      <c r="AB91" s="68">
        <v>1</v>
      </c>
      <c r="AC91" s="66" t="s">
        <v>91</v>
      </c>
      <c r="AD91" s="69">
        <f>C113</f>
        <v>5.2531499999999998</v>
      </c>
      <c r="AE91" s="69" t="e">
        <f t="shared" ref="AE91:AW91" ca="1" si="27">D113</f>
        <v>#VALUE!</v>
      </c>
      <c r="AF91" s="69" t="e">
        <f t="shared" ca="1" si="27"/>
        <v>#VALUE!</v>
      </c>
      <c r="AG91" s="69" t="e">
        <f t="shared" ca="1" si="27"/>
        <v>#VALUE!</v>
      </c>
      <c r="AH91" s="69" t="e">
        <f t="shared" ca="1" si="27"/>
        <v>#VALUE!</v>
      </c>
      <c r="AI91" s="69" t="e">
        <f t="shared" ca="1" si="27"/>
        <v>#VALUE!</v>
      </c>
      <c r="AJ91" s="69" t="e">
        <f t="shared" ca="1" si="27"/>
        <v>#VALUE!</v>
      </c>
      <c r="AK91" s="69" t="e">
        <f t="shared" ca="1" si="27"/>
        <v>#VALUE!</v>
      </c>
      <c r="AL91" s="69" t="e">
        <f t="shared" ca="1" si="27"/>
        <v>#VALUE!</v>
      </c>
      <c r="AM91" s="69" t="e">
        <f t="shared" ca="1" si="27"/>
        <v>#VALUE!</v>
      </c>
      <c r="AN91" s="69" t="e">
        <f t="shared" ca="1" si="27"/>
        <v>#VALUE!</v>
      </c>
      <c r="AO91" s="69" t="e">
        <f t="shared" ca="1" si="27"/>
        <v>#VALUE!</v>
      </c>
      <c r="AP91" s="69" t="e">
        <f t="shared" ca="1" si="27"/>
        <v>#VALUE!</v>
      </c>
      <c r="AQ91" s="69" t="e">
        <f t="shared" ca="1" si="27"/>
        <v>#VALUE!</v>
      </c>
      <c r="AR91" s="69" t="e">
        <f t="shared" ca="1" si="27"/>
        <v>#VALUE!</v>
      </c>
      <c r="AS91" s="69" t="e">
        <f t="shared" ca="1" si="27"/>
        <v>#VALUE!</v>
      </c>
      <c r="AT91" s="69" t="e">
        <f t="shared" ca="1" si="27"/>
        <v>#VALUE!</v>
      </c>
      <c r="AU91" s="69" t="e">
        <f t="shared" ca="1" si="27"/>
        <v>#VALUE!</v>
      </c>
      <c r="AV91" s="69" t="e">
        <f t="shared" ca="1" si="27"/>
        <v>#VALUE!</v>
      </c>
      <c r="AW91" s="69" t="e">
        <f t="shared" ca="1" si="27"/>
        <v>#VALUE!</v>
      </c>
    </row>
    <row r="92" spans="2:49 16384:16384" x14ac:dyDescent="0.35">
      <c r="B92" s="70" t="s">
        <v>14</v>
      </c>
      <c r="C92" s="71">
        <f>VLOOKUP($B92,'[1]Push 90% FIFO'!$B$5:$O$81,14,FALSE)</f>
        <v>0</v>
      </c>
      <c r="D92" s="71" t="e">
        <f ca="1">VLOOKUP($B92,OFFSET('[1]WLC 1-0-1-1'!$DJ$3,3,0,70,15),14,FALSE)</f>
        <v>#VALUE!</v>
      </c>
      <c r="E92" s="71" t="e">
        <f ca="1">VLOOKUP($B92,OFFSET('[1]WLC 1-0-1-1'!$CT$3,3,0,70,15),14,FALSE)</f>
        <v>#VALUE!</v>
      </c>
      <c r="F92" s="71" t="e">
        <f ca="1">VLOOKUP($B92,OFFSET('[1]WLC 1-0-1-1'!$CD$3,3,0,70,15),14,FALSE)</f>
        <v>#VALUE!</v>
      </c>
      <c r="G92" s="71" t="e">
        <f ca="1">VLOOKUP($B92,OFFSET('[1]WLC 1-0-1-1'!$EP$3,3,0,70,15),14,FALSE)</f>
        <v>#VALUE!</v>
      </c>
      <c r="H92" s="71" t="e">
        <f ca="1">VLOOKUP($B92,OFFSET('[1]WLC 1-0-1-1'!$DZ$3,3,0,70,15),14,FALSE)</f>
        <v>#VALUE!</v>
      </c>
      <c r="I92" s="71" t="e">
        <f ca="1">VLOOKUP($B92,OFFSET('[1]WLC 1-0-1-1'!B5,3,0,70,15),14,FALSE)</f>
        <v>#VALUE!</v>
      </c>
      <c r="J92" s="71" t="e">
        <f ca="1">VLOOKUP($B92,OFFSET('[1]WLC 1-0-1-1'!$R$3,3,0,70,15),14,FALSE)</f>
        <v>#VALUE!</v>
      </c>
      <c r="K92" s="71" t="e">
        <f ca="1">VLOOKUP($B92,OFFSET('[1]WLC 1-0-1-1'!$AH$3,3,0,70,15),14,FALSE)</f>
        <v>#VALUE!</v>
      </c>
      <c r="L92" s="71" t="e">
        <f ca="1">VLOOKUP($B92,OFFSET('[1]WLC 1-0-1-1'!$AX$3,3,0,70,15),14,FALSE)</f>
        <v>#VALUE!</v>
      </c>
      <c r="M92" s="71" t="e">
        <f ca="1">VLOOKUP($B92,OFFSET('[1]WLC 1-0-1-1'!$BN$3,3,0,70,15),14,FALSE)</f>
        <v>#VALUE!</v>
      </c>
      <c r="N92" s="71" t="e">
        <f ca="1">VLOOKUP($B92,OFFSET('[1]WLC 1-0-1-1'!$B$86,3,0,70,15),14,FALSE)</f>
        <v>#VALUE!</v>
      </c>
      <c r="O92" s="71" t="e">
        <f ca="1">VLOOKUP($B92,OFFSET('[1]WLC 1-0-1-1'!$R$86,3,0,70,15),14,FALSE)</f>
        <v>#VALUE!</v>
      </c>
      <c r="P92" s="71" t="e">
        <f ca="1">VLOOKUP($B92,OFFSET('[1]WLC 1-0-1-1'!$AH$86,3,0,70,15),14,FALSE)</f>
        <v>#VALUE!</v>
      </c>
      <c r="Q92" s="71" t="e">
        <f ca="1">VLOOKUP($B92,OFFSET('[1]WLC 1-0-1-1'!$AX$86,3,0,70,15),14,FALSE)</f>
        <v>#VALUE!</v>
      </c>
      <c r="R92" s="71" t="e">
        <f ca="1">VLOOKUP($B92,OFFSET('[1]WLC 1-0-1-1'!$BN$86,3,0,70,15),14,FALSE)</f>
        <v>#VALUE!</v>
      </c>
      <c r="S92" s="71" t="e">
        <f ca="1">VLOOKUP($B92,OFFSET('[1]WLC 1-0-1-1'!$B$169,3,0,70,15),14,FALSE)</f>
        <v>#VALUE!</v>
      </c>
      <c r="T92" s="71" t="e">
        <f ca="1">VLOOKUP($B92,OFFSET('[1]WLC 1-0-1-1'!$R$169,3,0,70,15),14,FALSE)</f>
        <v>#VALUE!</v>
      </c>
      <c r="U92" s="71" t="e">
        <f ca="1">VLOOKUP($B92,OFFSET('[1]WLC 1-0-1-1'!$AH$169,3,0,70,15),14,FALSE)</f>
        <v>#VALUE!</v>
      </c>
      <c r="V92" s="71" t="e">
        <f ca="1">VLOOKUP($B92,OFFSET('[1]WLC 1-0-1-1'!$AX$169,3,0,70,15),14,FALSE)</f>
        <v>#VALUE!</v>
      </c>
      <c r="AA92" s="68">
        <v>1</v>
      </c>
      <c r="AB92" s="72">
        <f>2/3</f>
        <v>0.66666666666666663</v>
      </c>
      <c r="AC92" s="66" t="s">
        <v>92</v>
      </c>
      <c r="AD92" s="69">
        <f>C$111+$AB92*C$107</f>
        <v>4.5924366666666661</v>
      </c>
      <c r="AE92" s="69" t="e">
        <f t="shared" ref="AE92:AT95" ca="1" si="28">D$111+$AB92*D$107</f>
        <v>#VALUE!</v>
      </c>
      <c r="AF92" s="69" t="e">
        <f t="shared" ca="1" si="28"/>
        <v>#VALUE!</v>
      </c>
      <c r="AG92" s="69" t="e">
        <f t="shared" ca="1" si="28"/>
        <v>#VALUE!</v>
      </c>
      <c r="AH92" s="69" t="e">
        <f t="shared" ca="1" si="28"/>
        <v>#VALUE!</v>
      </c>
      <c r="AI92" s="69" t="e">
        <f t="shared" ca="1" si="28"/>
        <v>#VALUE!</v>
      </c>
      <c r="AJ92" s="69" t="e">
        <f t="shared" ca="1" si="28"/>
        <v>#VALUE!</v>
      </c>
      <c r="AK92" s="69" t="e">
        <f t="shared" ca="1" si="28"/>
        <v>#VALUE!</v>
      </c>
      <c r="AL92" s="69" t="e">
        <f t="shared" ca="1" si="28"/>
        <v>#VALUE!</v>
      </c>
      <c r="AM92" s="69" t="e">
        <f t="shared" ca="1" si="28"/>
        <v>#VALUE!</v>
      </c>
      <c r="AN92" s="69" t="e">
        <f t="shared" ca="1" si="28"/>
        <v>#VALUE!</v>
      </c>
      <c r="AO92" s="69" t="e">
        <f t="shared" ca="1" si="28"/>
        <v>#VALUE!</v>
      </c>
      <c r="AP92" s="69" t="e">
        <f t="shared" ca="1" si="28"/>
        <v>#VALUE!</v>
      </c>
      <c r="AQ92" s="69" t="e">
        <f t="shared" ca="1" si="28"/>
        <v>#VALUE!</v>
      </c>
      <c r="AR92" s="69" t="e">
        <f t="shared" ca="1" si="28"/>
        <v>#VALUE!</v>
      </c>
      <c r="AS92" s="69" t="e">
        <f t="shared" ca="1" si="28"/>
        <v>#VALUE!</v>
      </c>
      <c r="AT92" s="69" t="e">
        <f t="shared" ca="1" si="28"/>
        <v>#VALUE!</v>
      </c>
      <c r="AU92" s="69" t="e">
        <f t="shared" ref="AU92:AW95" ca="1" si="29">T$111+$AB92*T$107</f>
        <v>#VALUE!</v>
      </c>
      <c r="AV92" s="69" t="e">
        <f t="shared" ca="1" si="29"/>
        <v>#VALUE!</v>
      </c>
      <c r="AW92" s="69" t="e">
        <f t="shared" ca="1" si="29"/>
        <v>#VALUE!</v>
      </c>
    </row>
    <row r="93" spans="2:49 16384:16384" x14ac:dyDescent="0.35">
      <c r="B93" s="70" t="s">
        <v>16</v>
      </c>
      <c r="C93" s="71">
        <f>VLOOKUP($B93,'[1]Push 90% FIFO'!$B$5:$O$81,14,FALSE)</f>
        <v>24.972940000000001</v>
      </c>
      <c r="D93" s="71" t="e">
        <f ca="1">VLOOKUP($B93,OFFSET('[1]WLC 1-0-1-1'!$DJ$3,3,0,70,15),14,FALSE)</f>
        <v>#VALUE!</v>
      </c>
      <c r="E93" s="71" t="e">
        <f ca="1">VLOOKUP($B93,OFFSET('[1]WLC 1-0-1-1'!$CT$3,3,0,70,15),14,FALSE)</f>
        <v>#VALUE!</v>
      </c>
      <c r="F93" s="71" t="e">
        <f ca="1">VLOOKUP($B93,OFFSET('[1]WLC 1-0-1-1'!$CD$3,3,0,70,15),14,FALSE)</f>
        <v>#VALUE!</v>
      </c>
      <c r="G93" s="71" t="e">
        <f ca="1">VLOOKUP($B93,OFFSET('[1]WLC 1-0-1-1'!$EP$3,3,0,70,15),14,FALSE)</f>
        <v>#VALUE!</v>
      </c>
      <c r="H93" s="71" t="e">
        <f ca="1">VLOOKUP($B93,OFFSET('[1]WLC 1-0-1-1'!$DZ$3,3,0,70,15),14,FALSE)</f>
        <v>#VALUE!</v>
      </c>
      <c r="I93" s="71" t="e">
        <f ca="1">VLOOKUP($B93,OFFSET('[1]WLC 1-0-1-1'!B6,3,0,70,15),14,FALSE)</f>
        <v>#VALUE!</v>
      </c>
      <c r="J93" s="71" t="e">
        <f ca="1">VLOOKUP($B93,OFFSET('[1]WLC 1-0-1-1'!$R$3,3,0,70,15),14,FALSE)</f>
        <v>#VALUE!</v>
      </c>
      <c r="K93" s="71" t="e">
        <f ca="1">VLOOKUP($B93,OFFSET('[1]WLC 1-0-1-1'!$AH$3,3,0,70,15),14,FALSE)</f>
        <v>#VALUE!</v>
      </c>
      <c r="L93" s="71" t="e">
        <f ca="1">VLOOKUP($B93,OFFSET('[1]WLC 1-0-1-1'!$AX$3,3,0,70,15),14,FALSE)</f>
        <v>#VALUE!</v>
      </c>
      <c r="M93" s="71" t="e">
        <f ca="1">VLOOKUP($B93,OFFSET('[1]WLC 1-0-1-1'!$BN$3,3,0,70,15),14,FALSE)</f>
        <v>#VALUE!</v>
      </c>
      <c r="N93" s="71" t="e">
        <f ca="1">VLOOKUP($B93,OFFSET('[1]WLC 1-0-1-1'!$B$86,3,0,70,15),14,FALSE)</f>
        <v>#VALUE!</v>
      </c>
      <c r="O93" s="71" t="e">
        <f ca="1">VLOOKUP($B93,OFFSET('[1]WLC 1-0-1-1'!$R$86,3,0,70,15),14,FALSE)</f>
        <v>#VALUE!</v>
      </c>
      <c r="P93" s="71" t="e">
        <f ca="1">VLOOKUP($B93,OFFSET('[1]WLC 1-0-1-1'!$AH$86,3,0,70,15),14,FALSE)</f>
        <v>#VALUE!</v>
      </c>
      <c r="Q93" s="71" t="e">
        <f ca="1">VLOOKUP($B93,OFFSET('[1]WLC 1-0-1-1'!$AX$86,3,0,70,15),14,FALSE)</f>
        <v>#VALUE!</v>
      </c>
      <c r="R93" s="71" t="e">
        <f ca="1">VLOOKUP($B93,OFFSET('[1]WLC 1-0-1-1'!$BN$86,3,0,70,15),14,FALSE)</f>
        <v>#VALUE!</v>
      </c>
      <c r="S93" s="71" t="e">
        <f ca="1">VLOOKUP($B93,OFFSET('[1]WLC 1-0-1-1'!$B$169,3,0,70,15),14,FALSE)</f>
        <v>#VALUE!</v>
      </c>
      <c r="T93" s="71" t="e">
        <f ca="1">VLOOKUP($B93,OFFSET('[1]WLC 1-0-1-1'!$R$169,3,0,70,15),14,FALSE)</f>
        <v>#VALUE!</v>
      </c>
      <c r="U93" s="71" t="e">
        <f ca="1">VLOOKUP($B93,OFFSET('[1]WLC 1-0-1-1'!$AH$169,3,0,70,15),14,FALSE)</f>
        <v>#VALUE!</v>
      </c>
      <c r="V93" s="71" t="e">
        <f ca="1">VLOOKUP($B93,OFFSET('[1]WLC 1-0-1-1'!$AX$169,3,0,70,15),14,FALSE)</f>
        <v>#VALUE!</v>
      </c>
      <c r="AA93" s="68">
        <v>1</v>
      </c>
      <c r="AB93" s="72">
        <f>1/3</f>
        <v>0.33333333333333331</v>
      </c>
      <c r="AC93" s="66" t="s">
        <v>93</v>
      </c>
      <c r="AD93" s="69">
        <f t="shared" ref="AD93:AD95" si="30">C$111+$AB93*C$107</f>
        <v>3.9317233333333332</v>
      </c>
      <c r="AE93" s="69" t="e">
        <f t="shared" ca="1" si="28"/>
        <v>#VALUE!</v>
      </c>
      <c r="AF93" s="69" t="e">
        <f t="shared" ca="1" si="28"/>
        <v>#VALUE!</v>
      </c>
      <c r="AG93" s="69" t="e">
        <f t="shared" ca="1" si="28"/>
        <v>#VALUE!</v>
      </c>
      <c r="AH93" s="69" t="e">
        <f t="shared" ca="1" si="28"/>
        <v>#VALUE!</v>
      </c>
      <c r="AI93" s="69" t="e">
        <f t="shared" ca="1" si="28"/>
        <v>#VALUE!</v>
      </c>
      <c r="AJ93" s="69" t="e">
        <f t="shared" ca="1" si="28"/>
        <v>#VALUE!</v>
      </c>
      <c r="AK93" s="69" t="e">
        <f t="shared" ca="1" si="28"/>
        <v>#VALUE!</v>
      </c>
      <c r="AL93" s="69" t="e">
        <f t="shared" ca="1" si="28"/>
        <v>#VALUE!</v>
      </c>
      <c r="AM93" s="69" t="e">
        <f t="shared" ca="1" si="28"/>
        <v>#VALUE!</v>
      </c>
      <c r="AN93" s="69" t="e">
        <f t="shared" ca="1" si="28"/>
        <v>#VALUE!</v>
      </c>
      <c r="AO93" s="69" t="e">
        <f t="shared" ca="1" si="28"/>
        <v>#VALUE!</v>
      </c>
      <c r="AP93" s="69" t="e">
        <f t="shared" ca="1" si="28"/>
        <v>#VALUE!</v>
      </c>
      <c r="AQ93" s="69" t="e">
        <f t="shared" ca="1" si="28"/>
        <v>#VALUE!</v>
      </c>
      <c r="AR93" s="69" t="e">
        <f t="shared" ca="1" si="28"/>
        <v>#VALUE!</v>
      </c>
      <c r="AS93" s="69" t="e">
        <f t="shared" ca="1" si="28"/>
        <v>#VALUE!</v>
      </c>
      <c r="AT93" s="69" t="e">
        <f t="shared" ca="1" si="28"/>
        <v>#VALUE!</v>
      </c>
      <c r="AU93" s="69" t="e">
        <f t="shared" ca="1" si="29"/>
        <v>#VALUE!</v>
      </c>
      <c r="AV93" s="69" t="e">
        <f t="shared" ca="1" si="29"/>
        <v>#VALUE!</v>
      </c>
      <c r="AW93" s="69" t="e">
        <f t="shared" ca="1" si="29"/>
        <v>#VALUE!</v>
      </c>
    </row>
    <row r="94" spans="2:49 16384:16384" x14ac:dyDescent="0.35">
      <c r="B94" s="70" t="s">
        <v>17</v>
      </c>
      <c r="C94" s="71">
        <f>VLOOKUP($B94,'[1]Push 90% FIFO'!$B$5:$O$81,14,FALSE)</f>
        <v>21.301349999999999</v>
      </c>
      <c r="D94" s="71" t="e">
        <f ca="1">VLOOKUP($B94,OFFSET('[1]WLC 1-0-1-1'!$DJ$3,3,0,70,15),14,FALSE)</f>
        <v>#VALUE!</v>
      </c>
      <c r="E94" s="71" t="e">
        <f ca="1">VLOOKUP($B94,OFFSET('[1]WLC 1-0-1-1'!$CT$3,3,0,70,15),14,FALSE)</f>
        <v>#VALUE!</v>
      </c>
      <c r="F94" s="71" t="e">
        <f ca="1">VLOOKUP($B94,OFFSET('[1]WLC 1-0-1-1'!$CD$3,3,0,70,15),14,FALSE)</f>
        <v>#VALUE!</v>
      </c>
      <c r="G94" s="71" t="e">
        <f ca="1">VLOOKUP($B94,OFFSET('[1]WLC 1-0-1-1'!$EP$3,3,0,70,15),14,FALSE)</f>
        <v>#VALUE!</v>
      </c>
      <c r="H94" s="71" t="e">
        <f ca="1">VLOOKUP($B94,OFFSET('[1]WLC 1-0-1-1'!$DZ$3,3,0,70,15),14,FALSE)</f>
        <v>#VALUE!</v>
      </c>
      <c r="I94" s="71" t="e">
        <f ca="1">VLOOKUP($B94,OFFSET('[1]WLC 1-0-1-1'!B7,3,0,70,15),14,FALSE)</f>
        <v>#VALUE!</v>
      </c>
      <c r="J94" s="71" t="e">
        <f ca="1">VLOOKUP($B94,OFFSET('[1]WLC 1-0-1-1'!$R$3,3,0,70,15),14,FALSE)</f>
        <v>#VALUE!</v>
      </c>
      <c r="K94" s="71" t="e">
        <f ca="1">VLOOKUP($B94,OFFSET('[1]WLC 1-0-1-1'!$AH$3,3,0,70,15),14,FALSE)</f>
        <v>#VALUE!</v>
      </c>
      <c r="L94" s="71" t="e">
        <f ca="1">VLOOKUP($B94,OFFSET('[1]WLC 1-0-1-1'!$AX$3,3,0,70,15),14,FALSE)</f>
        <v>#VALUE!</v>
      </c>
      <c r="M94" s="71" t="e">
        <f ca="1">VLOOKUP($B94,OFFSET('[1]WLC 1-0-1-1'!$BN$3,3,0,70,15),14,FALSE)</f>
        <v>#VALUE!</v>
      </c>
      <c r="N94" s="71" t="e">
        <f ca="1">VLOOKUP($B94,OFFSET('[1]WLC 1-0-1-1'!$B$86,3,0,70,15),14,FALSE)</f>
        <v>#VALUE!</v>
      </c>
      <c r="O94" s="71" t="e">
        <f ca="1">VLOOKUP($B94,OFFSET('[1]WLC 1-0-1-1'!$R$86,3,0,70,15),14,FALSE)</f>
        <v>#VALUE!</v>
      </c>
      <c r="P94" s="71" t="e">
        <f ca="1">VLOOKUP($B94,OFFSET('[1]WLC 1-0-1-1'!$AH$86,3,0,70,15),14,FALSE)</f>
        <v>#VALUE!</v>
      </c>
      <c r="Q94" s="71" t="e">
        <f ca="1">VLOOKUP($B94,OFFSET('[1]WLC 1-0-1-1'!$AX$86,3,0,70,15),14,FALSE)</f>
        <v>#VALUE!</v>
      </c>
      <c r="R94" s="71" t="e">
        <f ca="1">VLOOKUP($B94,OFFSET('[1]WLC 1-0-1-1'!$BN$86,3,0,70,15),14,FALSE)</f>
        <v>#VALUE!</v>
      </c>
      <c r="S94" s="71" t="e">
        <f ca="1">VLOOKUP($B94,OFFSET('[1]WLC 1-0-1-1'!$B$169,3,0,70,15),14,FALSE)</f>
        <v>#VALUE!</v>
      </c>
      <c r="T94" s="71" t="e">
        <f ca="1">VLOOKUP($B94,OFFSET('[1]WLC 1-0-1-1'!$R$169,3,0,70,15),14,FALSE)</f>
        <v>#VALUE!</v>
      </c>
      <c r="U94" s="71" t="e">
        <f ca="1">VLOOKUP($B94,OFFSET('[1]WLC 1-0-1-1'!$AH$169,3,0,70,15),14,FALSE)</f>
        <v>#VALUE!</v>
      </c>
      <c r="V94" s="71" t="e">
        <f ca="1">VLOOKUP($B94,OFFSET('[1]WLC 1-0-1-1'!$AX$169,3,0,70,15),14,FALSE)</f>
        <v>#VALUE!</v>
      </c>
      <c r="AA94" s="68">
        <v>1</v>
      </c>
      <c r="AB94" s="72">
        <f>1/6</f>
        <v>0.16666666666666666</v>
      </c>
      <c r="AC94" s="66" t="s">
        <v>94</v>
      </c>
      <c r="AD94" s="69">
        <f t="shared" si="30"/>
        <v>3.6013666666666664</v>
      </c>
      <c r="AE94" s="69" t="e">
        <f t="shared" ca="1" si="28"/>
        <v>#VALUE!</v>
      </c>
      <c r="AF94" s="69" t="e">
        <f t="shared" ca="1" si="28"/>
        <v>#VALUE!</v>
      </c>
      <c r="AG94" s="69" t="e">
        <f t="shared" ca="1" si="28"/>
        <v>#VALUE!</v>
      </c>
      <c r="AH94" s="69" t="e">
        <f t="shared" ca="1" si="28"/>
        <v>#VALUE!</v>
      </c>
      <c r="AI94" s="69" t="e">
        <f t="shared" ca="1" si="28"/>
        <v>#VALUE!</v>
      </c>
      <c r="AJ94" s="69" t="e">
        <f t="shared" ca="1" si="28"/>
        <v>#VALUE!</v>
      </c>
      <c r="AK94" s="69" t="e">
        <f t="shared" ca="1" si="28"/>
        <v>#VALUE!</v>
      </c>
      <c r="AL94" s="69" t="e">
        <f t="shared" ca="1" si="28"/>
        <v>#VALUE!</v>
      </c>
      <c r="AM94" s="69" t="e">
        <f t="shared" ca="1" si="28"/>
        <v>#VALUE!</v>
      </c>
      <c r="AN94" s="69" t="e">
        <f t="shared" ca="1" si="28"/>
        <v>#VALUE!</v>
      </c>
      <c r="AO94" s="69" t="e">
        <f t="shared" ca="1" si="28"/>
        <v>#VALUE!</v>
      </c>
      <c r="AP94" s="69" t="e">
        <f t="shared" ca="1" si="28"/>
        <v>#VALUE!</v>
      </c>
      <c r="AQ94" s="69" t="e">
        <f t="shared" ca="1" si="28"/>
        <v>#VALUE!</v>
      </c>
      <c r="AR94" s="69" t="e">
        <f t="shared" ca="1" si="28"/>
        <v>#VALUE!</v>
      </c>
      <c r="AS94" s="69" t="e">
        <f t="shared" ca="1" si="28"/>
        <v>#VALUE!</v>
      </c>
      <c r="AT94" s="69" t="e">
        <f t="shared" ca="1" si="28"/>
        <v>#VALUE!</v>
      </c>
      <c r="AU94" s="69" t="e">
        <f t="shared" ca="1" si="29"/>
        <v>#VALUE!</v>
      </c>
      <c r="AV94" s="69" t="e">
        <f t="shared" ca="1" si="29"/>
        <v>#VALUE!</v>
      </c>
      <c r="AW94" s="69" t="e">
        <f t="shared" ca="1" si="29"/>
        <v>#VALUE!</v>
      </c>
    </row>
    <row r="95" spans="2:49 16384:16384" x14ac:dyDescent="0.35">
      <c r="B95" s="70" t="s">
        <v>18</v>
      </c>
      <c r="C95" s="73">
        <f>VLOOKUP($B95,'[1]Push 90% FIFO'!$B$5:$O$81,14,FALSE)</f>
        <v>0.76626000000000005</v>
      </c>
      <c r="D95" s="73" t="e">
        <f ca="1">VLOOKUP($B95,OFFSET('[1]WLC 1-0-1-1'!$DJ$3,3,0,70,15),14,FALSE)</f>
        <v>#VALUE!</v>
      </c>
      <c r="E95" s="73" t="e">
        <f ca="1">VLOOKUP($B95,OFFSET('[1]WLC 1-0-1-1'!$CT$3,3,0,70,15),14,FALSE)</f>
        <v>#VALUE!</v>
      </c>
      <c r="F95" s="73" t="e">
        <f ca="1">VLOOKUP($B95,OFFSET('[1]WLC 1-0-1-1'!$CD$3,3,0,70,15),14,FALSE)</f>
        <v>#VALUE!</v>
      </c>
      <c r="G95" s="73" t="e">
        <f ca="1">VLOOKUP($B95,OFFSET('[1]WLC 1-0-1-1'!$EP$3,3,0,70,15),14,FALSE)</f>
        <v>#VALUE!</v>
      </c>
      <c r="H95" s="73" t="e">
        <f ca="1">VLOOKUP($B95,OFFSET('[1]WLC 1-0-1-1'!$DZ$3,3,0,70,15),14,FALSE)</f>
        <v>#VALUE!</v>
      </c>
      <c r="I95" s="73" t="e">
        <f ca="1">VLOOKUP($B95,OFFSET('[1]WLC 1-0-1-1'!B8,3,0,70,15),14,FALSE)</f>
        <v>#VALUE!</v>
      </c>
      <c r="J95" s="73" t="e">
        <f ca="1">VLOOKUP($B95,OFFSET('[1]WLC 1-0-1-1'!$R$3,3,0,70,15),14,FALSE)</f>
        <v>#VALUE!</v>
      </c>
      <c r="K95" s="73" t="e">
        <f ca="1">VLOOKUP($B95,OFFSET('[1]WLC 1-0-1-1'!$AH$3,3,0,70,15),14,FALSE)</f>
        <v>#VALUE!</v>
      </c>
      <c r="L95" s="73" t="e">
        <f ca="1">VLOOKUP($B95,OFFSET('[1]WLC 1-0-1-1'!$AX$3,3,0,70,15),14,FALSE)</f>
        <v>#VALUE!</v>
      </c>
      <c r="M95" s="73" t="e">
        <f ca="1">VLOOKUP($B95,OFFSET('[1]WLC 1-0-1-1'!$BN$3,3,0,70,15),14,FALSE)</f>
        <v>#VALUE!</v>
      </c>
      <c r="N95" s="73" t="e">
        <f ca="1">VLOOKUP($B95,OFFSET('[1]WLC 1-0-1-1'!$B$86,3,0,70,15),14,FALSE)</f>
        <v>#VALUE!</v>
      </c>
      <c r="O95" s="73" t="e">
        <f ca="1">VLOOKUP($B95,OFFSET('[1]WLC 1-0-1-1'!$R$86,3,0,70,15),14,FALSE)</f>
        <v>#VALUE!</v>
      </c>
      <c r="P95" s="73" t="e">
        <f ca="1">VLOOKUP($B95,OFFSET('[1]WLC 1-0-1-1'!$AH$86,3,0,70,15),14,FALSE)</f>
        <v>#VALUE!</v>
      </c>
      <c r="Q95" s="73" t="e">
        <f ca="1">VLOOKUP($B95,OFFSET('[1]WLC 1-0-1-1'!$AX$86,3,0,70,15),14,FALSE)</f>
        <v>#VALUE!</v>
      </c>
      <c r="R95" s="73" t="e">
        <f ca="1">VLOOKUP($B95,OFFSET('[1]WLC 1-0-1-1'!$BN$86,3,0,70,15),14,FALSE)</f>
        <v>#VALUE!</v>
      </c>
      <c r="S95" s="73" t="e">
        <f ca="1">VLOOKUP($B95,OFFSET('[1]WLC 1-0-1-1'!$B$169,3,0,70,15),14,FALSE)</f>
        <v>#VALUE!</v>
      </c>
      <c r="T95" s="73" t="e">
        <f ca="1">VLOOKUP($B95,OFFSET('[1]WLC 1-0-1-1'!$R$169,3,0,70,15),14,FALSE)</f>
        <v>#VALUE!</v>
      </c>
      <c r="U95" s="73" t="e">
        <f ca="1">VLOOKUP($B95,OFFSET('[1]WLC 1-0-1-1'!$AH$169,3,0,70,15),14,FALSE)</f>
        <v>#VALUE!</v>
      </c>
      <c r="V95" s="73" t="e">
        <f ca="1">VLOOKUP($B95,OFFSET('[1]WLC 1-0-1-1'!$AX$169,3,0,70,15),14,FALSE)</f>
        <v>#VALUE!</v>
      </c>
      <c r="AA95" s="68">
        <v>1</v>
      </c>
      <c r="AB95" s="72">
        <f>1/9</f>
        <v>0.1111111111111111</v>
      </c>
      <c r="AC95" s="66" t="s">
        <v>95</v>
      </c>
      <c r="AD95" s="69">
        <f t="shared" si="30"/>
        <v>3.4912477777777777</v>
      </c>
      <c r="AE95" s="69" t="e">
        <f t="shared" ca="1" si="28"/>
        <v>#VALUE!</v>
      </c>
      <c r="AF95" s="69" t="e">
        <f t="shared" ca="1" si="28"/>
        <v>#VALUE!</v>
      </c>
      <c r="AG95" s="69" t="e">
        <f t="shared" ca="1" si="28"/>
        <v>#VALUE!</v>
      </c>
      <c r="AH95" s="69" t="e">
        <f t="shared" ca="1" si="28"/>
        <v>#VALUE!</v>
      </c>
      <c r="AI95" s="69" t="e">
        <f t="shared" ca="1" si="28"/>
        <v>#VALUE!</v>
      </c>
      <c r="AJ95" s="69" t="e">
        <f t="shared" ca="1" si="28"/>
        <v>#VALUE!</v>
      </c>
      <c r="AK95" s="69" t="e">
        <f t="shared" ca="1" si="28"/>
        <v>#VALUE!</v>
      </c>
      <c r="AL95" s="69" t="e">
        <f t="shared" ca="1" si="28"/>
        <v>#VALUE!</v>
      </c>
      <c r="AM95" s="69" t="e">
        <f t="shared" ca="1" si="28"/>
        <v>#VALUE!</v>
      </c>
      <c r="AN95" s="69" t="e">
        <f t="shared" ca="1" si="28"/>
        <v>#VALUE!</v>
      </c>
      <c r="AO95" s="69" t="e">
        <f t="shared" ca="1" si="28"/>
        <v>#VALUE!</v>
      </c>
      <c r="AP95" s="69" t="e">
        <f t="shared" ca="1" si="28"/>
        <v>#VALUE!</v>
      </c>
      <c r="AQ95" s="69" t="e">
        <f t="shared" ca="1" si="28"/>
        <v>#VALUE!</v>
      </c>
      <c r="AR95" s="69" t="e">
        <f t="shared" ca="1" si="28"/>
        <v>#VALUE!</v>
      </c>
      <c r="AS95" s="69" t="e">
        <f t="shared" ca="1" si="28"/>
        <v>#VALUE!</v>
      </c>
      <c r="AT95" s="69" t="e">
        <f t="shared" ca="1" si="28"/>
        <v>#VALUE!</v>
      </c>
      <c r="AU95" s="69" t="e">
        <f t="shared" ca="1" si="29"/>
        <v>#VALUE!</v>
      </c>
      <c r="AV95" s="69" t="e">
        <f t="shared" ca="1" si="29"/>
        <v>#VALUE!</v>
      </c>
      <c r="AW95" s="69" t="e">
        <f t="shared" ca="1" si="29"/>
        <v>#VALUE!</v>
      </c>
    </row>
    <row r="96" spans="2:49 16384:16384" x14ac:dyDescent="0.35">
      <c r="B96" s="64" t="s">
        <v>2</v>
      </c>
      <c r="C96" s="65">
        <f>VLOOKUP($B96,'[1]Push 90% FIFO'!$B$5:$O$81,14,FALSE)</f>
        <v>16.643509999999999</v>
      </c>
      <c r="D96" s="65" t="e">
        <f ca="1">VLOOKUP($B96,OFFSET('[1]WLC 1-0-1-1'!$DJ$3,3,0,70,15),14,FALSE)</f>
        <v>#VALUE!</v>
      </c>
      <c r="E96" s="65" t="e">
        <f ca="1">VLOOKUP($B96,OFFSET('[1]WLC 1-0-1-1'!$CT$3,3,0,70,15),14,FALSE)</f>
        <v>#VALUE!</v>
      </c>
      <c r="F96" s="65" t="e">
        <f ca="1">VLOOKUP($B96,OFFSET('[1]WLC 1-0-1-1'!$CD$3,3,0,70,15),14,FALSE)</f>
        <v>#VALUE!</v>
      </c>
      <c r="G96" s="65" t="e">
        <f ca="1">VLOOKUP($B96,OFFSET('[1]WLC 1-0-1-1'!$EP$3,3,0,70,15),14,FALSE)</f>
        <v>#VALUE!</v>
      </c>
      <c r="H96" s="65" t="e">
        <f ca="1">VLOOKUP($B96,OFFSET('[1]WLC 1-0-1-1'!$DZ$3,3,0,70,15),14,FALSE)</f>
        <v>#VALUE!</v>
      </c>
      <c r="I96" s="65" t="e">
        <f ca="1">VLOOKUP($B96,OFFSET('[1]WLC 1-0-1-1'!B9,3,0,70,15),14,FALSE)</f>
        <v>#VALUE!</v>
      </c>
      <c r="J96" s="65" t="e">
        <f ca="1">VLOOKUP($B96,OFFSET('[1]WLC 1-0-1-1'!$R$3,3,0,70,15),14,FALSE)</f>
        <v>#VALUE!</v>
      </c>
      <c r="K96" s="65" t="e">
        <f ca="1">VLOOKUP($B96,OFFSET('[1]WLC 1-0-1-1'!$AH$3,3,0,70,15),14,FALSE)</f>
        <v>#VALUE!</v>
      </c>
      <c r="L96" s="65" t="e">
        <f ca="1">VLOOKUP($B96,OFFSET('[1]WLC 1-0-1-1'!$AX$3,3,0,70,15),14,FALSE)</f>
        <v>#VALUE!</v>
      </c>
      <c r="M96" s="65" t="e">
        <f ca="1">VLOOKUP($B96,OFFSET('[1]WLC 1-0-1-1'!$BN$3,3,0,70,15),14,FALSE)</f>
        <v>#VALUE!</v>
      </c>
      <c r="N96" s="65" t="e">
        <f ca="1">VLOOKUP($B96,OFFSET('[1]WLC 1-0-1-1'!$B$86,3,0,70,15),14,FALSE)</f>
        <v>#VALUE!</v>
      </c>
      <c r="O96" s="65" t="e">
        <f ca="1">VLOOKUP($B96,OFFSET('[1]WLC 1-0-1-1'!$R$86,3,0,70,15),14,FALSE)</f>
        <v>#VALUE!</v>
      </c>
      <c r="P96" s="65" t="e">
        <f ca="1">VLOOKUP($B96,OFFSET('[1]WLC 1-0-1-1'!$AH$86,3,0,70,15),14,FALSE)</f>
        <v>#VALUE!</v>
      </c>
      <c r="Q96" s="65" t="e">
        <f ca="1">VLOOKUP($B96,OFFSET('[1]WLC 1-0-1-1'!$AX$86,3,0,70,15),14,FALSE)</f>
        <v>#VALUE!</v>
      </c>
      <c r="R96" s="65" t="e">
        <f ca="1">VLOOKUP($B96,OFFSET('[1]WLC 1-0-1-1'!$BN$86,3,0,70,15),14,FALSE)</f>
        <v>#VALUE!</v>
      </c>
      <c r="S96" s="65" t="e">
        <f ca="1">VLOOKUP($B96,OFFSET('[1]WLC 1-0-1-1'!$B$169,3,0,70,15),14,FALSE)</f>
        <v>#VALUE!</v>
      </c>
      <c r="T96" s="65" t="e">
        <f ca="1">VLOOKUP($B96,OFFSET('[1]WLC 1-0-1-1'!$R$169,3,0,70,15),14,FALSE)</f>
        <v>#VALUE!</v>
      </c>
      <c r="U96" s="65" t="e">
        <f ca="1">VLOOKUP($B96,OFFSET('[1]WLC 1-0-1-1'!$AH$169,3,0,70,15),14,FALSE)</f>
        <v>#VALUE!</v>
      </c>
      <c r="V96" s="65" t="e">
        <f ca="1">VLOOKUP($B96,OFFSET('[1]WLC 1-0-1-1'!$AX$169,3,0,70,15),14,FALSE)</f>
        <v>#VALUE!</v>
      </c>
    </row>
    <row r="97" spans="2:49" x14ac:dyDescent="0.35">
      <c r="B97" s="64" t="s">
        <v>3</v>
      </c>
      <c r="C97" s="65">
        <f>VLOOKUP($B97,'[1]Push 90% FIFO'!$B$5:$O$81,14,FALSE)</f>
        <v>3.9868600000000001</v>
      </c>
      <c r="D97" s="65" t="e">
        <f ca="1">VLOOKUP($B97,OFFSET('[1]WLC 1-0-1-1'!$DJ$3,3,0,70,15),14,FALSE)</f>
        <v>#VALUE!</v>
      </c>
      <c r="E97" s="65" t="e">
        <f ca="1">VLOOKUP($B97,OFFSET('[1]WLC 1-0-1-1'!$CT$3,3,0,70,15),14,FALSE)</f>
        <v>#VALUE!</v>
      </c>
      <c r="F97" s="65" t="e">
        <f ca="1">VLOOKUP($B97,OFFSET('[1]WLC 1-0-1-1'!$CD$3,3,0,70,15),14,FALSE)</f>
        <v>#VALUE!</v>
      </c>
      <c r="G97" s="65" t="e">
        <f ca="1">VLOOKUP($B97,OFFSET('[1]WLC 1-0-1-1'!$EP$3,3,0,70,15),14,FALSE)</f>
        <v>#VALUE!</v>
      </c>
      <c r="H97" s="65" t="e">
        <f ca="1">VLOOKUP($B97,OFFSET('[1]WLC 1-0-1-1'!$DZ$3,3,0,70,15),14,FALSE)</f>
        <v>#VALUE!</v>
      </c>
      <c r="I97" s="65" t="e">
        <f ca="1">VLOOKUP($B97,OFFSET('[1]WLC 1-0-1-1'!B10,3,0,70,15),14,FALSE)</f>
        <v>#VALUE!</v>
      </c>
      <c r="J97" s="65" t="e">
        <f ca="1">VLOOKUP($B97,OFFSET('[1]WLC 1-0-1-1'!$R$3,3,0,70,15),14,FALSE)</f>
        <v>#VALUE!</v>
      </c>
      <c r="K97" s="65" t="e">
        <f ca="1">VLOOKUP($B97,OFFSET('[1]WLC 1-0-1-1'!$AH$3,3,0,70,15),14,FALSE)</f>
        <v>#VALUE!</v>
      </c>
      <c r="L97" s="65" t="e">
        <f ca="1">VLOOKUP($B97,OFFSET('[1]WLC 1-0-1-1'!$AX$3,3,0,70,15),14,FALSE)</f>
        <v>#VALUE!</v>
      </c>
      <c r="M97" s="65" t="e">
        <f ca="1">VLOOKUP($B97,OFFSET('[1]WLC 1-0-1-1'!$BN$3,3,0,70,15),14,FALSE)</f>
        <v>#VALUE!</v>
      </c>
      <c r="N97" s="65" t="e">
        <f ca="1">VLOOKUP($B97,OFFSET('[1]WLC 1-0-1-1'!$B$86,3,0,70,15),14,FALSE)</f>
        <v>#VALUE!</v>
      </c>
      <c r="O97" s="65" t="e">
        <f ca="1">VLOOKUP($B97,OFFSET('[1]WLC 1-0-1-1'!$R$86,3,0,70,15),14,FALSE)</f>
        <v>#VALUE!</v>
      </c>
      <c r="P97" s="65" t="e">
        <f ca="1">VLOOKUP($B97,OFFSET('[1]WLC 1-0-1-1'!$AH$86,3,0,70,15),14,FALSE)</f>
        <v>#VALUE!</v>
      </c>
      <c r="Q97" s="65" t="e">
        <f ca="1">VLOOKUP($B97,OFFSET('[1]WLC 1-0-1-1'!$AX$86,3,0,70,15),14,FALSE)</f>
        <v>#VALUE!</v>
      </c>
      <c r="R97" s="65" t="e">
        <f ca="1">VLOOKUP($B97,OFFSET('[1]WLC 1-0-1-1'!$BN$86,3,0,70,15),14,FALSE)</f>
        <v>#VALUE!</v>
      </c>
      <c r="S97" s="65" t="e">
        <f ca="1">VLOOKUP($B97,OFFSET('[1]WLC 1-0-1-1'!$B$169,3,0,70,15),14,FALSE)</f>
        <v>#VALUE!</v>
      </c>
      <c r="T97" s="65" t="e">
        <f ca="1">VLOOKUP($B97,OFFSET('[1]WLC 1-0-1-1'!$R$169,3,0,70,15),14,FALSE)</f>
        <v>#VALUE!</v>
      </c>
      <c r="U97" s="65" t="e">
        <f ca="1">VLOOKUP($B97,OFFSET('[1]WLC 1-0-1-1'!$AH$169,3,0,70,15),14,FALSE)</f>
        <v>#VALUE!</v>
      </c>
      <c r="V97" s="65" t="e">
        <f ca="1">VLOOKUP($B97,OFFSET('[1]WLC 1-0-1-1'!$AX$169,3,0,70,15),14,FALSE)</f>
        <v>#VALUE!</v>
      </c>
    </row>
    <row r="98" spans="2:49" x14ac:dyDescent="0.35">
      <c r="B98" s="64" t="s">
        <v>19</v>
      </c>
      <c r="C98" s="65">
        <f>VLOOKUP($B98,'[1]Push 90% FIFO'!$B$5:$O$81,14,FALSE)</f>
        <v>64</v>
      </c>
      <c r="D98" s="65" t="e">
        <f ca="1">VLOOKUP($B98,OFFSET('[1]WLC 1-0-1-1'!$DJ$3,3,0,70,15),14,FALSE)</f>
        <v>#VALUE!</v>
      </c>
      <c r="E98" s="65" t="e">
        <f ca="1">VLOOKUP($B98,OFFSET('[1]WLC 1-0-1-1'!$CT$3,3,0,70,15),14,FALSE)</f>
        <v>#VALUE!</v>
      </c>
      <c r="F98" s="65" t="e">
        <f ca="1">VLOOKUP($B98,OFFSET('[1]WLC 1-0-1-1'!$CD$3,3,0,70,15),14,FALSE)</f>
        <v>#VALUE!</v>
      </c>
      <c r="G98" s="65" t="e">
        <f ca="1">VLOOKUP($B98,OFFSET('[1]WLC 1-0-1-1'!$EP$3,3,0,70,15),14,FALSE)</f>
        <v>#VALUE!</v>
      </c>
      <c r="H98" s="65" t="e">
        <f ca="1">VLOOKUP($B98,OFFSET('[1]WLC 1-0-1-1'!$DZ$3,3,0,70,15),14,FALSE)</f>
        <v>#VALUE!</v>
      </c>
      <c r="I98" s="65" t="e">
        <f ca="1">VLOOKUP($B98,OFFSET('[1]WLC 1-0-1-1'!B11,3,0,70,15),14,FALSE)</f>
        <v>#VALUE!</v>
      </c>
      <c r="J98" s="65" t="e">
        <f ca="1">VLOOKUP($B98,OFFSET('[1]WLC 1-0-1-1'!$R$3,3,0,70,15),14,FALSE)</f>
        <v>#VALUE!</v>
      </c>
      <c r="K98" s="65" t="e">
        <f ca="1">VLOOKUP($B98,OFFSET('[1]WLC 1-0-1-1'!$AH$3,3,0,70,15),14,FALSE)</f>
        <v>#VALUE!</v>
      </c>
      <c r="L98" s="65" t="e">
        <f ca="1">VLOOKUP($B98,OFFSET('[1]WLC 1-0-1-1'!$AX$3,3,0,70,15),14,FALSE)</f>
        <v>#VALUE!</v>
      </c>
      <c r="M98" s="65" t="e">
        <f ca="1">VLOOKUP($B98,OFFSET('[1]WLC 1-0-1-1'!$BN$3,3,0,70,15),14,FALSE)</f>
        <v>#VALUE!</v>
      </c>
      <c r="N98" s="65" t="e">
        <f ca="1">VLOOKUP($B98,OFFSET('[1]WLC 1-0-1-1'!$B$86,3,0,70,15),14,FALSE)</f>
        <v>#VALUE!</v>
      </c>
      <c r="O98" s="65" t="e">
        <f ca="1">VLOOKUP($B98,OFFSET('[1]WLC 1-0-1-1'!$R$86,3,0,70,15),14,FALSE)</f>
        <v>#VALUE!</v>
      </c>
      <c r="P98" s="65" t="e">
        <f ca="1">VLOOKUP($B98,OFFSET('[1]WLC 1-0-1-1'!$AH$86,3,0,70,15),14,FALSE)</f>
        <v>#VALUE!</v>
      </c>
      <c r="Q98" s="65" t="e">
        <f ca="1">VLOOKUP($B98,OFFSET('[1]WLC 1-0-1-1'!$AX$86,3,0,70,15),14,FALSE)</f>
        <v>#VALUE!</v>
      </c>
      <c r="R98" s="65" t="e">
        <f ca="1">VLOOKUP($B98,OFFSET('[1]WLC 1-0-1-1'!$BN$86,3,0,70,15),14,FALSE)</f>
        <v>#VALUE!</v>
      </c>
      <c r="S98" s="65" t="e">
        <f ca="1">VLOOKUP($B98,OFFSET('[1]WLC 1-0-1-1'!$B$169,3,0,70,15),14,FALSE)</f>
        <v>#VALUE!</v>
      </c>
      <c r="T98" s="65" t="e">
        <f ca="1">VLOOKUP($B98,OFFSET('[1]WLC 1-0-1-1'!$R$169,3,0,70,15),14,FALSE)</f>
        <v>#VALUE!</v>
      </c>
      <c r="U98" s="65" t="e">
        <f ca="1">VLOOKUP($B98,OFFSET('[1]WLC 1-0-1-1'!$AH$169,3,0,70,15),14,FALSE)</f>
        <v>#VALUE!</v>
      </c>
      <c r="V98" s="65" t="e">
        <f ca="1">VLOOKUP($B98,OFFSET('[1]WLC 1-0-1-1'!$AX$169,3,0,70,15),14,FALSE)</f>
        <v>#VALUE!</v>
      </c>
      <c r="AA98" s="2" t="s">
        <v>96</v>
      </c>
    </row>
    <row r="99" spans="2:49" x14ac:dyDescent="0.35">
      <c r="B99" s="64" t="s">
        <v>4</v>
      </c>
      <c r="C99" s="65">
        <f>VLOOKUP($B99,'[1]Push 90% FIFO'!$B$5:$O$81,14,FALSE)</f>
        <v>22.014489999999999</v>
      </c>
      <c r="D99" s="65" t="e">
        <f ca="1">VLOOKUP($B99,OFFSET('[1]WLC 1-0-1-1'!$DJ$3,3,0,70,15),14,FALSE)</f>
        <v>#VALUE!</v>
      </c>
      <c r="E99" s="65" t="e">
        <f ca="1">VLOOKUP($B99,OFFSET('[1]WLC 1-0-1-1'!$CT$3,3,0,70,15),14,FALSE)</f>
        <v>#VALUE!</v>
      </c>
      <c r="F99" s="65" t="e">
        <f ca="1">VLOOKUP($B99,OFFSET('[1]WLC 1-0-1-1'!$CD$3,3,0,70,15),14,FALSE)</f>
        <v>#VALUE!</v>
      </c>
      <c r="G99" s="65" t="e">
        <f ca="1">VLOOKUP($B99,OFFSET('[1]WLC 1-0-1-1'!$EP$3,3,0,70,15),14,FALSE)</f>
        <v>#VALUE!</v>
      </c>
      <c r="H99" s="65" t="e">
        <f ca="1">VLOOKUP($B99,OFFSET('[1]WLC 1-0-1-1'!$DZ$3,3,0,70,15),14,FALSE)</f>
        <v>#VALUE!</v>
      </c>
      <c r="I99" s="65" t="e">
        <f ca="1">VLOOKUP($B99,OFFSET('[1]WLC 1-0-1-1'!B12,3,0,70,15),14,FALSE)</f>
        <v>#VALUE!</v>
      </c>
      <c r="J99" s="65" t="e">
        <f ca="1">VLOOKUP($B99,OFFSET('[1]WLC 1-0-1-1'!$R$3,3,0,70,15),14,FALSE)</f>
        <v>#VALUE!</v>
      </c>
      <c r="K99" s="65" t="e">
        <f ca="1">VLOOKUP($B99,OFFSET('[1]WLC 1-0-1-1'!$AH$3,3,0,70,15),14,FALSE)</f>
        <v>#VALUE!</v>
      </c>
      <c r="L99" s="65" t="e">
        <f ca="1">VLOOKUP($B99,OFFSET('[1]WLC 1-0-1-1'!$AX$3,3,0,70,15),14,FALSE)</f>
        <v>#VALUE!</v>
      </c>
      <c r="M99" s="65" t="e">
        <f ca="1">VLOOKUP($B99,OFFSET('[1]WLC 1-0-1-1'!$BN$3,3,0,70,15),14,FALSE)</f>
        <v>#VALUE!</v>
      </c>
      <c r="N99" s="65" t="e">
        <f ca="1">VLOOKUP($B99,OFFSET('[1]WLC 1-0-1-1'!$B$86,3,0,70,15),14,FALSE)</f>
        <v>#VALUE!</v>
      </c>
      <c r="O99" s="65" t="e">
        <f ca="1">VLOOKUP($B99,OFFSET('[1]WLC 1-0-1-1'!$R$86,3,0,70,15),14,FALSE)</f>
        <v>#VALUE!</v>
      </c>
      <c r="P99" s="65" t="e">
        <f ca="1">VLOOKUP($B99,OFFSET('[1]WLC 1-0-1-1'!$AH$86,3,0,70,15),14,FALSE)</f>
        <v>#VALUE!</v>
      </c>
      <c r="Q99" s="65" t="e">
        <f ca="1">VLOOKUP($B99,OFFSET('[1]WLC 1-0-1-1'!$AX$86,3,0,70,15),14,FALSE)</f>
        <v>#VALUE!</v>
      </c>
      <c r="R99" s="65" t="e">
        <f ca="1">VLOOKUP($B99,OFFSET('[1]WLC 1-0-1-1'!$BN$86,3,0,70,15),14,FALSE)</f>
        <v>#VALUE!</v>
      </c>
      <c r="S99" s="65" t="e">
        <f ca="1">VLOOKUP($B99,OFFSET('[1]WLC 1-0-1-1'!$B$169,3,0,70,15),14,FALSE)</f>
        <v>#VALUE!</v>
      </c>
      <c r="T99" s="65" t="e">
        <f ca="1">VLOOKUP($B99,OFFSET('[1]WLC 1-0-1-1'!$R$169,3,0,70,15),14,FALSE)</f>
        <v>#VALUE!</v>
      </c>
      <c r="U99" s="65" t="e">
        <f ca="1">VLOOKUP($B99,OFFSET('[1]WLC 1-0-1-1'!$AH$169,3,0,70,15),14,FALSE)</f>
        <v>#VALUE!</v>
      </c>
      <c r="V99" s="65" t="e">
        <f ca="1">VLOOKUP($B99,OFFSET('[1]WLC 1-0-1-1'!$AX$169,3,0,70,15),14,FALSE)</f>
        <v>#VALUE!</v>
      </c>
      <c r="AA99" s="66"/>
      <c r="AB99" s="66"/>
      <c r="AC99" s="66"/>
      <c r="AD99" s="67" t="s">
        <v>89</v>
      </c>
      <c r="AE99" s="67">
        <v>36</v>
      </c>
      <c r="AF99" s="67">
        <v>34</v>
      </c>
      <c r="AG99" s="67">
        <v>32</v>
      </c>
      <c r="AH99" s="67">
        <v>30</v>
      </c>
      <c r="AI99" s="67">
        <v>28</v>
      </c>
      <c r="AJ99" s="67">
        <v>26</v>
      </c>
      <c r="AK99" s="67">
        <v>24</v>
      </c>
      <c r="AL99" s="67">
        <v>22</v>
      </c>
      <c r="AM99" s="67">
        <v>20</v>
      </c>
      <c r="AN99" s="67">
        <v>18</v>
      </c>
      <c r="AO99" s="67">
        <v>17</v>
      </c>
      <c r="AP99" s="67">
        <v>16</v>
      </c>
      <c r="AQ99" s="67">
        <v>15</v>
      </c>
      <c r="AR99" s="67">
        <v>14</v>
      </c>
      <c r="AS99" s="67">
        <v>13</v>
      </c>
      <c r="AT99" s="67">
        <v>12</v>
      </c>
      <c r="AU99" s="67">
        <v>11</v>
      </c>
      <c r="AV99" s="67">
        <v>10</v>
      </c>
      <c r="AW99" s="67">
        <v>9</v>
      </c>
    </row>
    <row r="100" spans="2:49" x14ac:dyDescent="0.35">
      <c r="B100" s="64" t="s">
        <v>24</v>
      </c>
      <c r="C100" s="65">
        <f>VLOOKUP($B100,'[1]Push 90% FIFO'!$B$5:$O$81,14,FALSE)</f>
        <v>17.50488</v>
      </c>
      <c r="D100" s="65" t="e">
        <f ca="1">VLOOKUP($B100,OFFSET('[1]WLC 1-0-1-1'!$DJ$3,3,0,70,15),14,FALSE)</f>
        <v>#VALUE!</v>
      </c>
      <c r="E100" s="65" t="e">
        <f ca="1">VLOOKUP($B100,OFFSET('[1]WLC 1-0-1-1'!$CT$3,3,0,70,15),14,FALSE)</f>
        <v>#VALUE!</v>
      </c>
      <c r="F100" s="65" t="e">
        <f ca="1">VLOOKUP($B100,OFFSET('[1]WLC 1-0-1-1'!$CD$3,3,0,70,15),14,FALSE)</f>
        <v>#VALUE!</v>
      </c>
      <c r="G100" s="65" t="e">
        <f ca="1">VLOOKUP($B100,OFFSET('[1]WLC 1-0-1-1'!$EP$3,3,0,70,15),14,FALSE)</f>
        <v>#VALUE!</v>
      </c>
      <c r="H100" s="65" t="e">
        <f ca="1">VLOOKUP($B100,OFFSET('[1]WLC 1-0-1-1'!$DZ$3,3,0,70,15),14,FALSE)</f>
        <v>#VALUE!</v>
      </c>
      <c r="I100" s="65" t="e">
        <f ca="1">VLOOKUP($B100,OFFSET('[1]WLC 1-0-1-1'!B13,3,0,70,15),14,FALSE)</f>
        <v>#VALUE!</v>
      </c>
      <c r="J100" s="65" t="e">
        <f ca="1">VLOOKUP($B100,OFFSET('[1]WLC 1-0-1-1'!$R$3,3,0,70,15),14,FALSE)</f>
        <v>#VALUE!</v>
      </c>
      <c r="K100" s="65" t="e">
        <f ca="1">VLOOKUP($B100,OFFSET('[1]WLC 1-0-1-1'!$AH$3,3,0,70,15),14,FALSE)</f>
        <v>#VALUE!</v>
      </c>
      <c r="L100" s="65" t="e">
        <f ca="1">VLOOKUP($B100,OFFSET('[1]WLC 1-0-1-1'!$AX$3,3,0,70,15),14,FALSE)</f>
        <v>#VALUE!</v>
      </c>
      <c r="M100" s="65" t="e">
        <f ca="1">VLOOKUP($B100,OFFSET('[1]WLC 1-0-1-1'!$BN$3,3,0,70,15),14,FALSE)</f>
        <v>#VALUE!</v>
      </c>
      <c r="N100" s="65" t="e">
        <f ca="1">VLOOKUP($B100,OFFSET('[1]WLC 1-0-1-1'!$B$86,3,0,70,15),14,FALSE)</f>
        <v>#VALUE!</v>
      </c>
      <c r="O100" s="65" t="e">
        <f ca="1">VLOOKUP($B100,OFFSET('[1]WLC 1-0-1-1'!$R$86,3,0,70,15),14,FALSE)</f>
        <v>#VALUE!</v>
      </c>
      <c r="P100" s="65" t="e">
        <f ca="1">VLOOKUP($B100,OFFSET('[1]WLC 1-0-1-1'!$AH$86,3,0,70,15),14,FALSE)</f>
        <v>#VALUE!</v>
      </c>
      <c r="Q100" s="65" t="e">
        <f ca="1">VLOOKUP($B100,OFFSET('[1]WLC 1-0-1-1'!$AX$86,3,0,70,15),14,FALSE)</f>
        <v>#VALUE!</v>
      </c>
      <c r="R100" s="65" t="e">
        <f ca="1">VLOOKUP($B100,OFFSET('[1]WLC 1-0-1-1'!$BN$86,3,0,70,15),14,FALSE)</f>
        <v>#VALUE!</v>
      </c>
      <c r="S100" s="65" t="e">
        <f ca="1">VLOOKUP($B100,OFFSET('[1]WLC 1-0-1-1'!$B$169,3,0,70,15),14,FALSE)</f>
        <v>#VALUE!</v>
      </c>
      <c r="T100" s="65" t="e">
        <f ca="1">VLOOKUP($B100,OFFSET('[1]WLC 1-0-1-1'!$R$169,3,0,70,15),14,FALSE)</f>
        <v>#VALUE!</v>
      </c>
      <c r="U100" s="65" t="e">
        <f ca="1">VLOOKUP($B100,OFFSET('[1]WLC 1-0-1-1'!$AH$169,3,0,70,15),14,FALSE)</f>
        <v>#VALUE!</v>
      </c>
      <c r="V100" s="65" t="e">
        <f ca="1">VLOOKUP($B100,OFFSET('[1]WLC 1-0-1-1'!$AX$169,3,0,70,15),14,FALSE)</f>
        <v>#VALUE!</v>
      </c>
      <c r="AA100" s="68">
        <v>1</v>
      </c>
      <c r="AB100" s="68">
        <v>1</v>
      </c>
      <c r="AC100" s="66" t="s">
        <v>91</v>
      </c>
      <c r="AD100" s="69">
        <f t="shared" ref="AD100:AW104" si="31">$W$2-$W$1-AD91</f>
        <v>9.7468500000000002</v>
      </c>
      <c r="AE100" s="69" t="e">
        <f t="shared" ca="1" si="31"/>
        <v>#VALUE!</v>
      </c>
      <c r="AF100" s="69" t="e">
        <f t="shared" ca="1" si="31"/>
        <v>#VALUE!</v>
      </c>
      <c r="AG100" s="69" t="e">
        <f t="shared" ca="1" si="31"/>
        <v>#VALUE!</v>
      </c>
      <c r="AH100" s="69" t="e">
        <f t="shared" ca="1" si="31"/>
        <v>#VALUE!</v>
      </c>
      <c r="AI100" s="69" t="e">
        <f t="shared" ca="1" si="31"/>
        <v>#VALUE!</v>
      </c>
      <c r="AJ100" s="69" t="e">
        <f t="shared" ca="1" si="31"/>
        <v>#VALUE!</v>
      </c>
      <c r="AK100" s="69" t="e">
        <f t="shared" ca="1" si="31"/>
        <v>#VALUE!</v>
      </c>
      <c r="AL100" s="69" t="e">
        <f t="shared" ca="1" si="31"/>
        <v>#VALUE!</v>
      </c>
      <c r="AM100" s="69" t="e">
        <f t="shared" ca="1" si="31"/>
        <v>#VALUE!</v>
      </c>
      <c r="AN100" s="69" t="e">
        <f t="shared" ca="1" si="31"/>
        <v>#VALUE!</v>
      </c>
      <c r="AO100" s="69" t="e">
        <f t="shared" ca="1" si="31"/>
        <v>#VALUE!</v>
      </c>
      <c r="AP100" s="69" t="e">
        <f t="shared" ca="1" si="31"/>
        <v>#VALUE!</v>
      </c>
      <c r="AQ100" s="69" t="e">
        <f t="shared" ca="1" si="31"/>
        <v>#VALUE!</v>
      </c>
      <c r="AR100" s="69" t="e">
        <f t="shared" ca="1" si="31"/>
        <v>#VALUE!</v>
      </c>
      <c r="AS100" s="69" t="e">
        <f t="shared" ca="1" si="31"/>
        <v>#VALUE!</v>
      </c>
      <c r="AT100" s="69" t="e">
        <f t="shared" ca="1" si="31"/>
        <v>#VALUE!</v>
      </c>
      <c r="AU100" s="69" t="e">
        <f t="shared" ca="1" si="31"/>
        <v>#VALUE!</v>
      </c>
      <c r="AV100" s="69" t="e">
        <f t="shared" ca="1" si="31"/>
        <v>#VALUE!</v>
      </c>
      <c r="AW100" s="69" t="e">
        <f t="shared" ca="1" si="31"/>
        <v>#VALUE!</v>
      </c>
    </row>
    <row r="101" spans="2:49" x14ac:dyDescent="0.35">
      <c r="B101" s="70" t="s">
        <v>29</v>
      </c>
      <c r="C101" s="71">
        <f>VLOOKUP($B101,'[1]Push 90% FIFO'!$B$5:$O$81,14,FALSE)</f>
        <v>36.59496</v>
      </c>
      <c r="D101" s="71" t="e">
        <f ca="1">VLOOKUP($B101,OFFSET('[1]WLC 1-0-1-1'!$DJ$3,3,0,70,15),14,FALSE)</f>
        <v>#VALUE!</v>
      </c>
      <c r="E101" s="71" t="e">
        <f ca="1">VLOOKUP($B101,OFFSET('[1]WLC 1-0-1-1'!$CT$3,3,0,70,15),14,FALSE)</f>
        <v>#VALUE!</v>
      </c>
      <c r="F101" s="71" t="e">
        <f ca="1">VLOOKUP($B101,OFFSET('[1]WLC 1-0-1-1'!$CD$3,3,0,70,15),14,FALSE)</f>
        <v>#VALUE!</v>
      </c>
      <c r="G101" s="71" t="e">
        <f ca="1">VLOOKUP($B101,OFFSET('[1]WLC 1-0-1-1'!$EP$3,3,0,70,15),14,FALSE)</f>
        <v>#VALUE!</v>
      </c>
      <c r="H101" s="71" t="e">
        <f ca="1">VLOOKUP($B101,OFFSET('[1]WLC 1-0-1-1'!$DZ$3,3,0,70,15),14,FALSE)</f>
        <v>#VALUE!</v>
      </c>
      <c r="I101" s="71" t="e">
        <f ca="1">VLOOKUP($B101,OFFSET('[1]WLC 1-0-1-1'!B14,3,0,70,15),14,FALSE)</f>
        <v>#VALUE!</v>
      </c>
      <c r="J101" s="71" t="e">
        <f ca="1">VLOOKUP($B101,OFFSET('[1]WLC 1-0-1-1'!$R$3,3,0,70,15),14,FALSE)</f>
        <v>#VALUE!</v>
      </c>
      <c r="K101" s="71" t="e">
        <f ca="1">VLOOKUP($B101,OFFSET('[1]WLC 1-0-1-1'!$AH$3,3,0,70,15),14,FALSE)</f>
        <v>#VALUE!</v>
      </c>
      <c r="L101" s="71" t="e">
        <f ca="1">VLOOKUP($B101,OFFSET('[1]WLC 1-0-1-1'!$AX$3,3,0,70,15),14,FALSE)</f>
        <v>#VALUE!</v>
      </c>
      <c r="M101" s="71" t="e">
        <f ca="1">VLOOKUP($B101,OFFSET('[1]WLC 1-0-1-1'!$BN$3,3,0,70,15),14,FALSE)</f>
        <v>#VALUE!</v>
      </c>
      <c r="N101" s="71" t="e">
        <f ca="1">VLOOKUP($B101,OFFSET('[1]WLC 1-0-1-1'!$B$86,3,0,70,15),14,FALSE)</f>
        <v>#VALUE!</v>
      </c>
      <c r="O101" s="71" t="e">
        <f ca="1">VLOOKUP($B101,OFFSET('[1]WLC 1-0-1-1'!$R$86,3,0,70,15),14,FALSE)</f>
        <v>#VALUE!</v>
      </c>
      <c r="P101" s="71" t="e">
        <f ca="1">VLOOKUP($B101,OFFSET('[1]WLC 1-0-1-1'!$AH$86,3,0,70,15),14,FALSE)</f>
        <v>#VALUE!</v>
      </c>
      <c r="Q101" s="71" t="e">
        <f ca="1">VLOOKUP($B101,OFFSET('[1]WLC 1-0-1-1'!$AX$86,3,0,70,15),14,FALSE)</f>
        <v>#VALUE!</v>
      </c>
      <c r="R101" s="71" t="e">
        <f ca="1">VLOOKUP($B101,OFFSET('[1]WLC 1-0-1-1'!$BN$86,3,0,70,15),14,FALSE)</f>
        <v>#VALUE!</v>
      </c>
      <c r="S101" s="71" t="e">
        <f ca="1">VLOOKUP($B101,OFFSET('[1]WLC 1-0-1-1'!$B$169,3,0,70,15),14,FALSE)</f>
        <v>#VALUE!</v>
      </c>
      <c r="T101" s="71" t="e">
        <f ca="1">VLOOKUP($B101,OFFSET('[1]WLC 1-0-1-1'!$R$169,3,0,70,15),14,FALSE)</f>
        <v>#VALUE!</v>
      </c>
      <c r="U101" s="71" t="e">
        <f ca="1">VLOOKUP($B101,OFFSET('[1]WLC 1-0-1-1'!$AH$169,3,0,70,15),14,FALSE)</f>
        <v>#VALUE!</v>
      </c>
      <c r="V101" s="71" t="e">
        <f ca="1">VLOOKUP($B101,OFFSET('[1]WLC 1-0-1-1'!$AX$169,3,0,70,15),14,FALSE)</f>
        <v>#VALUE!</v>
      </c>
      <c r="AA101" s="68">
        <v>1</v>
      </c>
      <c r="AB101" s="72">
        <f>2/3</f>
        <v>0.66666666666666663</v>
      </c>
      <c r="AC101" s="66" t="s">
        <v>92</v>
      </c>
      <c r="AD101" s="69">
        <f>$W$2-$W$1-AD92</f>
        <v>10.407563333333334</v>
      </c>
      <c r="AE101" s="69" t="e">
        <f t="shared" ca="1" si="31"/>
        <v>#VALUE!</v>
      </c>
      <c r="AF101" s="69" t="e">
        <f t="shared" ca="1" si="31"/>
        <v>#VALUE!</v>
      </c>
      <c r="AG101" s="69" t="e">
        <f t="shared" ca="1" si="31"/>
        <v>#VALUE!</v>
      </c>
      <c r="AH101" s="69" t="e">
        <f t="shared" ca="1" si="31"/>
        <v>#VALUE!</v>
      </c>
      <c r="AI101" s="69" t="e">
        <f t="shared" ca="1" si="31"/>
        <v>#VALUE!</v>
      </c>
      <c r="AJ101" s="69" t="e">
        <f t="shared" ca="1" si="31"/>
        <v>#VALUE!</v>
      </c>
      <c r="AK101" s="69" t="e">
        <f t="shared" ca="1" si="31"/>
        <v>#VALUE!</v>
      </c>
      <c r="AL101" s="69" t="e">
        <f t="shared" ca="1" si="31"/>
        <v>#VALUE!</v>
      </c>
      <c r="AM101" s="69" t="e">
        <f t="shared" ca="1" si="31"/>
        <v>#VALUE!</v>
      </c>
      <c r="AN101" s="69" t="e">
        <f t="shared" ca="1" si="31"/>
        <v>#VALUE!</v>
      </c>
      <c r="AO101" s="69" t="e">
        <f t="shared" ca="1" si="31"/>
        <v>#VALUE!</v>
      </c>
      <c r="AP101" s="69" t="e">
        <f t="shared" ca="1" si="31"/>
        <v>#VALUE!</v>
      </c>
      <c r="AQ101" s="69" t="e">
        <f t="shared" ca="1" si="31"/>
        <v>#VALUE!</v>
      </c>
      <c r="AR101" s="69" t="e">
        <f t="shared" ca="1" si="31"/>
        <v>#VALUE!</v>
      </c>
      <c r="AS101" s="69" t="e">
        <f t="shared" ca="1" si="31"/>
        <v>#VALUE!</v>
      </c>
      <c r="AT101" s="69" t="e">
        <f t="shared" ca="1" si="31"/>
        <v>#VALUE!</v>
      </c>
      <c r="AU101" s="69" t="e">
        <f t="shared" ca="1" si="31"/>
        <v>#VALUE!</v>
      </c>
      <c r="AV101" s="69" t="e">
        <f t="shared" ca="1" si="31"/>
        <v>#VALUE!</v>
      </c>
      <c r="AW101" s="69" t="e">
        <f t="shared" ca="1" si="31"/>
        <v>#VALUE!</v>
      </c>
    </row>
    <row r="102" spans="2:49" x14ac:dyDescent="0.35">
      <c r="B102" s="70" t="s">
        <v>30</v>
      </c>
      <c r="C102" s="71">
        <f>VLOOKUP($B102,'[1]Push 90% FIFO'!$B$5:$O$81,14,FALSE)</f>
        <v>107.37612</v>
      </c>
      <c r="D102" s="71" t="e">
        <f ca="1">VLOOKUP($B102,OFFSET('[1]WLC 1-0-1-1'!$DJ$3,3,0,70,15),14,FALSE)</f>
        <v>#VALUE!</v>
      </c>
      <c r="E102" s="71" t="e">
        <f ca="1">VLOOKUP($B102,OFFSET('[1]WLC 1-0-1-1'!$CT$3,3,0,70,15),14,FALSE)</f>
        <v>#VALUE!</v>
      </c>
      <c r="F102" s="71" t="e">
        <f ca="1">VLOOKUP($B102,OFFSET('[1]WLC 1-0-1-1'!$CD$3,3,0,70,15),14,FALSE)</f>
        <v>#VALUE!</v>
      </c>
      <c r="G102" s="71" t="e">
        <f ca="1">VLOOKUP($B102,OFFSET('[1]WLC 1-0-1-1'!$EP$3,3,0,70,15),14,FALSE)</f>
        <v>#VALUE!</v>
      </c>
      <c r="H102" s="71" t="e">
        <f ca="1">VLOOKUP($B102,OFFSET('[1]WLC 1-0-1-1'!$DZ$3,3,0,70,15),14,FALSE)</f>
        <v>#VALUE!</v>
      </c>
      <c r="I102" s="71" t="e">
        <f ca="1">VLOOKUP($B102,OFFSET('[1]WLC 1-0-1-1'!B15,3,0,70,15),14,FALSE)</f>
        <v>#VALUE!</v>
      </c>
      <c r="J102" s="71" t="e">
        <f ca="1">VLOOKUP($B102,OFFSET('[1]WLC 1-0-1-1'!$R$3,3,0,70,15),14,FALSE)</f>
        <v>#VALUE!</v>
      </c>
      <c r="K102" s="71" t="e">
        <f ca="1">VLOOKUP($B102,OFFSET('[1]WLC 1-0-1-1'!$AH$3,3,0,70,15),14,FALSE)</f>
        <v>#VALUE!</v>
      </c>
      <c r="L102" s="71" t="e">
        <f ca="1">VLOOKUP($B102,OFFSET('[1]WLC 1-0-1-1'!$AX$3,3,0,70,15),14,FALSE)</f>
        <v>#VALUE!</v>
      </c>
      <c r="M102" s="71" t="e">
        <f ca="1">VLOOKUP($B102,OFFSET('[1]WLC 1-0-1-1'!$BN$3,3,0,70,15),14,FALSE)</f>
        <v>#VALUE!</v>
      </c>
      <c r="N102" s="71" t="e">
        <f ca="1">VLOOKUP($B102,OFFSET('[1]WLC 1-0-1-1'!$B$86,3,0,70,15),14,FALSE)</f>
        <v>#VALUE!</v>
      </c>
      <c r="O102" s="71" t="e">
        <f ca="1">VLOOKUP($B102,OFFSET('[1]WLC 1-0-1-1'!$R$86,3,0,70,15),14,FALSE)</f>
        <v>#VALUE!</v>
      </c>
      <c r="P102" s="71" t="e">
        <f ca="1">VLOOKUP($B102,OFFSET('[1]WLC 1-0-1-1'!$AH$86,3,0,70,15),14,FALSE)</f>
        <v>#VALUE!</v>
      </c>
      <c r="Q102" s="71" t="e">
        <f ca="1">VLOOKUP($B102,OFFSET('[1]WLC 1-0-1-1'!$AX$86,3,0,70,15),14,FALSE)</f>
        <v>#VALUE!</v>
      </c>
      <c r="R102" s="71" t="e">
        <f ca="1">VLOOKUP($B102,OFFSET('[1]WLC 1-0-1-1'!$BN$86,3,0,70,15),14,FALSE)</f>
        <v>#VALUE!</v>
      </c>
      <c r="S102" s="71" t="e">
        <f ca="1">VLOOKUP($B102,OFFSET('[1]WLC 1-0-1-1'!$B$169,3,0,70,15),14,FALSE)</f>
        <v>#VALUE!</v>
      </c>
      <c r="T102" s="71" t="e">
        <f ca="1">VLOOKUP($B102,OFFSET('[1]WLC 1-0-1-1'!$R$169,3,0,70,15),14,FALSE)</f>
        <v>#VALUE!</v>
      </c>
      <c r="U102" s="71" t="e">
        <f ca="1">VLOOKUP($B102,OFFSET('[1]WLC 1-0-1-1'!$AH$169,3,0,70,15),14,FALSE)</f>
        <v>#VALUE!</v>
      </c>
      <c r="V102" s="71" t="e">
        <f ca="1">VLOOKUP($B102,OFFSET('[1]WLC 1-0-1-1'!$AX$169,3,0,70,15),14,FALSE)</f>
        <v>#VALUE!</v>
      </c>
      <c r="AA102" s="68">
        <v>1</v>
      </c>
      <c r="AB102" s="72">
        <f>1/3</f>
        <v>0.33333333333333331</v>
      </c>
      <c r="AC102" s="66" t="s">
        <v>93</v>
      </c>
      <c r="AD102" s="69">
        <f t="shared" ref="AD102:AD104" si="32">$W$2-$W$1-AD93</f>
        <v>11.068276666666666</v>
      </c>
      <c r="AE102" s="69" t="e">
        <f t="shared" ca="1" si="31"/>
        <v>#VALUE!</v>
      </c>
      <c r="AF102" s="69" t="e">
        <f t="shared" ca="1" si="31"/>
        <v>#VALUE!</v>
      </c>
      <c r="AG102" s="69" t="e">
        <f t="shared" ca="1" si="31"/>
        <v>#VALUE!</v>
      </c>
      <c r="AH102" s="69" t="e">
        <f t="shared" ca="1" si="31"/>
        <v>#VALUE!</v>
      </c>
      <c r="AI102" s="69" t="e">
        <f t="shared" ca="1" si="31"/>
        <v>#VALUE!</v>
      </c>
      <c r="AJ102" s="69" t="e">
        <f t="shared" ca="1" si="31"/>
        <v>#VALUE!</v>
      </c>
      <c r="AK102" s="69" t="e">
        <f t="shared" ca="1" si="31"/>
        <v>#VALUE!</v>
      </c>
      <c r="AL102" s="69" t="e">
        <f t="shared" ca="1" si="31"/>
        <v>#VALUE!</v>
      </c>
      <c r="AM102" s="69" t="e">
        <f t="shared" ca="1" si="31"/>
        <v>#VALUE!</v>
      </c>
      <c r="AN102" s="69" t="e">
        <f t="shared" ca="1" si="31"/>
        <v>#VALUE!</v>
      </c>
      <c r="AO102" s="69" t="e">
        <f t="shared" ca="1" si="31"/>
        <v>#VALUE!</v>
      </c>
      <c r="AP102" s="69" t="e">
        <f t="shared" ca="1" si="31"/>
        <v>#VALUE!</v>
      </c>
      <c r="AQ102" s="69" t="e">
        <f t="shared" ca="1" si="31"/>
        <v>#VALUE!</v>
      </c>
      <c r="AR102" s="69" t="e">
        <f t="shared" ca="1" si="31"/>
        <v>#VALUE!</v>
      </c>
      <c r="AS102" s="69" t="e">
        <f t="shared" ca="1" si="31"/>
        <v>#VALUE!</v>
      </c>
      <c r="AT102" s="69" t="e">
        <f t="shared" ca="1" si="31"/>
        <v>#VALUE!</v>
      </c>
      <c r="AU102" s="69" t="e">
        <f t="shared" ca="1" si="31"/>
        <v>#VALUE!</v>
      </c>
      <c r="AV102" s="69" t="e">
        <f t="shared" ca="1" si="31"/>
        <v>#VALUE!</v>
      </c>
      <c r="AW102" s="69" t="e">
        <f t="shared" ca="1" si="31"/>
        <v>#VALUE!</v>
      </c>
    </row>
    <row r="103" spans="2:49" x14ac:dyDescent="0.35">
      <c r="B103" s="64" t="s">
        <v>42</v>
      </c>
      <c r="C103" s="65">
        <f>VLOOKUP($B103,'[1]Push 90% FIFO'!$B$5:$O$81,14,FALSE)</f>
        <v>6.0991600000000004</v>
      </c>
      <c r="D103" s="65" t="e">
        <f ca="1">VLOOKUP($B103,OFFSET('[1]WLC 1-0-1-1'!$DJ$3,3,0,70,15),14,FALSE)</f>
        <v>#VALUE!</v>
      </c>
      <c r="E103" s="65" t="e">
        <f ca="1">VLOOKUP($B103,OFFSET('[1]WLC 1-0-1-1'!$CT$3,3,0,70,15),14,FALSE)</f>
        <v>#VALUE!</v>
      </c>
      <c r="F103" s="65" t="e">
        <f ca="1">VLOOKUP($B103,OFFSET('[1]WLC 1-0-1-1'!$CD$3,3,0,70,15),14,FALSE)</f>
        <v>#VALUE!</v>
      </c>
      <c r="G103" s="65" t="e">
        <f ca="1">VLOOKUP($B103,OFFSET('[1]WLC 1-0-1-1'!$EP$3,3,0,70,15),14,FALSE)</f>
        <v>#VALUE!</v>
      </c>
      <c r="H103" s="65" t="e">
        <f ca="1">VLOOKUP($B103,OFFSET('[1]WLC 1-0-1-1'!$DZ$3,3,0,70,15),14,FALSE)</f>
        <v>#VALUE!</v>
      </c>
      <c r="I103" s="65" t="e">
        <f ca="1">VLOOKUP($B103,OFFSET('[1]WLC 1-0-1-1'!B16,3,0,70,15),14,FALSE)</f>
        <v>#VALUE!</v>
      </c>
      <c r="J103" s="65" t="e">
        <f ca="1">VLOOKUP($B103,OFFSET('[1]WLC 1-0-1-1'!$R$3,3,0,70,15),14,FALSE)</f>
        <v>#VALUE!</v>
      </c>
      <c r="K103" s="65" t="e">
        <f ca="1">VLOOKUP($B103,OFFSET('[1]WLC 1-0-1-1'!$AH$3,3,0,70,15),14,FALSE)</f>
        <v>#VALUE!</v>
      </c>
      <c r="L103" s="65" t="e">
        <f ca="1">VLOOKUP($B103,OFFSET('[1]WLC 1-0-1-1'!$AX$3,3,0,70,15),14,FALSE)</f>
        <v>#VALUE!</v>
      </c>
      <c r="M103" s="65" t="e">
        <f ca="1">VLOOKUP($B103,OFFSET('[1]WLC 1-0-1-1'!$BN$3,3,0,70,15),14,FALSE)</f>
        <v>#VALUE!</v>
      </c>
      <c r="N103" s="65" t="e">
        <f ca="1">VLOOKUP($B103,OFFSET('[1]WLC 1-0-1-1'!$B$86,3,0,70,15),14,FALSE)</f>
        <v>#VALUE!</v>
      </c>
      <c r="O103" s="65" t="e">
        <f ca="1">VLOOKUP($B103,OFFSET('[1]WLC 1-0-1-1'!$R$86,3,0,70,15),14,FALSE)</f>
        <v>#VALUE!</v>
      </c>
      <c r="P103" s="65" t="e">
        <f ca="1">VLOOKUP($B103,OFFSET('[1]WLC 1-0-1-1'!$AH$86,3,0,70,15),14,FALSE)</f>
        <v>#VALUE!</v>
      </c>
      <c r="Q103" s="65" t="e">
        <f ca="1">VLOOKUP($B103,OFFSET('[1]WLC 1-0-1-1'!$AX$86,3,0,70,15),14,FALSE)</f>
        <v>#VALUE!</v>
      </c>
      <c r="R103" s="65" t="e">
        <f ca="1">VLOOKUP($B103,OFFSET('[1]WLC 1-0-1-1'!$BN$86,3,0,70,15),14,FALSE)</f>
        <v>#VALUE!</v>
      </c>
      <c r="S103" s="65" t="e">
        <f ca="1">VLOOKUP($B103,OFFSET('[1]WLC 1-0-1-1'!$B$169,3,0,70,15),14,FALSE)</f>
        <v>#VALUE!</v>
      </c>
      <c r="T103" s="65" t="e">
        <f ca="1">VLOOKUP($B103,OFFSET('[1]WLC 1-0-1-1'!$R$169,3,0,70,15),14,FALSE)</f>
        <v>#VALUE!</v>
      </c>
      <c r="U103" s="65" t="e">
        <f ca="1">VLOOKUP($B103,OFFSET('[1]WLC 1-0-1-1'!$AH$169,3,0,70,15),14,FALSE)</f>
        <v>#VALUE!</v>
      </c>
      <c r="V103" s="65" t="e">
        <f ca="1">VLOOKUP($B103,OFFSET('[1]WLC 1-0-1-1'!$AX$169,3,0,70,15),14,FALSE)</f>
        <v>#VALUE!</v>
      </c>
      <c r="AA103" s="68">
        <v>1</v>
      </c>
      <c r="AB103" s="72">
        <f>1/6</f>
        <v>0.16666666666666666</v>
      </c>
      <c r="AC103" s="66" t="s">
        <v>94</v>
      </c>
      <c r="AD103" s="69">
        <f t="shared" si="32"/>
        <v>11.398633333333333</v>
      </c>
      <c r="AE103" s="69" t="e">
        <f t="shared" ca="1" si="31"/>
        <v>#VALUE!</v>
      </c>
      <c r="AF103" s="69" t="e">
        <f t="shared" ca="1" si="31"/>
        <v>#VALUE!</v>
      </c>
      <c r="AG103" s="69" t="e">
        <f t="shared" ca="1" si="31"/>
        <v>#VALUE!</v>
      </c>
      <c r="AH103" s="69" t="e">
        <f t="shared" ca="1" si="31"/>
        <v>#VALUE!</v>
      </c>
      <c r="AI103" s="69" t="e">
        <f t="shared" ca="1" si="31"/>
        <v>#VALUE!</v>
      </c>
      <c r="AJ103" s="69" t="e">
        <f t="shared" ca="1" si="31"/>
        <v>#VALUE!</v>
      </c>
      <c r="AK103" s="69" t="e">
        <f t="shared" ca="1" si="31"/>
        <v>#VALUE!</v>
      </c>
      <c r="AL103" s="69" t="e">
        <f t="shared" ca="1" si="31"/>
        <v>#VALUE!</v>
      </c>
      <c r="AM103" s="69" t="e">
        <f t="shared" ca="1" si="31"/>
        <v>#VALUE!</v>
      </c>
      <c r="AN103" s="69" t="e">
        <f t="shared" ca="1" si="31"/>
        <v>#VALUE!</v>
      </c>
      <c r="AO103" s="69" t="e">
        <f t="shared" ca="1" si="31"/>
        <v>#VALUE!</v>
      </c>
      <c r="AP103" s="69" t="e">
        <f t="shared" ca="1" si="31"/>
        <v>#VALUE!</v>
      </c>
      <c r="AQ103" s="69" t="e">
        <f t="shared" ca="1" si="31"/>
        <v>#VALUE!</v>
      </c>
      <c r="AR103" s="69" t="e">
        <f t="shared" ca="1" si="31"/>
        <v>#VALUE!</v>
      </c>
      <c r="AS103" s="69" t="e">
        <f t="shared" ca="1" si="31"/>
        <v>#VALUE!</v>
      </c>
      <c r="AT103" s="69" t="e">
        <f t="shared" ca="1" si="31"/>
        <v>#VALUE!</v>
      </c>
      <c r="AU103" s="69" t="e">
        <f t="shared" ca="1" si="31"/>
        <v>#VALUE!</v>
      </c>
      <c r="AV103" s="69" t="e">
        <f t="shared" ca="1" si="31"/>
        <v>#VALUE!</v>
      </c>
      <c r="AW103" s="69" t="e">
        <f t="shared" ca="1" si="31"/>
        <v>#VALUE!</v>
      </c>
    </row>
    <row r="104" spans="2:49" x14ac:dyDescent="0.35">
      <c r="B104" s="64" t="s">
        <v>43</v>
      </c>
      <c r="C104" s="65">
        <f>VLOOKUP($B104,'[1]Push 90% FIFO'!$B$5:$O$81,14,FALSE)</f>
        <v>6.8940599999999996</v>
      </c>
      <c r="D104" s="65" t="e">
        <f ca="1">VLOOKUP($B104,OFFSET('[1]WLC 1-0-1-1'!$DJ$3,3,0,70,15),14,FALSE)</f>
        <v>#VALUE!</v>
      </c>
      <c r="E104" s="65" t="e">
        <f ca="1">VLOOKUP($B104,OFFSET('[1]WLC 1-0-1-1'!$CT$3,3,0,70,15),14,FALSE)</f>
        <v>#VALUE!</v>
      </c>
      <c r="F104" s="65" t="e">
        <f ca="1">VLOOKUP($B104,OFFSET('[1]WLC 1-0-1-1'!$CD$3,3,0,70,15),14,FALSE)</f>
        <v>#VALUE!</v>
      </c>
      <c r="G104" s="65" t="e">
        <f ca="1">VLOOKUP($B104,OFFSET('[1]WLC 1-0-1-1'!$EP$3,3,0,70,15),14,FALSE)</f>
        <v>#VALUE!</v>
      </c>
      <c r="H104" s="65" t="e">
        <f ca="1">VLOOKUP($B104,OFFSET('[1]WLC 1-0-1-1'!$DZ$3,3,0,70,15),14,FALSE)</f>
        <v>#VALUE!</v>
      </c>
      <c r="I104" s="65" t="e">
        <f ca="1">VLOOKUP($B104,OFFSET('[1]WLC 1-0-1-1'!B17,3,0,70,15),14,FALSE)</f>
        <v>#VALUE!</v>
      </c>
      <c r="J104" s="65" t="e">
        <f ca="1">VLOOKUP($B104,OFFSET('[1]WLC 1-0-1-1'!$R$3,3,0,70,15),14,FALSE)</f>
        <v>#VALUE!</v>
      </c>
      <c r="K104" s="65" t="e">
        <f ca="1">VLOOKUP($B104,OFFSET('[1]WLC 1-0-1-1'!$AH$3,3,0,70,15),14,FALSE)</f>
        <v>#VALUE!</v>
      </c>
      <c r="L104" s="65" t="e">
        <f ca="1">VLOOKUP($B104,OFFSET('[1]WLC 1-0-1-1'!$AX$3,3,0,70,15),14,FALSE)</f>
        <v>#VALUE!</v>
      </c>
      <c r="M104" s="65" t="e">
        <f ca="1">VLOOKUP($B104,OFFSET('[1]WLC 1-0-1-1'!$BN$3,3,0,70,15),14,FALSE)</f>
        <v>#VALUE!</v>
      </c>
      <c r="N104" s="65" t="e">
        <f ca="1">VLOOKUP($B104,OFFSET('[1]WLC 1-0-1-1'!$B$86,3,0,70,15),14,FALSE)</f>
        <v>#VALUE!</v>
      </c>
      <c r="O104" s="65" t="e">
        <f ca="1">VLOOKUP($B104,OFFSET('[1]WLC 1-0-1-1'!$R$86,3,0,70,15),14,FALSE)</f>
        <v>#VALUE!</v>
      </c>
      <c r="P104" s="65" t="e">
        <f ca="1">VLOOKUP($B104,OFFSET('[1]WLC 1-0-1-1'!$AH$86,3,0,70,15),14,FALSE)</f>
        <v>#VALUE!</v>
      </c>
      <c r="Q104" s="65" t="e">
        <f ca="1">VLOOKUP($B104,OFFSET('[1]WLC 1-0-1-1'!$AX$86,3,0,70,15),14,FALSE)</f>
        <v>#VALUE!</v>
      </c>
      <c r="R104" s="65" t="e">
        <f ca="1">VLOOKUP($B104,OFFSET('[1]WLC 1-0-1-1'!$BN$86,3,0,70,15),14,FALSE)</f>
        <v>#VALUE!</v>
      </c>
      <c r="S104" s="65" t="e">
        <f ca="1">VLOOKUP($B104,OFFSET('[1]WLC 1-0-1-1'!$B$169,3,0,70,15),14,FALSE)</f>
        <v>#VALUE!</v>
      </c>
      <c r="T104" s="65" t="e">
        <f ca="1">VLOOKUP($B104,OFFSET('[1]WLC 1-0-1-1'!$R$169,3,0,70,15),14,FALSE)</f>
        <v>#VALUE!</v>
      </c>
      <c r="U104" s="65" t="e">
        <f ca="1">VLOOKUP($B104,OFFSET('[1]WLC 1-0-1-1'!$AH$169,3,0,70,15),14,FALSE)</f>
        <v>#VALUE!</v>
      </c>
      <c r="V104" s="65" t="e">
        <f ca="1">VLOOKUP($B104,OFFSET('[1]WLC 1-0-1-1'!$AX$169,3,0,70,15),14,FALSE)</f>
        <v>#VALUE!</v>
      </c>
      <c r="AA104" s="68">
        <v>1</v>
      </c>
      <c r="AB104" s="72">
        <f>1/9</f>
        <v>0.1111111111111111</v>
      </c>
      <c r="AC104" s="66" t="s">
        <v>95</v>
      </c>
      <c r="AD104" s="69">
        <f t="shared" si="32"/>
        <v>11.508752222222222</v>
      </c>
      <c r="AE104" s="69" t="e">
        <f t="shared" ca="1" si="31"/>
        <v>#VALUE!</v>
      </c>
      <c r="AF104" s="69" t="e">
        <f t="shared" ca="1" si="31"/>
        <v>#VALUE!</v>
      </c>
      <c r="AG104" s="69" t="e">
        <f t="shared" ca="1" si="31"/>
        <v>#VALUE!</v>
      </c>
      <c r="AH104" s="69" t="e">
        <f t="shared" ca="1" si="31"/>
        <v>#VALUE!</v>
      </c>
      <c r="AI104" s="69" t="e">
        <f t="shared" ca="1" si="31"/>
        <v>#VALUE!</v>
      </c>
      <c r="AJ104" s="69" t="e">
        <f t="shared" ca="1" si="31"/>
        <v>#VALUE!</v>
      </c>
      <c r="AK104" s="69" t="e">
        <f t="shared" ca="1" si="31"/>
        <v>#VALUE!</v>
      </c>
      <c r="AL104" s="69" t="e">
        <f t="shared" ca="1" si="31"/>
        <v>#VALUE!</v>
      </c>
      <c r="AM104" s="69" t="e">
        <f t="shared" ca="1" si="31"/>
        <v>#VALUE!</v>
      </c>
      <c r="AN104" s="69" t="e">
        <f t="shared" ca="1" si="31"/>
        <v>#VALUE!</v>
      </c>
      <c r="AO104" s="69" t="e">
        <f t="shared" ca="1" si="31"/>
        <v>#VALUE!</v>
      </c>
      <c r="AP104" s="69" t="e">
        <f t="shared" ca="1" si="31"/>
        <v>#VALUE!</v>
      </c>
      <c r="AQ104" s="69" t="e">
        <f t="shared" ca="1" si="31"/>
        <v>#VALUE!</v>
      </c>
      <c r="AR104" s="69" t="e">
        <f t="shared" ca="1" si="31"/>
        <v>#VALUE!</v>
      </c>
      <c r="AS104" s="69" t="e">
        <f t="shared" ca="1" si="31"/>
        <v>#VALUE!</v>
      </c>
      <c r="AT104" s="69" t="e">
        <f t="shared" ca="1" si="31"/>
        <v>#VALUE!</v>
      </c>
      <c r="AU104" s="69" t="e">
        <f t="shared" ca="1" si="31"/>
        <v>#VALUE!</v>
      </c>
      <c r="AV104" s="69" t="e">
        <f t="shared" ca="1" si="31"/>
        <v>#VALUE!</v>
      </c>
      <c r="AW104" s="69" t="e">
        <f t="shared" ca="1" si="31"/>
        <v>#VALUE!</v>
      </c>
    </row>
    <row r="105" spans="2:49" x14ac:dyDescent="0.35">
      <c r="B105" s="64" t="s">
        <v>22</v>
      </c>
      <c r="C105" s="65">
        <f>VLOOKUP($B105,'[1]Push 90% FIFO'!$B$5:$O$81,14,FALSE)</f>
        <v>1.82351</v>
      </c>
      <c r="D105" s="65" t="e">
        <f ca="1">VLOOKUP($B105,OFFSET('[1]WLC 1-0-1-1'!$DJ$3,3,0,70,15),14,FALSE)</f>
        <v>#VALUE!</v>
      </c>
      <c r="E105" s="65" t="e">
        <f ca="1">VLOOKUP($B105,OFFSET('[1]WLC 1-0-1-1'!$CT$3,3,0,70,15),14,FALSE)</f>
        <v>#VALUE!</v>
      </c>
      <c r="F105" s="65" t="e">
        <f ca="1">VLOOKUP($B105,OFFSET('[1]WLC 1-0-1-1'!$CD$3,3,0,70,15),14,FALSE)</f>
        <v>#VALUE!</v>
      </c>
      <c r="G105" s="65" t="e">
        <f ca="1">VLOOKUP($B105,OFFSET('[1]WLC 1-0-1-1'!$EP$3,3,0,70,15),14,FALSE)</f>
        <v>#VALUE!</v>
      </c>
      <c r="H105" s="65" t="e">
        <f ca="1">VLOOKUP($B105,OFFSET('[1]WLC 1-0-1-1'!$DZ$3,3,0,70,15),14,FALSE)</f>
        <v>#VALUE!</v>
      </c>
      <c r="I105" s="65" t="e">
        <f ca="1">VLOOKUP($B105,OFFSET('[1]WLC 1-0-1-1'!B18,3,0,70,15),14,FALSE)</f>
        <v>#VALUE!</v>
      </c>
      <c r="J105" s="65" t="e">
        <f ca="1">VLOOKUP($B105,OFFSET('[1]WLC 1-0-1-1'!$R$3,3,0,70,15),14,FALSE)</f>
        <v>#VALUE!</v>
      </c>
      <c r="K105" s="65" t="e">
        <f ca="1">VLOOKUP($B105,OFFSET('[1]WLC 1-0-1-1'!$AH$3,3,0,70,15),14,FALSE)</f>
        <v>#VALUE!</v>
      </c>
      <c r="L105" s="65" t="e">
        <f ca="1">VLOOKUP($B105,OFFSET('[1]WLC 1-0-1-1'!$AX$3,3,0,70,15),14,FALSE)</f>
        <v>#VALUE!</v>
      </c>
      <c r="M105" s="65" t="e">
        <f ca="1">VLOOKUP($B105,OFFSET('[1]WLC 1-0-1-1'!$BN$3,3,0,70,15),14,FALSE)</f>
        <v>#VALUE!</v>
      </c>
      <c r="N105" s="65" t="e">
        <f ca="1">VLOOKUP($B105,OFFSET('[1]WLC 1-0-1-1'!$B$86,3,0,70,15),14,FALSE)</f>
        <v>#VALUE!</v>
      </c>
      <c r="O105" s="65" t="e">
        <f ca="1">VLOOKUP($B105,OFFSET('[1]WLC 1-0-1-1'!$R$86,3,0,70,15),14,FALSE)</f>
        <v>#VALUE!</v>
      </c>
      <c r="P105" s="65" t="e">
        <f ca="1">VLOOKUP($B105,OFFSET('[1]WLC 1-0-1-1'!$AH$86,3,0,70,15),14,FALSE)</f>
        <v>#VALUE!</v>
      </c>
      <c r="Q105" s="65" t="e">
        <f ca="1">VLOOKUP($B105,OFFSET('[1]WLC 1-0-1-1'!$AX$86,3,0,70,15),14,FALSE)</f>
        <v>#VALUE!</v>
      </c>
      <c r="R105" s="65" t="e">
        <f ca="1">VLOOKUP($B105,OFFSET('[1]WLC 1-0-1-1'!$BN$86,3,0,70,15),14,FALSE)</f>
        <v>#VALUE!</v>
      </c>
      <c r="S105" s="65" t="e">
        <f ca="1">VLOOKUP($B105,OFFSET('[1]WLC 1-0-1-1'!$B$169,3,0,70,15),14,FALSE)</f>
        <v>#VALUE!</v>
      </c>
      <c r="T105" s="65" t="e">
        <f ca="1">VLOOKUP($B105,OFFSET('[1]WLC 1-0-1-1'!$R$169,3,0,70,15),14,FALSE)</f>
        <v>#VALUE!</v>
      </c>
      <c r="U105" s="65" t="e">
        <f ca="1">VLOOKUP($B105,OFFSET('[1]WLC 1-0-1-1'!$AH$169,3,0,70,15),14,FALSE)</f>
        <v>#VALUE!</v>
      </c>
      <c r="V105" s="65" t="e">
        <f ca="1">VLOOKUP($B105,OFFSET('[1]WLC 1-0-1-1'!$AX$169,3,0,70,15),14,FALSE)</f>
        <v>#VALUE!</v>
      </c>
    </row>
    <row r="106" spans="2:49" x14ac:dyDescent="0.35">
      <c r="B106" s="64" t="s">
        <v>23</v>
      </c>
      <c r="C106" s="65">
        <f>VLOOKUP($B106,'[1]Push 90% FIFO'!$B$5:$O$81,14,FALSE)</f>
        <v>1.4475</v>
      </c>
      <c r="D106" s="65" t="e">
        <f ca="1">VLOOKUP($B106,OFFSET('[1]WLC 1-0-1-1'!$DJ$3,3,0,70,15),14,FALSE)</f>
        <v>#VALUE!</v>
      </c>
      <c r="E106" s="65" t="e">
        <f ca="1">VLOOKUP($B106,OFFSET('[1]WLC 1-0-1-1'!$CT$3,3,0,70,15),14,FALSE)</f>
        <v>#VALUE!</v>
      </c>
      <c r="F106" s="65" t="e">
        <f ca="1">VLOOKUP($B106,OFFSET('[1]WLC 1-0-1-1'!$CD$3,3,0,70,15),14,FALSE)</f>
        <v>#VALUE!</v>
      </c>
      <c r="G106" s="65" t="e">
        <f ca="1">VLOOKUP($B106,OFFSET('[1]WLC 1-0-1-1'!$EP$3,3,0,70,15),14,FALSE)</f>
        <v>#VALUE!</v>
      </c>
      <c r="H106" s="65" t="e">
        <f ca="1">VLOOKUP($B106,OFFSET('[1]WLC 1-0-1-1'!$DZ$3,3,0,70,15),14,FALSE)</f>
        <v>#VALUE!</v>
      </c>
      <c r="I106" s="65" t="e">
        <f ca="1">VLOOKUP($B106,OFFSET('[1]WLC 1-0-1-1'!B19,3,0,70,15),14,FALSE)</f>
        <v>#VALUE!</v>
      </c>
      <c r="J106" s="65" t="e">
        <f ca="1">VLOOKUP($B106,OFFSET('[1]WLC 1-0-1-1'!$R$3,3,0,70,15),14,FALSE)</f>
        <v>#VALUE!</v>
      </c>
      <c r="K106" s="65" t="e">
        <f ca="1">VLOOKUP($B106,OFFSET('[1]WLC 1-0-1-1'!$AH$3,3,0,70,15),14,FALSE)</f>
        <v>#VALUE!</v>
      </c>
      <c r="L106" s="65" t="e">
        <f ca="1">VLOOKUP($B106,OFFSET('[1]WLC 1-0-1-1'!$AX$3,3,0,70,15),14,FALSE)</f>
        <v>#VALUE!</v>
      </c>
      <c r="M106" s="65" t="e">
        <f ca="1">VLOOKUP($B106,OFFSET('[1]WLC 1-0-1-1'!$BN$3,3,0,70,15),14,FALSE)</f>
        <v>#VALUE!</v>
      </c>
      <c r="N106" s="65" t="e">
        <f ca="1">VLOOKUP($B106,OFFSET('[1]WLC 1-0-1-1'!$B$86,3,0,70,15),14,FALSE)</f>
        <v>#VALUE!</v>
      </c>
      <c r="O106" s="65" t="e">
        <f ca="1">VLOOKUP($B106,OFFSET('[1]WLC 1-0-1-1'!$R$86,3,0,70,15),14,FALSE)</f>
        <v>#VALUE!</v>
      </c>
      <c r="P106" s="65" t="e">
        <f ca="1">VLOOKUP($B106,OFFSET('[1]WLC 1-0-1-1'!$AH$86,3,0,70,15),14,FALSE)</f>
        <v>#VALUE!</v>
      </c>
      <c r="Q106" s="65" t="e">
        <f ca="1">VLOOKUP($B106,OFFSET('[1]WLC 1-0-1-1'!$AX$86,3,0,70,15),14,FALSE)</f>
        <v>#VALUE!</v>
      </c>
      <c r="R106" s="65" t="e">
        <f ca="1">VLOOKUP($B106,OFFSET('[1]WLC 1-0-1-1'!$BN$86,3,0,70,15),14,FALSE)</f>
        <v>#VALUE!</v>
      </c>
      <c r="S106" s="65" t="e">
        <f ca="1">VLOOKUP($B106,OFFSET('[1]WLC 1-0-1-1'!$B$169,3,0,70,15),14,FALSE)</f>
        <v>#VALUE!</v>
      </c>
      <c r="T106" s="65" t="e">
        <f ca="1">VLOOKUP($B106,OFFSET('[1]WLC 1-0-1-1'!$R$169,3,0,70,15),14,FALSE)</f>
        <v>#VALUE!</v>
      </c>
      <c r="U106" s="65" t="e">
        <f ca="1">VLOOKUP($B106,OFFSET('[1]WLC 1-0-1-1'!$AH$169,3,0,70,15),14,FALSE)</f>
        <v>#VALUE!</v>
      </c>
      <c r="V106" s="65" t="e">
        <f ca="1">VLOOKUP($B106,OFFSET('[1]WLC 1-0-1-1'!$AX$169,3,0,70,15),14,FALSE)</f>
        <v>#VALUE!</v>
      </c>
    </row>
    <row r="107" spans="2:49" x14ac:dyDescent="0.35">
      <c r="B107" s="64" t="s">
        <v>27</v>
      </c>
      <c r="C107" s="65">
        <f>VLOOKUP($B107,'[1]Push 90% FIFO'!$B$5:$O$81,14,FALSE)</f>
        <v>1.98214</v>
      </c>
      <c r="D107" s="65" t="e">
        <f ca="1">VLOOKUP($B107,OFFSET('[1]WLC 1-0-1-1'!$DJ$3,3,0,70,15),14,FALSE)</f>
        <v>#VALUE!</v>
      </c>
      <c r="E107" s="65" t="e">
        <f ca="1">VLOOKUP($B107,OFFSET('[1]WLC 1-0-1-1'!$CT$3,3,0,70,15),14,FALSE)</f>
        <v>#VALUE!</v>
      </c>
      <c r="F107" s="65" t="e">
        <f ca="1">VLOOKUP($B107,OFFSET('[1]WLC 1-0-1-1'!$CD$3,3,0,70,15),14,FALSE)</f>
        <v>#VALUE!</v>
      </c>
      <c r="G107" s="65" t="e">
        <f ca="1">VLOOKUP($B107,OFFSET('[1]WLC 1-0-1-1'!$EP$3,3,0,70,15),14,FALSE)</f>
        <v>#VALUE!</v>
      </c>
      <c r="H107" s="65" t="e">
        <f ca="1">VLOOKUP($B107,OFFSET('[1]WLC 1-0-1-1'!$DZ$3,3,0,70,15),14,FALSE)</f>
        <v>#VALUE!</v>
      </c>
      <c r="I107" s="65" t="e">
        <f ca="1">VLOOKUP($B107,OFFSET('[1]WLC 1-0-1-1'!B20,3,0,70,15),14,FALSE)</f>
        <v>#VALUE!</v>
      </c>
      <c r="J107" s="65" t="e">
        <f ca="1">VLOOKUP($B107,OFFSET('[1]WLC 1-0-1-1'!$R$3,3,0,70,15),14,FALSE)</f>
        <v>#VALUE!</v>
      </c>
      <c r="K107" s="65" t="e">
        <f ca="1">VLOOKUP($B107,OFFSET('[1]WLC 1-0-1-1'!$AH$3,3,0,70,15),14,FALSE)</f>
        <v>#VALUE!</v>
      </c>
      <c r="L107" s="65" t="e">
        <f ca="1">VLOOKUP($B107,OFFSET('[1]WLC 1-0-1-1'!$AX$3,3,0,70,15),14,FALSE)</f>
        <v>#VALUE!</v>
      </c>
      <c r="M107" s="65" t="e">
        <f ca="1">VLOOKUP($B107,OFFSET('[1]WLC 1-0-1-1'!$BN$3,3,0,70,15),14,FALSE)</f>
        <v>#VALUE!</v>
      </c>
      <c r="N107" s="65" t="e">
        <f ca="1">VLOOKUP($B107,OFFSET('[1]WLC 1-0-1-1'!$B$86,3,0,70,15),14,FALSE)</f>
        <v>#VALUE!</v>
      </c>
      <c r="O107" s="65" t="e">
        <f ca="1">VLOOKUP($B107,OFFSET('[1]WLC 1-0-1-1'!$R$86,3,0,70,15),14,FALSE)</f>
        <v>#VALUE!</v>
      </c>
      <c r="P107" s="65" t="e">
        <f ca="1">VLOOKUP($B107,OFFSET('[1]WLC 1-0-1-1'!$AH$86,3,0,70,15),14,FALSE)</f>
        <v>#VALUE!</v>
      </c>
      <c r="Q107" s="65" t="e">
        <f ca="1">VLOOKUP($B107,OFFSET('[1]WLC 1-0-1-1'!$AX$86,3,0,70,15),14,FALSE)</f>
        <v>#VALUE!</v>
      </c>
      <c r="R107" s="65" t="e">
        <f ca="1">VLOOKUP($B107,OFFSET('[1]WLC 1-0-1-1'!$BN$86,3,0,70,15),14,FALSE)</f>
        <v>#VALUE!</v>
      </c>
      <c r="S107" s="65" t="e">
        <f ca="1">VLOOKUP($B107,OFFSET('[1]WLC 1-0-1-1'!$B$169,3,0,70,15),14,FALSE)</f>
        <v>#VALUE!</v>
      </c>
      <c r="T107" s="65" t="e">
        <f ca="1">VLOOKUP($B107,OFFSET('[1]WLC 1-0-1-1'!$R$169,3,0,70,15),14,FALSE)</f>
        <v>#VALUE!</v>
      </c>
      <c r="U107" s="65" t="e">
        <f ca="1">VLOOKUP($B107,OFFSET('[1]WLC 1-0-1-1'!$AH$169,3,0,70,15),14,FALSE)</f>
        <v>#VALUE!</v>
      </c>
      <c r="V107" s="65" t="e">
        <f ca="1">VLOOKUP($B107,OFFSET('[1]WLC 1-0-1-1'!$AX$169,3,0,70,15),14,FALSE)</f>
        <v>#VALUE!</v>
      </c>
      <c r="AC107" s="66" t="s">
        <v>91</v>
      </c>
      <c r="AD107" s="83">
        <f>(AD100-$AD100)/$AD100</f>
        <v>0</v>
      </c>
      <c r="AE107" s="83" t="e">
        <f t="shared" ref="AE107:AW107" ca="1" si="33">(AE100-$AD100)/$AD100</f>
        <v>#VALUE!</v>
      </c>
      <c r="AF107" s="83" t="e">
        <f t="shared" ca="1" si="33"/>
        <v>#VALUE!</v>
      </c>
      <c r="AG107" s="83" t="e">
        <f t="shared" ca="1" si="33"/>
        <v>#VALUE!</v>
      </c>
      <c r="AH107" s="83" t="e">
        <f t="shared" ca="1" si="33"/>
        <v>#VALUE!</v>
      </c>
      <c r="AI107" s="83" t="e">
        <f t="shared" ca="1" si="33"/>
        <v>#VALUE!</v>
      </c>
      <c r="AJ107" s="83" t="e">
        <f t="shared" ca="1" si="33"/>
        <v>#VALUE!</v>
      </c>
      <c r="AK107" s="83" t="e">
        <f t="shared" ca="1" si="33"/>
        <v>#VALUE!</v>
      </c>
      <c r="AL107" s="83" t="e">
        <f t="shared" ca="1" si="33"/>
        <v>#VALUE!</v>
      </c>
      <c r="AM107" s="83" t="e">
        <f t="shared" ca="1" si="33"/>
        <v>#VALUE!</v>
      </c>
      <c r="AN107" s="83" t="e">
        <f t="shared" ca="1" si="33"/>
        <v>#VALUE!</v>
      </c>
      <c r="AO107" s="83" t="e">
        <f t="shared" ca="1" si="33"/>
        <v>#VALUE!</v>
      </c>
      <c r="AP107" s="83" t="e">
        <f t="shared" ca="1" si="33"/>
        <v>#VALUE!</v>
      </c>
      <c r="AQ107" s="83" t="e">
        <f t="shared" ca="1" si="33"/>
        <v>#VALUE!</v>
      </c>
      <c r="AR107" s="83" t="e">
        <f t="shared" ca="1" si="33"/>
        <v>#VALUE!</v>
      </c>
      <c r="AS107" s="83" t="e">
        <f t="shared" ca="1" si="33"/>
        <v>#VALUE!</v>
      </c>
      <c r="AT107" s="83" t="e">
        <f t="shared" ca="1" si="33"/>
        <v>#VALUE!</v>
      </c>
      <c r="AU107" s="83" t="e">
        <f t="shared" ca="1" si="33"/>
        <v>#VALUE!</v>
      </c>
      <c r="AV107" s="83" t="e">
        <f t="shared" ca="1" si="33"/>
        <v>#VALUE!</v>
      </c>
      <c r="AW107" s="83" t="e">
        <f t="shared" ca="1" si="33"/>
        <v>#VALUE!</v>
      </c>
    </row>
    <row r="108" spans="2:49" x14ac:dyDescent="0.35">
      <c r="B108" s="64" t="s">
        <v>5</v>
      </c>
      <c r="C108" s="65">
        <f>VLOOKUP($B108,'[1]Push 90% FIFO'!$B$5:$O$81,14,FALSE)</f>
        <v>90.41695</v>
      </c>
      <c r="D108" s="65" t="e">
        <f ca="1">VLOOKUP($B108,OFFSET('[1]WLC 1-0-1-1'!$DJ$3,3,0,70,15),14,FALSE)</f>
        <v>#VALUE!</v>
      </c>
      <c r="E108" s="65" t="e">
        <f ca="1">VLOOKUP($B108,OFFSET('[1]WLC 1-0-1-1'!$CT$3,3,0,70,15),14,FALSE)</f>
        <v>#VALUE!</v>
      </c>
      <c r="F108" s="65" t="e">
        <f ca="1">VLOOKUP($B108,OFFSET('[1]WLC 1-0-1-1'!$CD$3,3,0,70,15),14,FALSE)</f>
        <v>#VALUE!</v>
      </c>
      <c r="G108" s="65" t="e">
        <f ca="1">VLOOKUP($B108,OFFSET('[1]WLC 1-0-1-1'!$EP$3,3,0,70,15),14,FALSE)</f>
        <v>#VALUE!</v>
      </c>
      <c r="H108" s="65" t="e">
        <f ca="1">VLOOKUP($B108,OFFSET('[1]WLC 1-0-1-1'!$DZ$3,3,0,70,15),14,FALSE)</f>
        <v>#VALUE!</v>
      </c>
      <c r="I108" s="65" t="e">
        <f ca="1">VLOOKUP($B108,OFFSET('[1]WLC 1-0-1-1'!B21,3,0,70,15),14,FALSE)</f>
        <v>#VALUE!</v>
      </c>
      <c r="J108" s="65" t="e">
        <f ca="1">VLOOKUP($B108,OFFSET('[1]WLC 1-0-1-1'!$R$3,3,0,70,15),14,FALSE)</f>
        <v>#VALUE!</v>
      </c>
      <c r="K108" s="65" t="e">
        <f ca="1">VLOOKUP($B108,OFFSET('[1]WLC 1-0-1-1'!$AH$3,3,0,70,15),14,FALSE)</f>
        <v>#VALUE!</v>
      </c>
      <c r="L108" s="65" t="e">
        <f ca="1">VLOOKUP($B108,OFFSET('[1]WLC 1-0-1-1'!$AX$3,3,0,70,15),14,FALSE)</f>
        <v>#VALUE!</v>
      </c>
      <c r="M108" s="65" t="e">
        <f ca="1">VLOOKUP($B108,OFFSET('[1]WLC 1-0-1-1'!$BN$3,3,0,70,15),14,FALSE)</f>
        <v>#VALUE!</v>
      </c>
      <c r="N108" s="65" t="e">
        <f ca="1">VLOOKUP($B108,OFFSET('[1]WLC 1-0-1-1'!$B$86,3,0,70,15),14,FALSE)</f>
        <v>#VALUE!</v>
      </c>
      <c r="O108" s="65" t="e">
        <f ca="1">VLOOKUP($B108,OFFSET('[1]WLC 1-0-1-1'!$R$86,3,0,70,15),14,FALSE)</f>
        <v>#VALUE!</v>
      </c>
      <c r="P108" s="65" t="e">
        <f ca="1">VLOOKUP($B108,OFFSET('[1]WLC 1-0-1-1'!$AH$86,3,0,70,15),14,FALSE)</f>
        <v>#VALUE!</v>
      </c>
      <c r="Q108" s="65" t="e">
        <f ca="1">VLOOKUP($B108,OFFSET('[1]WLC 1-0-1-1'!$AX$86,3,0,70,15),14,FALSE)</f>
        <v>#VALUE!</v>
      </c>
      <c r="R108" s="65" t="e">
        <f ca="1">VLOOKUP($B108,OFFSET('[1]WLC 1-0-1-1'!$BN$86,3,0,70,15),14,FALSE)</f>
        <v>#VALUE!</v>
      </c>
      <c r="S108" s="65" t="e">
        <f ca="1">VLOOKUP($B108,OFFSET('[1]WLC 1-0-1-1'!$B$169,3,0,70,15),14,FALSE)</f>
        <v>#VALUE!</v>
      </c>
      <c r="T108" s="65" t="e">
        <f ca="1">VLOOKUP($B108,OFFSET('[1]WLC 1-0-1-1'!$R$169,3,0,70,15),14,FALSE)</f>
        <v>#VALUE!</v>
      </c>
      <c r="U108" s="65" t="e">
        <f ca="1">VLOOKUP($B108,OFFSET('[1]WLC 1-0-1-1'!$AH$169,3,0,70,15),14,FALSE)</f>
        <v>#VALUE!</v>
      </c>
      <c r="V108" s="65" t="e">
        <f ca="1">VLOOKUP($B108,OFFSET('[1]WLC 1-0-1-1'!$AX$169,3,0,70,15),14,FALSE)</f>
        <v>#VALUE!</v>
      </c>
      <c r="AC108" s="66" t="s">
        <v>92</v>
      </c>
      <c r="AD108" s="83">
        <f>(AD101-AD101)/$AD$101</f>
        <v>0</v>
      </c>
      <c r="AE108" s="83" t="e">
        <f ca="1">(AE101-$AD$100)/$AD$100</f>
        <v>#VALUE!</v>
      </c>
      <c r="AF108" s="83" t="e">
        <f t="shared" ref="AF108:AW108" ca="1" si="34">(AF101-$AD$100)/$AD$100</f>
        <v>#VALUE!</v>
      </c>
      <c r="AG108" s="83" t="e">
        <f t="shared" ca="1" si="34"/>
        <v>#VALUE!</v>
      </c>
      <c r="AH108" s="83" t="e">
        <f t="shared" ca="1" si="34"/>
        <v>#VALUE!</v>
      </c>
      <c r="AI108" s="83" t="e">
        <f t="shared" ca="1" si="34"/>
        <v>#VALUE!</v>
      </c>
      <c r="AJ108" s="83" t="e">
        <f t="shared" ca="1" si="34"/>
        <v>#VALUE!</v>
      </c>
      <c r="AK108" s="83" t="e">
        <f t="shared" ca="1" si="34"/>
        <v>#VALUE!</v>
      </c>
      <c r="AL108" s="83" t="e">
        <f t="shared" ca="1" si="34"/>
        <v>#VALUE!</v>
      </c>
      <c r="AM108" s="83" t="e">
        <f t="shared" ca="1" si="34"/>
        <v>#VALUE!</v>
      </c>
      <c r="AN108" s="83" t="e">
        <f t="shared" ca="1" si="34"/>
        <v>#VALUE!</v>
      </c>
      <c r="AO108" s="83" t="e">
        <f t="shared" ca="1" si="34"/>
        <v>#VALUE!</v>
      </c>
      <c r="AP108" s="83" t="e">
        <f t="shared" ca="1" si="34"/>
        <v>#VALUE!</v>
      </c>
      <c r="AQ108" s="83" t="e">
        <f t="shared" ca="1" si="34"/>
        <v>#VALUE!</v>
      </c>
      <c r="AR108" s="83" t="e">
        <f t="shared" ca="1" si="34"/>
        <v>#VALUE!</v>
      </c>
      <c r="AS108" s="83" t="e">
        <f t="shared" ca="1" si="34"/>
        <v>#VALUE!</v>
      </c>
      <c r="AT108" s="83" t="e">
        <f t="shared" ca="1" si="34"/>
        <v>#VALUE!</v>
      </c>
      <c r="AU108" s="83" t="e">
        <f t="shared" ca="1" si="34"/>
        <v>#VALUE!</v>
      </c>
      <c r="AV108" s="83" t="e">
        <f t="shared" ca="1" si="34"/>
        <v>#VALUE!</v>
      </c>
      <c r="AW108" s="83" t="e">
        <f t="shared" ca="1" si="34"/>
        <v>#VALUE!</v>
      </c>
    </row>
    <row r="109" spans="2:49" x14ac:dyDescent="0.35">
      <c r="B109" s="64" t="s">
        <v>8</v>
      </c>
      <c r="C109" s="65">
        <f>VLOOKUP($B109,'[1]Push 90% FIFO'!$B$5:$O$81,14,FALSE)</f>
        <v>9.6505200000000002</v>
      </c>
      <c r="D109" s="65" t="e">
        <f ca="1">VLOOKUP($B109,OFFSET('[1]WLC 1-0-1-1'!$DJ$3,3,0,70,15),14,FALSE)</f>
        <v>#VALUE!</v>
      </c>
      <c r="E109" s="65" t="e">
        <f ca="1">VLOOKUP($B109,OFFSET('[1]WLC 1-0-1-1'!$CT$3,3,0,70,15),14,FALSE)</f>
        <v>#VALUE!</v>
      </c>
      <c r="F109" s="65" t="e">
        <f ca="1">VLOOKUP($B109,OFFSET('[1]WLC 1-0-1-1'!$CD$3,3,0,70,15),14,FALSE)</f>
        <v>#VALUE!</v>
      </c>
      <c r="G109" s="65" t="e">
        <f ca="1">VLOOKUP($B109,OFFSET('[1]WLC 1-0-1-1'!$EP$3,3,0,70,15),14,FALSE)</f>
        <v>#VALUE!</v>
      </c>
      <c r="H109" s="65" t="e">
        <f ca="1">VLOOKUP($B109,OFFSET('[1]WLC 1-0-1-1'!$DZ$3,3,0,70,15),14,FALSE)</f>
        <v>#VALUE!</v>
      </c>
      <c r="I109" s="65" t="e">
        <f ca="1">VLOOKUP($B109,OFFSET('[1]WLC 1-0-1-1'!B22,3,0,70,15),14,FALSE)</f>
        <v>#VALUE!</v>
      </c>
      <c r="J109" s="65" t="e">
        <f ca="1">VLOOKUP($B109,OFFSET('[1]WLC 1-0-1-1'!$R$3,3,0,70,15),14,FALSE)</f>
        <v>#VALUE!</v>
      </c>
      <c r="K109" s="65" t="e">
        <f ca="1">VLOOKUP($B109,OFFSET('[1]WLC 1-0-1-1'!$AH$3,3,0,70,15),14,FALSE)</f>
        <v>#VALUE!</v>
      </c>
      <c r="L109" s="65" t="e">
        <f ca="1">VLOOKUP($B109,OFFSET('[1]WLC 1-0-1-1'!$AX$3,3,0,70,15),14,FALSE)</f>
        <v>#VALUE!</v>
      </c>
      <c r="M109" s="65" t="e">
        <f ca="1">VLOOKUP($B109,OFFSET('[1]WLC 1-0-1-1'!$BN$3,3,0,70,15),14,FALSE)</f>
        <v>#VALUE!</v>
      </c>
      <c r="N109" s="65" t="e">
        <f ca="1">VLOOKUP($B109,OFFSET('[1]WLC 1-0-1-1'!$B$86,3,0,70,15),14,FALSE)</f>
        <v>#VALUE!</v>
      </c>
      <c r="O109" s="65" t="e">
        <f ca="1">VLOOKUP($B109,OFFSET('[1]WLC 1-0-1-1'!$R$86,3,0,70,15),14,FALSE)</f>
        <v>#VALUE!</v>
      </c>
      <c r="P109" s="65" t="e">
        <f ca="1">VLOOKUP($B109,OFFSET('[1]WLC 1-0-1-1'!$AH$86,3,0,70,15),14,FALSE)</f>
        <v>#VALUE!</v>
      </c>
      <c r="Q109" s="65" t="e">
        <f ca="1">VLOOKUP($B109,OFFSET('[1]WLC 1-0-1-1'!$AX$86,3,0,70,15),14,FALSE)</f>
        <v>#VALUE!</v>
      </c>
      <c r="R109" s="65" t="e">
        <f ca="1">VLOOKUP($B109,OFFSET('[1]WLC 1-0-1-1'!$BN$86,3,0,70,15),14,FALSE)</f>
        <v>#VALUE!</v>
      </c>
      <c r="S109" s="65" t="e">
        <f ca="1">VLOOKUP($B109,OFFSET('[1]WLC 1-0-1-1'!$B$169,3,0,70,15),14,FALSE)</f>
        <v>#VALUE!</v>
      </c>
      <c r="T109" s="65" t="e">
        <f ca="1">VLOOKUP($B109,OFFSET('[1]WLC 1-0-1-1'!$R$169,3,0,70,15),14,FALSE)</f>
        <v>#VALUE!</v>
      </c>
      <c r="U109" s="65" t="e">
        <f ca="1">VLOOKUP($B109,OFFSET('[1]WLC 1-0-1-1'!$AH$169,3,0,70,15),14,FALSE)</f>
        <v>#VALUE!</v>
      </c>
      <c r="V109" s="65" t="e">
        <f ca="1">VLOOKUP($B109,OFFSET('[1]WLC 1-0-1-1'!$AX$169,3,0,70,15),14,FALSE)</f>
        <v>#VALUE!</v>
      </c>
      <c r="AC109" s="66" t="s">
        <v>93</v>
      </c>
      <c r="AD109" s="83">
        <f t="shared" ref="AD109:AD111" si="35">(AD102-AD102)/$AD$101</f>
        <v>0</v>
      </c>
      <c r="AE109" s="83" t="e">
        <f t="shared" ref="AE109:AW111" ca="1" si="36">(AE102-$AD$100)/$AD$100</f>
        <v>#VALUE!</v>
      </c>
      <c r="AF109" s="83" t="e">
        <f t="shared" ca="1" si="36"/>
        <v>#VALUE!</v>
      </c>
      <c r="AG109" s="83" t="e">
        <f t="shared" ca="1" si="36"/>
        <v>#VALUE!</v>
      </c>
      <c r="AH109" s="83" t="e">
        <f t="shared" ca="1" si="36"/>
        <v>#VALUE!</v>
      </c>
      <c r="AI109" s="83" t="e">
        <f t="shared" ca="1" si="36"/>
        <v>#VALUE!</v>
      </c>
      <c r="AJ109" s="83" t="e">
        <f t="shared" ca="1" si="36"/>
        <v>#VALUE!</v>
      </c>
      <c r="AK109" s="83" t="e">
        <f t="shared" ca="1" si="36"/>
        <v>#VALUE!</v>
      </c>
      <c r="AL109" s="83" t="e">
        <f t="shared" ca="1" si="36"/>
        <v>#VALUE!</v>
      </c>
      <c r="AM109" s="83" t="e">
        <f t="shared" ca="1" si="36"/>
        <v>#VALUE!</v>
      </c>
      <c r="AN109" s="83" t="e">
        <f t="shared" ca="1" si="36"/>
        <v>#VALUE!</v>
      </c>
      <c r="AO109" s="83" t="e">
        <f t="shared" ca="1" si="36"/>
        <v>#VALUE!</v>
      </c>
      <c r="AP109" s="83" t="e">
        <f t="shared" ca="1" si="36"/>
        <v>#VALUE!</v>
      </c>
      <c r="AQ109" s="83" t="e">
        <f t="shared" ca="1" si="36"/>
        <v>#VALUE!</v>
      </c>
      <c r="AR109" s="83" t="e">
        <f t="shared" ca="1" si="36"/>
        <v>#VALUE!</v>
      </c>
      <c r="AS109" s="83" t="e">
        <f t="shared" ca="1" si="36"/>
        <v>#VALUE!</v>
      </c>
      <c r="AT109" s="83" t="e">
        <f t="shared" ca="1" si="36"/>
        <v>#VALUE!</v>
      </c>
      <c r="AU109" s="83" t="e">
        <f t="shared" ca="1" si="36"/>
        <v>#VALUE!</v>
      </c>
      <c r="AV109" s="83" t="e">
        <f t="shared" ca="1" si="36"/>
        <v>#VALUE!</v>
      </c>
      <c r="AW109" s="83" t="e">
        <f t="shared" ca="1" si="36"/>
        <v>#VALUE!</v>
      </c>
    </row>
    <row r="110" spans="2:49" x14ac:dyDescent="0.35">
      <c r="B110" s="70" t="s">
        <v>11</v>
      </c>
      <c r="C110" s="71">
        <f>VLOOKUP($B110,'[1]Push 90% FIFO'!$B$5:$O$81,14,FALSE)</f>
        <v>50954.060649999999</v>
      </c>
      <c r="D110" s="71" t="e">
        <f ca="1">VLOOKUP($B110,OFFSET('[1]WLC 1-0-1-1'!$DJ$3,3,0,70,15),14,FALSE)</f>
        <v>#VALUE!</v>
      </c>
      <c r="E110" s="71" t="e">
        <f ca="1">VLOOKUP($B110,OFFSET('[1]WLC 1-0-1-1'!$CT$3,3,0,70,15),14,FALSE)</f>
        <v>#VALUE!</v>
      </c>
      <c r="F110" s="71" t="e">
        <f ca="1">VLOOKUP($B110,OFFSET('[1]WLC 1-0-1-1'!$CD$3,3,0,70,15),14,FALSE)</f>
        <v>#VALUE!</v>
      </c>
      <c r="G110" s="71" t="e">
        <f ca="1">VLOOKUP($B110,OFFSET('[1]WLC 1-0-1-1'!$EP$3,3,0,70,15),14,FALSE)</f>
        <v>#VALUE!</v>
      </c>
      <c r="H110" s="71" t="e">
        <f ca="1">VLOOKUP($B110,OFFSET('[1]WLC 1-0-1-1'!$DZ$3,3,0,70,15),14,FALSE)</f>
        <v>#VALUE!</v>
      </c>
      <c r="I110" s="71" t="e">
        <f ca="1">VLOOKUP($B110,OFFSET('[1]WLC 1-0-1-1'!B23,3,0,70,15),14,FALSE)</f>
        <v>#VALUE!</v>
      </c>
      <c r="J110" s="71" t="e">
        <f ca="1">VLOOKUP($B110,OFFSET('[1]WLC 1-0-1-1'!$R$3,3,0,70,15),14,FALSE)</f>
        <v>#VALUE!</v>
      </c>
      <c r="K110" s="71" t="e">
        <f ca="1">VLOOKUP($B110,OFFSET('[1]WLC 1-0-1-1'!$AH$3,3,0,70,15),14,FALSE)</f>
        <v>#VALUE!</v>
      </c>
      <c r="L110" s="71" t="e">
        <f ca="1">VLOOKUP($B110,OFFSET('[1]WLC 1-0-1-1'!$AX$3,3,0,70,15),14,FALSE)</f>
        <v>#VALUE!</v>
      </c>
      <c r="M110" s="71" t="e">
        <f ca="1">VLOOKUP($B110,OFFSET('[1]WLC 1-0-1-1'!$BN$3,3,0,70,15),14,FALSE)</f>
        <v>#VALUE!</v>
      </c>
      <c r="N110" s="71" t="e">
        <f ca="1">VLOOKUP($B110,OFFSET('[1]WLC 1-0-1-1'!$B$86,3,0,70,15),14,FALSE)</f>
        <v>#VALUE!</v>
      </c>
      <c r="O110" s="71" t="e">
        <f ca="1">VLOOKUP($B110,OFFSET('[1]WLC 1-0-1-1'!$R$86,3,0,70,15),14,FALSE)</f>
        <v>#VALUE!</v>
      </c>
      <c r="P110" s="71" t="e">
        <f ca="1">VLOOKUP($B110,OFFSET('[1]WLC 1-0-1-1'!$AH$86,3,0,70,15),14,FALSE)</f>
        <v>#VALUE!</v>
      </c>
      <c r="Q110" s="71" t="e">
        <f ca="1">VLOOKUP($B110,OFFSET('[1]WLC 1-0-1-1'!$AX$86,3,0,70,15),14,FALSE)</f>
        <v>#VALUE!</v>
      </c>
      <c r="R110" s="71" t="e">
        <f ca="1">VLOOKUP($B110,OFFSET('[1]WLC 1-0-1-1'!$BN$86,3,0,70,15),14,FALSE)</f>
        <v>#VALUE!</v>
      </c>
      <c r="S110" s="71" t="e">
        <f ca="1">VLOOKUP($B110,OFFSET('[1]WLC 1-0-1-1'!$B$169,3,0,70,15),14,FALSE)</f>
        <v>#VALUE!</v>
      </c>
      <c r="T110" s="71" t="e">
        <f ca="1">VLOOKUP($B110,OFFSET('[1]WLC 1-0-1-1'!$R$169,3,0,70,15),14,FALSE)</f>
        <v>#VALUE!</v>
      </c>
      <c r="U110" s="71" t="e">
        <f ca="1">VLOOKUP($B110,OFFSET('[1]WLC 1-0-1-1'!$AH$169,3,0,70,15),14,FALSE)</f>
        <v>#VALUE!</v>
      </c>
      <c r="V110" s="71" t="e">
        <f ca="1">VLOOKUP($B110,OFFSET('[1]WLC 1-0-1-1'!$AX$169,3,0,70,15),14,FALSE)</f>
        <v>#VALUE!</v>
      </c>
      <c r="AC110" s="66" t="s">
        <v>94</v>
      </c>
      <c r="AD110" s="83">
        <f t="shared" si="35"/>
        <v>0</v>
      </c>
      <c r="AE110" s="83" t="e">
        <f t="shared" ca="1" si="36"/>
        <v>#VALUE!</v>
      </c>
      <c r="AF110" s="83" t="e">
        <f t="shared" ca="1" si="36"/>
        <v>#VALUE!</v>
      </c>
      <c r="AG110" s="83" t="e">
        <f t="shared" ca="1" si="36"/>
        <v>#VALUE!</v>
      </c>
      <c r="AH110" s="83" t="e">
        <f t="shared" ca="1" si="36"/>
        <v>#VALUE!</v>
      </c>
      <c r="AI110" s="83" t="e">
        <f t="shared" ca="1" si="36"/>
        <v>#VALUE!</v>
      </c>
      <c r="AJ110" s="83" t="e">
        <f t="shared" ca="1" si="36"/>
        <v>#VALUE!</v>
      </c>
      <c r="AK110" s="83" t="e">
        <f t="shared" ca="1" si="36"/>
        <v>#VALUE!</v>
      </c>
      <c r="AL110" s="83" t="e">
        <f t="shared" ca="1" si="36"/>
        <v>#VALUE!</v>
      </c>
      <c r="AM110" s="83" t="e">
        <f t="shared" ca="1" si="36"/>
        <v>#VALUE!</v>
      </c>
      <c r="AN110" s="83" t="e">
        <f t="shared" ca="1" si="36"/>
        <v>#VALUE!</v>
      </c>
      <c r="AO110" s="83" t="e">
        <f t="shared" ca="1" si="36"/>
        <v>#VALUE!</v>
      </c>
      <c r="AP110" s="83" t="e">
        <f t="shared" ca="1" si="36"/>
        <v>#VALUE!</v>
      </c>
      <c r="AQ110" s="83" t="e">
        <f t="shared" ca="1" si="36"/>
        <v>#VALUE!</v>
      </c>
      <c r="AR110" s="83" t="e">
        <f t="shared" ca="1" si="36"/>
        <v>#VALUE!</v>
      </c>
      <c r="AS110" s="83" t="e">
        <f t="shared" ca="1" si="36"/>
        <v>#VALUE!</v>
      </c>
      <c r="AT110" s="83" t="e">
        <f t="shared" ca="1" si="36"/>
        <v>#VALUE!</v>
      </c>
      <c r="AU110" s="83" t="e">
        <f t="shared" ca="1" si="36"/>
        <v>#VALUE!</v>
      </c>
      <c r="AV110" s="83" t="e">
        <f t="shared" ca="1" si="36"/>
        <v>#VALUE!</v>
      </c>
      <c r="AW110" s="83" t="e">
        <f t="shared" ca="1" si="36"/>
        <v>#VALUE!</v>
      </c>
    </row>
    <row r="111" spans="2:49" x14ac:dyDescent="0.35">
      <c r="B111" s="75" t="s">
        <v>97</v>
      </c>
      <c r="C111" s="76">
        <f>C105+C106</f>
        <v>3.27101</v>
      </c>
      <c r="D111" s="76" t="e">
        <f ca="1">D105+D106</f>
        <v>#VALUE!</v>
      </c>
      <c r="E111" s="76" t="e">
        <f t="shared" ref="E111:V111" ca="1" si="37">E105+E106</f>
        <v>#VALUE!</v>
      </c>
      <c r="F111" s="76" t="e">
        <f t="shared" ca="1" si="37"/>
        <v>#VALUE!</v>
      </c>
      <c r="G111" s="76" t="e">
        <f t="shared" ca="1" si="37"/>
        <v>#VALUE!</v>
      </c>
      <c r="H111" s="76" t="e">
        <f t="shared" ca="1" si="37"/>
        <v>#VALUE!</v>
      </c>
      <c r="I111" s="76" t="e">
        <f t="shared" ca="1" si="37"/>
        <v>#VALUE!</v>
      </c>
      <c r="J111" s="76" t="e">
        <f t="shared" ca="1" si="37"/>
        <v>#VALUE!</v>
      </c>
      <c r="K111" s="76" t="e">
        <f t="shared" ca="1" si="37"/>
        <v>#VALUE!</v>
      </c>
      <c r="L111" s="76" t="e">
        <f t="shared" ca="1" si="37"/>
        <v>#VALUE!</v>
      </c>
      <c r="M111" s="76" t="e">
        <f t="shared" ca="1" si="37"/>
        <v>#VALUE!</v>
      </c>
      <c r="N111" s="76" t="e">
        <f t="shared" ca="1" si="37"/>
        <v>#VALUE!</v>
      </c>
      <c r="O111" s="76" t="e">
        <f t="shared" ca="1" si="37"/>
        <v>#VALUE!</v>
      </c>
      <c r="P111" s="76" t="e">
        <f t="shared" ca="1" si="37"/>
        <v>#VALUE!</v>
      </c>
      <c r="Q111" s="76" t="e">
        <f t="shared" ca="1" si="37"/>
        <v>#VALUE!</v>
      </c>
      <c r="R111" s="76" t="e">
        <f t="shared" ca="1" si="37"/>
        <v>#VALUE!</v>
      </c>
      <c r="S111" s="76" t="e">
        <f t="shared" ca="1" si="37"/>
        <v>#VALUE!</v>
      </c>
      <c r="T111" s="76" t="e">
        <f t="shared" ca="1" si="37"/>
        <v>#VALUE!</v>
      </c>
      <c r="U111" s="76" t="e">
        <f t="shared" ca="1" si="37"/>
        <v>#VALUE!</v>
      </c>
      <c r="V111" s="76" t="e">
        <f t="shared" ca="1" si="37"/>
        <v>#VALUE!</v>
      </c>
      <c r="AC111" s="66" t="s">
        <v>95</v>
      </c>
      <c r="AD111" s="83">
        <f t="shared" si="35"/>
        <v>0</v>
      </c>
      <c r="AE111" s="83" t="e">
        <f t="shared" ca="1" si="36"/>
        <v>#VALUE!</v>
      </c>
      <c r="AF111" s="83" t="e">
        <f t="shared" ca="1" si="36"/>
        <v>#VALUE!</v>
      </c>
      <c r="AG111" s="83" t="e">
        <f t="shared" ca="1" si="36"/>
        <v>#VALUE!</v>
      </c>
      <c r="AH111" s="83" t="e">
        <f t="shared" ca="1" si="36"/>
        <v>#VALUE!</v>
      </c>
      <c r="AI111" s="83" t="e">
        <f t="shared" ca="1" si="36"/>
        <v>#VALUE!</v>
      </c>
      <c r="AJ111" s="83" t="e">
        <f t="shared" ca="1" si="36"/>
        <v>#VALUE!</v>
      </c>
      <c r="AK111" s="83" t="e">
        <f t="shared" ca="1" si="36"/>
        <v>#VALUE!</v>
      </c>
      <c r="AL111" s="83" t="e">
        <f t="shared" ca="1" si="36"/>
        <v>#VALUE!</v>
      </c>
      <c r="AM111" s="83" t="e">
        <f t="shared" ca="1" si="36"/>
        <v>#VALUE!</v>
      </c>
      <c r="AN111" s="83" t="e">
        <f t="shared" ca="1" si="36"/>
        <v>#VALUE!</v>
      </c>
      <c r="AO111" s="83" t="e">
        <f t="shared" ca="1" si="36"/>
        <v>#VALUE!</v>
      </c>
      <c r="AP111" s="83" t="e">
        <f t="shared" ca="1" si="36"/>
        <v>#VALUE!</v>
      </c>
      <c r="AQ111" s="83" t="e">
        <f t="shared" ca="1" si="36"/>
        <v>#VALUE!</v>
      </c>
      <c r="AR111" s="83" t="e">
        <f t="shared" ca="1" si="36"/>
        <v>#VALUE!</v>
      </c>
      <c r="AS111" s="83" t="e">
        <f t="shared" ca="1" si="36"/>
        <v>#VALUE!</v>
      </c>
      <c r="AT111" s="83" t="e">
        <f t="shared" ca="1" si="36"/>
        <v>#VALUE!</v>
      </c>
      <c r="AU111" s="83" t="e">
        <f t="shared" ca="1" si="36"/>
        <v>#VALUE!</v>
      </c>
      <c r="AV111" s="83" t="e">
        <f t="shared" ca="1" si="36"/>
        <v>#VALUE!</v>
      </c>
      <c r="AW111" s="83" t="e">
        <f t="shared" ca="1" si="36"/>
        <v>#VALUE!</v>
      </c>
    </row>
    <row r="112" spans="2:49" x14ac:dyDescent="0.35">
      <c r="B112" s="75" t="s">
        <v>98</v>
      </c>
      <c r="C112" s="77">
        <f>C111/C107</f>
        <v>1.6502416580059935</v>
      </c>
      <c r="D112" s="77" t="e">
        <f t="shared" ref="D112:V112" ca="1" si="38">D111/D107</f>
        <v>#VALUE!</v>
      </c>
      <c r="E112" s="77" t="e">
        <f t="shared" ca="1" si="38"/>
        <v>#VALUE!</v>
      </c>
      <c r="F112" s="77" t="e">
        <f t="shared" ca="1" si="38"/>
        <v>#VALUE!</v>
      </c>
      <c r="G112" s="77" t="e">
        <f t="shared" ca="1" si="38"/>
        <v>#VALUE!</v>
      </c>
      <c r="H112" s="77" t="e">
        <f t="shared" ca="1" si="38"/>
        <v>#VALUE!</v>
      </c>
      <c r="I112" s="77" t="e">
        <f t="shared" ca="1" si="38"/>
        <v>#VALUE!</v>
      </c>
      <c r="J112" s="77" t="e">
        <f t="shared" ca="1" si="38"/>
        <v>#VALUE!</v>
      </c>
      <c r="K112" s="77" t="e">
        <f t="shared" ca="1" si="38"/>
        <v>#VALUE!</v>
      </c>
      <c r="L112" s="77" t="e">
        <f t="shared" ca="1" si="38"/>
        <v>#VALUE!</v>
      </c>
      <c r="M112" s="77" t="e">
        <f t="shared" ca="1" si="38"/>
        <v>#VALUE!</v>
      </c>
      <c r="N112" s="77" t="e">
        <f t="shared" ca="1" si="38"/>
        <v>#VALUE!</v>
      </c>
      <c r="O112" s="77" t="e">
        <f t="shared" ca="1" si="38"/>
        <v>#VALUE!</v>
      </c>
      <c r="P112" s="77" t="e">
        <f t="shared" ca="1" si="38"/>
        <v>#VALUE!</v>
      </c>
      <c r="Q112" s="77" t="e">
        <f t="shared" ca="1" si="38"/>
        <v>#VALUE!</v>
      </c>
      <c r="R112" s="77" t="e">
        <f t="shared" ca="1" si="38"/>
        <v>#VALUE!</v>
      </c>
      <c r="S112" s="77" t="e">
        <f t="shared" ca="1" si="38"/>
        <v>#VALUE!</v>
      </c>
      <c r="T112" s="77" t="e">
        <f t="shared" ca="1" si="38"/>
        <v>#VALUE!</v>
      </c>
      <c r="U112" s="77" t="e">
        <f t="shared" ca="1" si="38"/>
        <v>#VALUE!</v>
      </c>
      <c r="V112" s="77" t="e">
        <f t="shared" ca="1" si="38"/>
        <v>#VALUE!</v>
      </c>
    </row>
    <row r="113" spans="2:49" x14ac:dyDescent="0.35">
      <c r="B113" s="75" t="s">
        <v>99</v>
      </c>
      <c r="C113" s="78">
        <f>C111+C107</f>
        <v>5.2531499999999998</v>
      </c>
      <c r="D113" s="78" t="e">
        <f t="shared" ref="D113:V113" ca="1" si="39">D111+D107</f>
        <v>#VALUE!</v>
      </c>
      <c r="E113" s="78" t="e">
        <f t="shared" ca="1" si="39"/>
        <v>#VALUE!</v>
      </c>
      <c r="F113" s="78" t="e">
        <f t="shared" ca="1" si="39"/>
        <v>#VALUE!</v>
      </c>
      <c r="G113" s="78" t="e">
        <f t="shared" ca="1" si="39"/>
        <v>#VALUE!</v>
      </c>
      <c r="H113" s="78" t="e">
        <f t="shared" ca="1" si="39"/>
        <v>#VALUE!</v>
      </c>
      <c r="I113" s="78" t="e">
        <f t="shared" ca="1" si="39"/>
        <v>#VALUE!</v>
      </c>
      <c r="J113" s="78" t="e">
        <f t="shared" ca="1" si="39"/>
        <v>#VALUE!</v>
      </c>
      <c r="K113" s="78" t="e">
        <f t="shared" ca="1" si="39"/>
        <v>#VALUE!</v>
      </c>
      <c r="L113" s="78" t="e">
        <f t="shared" ca="1" si="39"/>
        <v>#VALUE!</v>
      </c>
      <c r="M113" s="78" t="e">
        <f t="shared" ca="1" si="39"/>
        <v>#VALUE!</v>
      </c>
      <c r="N113" s="78" t="e">
        <f t="shared" ca="1" si="39"/>
        <v>#VALUE!</v>
      </c>
      <c r="O113" s="78" t="e">
        <f t="shared" ca="1" si="39"/>
        <v>#VALUE!</v>
      </c>
      <c r="P113" s="78" t="e">
        <f t="shared" ca="1" si="39"/>
        <v>#VALUE!</v>
      </c>
      <c r="Q113" s="78" t="e">
        <f t="shared" ca="1" si="39"/>
        <v>#VALUE!</v>
      </c>
      <c r="R113" s="78" t="e">
        <f t="shared" ca="1" si="39"/>
        <v>#VALUE!</v>
      </c>
      <c r="S113" s="78" t="e">
        <f t="shared" ca="1" si="39"/>
        <v>#VALUE!</v>
      </c>
      <c r="T113" s="78" t="e">
        <f t="shared" ca="1" si="39"/>
        <v>#VALUE!</v>
      </c>
      <c r="U113" s="78" t="e">
        <f t="shared" ca="1" si="39"/>
        <v>#VALUE!</v>
      </c>
      <c r="V113" s="78" t="e">
        <f t="shared" ca="1" si="39"/>
        <v>#VALUE!</v>
      </c>
    </row>
    <row r="114" spans="2:49" x14ac:dyDescent="0.35">
      <c r="B114" s="79" t="s">
        <v>100</v>
      </c>
      <c r="C114" s="81">
        <f t="shared" ref="C114:V114" si="40">$W$2-$W$1-C113</f>
        <v>9.7468500000000002</v>
      </c>
      <c r="D114" s="81" t="e">
        <f t="shared" ca="1" si="40"/>
        <v>#VALUE!</v>
      </c>
      <c r="E114" s="81" t="e">
        <f t="shared" ca="1" si="40"/>
        <v>#VALUE!</v>
      </c>
      <c r="F114" s="81" t="e">
        <f t="shared" ca="1" si="40"/>
        <v>#VALUE!</v>
      </c>
      <c r="G114" s="81" t="e">
        <f t="shared" ca="1" si="40"/>
        <v>#VALUE!</v>
      </c>
      <c r="H114" s="81" t="e">
        <f t="shared" ca="1" si="40"/>
        <v>#VALUE!</v>
      </c>
      <c r="I114" s="81" t="e">
        <f t="shared" ca="1" si="40"/>
        <v>#VALUE!</v>
      </c>
      <c r="J114" s="81" t="e">
        <f t="shared" ca="1" si="40"/>
        <v>#VALUE!</v>
      </c>
      <c r="K114" s="81" t="e">
        <f t="shared" ca="1" si="40"/>
        <v>#VALUE!</v>
      </c>
      <c r="L114" s="81" t="e">
        <f t="shared" ca="1" si="40"/>
        <v>#VALUE!</v>
      </c>
      <c r="M114" s="81" t="e">
        <f t="shared" ca="1" si="40"/>
        <v>#VALUE!</v>
      </c>
      <c r="N114" s="81" t="e">
        <f t="shared" ca="1" si="40"/>
        <v>#VALUE!</v>
      </c>
      <c r="O114" s="81" t="e">
        <f t="shared" ca="1" si="40"/>
        <v>#VALUE!</v>
      </c>
      <c r="P114" s="81" t="e">
        <f t="shared" ca="1" si="40"/>
        <v>#VALUE!</v>
      </c>
      <c r="Q114" s="81" t="e">
        <f t="shared" ca="1" si="40"/>
        <v>#VALUE!</v>
      </c>
      <c r="R114" s="81" t="e">
        <f t="shared" ca="1" si="40"/>
        <v>#VALUE!</v>
      </c>
      <c r="S114" s="81" t="e">
        <f t="shared" ca="1" si="40"/>
        <v>#VALUE!</v>
      </c>
      <c r="T114" s="81" t="e">
        <f t="shared" ca="1" si="40"/>
        <v>#VALUE!</v>
      </c>
      <c r="U114" s="81" t="e">
        <f t="shared" ca="1" si="40"/>
        <v>#VALUE!</v>
      </c>
      <c r="V114" s="81" t="e">
        <f t="shared" ca="1" si="40"/>
        <v>#VALUE!</v>
      </c>
      <c r="X114" s="84"/>
    </row>
    <row r="117" spans="2:49" x14ac:dyDescent="0.35">
      <c r="D117" s="59">
        <v>0.995</v>
      </c>
      <c r="E117" s="59">
        <f>E118/($D118/$D117)</f>
        <v>0.96183333333333332</v>
      </c>
      <c r="F117" s="59">
        <f t="shared" ref="F117:V117" si="41">F118/($D118/$D117)</f>
        <v>0.92866666666666664</v>
      </c>
      <c r="G117" s="59">
        <f t="shared" si="41"/>
        <v>0.86233333333333329</v>
      </c>
      <c r="H117" s="59">
        <f t="shared" si="41"/>
        <v>0.79599999999999993</v>
      </c>
      <c r="I117" s="59">
        <f t="shared" si="41"/>
        <v>0.72966666666666669</v>
      </c>
      <c r="J117" s="59">
        <f t="shared" si="41"/>
        <v>0.66333333333333333</v>
      </c>
      <c r="K117" s="59">
        <f t="shared" si="41"/>
        <v>0.59699999999999998</v>
      </c>
      <c r="L117" s="59">
        <f t="shared" si="41"/>
        <v>0.53066666666666662</v>
      </c>
      <c r="M117" s="59">
        <f t="shared" si="41"/>
        <v>0.4975</v>
      </c>
      <c r="N117" s="59">
        <f t="shared" si="41"/>
        <v>0.46433333333333332</v>
      </c>
      <c r="O117" s="59">
        <f t="shared" si="41"/>
        <v>0.43116666666666664</v>
      </c>
      <c r="P117" s="59">
        <f t="shared" si="41"/>
        <v>0.39799999999999996</v>
      </c>
      <c r="Q117" s="59">
        <f t="shared" si="41"/>
        <v>0.36483333333333334</v>
      </c>
      <c r="R117" s="59">
        <f t="shared" si="41"/>
        <v>0.33166666666666667</v>
      </c>
      <c r="S117" s="59">
        <f t="shared" si="41"/>
        <v>0.29849999999999999</v>
      </c>
      <c r="T117" s="59">
        <f t="shared" si="41"/>
        <v>0.26533333333333331</v>
      </c>
      <c r="U117" s="59">
        <f t="shared" si="41"/>
        <v>0.23216666666666666</v>
      </c>
      <c r="V117" s="59">
        <f t="shared" si="41"/>
        <v>0.19899999999999998</v>
      </c>
    </row>
    <row r="118" spans="2:49" x14ac:dyDescent="0.35">
      <c r="B118" s="60" t="s">
        <v>104</v>
      </c>
      <c r="C118" s="61" t="s">
        <v>89</v>
      </c>
      <c r="D118" s="61">
        <v>30</v>
      </c>
      <c r="E118" s="61">
        <v>29</v>
      </c>
      <c r="F118" s="61">
        <v>28</v>
      </c>
      <c r="G118" s="61">
        <v>26</v>
      </c>
      <c r="H118" s="61">
        <v>24</v>
      </c>
      <c r="I118" s="61">
        <v>22</v>
      </c>
      <c r="J118" s="61">
        <v>20</v>
      </c>
      <c r="K118" s="61">
        <v>18</v>
      </c>
      <c r="L118" s="61">
        <v>16</v>
      </c>
      <c r="M118" s="61">
        <v>15</v>
      </c>
      <c r="N118" s="61">
        <v>14</v>
      </c>
      <c r="O118" s="62">
        <v>13</v>
      </c>
      <c r="P118" s="62">
        <v>12</v>
      </c>
      <c r="Q118" s="62">
        <v>11</v>
      </c>
      <c r="R118" s="62">
        <v>10</v>
      </c>
      <c r="S118" s="62">
        <v>9</v>
      </c>
      <c r="T118" s="62">
        <v>8</v>
      </c>
      <c r="U118" s="63">
        <v>7</v>
      </c>
      <c r="V118" s="63">
        <v>6</v>
      </c>
      <c r="AA118" s="2" t="s">
        <v>90</v>
      </c>
    </row>
    <row r="119" spans="2:49" x14ac:dyDescent="0.35">
      <c r="B119" s="64" t="s">
        <v>0</v>
      </c>
      <c r="C119" s="65">
        <f>VLOOKUP($B119,'[1]Push 90% FIFO'!$B$5:$O$81,14,FALSE)</f>
        <v>5282.6</v>
      </c>
      <c r="D119" s="65" t="e">
        <f ca="1">VLOOKUP($B119,OFFSET('[1]WLC 1-1-1-1 FIFO'!$AH$4,3,0,70,15),14,FALSE)</f>
        <v>#VALUE!</v>
      </c>
      <c r="E119" s="65" t="e">
        <f ca="1">VLOOKUP($B119,OFFSET('[1]WLC 1-1-1-1 FIFO'!$CD$4,3,0,70,15),14,FALSE)</f>
        <v>#VALUE!</v>
      </c>
      <c r="F119" s="65" t="e">
        <f ca="1">VLOOKUP($B119,OFFSET('[1]WLC 1-1-1-1 FIFO'!$AX$4,3,0,70,15),14,FALSE)</f>
        <v>#VALUE!</v>
      </c>
      <c r="G119" s="65" t="e">
        <f ca="1">VLOOKUP($B119,OFFSET('[1]WLC 1-1-1-1 FIFO'!$BN$4,3,0,70,15),14,FALSE)</f>
        <v>#VALUE!</v>
      </c>
      <c r="H119" s="65" t="e">
        <f ca="1">VLOOKUP($B119,OFFSET('[1]WLC 1-1-1-1 FIFO'!$B$88,3,0,70,15),14,FALSE)</f>
        <v>#VALUE!</v>
      </c>
      <c r="I119" s="65" t="e">
        <f ca="1">VLOOKUP($B119,OFFSET('[1]WLC 1-1-1-1 FIFO'!$R$88,3,0,70,15),14,FALSE)</f>
        <v>#VALUE!</v>
      </c>
      <c r="J119" s="65" t="e">
        <f ca="1">VLOOKUP($B119,OFFSET('[1]WLC 1-1-1-1 FIFO'!$AH$88,3,0,70,15),14,FALSE)</f>
        <v>#VALUE!</v>
      </c>
      <c r="K119" s="65" t="e">
        <f ca="1">VLOOKUP($B119,OFFSET('[1]WLC 1-1-1-1 FIFO'!$AX$88,3,0,70,15),14,FALSE)</f>
        <v>#VALUE!</v>
      </c>
      <c r="L119" s="65" t="e">
        <f ca="1">VLOOKUP($B119,OFFSET('[1]WLC 1-1-1-1 FIFO'!$BN$88,3,0,70,15),14,FALSE)</f>
        <v>#VALUE!</v>
      </c>
      <c r="M119" s="65" t="e">
        <f ca="1">VLOOKUP($B119,OFFSET('[1]WLC 1-1-1-1 FIFO'!$B$171,3,0,70,15),14,FALSE)</f>
        <v>#VALUE!</v>
      </c>
      <c r="N119" s="65" t="e">
        <f ca="1">VLOOKUP($B119,OFFSET('[1]WLC 1-1-1-1 FIFO'!$R$171,3,0,70,15),14,FALSE)</f>
        <v>#VALUE!</v>
      </c>
      <c r="O119" s="65" t="e">
        <f ca="1">VLOOKUP($B119,OFFSET('[1]WLC 1-1-1-1 FIFO'!$AH$171,3,0,70,15),14,FALSE)</f>
        <v>#VALUE!</v>
      </c>
      <c r="P119" s="65" t="e">
        <f ca="1">VLOOKUP($B119,OFFSET('[1]WLC 1-1-1-1 FIFO'!$AX$171,3,0,70,15),14,FALSE)</f>
        <v>#VALUE!</v>
      </c>
      <c r="Q119" s="65" t="e">
        <f ca="1">VLOOKUP($B119,OFFSET('[1]WLC 1-1-1-1 FIFO'!$BN$171,3,0,70,15),14,FALSE)</f>
        <v>#VALUE!</v>
      </c>
      <c r="R119" s="65" t="e">
        <f ca="1">VLOOKUP($B119,OFFSET('[1]WLC 1-1-1-1 FIFO'!$B$254,3,0,70,15),14,FALSE)</f>
        <v>#VALUE!</v>
      </c>
      <c r="S119" s="65" t="e">
        <f ca="1">VLOOKUP($B119,OFFSET('[1]WLC 1-1-1-1 FIFO'!$R$254,3,0,70,15),14,FALSE)</f>
        <v>#VALUE!</v>
      </c>
      <c r="T119" s="65" t="e">
        <f ca="1">VLOOKUP($B119,OFFSET('[1]WLC 1-1-1-1 FIFO'!$AH$254,3,0,70,15),14,FALSE)</f>
        <v>#VALUE!</v>
      </c>
      <c r="U119" s="65" t="e">
        <f ca="1">VLOOKUP($B119,OFFSET('[1]WLC 1-1-1-1 FIFO'!$AX$254,3,0,70,15),14,FALSE)</f>
        <v>#VALUE!</v>
      </c>
      <c r="V119" s="65" t="e">
        <f ca="1">VLOOKUP($B119,OFFSET('[1]WLC 1-1-1-1 FIFO'!$BN$254,3,0,70,15),14,FALSE)</f>
        <v>#VALUE!</v>
      </c>
      <c r="AA119" s="66"/>
      <c r="AB119" s="66"/>
      <c r="AC119" s="66"/>
      <c r="AD119" s="67" t="s">
        <v>89</v>
      </c>
      <c r="AE119" s="67">
        <v>30</v>
      </c>
      <c r="AF119" s="67">
        <v>29</v>
      </c>
      <c r="AG119" s="67">
        <v>28</v>
      </c>
      <c r="AH119" s="67">
        <v>26</v>
      </c>
      <c r="AI119" s="67">
        <v>24</v>
      </c>
      <c r="AJ119" s="67">
        <v>22</v>
      </c>
      <c r="AK119" s="67">
        <v>20</v>
      </c>
      <c r="AL119" s="67">
        <v>18</v>
      </c>
      <c r="AM119" s="67">
        <v>16</v>
      </c>
      <c r="AN119" s="67">
        <v>15</v>
      </c>
      <c r="AO119" s="67">
        <v>14</v>
      </c>
      <c r="AP119" s="67">
        <v>13</v>
      </c>
      <c r="AQ119" s="67">
        <v>12</v>
      </c>
      <c r="AR119" s="67">
        <v>11</v>
      </c>
      <c r="AS119" s="67">
        <v>10</v>
      </c>
      <c r="AT119" s="67">
        <v>9</v>
      </c>
      <c r="AU119" s="67">
        <v>8</v>
      </c>
      <c r="AV119" s="67">
        <v>7</v>
      </c>
      <c r="AW119" s="67">
        <v>6</v>
      </c>
    </row>
    <row r="120" spans="2:49" x14ac:dyDescent="0.35">
      <c r="B120" s="64" t="s">
        <v>15</v>
      </c>
      <c r="C120" s="65">
        <f>VLOOKUP($B120,'[1]Push 90% FIFO'!$B$5:$O$81,14,FALSE)</f>
        <v>24.972940000000001</v>
      </c>
      <c r="D120" s="65" t="e">
        <f ca="1">VLOOKUP($B120,OFFSET('[1]WLC 1-1-1-1 FIFO'!$B$88,3,0,70,15),14,FALSE)</f>
        <v>#VALUE!</v>
      </c>
      <c r="E120" s="65" t="e">
        <f ca="1">VLOOKUP($B120,OFFSET('[1]WLC 1-1-1-1 FIFO'!$CD$4,3,0,70,15),14,FALSE)</f>
        <v>#VALUE!</v>
      </c>
      <c r="F120" s="65" t="e">
        <f ca="1">VLOOKUP($B120,OFFSET('[1]WLC 1-1-1-1 FIFO'!$AX$4,3,0,70,15),14,FALSE)</f>
        <v>#VALUE!</v>
      </c>
      <c r="G120" s="65" t="e">
        <f ca="1">VLOOKUP($B120,OFFSET('[1]WLC 1-1-1-1 FIFO'!$BN$4,3,0,70,15),14,FALSE)</f>
        <v>#VALUE!</v>
      </c>
      <c r="H120" s="65" t="e">
        <f ca="1">VLOOKUP($B120,OFFSET('[1]WLC 1-1-1-1 FIFO'!$B$88,3,0,70,15),14,FALSE)</f>
        <v>#VALUE!</v>
      </c>
      <c r="I120" s="65" t="e">
        <f ca="1">VLOOKUP($B120,OFFSET('[1]WLC 1-1-1-1 FIFO'!$R$88,3,0,70,15),14,FALSE)</f>
        <v>#VALUE!</v>
      </c>
      <c r="J120" s="65" t="e">
        <f ca="1">VLOOKUP($B120,OFFSET('[1]WLC 1-1-1-1 FIFO'!$AH$88,3,0,70,15),14,FALSE)</f>
        <v>#VALUE!</v>
      </c>
      <c r="K120" s="65" t="e">
        <f ca="1">VLOOKUP($B120,OFFSET('[1]WLC 1-1-1-1 FIFO'!$AX$88,3,0,70,15),14,FALSE)</f>
        <v>#VALUE!</v>
      </c>
      <c r="L120" s="65" t="e">
        <f ca="1">VLOOKUP($B120,OFFSET('[1]WLC 1-1-1-1 FIFO'!$BN$88,3,0,70,15),14,FALSE)</f>
        <v>#VALUE!</v>
      </c>
      <c r="M120" s="65" t="e">
        <f ca="1">VLOOKUP($B120,OFFSET('[1]WLC 1-1-1-1 FIFO'!$B$171,3,0,70,15),14,FALSE)</f>
        <v>#VALUE!</v>
      </c>
      <c r="N120" s="65" t="e">
        <f ca="1">VLOOKUP($B120,OFFSET('[1]WLC 1-1-1-1 FIFO'!$R$171,3,0,70,15),14,FALSE)</f>
        <v>#VALUE!</v>
      </c>
      <c r="O120" s="65" t="e">
        <f ca="1">VLOOKUP($B120,OFFSET('[1]WLC 1-1-1-1 FIFO'!$AH$171,3,0,70,15),14,FALSE)</f>
        <v>#VALUE!</v>
      </c>
      <c r="P120" s="65" t="e">
        <f ca="1">VLOOKUP($B120,OFFSET('[1]WLC 1-1-1-1 FIFO'!$AX$171,3,0,70,15),14,FALSE)</f>
        <v>#VALUE!</v>
      </c>
      <c r="Q120" s="65" t="e">
        <f ca="1">VLOOKUP($B120,OFFSET('[1]WLC 1-1-1-1 FIFO'!$BN$171,3,0,70,15),14,FALSE)</f>
        <v>#VALUE!</v>
      </c>
      <c r="R120" s="65" t="e">
        <f ca="1">VLOOKUP($B120,OFFSET('[1]WLC 1-1-1-1 FIFO'!$B$254,3,0,70,15),14,FALSE)</f>
        <v>#VALUE!</v>
      </c>
      <c r="S120" s="65" t="e">
        <f ca="1">VLOOKUP($B120,OFFSET('[1]WLC 1-1-1-1 FIFO'!$R$254,3,0,70,15),14,FALSE)</f>
        <v>#VALUE!</v>
      </c>
      <c r="T120" s="65" t="e">
        <f ca="1">VLOOKUP($B120,OFFSET('[1]WLC 1-1-1-1 FIFO'!$AH$254,3,0,70,15),14,FALSE)</f>
        <v>#VALUE!</v>
      </c>
      <c r="U120" s="65" t="e">
        <f ca="1">VLOOKUP($B120,OFFSET('[1]WLC 1-1-1-1 FIFO'!$AX$254,3,0,70,15),14,FALSE)</f>
        <v>#VALUE!</v>
      </c>
      <c r="V120" s="65" t="e">
        <f ca="1">VLOOKUP($B120,OFFSET('[1]WLC 1-1-1-1 FIFO'!$BN$254,3,0,70,15),14,FALSE)</f>
        <v>#VALUE!</v>
      </c>
      <c r="AA120" s="68">
        <v>1</v>
      </c>
      <c r="AB120" s="68">
        <v>1</v>
      </c>
      <c r="AC120" s="66" t="s">
        <v>91</v>
      </c>
      <c r="AD120" s="69">
        <f>C142</f>
        <v>5.2531499999999998</v>
      </c>
      <c r="AE120" s="69" t="e">
        <f t="shared" ref="AE120:AW120" ca="1" si="42">D142</f>
        <v>#VALUE!</v>
      </c>
      <c r="AF120" s="69" t="e">
        <f t="shared" ca="1" si="42"/>
        <v>#VALUE!</v>
      </c>
      <c r="AG120" s="69" t="e">
        <f t="shared" ca="1" si="42"/>
        <v>#VALUE!</v>
      </c>
      <c r="AH120" s="69" t="e">
        <f t="shared" ca="1" si="42"/>
        <v>#VALUE!</v>
      </c>
      <c r="AI120" s="69" t="e">
        <f t="shared" ca="1" si="42"/>
        <v>#VALUE!</v>
      </c>
      <c r="AJ120" s="69" t="e">
        <f t="shared" ca="1" si="42"/>
        <v>#VALUE!</v>
      </c>
      <c r="AK120" s="69" t="e">
        <f t="shared" ca="1" si="42"/>
        <v>#VALUE!</v>
      </c>
      <c r="AL120" s="69" t="e">
        <f t="shared" ca="1" si="42"/>
        <v>#VALUE!</v>
      </c>
      <c r="AM120" s="69" t="e">
        <f t="shared" ca="1" si="42"/>
        <v>#VALUE!</v>
      </c>
      <c r="AN120" s="69" t="e">
        <f t="shared" ca="1" si="42"/>
        <v>#VALUE!</v>
      </c>
      <c r="AO120" s="69" t="e">
        <f t="shared" ca="1" si="42"/>
        <v>#VALUE!</v>
      </c>
      <c r="AP120" s="69" t="e">
        <f t="shared" ca="1" si="42"/>
        <v>#VALUE!</v>
      </c>
      <c r="AQ120" s="69" t="e">
        <f t="shared" ca="1" si="42"/>
        <v>#VALUE!</v>
      </c>
      <c r="AR120" s="69" t="e">
        <f t="shared" ca="1" si="42"/>
        <v>#VALUE!</v>
      </c>
      <c r="AS120" s="69" t="e">
        <f t="shared" ca="1" si="42"/>
        <v>#VALUE!</v>
      </c>
      <c r="AT120" s="69" t="e">
        <f t="shared" ca="1" si="42"/>
        <v>#VALUE!</v>
      </c>
      <c r="AU120" s="69" t="e">
        <f t="shared" ca="1" si="42"/>
        <v>#VALUE!</v>
      </c>
      <c r="AV120" s="69" t="e">
        <f t="shared" ca="1" si="42"/>
        <v>#VALUE!</v>
      </c>
      <c r="AW120" s="69" t="e">
        <f t="shared" ca="1" si="42"/>
        <v>#VALUE!</v>
      </c>
    </row>
    <row r="121" spans="2:49" x14ac:dyDescent="0.35">
      <c r="B121" s="70" t="s">
        <v>14</v>
      </c>
      <c r="C121" s="71">
        <f>VLOOKUP($B121,'[1]Push 90% FIFO'!$B$5:$O$81,14,FALSE)</f>
        <v>0</v>
      </c>
      <c r="D121" s="71" t="e">
        <f ca="1">VLOOKUP($B121,OFFSET('[1]WLC 1-1-1-1 FIFO'!$B$88,3,0,70,15),14,FALSE)</f>
        <v>#VALUE!</v>
      </c>
      <c r="E121" s="71" t="e">
        <f ca="1">VLOOKUP($B121,OFFSET('[1]WLC 1-1-1-1 FIFO'!$CD$4,3,0,70,15),14,FALSE)</f>
        <v>#VALUE!</v>
      </c>
      <c r="F121" s="71" t="e">
        <f ca="1">VLOOKUP($B121,OFFSET('[1]WLC 1-1-1-1 FIFO'!$AX$4,3,0,70,15),14,FALSE)</f>
        <v>#VALUE!</v>
      </c>
      <c r="G121" s="71" t="e">
        <f ca="1">VLOOKUP($B121,OFFSET('[1]WLC 1-1-1-1 FIFO'!$BN$4,3,0,70,15),14,FALSE)</f>
        <v>#VALUE!</v>
      </c>
      <c r="H121" s="71" t="e">
        <f ca="1">VLOOKUP($B121,OFFSET('[1]WLC 1-1-1-1 FIFO'!$B$88,3,0,70,15),14,FALSE)</f>
        <v>#VALUE!</v>
      </c>
      <c r="I121" s="71" t="e">
        <f ca="1">VLOOKUP($B121,OFFSET('[1]WLC 1-1-1-1 FIFO'!$R$88,3,0,70,15),14,FALSE)</f>
        <v>#VALUE!</v>
      </c>
      <c r="J121" s="71" t="e">
        <f ca="1">VLOOKUP($B121,OFFSET('[1]WLC 1-1-1-1 FIFO'!$AH$88,3,0,70,15),14,FALSE)</f>
        <v>#VALUE!</v>
      </c>
      <c r="K121" s="71" t="e">
        <f ca="1">VLOOKUP($B121,OFFSET('[1]WLC 1-1-1-1 FIFO'!$AX$88,3,0,70,15),14,FALSE)</f>
        <v>#VALUE!</v>
      </c>
      <c r="L121" s="71" t="e">
        <f ca="1">VLOOKUP($B121,OFFSET('[1]WLC 1-1-1-1 FIFO'!$BN$88,3,0,70,15),14,FALSE)</f>
        <v>#VALUE!</v>
      </c>
      <c r="M121" s="71" t="e">
        <f ca="1">VLOOKUP($B121,OFFSET('[1]WLC 1-1-1-1 FIFO'!$B$171,3,0,70,15),14,FALSE)</f>
        <v>#VALUE!</v>
      </c>
      <c r="N121" s="71" t="e">
        <f ca="1">VLOOKUP($B121,OFFSET('[1]WLC 1-1-1-1 FIFO'!$R$171,3,0,70,15),14,FALSE)</f>
        <v>#VALUE!</v>
      </c>
      <c r="O121" s="71" t="e">
        <f ca="1">VLOOKUP($B121,OFFSET('[1]WLC 1-1-1-1 FIFO'!$AH$171,3,0,70,15),14,FALSE)</f>
        <v>#VALUE!</v>
      </c>
      <c r="P121" s="71" t="e">
        <f ca="1">VLOOKUP($B121,OFFSET('[1]WLC 1-1-1-1 FIFO'!$AX$171,3,0,70,15),14,FALSE)</f>
        <v>#VALUE!</v>
      </c>
      <c r="Q121" s="71" t="e">
        <f ca="1">VLOOKUP($B121,OFFSET('[1]WLC 1-1-1-1 FIFO'!$BN$171,3,0,70,15),14,FALSE)</f>
        <v>#VALUE!</v>
      </c>
      <c r="R121" s="71" t="e">
        <f ca="1">VLOOKUP($B121,OFFSET('[1]WLC 1-1-1-1 FIFO'!$B$254,3,0,70,15),14,FALSE)</f>
        <v>#VALUE!</v>
      </c>
      <c r="S121" s="71" t="e">
        <f ca="1">VLOOKUP($B121,OFFSET('[1]WLC 1-1-1-1 FIFO'!$R$254,3,0,70,15),14,FALSE)</f>
        <v>#VALUE!</v>
      </c>
      <c r="T121" s="71" t="e">
        <f ca="1">VLOOKUP($B121,OFFSET('[1]WLC 1-1-1-1 FIFO'!$AH$254,3,0,70,15),14,FALSE)</f>
        <v>#VALUE!</v>
      </c>
      <c r="U121" s="71" t="e">
        <f ca="1">VLOOKUP($B121,OFFSET('[1]WLC 1-1-1-1 FIFO'!$AX$254,3,0,70,15),14,FALSE)</f>
        <v>#VALUE!</v>
      </c>
      <c r="V121" s="71" t="e">
        <f ca="1">VLOOKUP($B121,OFFSET('[1]WLC 1-1-1-1 FIFO'!$BN$254,3,0,70,15),14,FALSE)</f>
        <v>#VALUE!</v>
      </c>
      <c r="AA121" s="68">
        <v>1</v>
      </c>
      <c r="AB121" s="72">
        <f>2/3</f>
        <v>0.66666666666666663</v>
      </c>
      <c r="AC121" s="66" t="s">
        <v>92</v>
      </c>
      <c r="AD121" s="69">
        <f>C$140+$AB121*C$136</f>
        <v>4.5924366666666661</v>
      </c>
      <c r="AE121" s="69" t="e">
        <f t="shared" ref="AE121:AT124" ca="1" si="43">D$140+$AB121*D$136</f>
        <v>#VALUE!</v>
      </c>
      <c r="AF121" s="69" t="e">
        <f t="shared" ca="1" si="43"/>
        <v>#VALUE!</v>
      </c>
      <c r="AG121" s="69" t="e">
        <f t="shared" ca="1" si="43"/>
        <v>#VALUE!</v>
      </c>
      <c r="AH121" s="69" t="e">
        <f t="shared" ca="1" si="43"/>
        <v>#VALUE!</v>
      </c>
      <c r="AI121" s="69" t="e">
        <f t="shared" ca="1" si="43"/>
        <v>#VALUE!</v>
      </c>
      <c r="AJ121" s="69" t="e">
        <f t="shared" ca="1" si="43"/>
        <v>#VALUE!</v>
      </c>
      <c r="AK121" s="69" t="e">
        <f t="shared" ca="1" si="43"/>
        <v>#VALUE!</v>
      </c>
      <c r="AL121" s="69" t="e">
        <f t="shared" ca="1" si="43"/>
        <v>#VALUE!</v>
      </c>
      <c r="AM121" s="69" t="e">
        <f t="shared" ca="1" si="43"/>
        <v>#VALUE!</v>
      </c>
      <c r="AN121" s="69" t="e">
        <f t="shared" ca="1" si="43"/>
        <v>#VALUE!</v>
      </c>
      <c r="AO121" s="69" t="e">
        <f t="shared" ca="1" si="43"/>
        <v>#VALUE!</v>
      </c>
      <c r="AP121" s="69" t="e">
        <f t="shared" ca="1" si="43"/>
        <v>#VALUE!</v>
      </c>
      <c r="AQ121" s="69" t="e">
        <f t="shared" ca="1" si="43"/>
        <v>#VALUE!</v>
      </c>
      <c r="AR121" s="69" t="e">
        <f t="shared" ca="1" si="43"/>
        <v>#VALUE!</v>
      </c>
      <c r="AS121" s="69" t="e">
        <f t="shared" ca="1" si="43"/>
        <v>#VALUE!</v>
      </c>
      <c r="AT121" s="69" t="e">
        <f t="shared" ca="1" si="43"/>
        <v>#VALUE!</v>
      </c>
      <c r="AU121" s="69" t="e">
        <f t="shared" ref="AU121:AW124" ca="1" si="44">T$140+$AB121*T$136</f>
        <v>#VALUE!</v>
      </c>
      <c r="AV121" s="69" t="e">
        <f t="shared" ca="1" si="44"/>
        <v>#VALUE!</v>
      </c>
      <c r="AW121" s="69" t="e">
        <f t="shared" ca="1" si="44"/>
        <v>#VALUE!</v>
      </c>
    </row>
    <row r="122" spans="2:49" x14ac:dyDescent="0.35">
      <c r="B122" s="70" t="s">
        <v>16</v>
      </c>
      <c r="C122" s="71">
        <f>VLOOKUP($B122,'[1]Push 90% FIFO'!$B$5:$O$81,14,FALSE)</f>
        <v>24.972940000000001</v>
      </c>
      <c r="D122" s="71" t="e">
        <f ca="1">VLOOKUP($B122,OFFSET('[1]WLC 1-1-1-1 FIFO'!$B$88,3,0,70,15),14,FALSE)</f>
        <v>#VALUE!</v>
      </c>
      <c r="E122" s="71" t="e">
        <f ca="1">VLOOKUP($B122,OFFSET('[1]WLC 1-1-1-1 FIFO'!$CD$4,3,0,70,15),14,FALSE)</f>
        <v>#VALUE!</v>
      </c>
      <c r="F122" s="71" t="e">
        <f ca="1">VLOOKUP($B122,OFFSET('[1]WLC 1-1-1-1 FIFO'!$AX$4,3,0,70,15),14,FALSE)</f>
        <v>#VALUE!</v>
      </c>
      <c r="G122" s="71" t="e">
        <f ca="1">VLOOKUP($B122,OFFSET('[1]WLC 1-1-1-1 FIFO'!$BN$4,3,0,70,15),14,FALSE)</f>
        <v>#VALUE!</v>
      </c>
      <c r="H122" s="71" t="e">
        <f ca="1">VLOOKUP($B122,OFFSET('[1]WLC 1-1-1-1 FIFO'!$B$88,3,0,70,15),14,FALSE)</f>
        <v>#VALUE!</v>
      </c>
      <c r="I122" s="71" t="e">
        <f ca="1">VLOOKUP($B122,OFFSET('[1]WLC 1-1-1-1 FIFO'!$R$88,3,0,70,15),14,FALSE)</f>
        <v>#VALUE!</v>
      </c>
      <c r="J122" s="71" t="e">
        <f ca="1">VLOOKUP($B122,OFFSET('[1]WLC 1-1-1-1 FIFO'!$AH$88,3,0,70,15),14,FALSE)</f>
        <v>#VALUE!</v>
      </c>
      <c r="K122" s="71" t="e">
        <f ca="1">VLOOKUP($B122,OFFSET('[1]WLC 1-1-1-1 FIFO'!$AX$88,3,0,70,15),14,FALSE)</f>
        <v>#VALUE!</v>
      </c>
      <c r="L122" s="71" t="e">
        <f ca="1">VLOOKUP($B122,OFFSET('[1]WLC 1-1-1-1 FIFO'!$BN$88,3,0,70,15),14,FALSE)</f>
        <v>#VALUE!</v>
      </c>
      <c r="M122" s="71" t="e">
        <f ca="1">VLOOKUP($B122,OFFSET('[1]WLC 1-1-1-1 FIFO'!$B$171,3,0,70,15),14,FALSE)</f>
        <v>#VALUE!</v>
      </c>
      <c r="N122" s="71" t="e">
        <f ca="1">VLOOKUP($B122,OFFSET('[1]WLC 1-1-1-1 FIFO'!$R$171,3,0,70,15),14,FALSE)</f>
        <v>#VALUE!</v>
      </c>
      <c r="O122" s="71" t="e">
        <f ca="1">VLOOKUP($B122,OFFSET('[1]WLC 1-1-1-1 FIFO'!$AH$171,3,0,70,15),14,FALSE)</f>
        <v>#VALUE!</v>
      </c>
      <c r="P122" s="71" t="e">
        <f ca="1">VLOOKUP($B122,OFFSET('[1]WLC 1-1-1-1 FIFO'!$AX$171,3,0,70,15),14,FALSE)</f>
        <v>#VALUE!</v>
      </c>
      <c r="Q122" s="71" t="e">
        <f ca="1">VLOOKUP($B122,OFFSET('[1]WLC 1-1-1-1 FIFO'!$BN$171,3,0,70,15),14,FALSE)</f>
        <v>#VALUE!</v>
      </c>
      <c r="R122" s="71" t="e">
        <f ca="1">VLOOKUP($B122,OFFSET('[1]WLC 1-1-1-1 FIFO'!$B$254,3,0,70,15),14,FALSE)</f>
        <v>#VALUE!</v>
      </c>
      <c r="S122" s="71" t="e">
        <f ca="1">VLOOKUP($B122,OFFSET('[1]WLC 1-1-1-1 FIFO'!$R$254,3,0,70,15),14,FALSE)</f>
        <v>#VALUE!</v>
      </c>
      <c r="T122" s="71" t="e">
        <f ca="1">VLOOKUP($B122,OFFSET('[1]WLC 1-1-1-1 FIFO'!$AH$254,3,0,70,15),14,FALSE)</f>
        <v>#VALUE!</v>
      </c>
      <c r="U122" s="71" t="e">
        <f ca="1">VLOOKUP($B122,OFFSET('[1]WLC 1-1-1-1 FIFO'!$AX$254,3,0,70,15),14,FALSE)</f>
        <v>#VALUE!</v>
      </c>
      <c r="V122" s="71" t="e">
        <f ca="1">VLOOKUP($B122,OFFSET('[1]WLC 1-1-1-1 FIFO'!$BN$254,3,0,70,15),14,FALSE)</f>
        <v>#VALUE!</v>
      </c>
      <c r="AA122" s="68">
        <v>1</v>
      </c>
      <c r="AB122" s="72">
        <f>1/3</f>
        <v>0.33333333333333331</v>
      </c>
      <c r="AC122" s="66" t="s">
        <v>93</v>
      </c>
      <c r="AD122" s="69">
        <f t="shared" ref="AD122:AD124" si="45">C$140+$AB122*C$136</f>
        <v>3.9317233333333332</v>
      </c>
      <c r="AE122" s="69" t="e">
        <f t="shared" ca="1" si="43"/>
        <v>#VALUE!</v>
      </c>
      <c r="AF122" s="69" t="e">
        <f t="shared" ca="1" si="43"/>
        <v>#VALUE!</v>
      </c>
      <c r="AG122" s="69" t="e">
        <f t="shared" ca="1" si="43"/>
        <v>#VALUE!</v>
      </c>
      <c r="AH122" s="69" t="e">
        <f t="shared" ca="1" si="43"/>
        <v>#VALUE!</v>
      </c>
      <c r="AI122" s="69" t="e">
        <f t="shared" ca="1" si="43"/>
        <v>#VALUE!</v>
      </c>
      <c r="AJ122" s="69" t="e">
        <f t="shared" ca="1" si="43"/>
        <v>#VALUE!</v>
      </c>
      <c r="AK122" s="69" t="e">
        <f t="shared" ca="1" si="43"/>
        <v>#VALUE!</v>
      </c>
      <c r="AL122" s="69" t="e">
        <f t="shared" ca="1" si="43"/>
        <v>#VALUE!</v>
      </c>
      <c r="AM122" s="69" t="e">
        <f t="shared" ca="1" si="43"/>
        <v>#VALUE!</v>
      </c>
      <c r="AN122" s="69" t="e">
        <f t="shared" ca="1" si="43"/>
        <v>#VALUE!</v>
      </c>
      <c r="AO122" s="69" t="e">
        <f t="shared" ca="1" si="43"/>
        <v>#VALUE!</v>
      </c>
      <c r="AP122" s="69" t="e">
        <f t="shared" ca="1" si="43"/>
        <v>#VALUE!</v>
      </c>
      <c r="AQ122" s="69" t="e">
        <f t="shared" ca="1" si="43"/>
        <v>#VALUE!</v>
      </c>
      <c r="AR122" s="69" t="e">
        <f t="shared" ca="1" si="43"/>
        <v>#VALUE!</v>
      </c>
      <c r="AS122" s="69" t="e">
        <f t="shared" ca="1" si="43"/>
        <v>#VALUE!</v>
      </c>
      <c r="AT122" s="69" t="e">
        <f t="shared" ca="1" si="43"/>
        <v>#VALUE!</v>
      </c>
      <c r="AU122" s="69" t="e">
        <f t="shared" ca="1" si="44"/>
        <v>#VALUE!</v>
      </c>
      <c r="AV122" s="69" t="e">
        <f t="shared" ca="1" si="44"/>
        <v>#VALUE!</v>
      </c>
      <c r="AW122" s="69" t="e">
        <f t="shared" ca="1" si="44"/>
        <v>#VALUE!</v>
      </c>
    </row>
    <row r="123" spans="2:49" x14ac:dyDescent="0.35">
      <c r="B123" s="70" t="s">
        <v>17</v>
      </c>
      <c r="C123" s="71">
        <f>VLOOKUP($B123,'[1]Push 90% FIFO'!$B$5:$O$81,14,FALSE)</f>
        <v>21.301349999999999</v>
      </c>
      <c r="D123" s="71" t="e">
        <f ca="1">VLOOKUP($B123,OFFSET('[1]WLC 1-1-1-1 FIFO'!$B$88,3,0,70,15),14,FALSE)</f>
        <v>#VALUE!</v>
      </c>
      <c r="E123" s="71" t="e">
        <f ca="1">VLOOKUP($B123,OFFSET('[1]WLC 1-1-1-1 FIFO'!$CD$4,3,0,70,15),14,FALSE)</f>
        <v>#VALUE!</v>
      </c>
      <c r="F123" s="71" t="e">
        <f ca="1">VLOOKUP($B123,OFFSET('[1]WLC 1-1-1-1 FIFO'!$AX$4,3,0,70,15),14,FALSE)</f>
        <v>#VALUE!</v>
      </c>
      <c r="G123" s="71" t="e">
        <f ca="1">VLOOKUP($B123,OFFSET('[1]WLC 1-1-1-1 FIFO'!$BN$4,3,0,70,15),14,FALSE)</f>
        <v>#VALUE!</v>
      </c>
      <c r="H123" s="71" t="e">
        <f ca="1">VLOOKUP($B123,OFFSET('[1]WLC 1-1-1-1 FIFO'!$B$88,3,0,70,15),14,FALSE)</f>
        <v>#VALUE!</v>
      </c>
      <c r="I123" s="71" t="e">
        <f ca="1">VLOOKUP($B123,OFFSET('[1]WLC 1-1-1-1 FIFO'!$R$88,3,0,70,15),14,FALSE)</f>
        <v>#VALUE!</v>
      </c>
      <c r="J123" s="71" t="e">
        <f ca="1">VLOOKUP($B123,OFFSET('[1]WLC 1-1-1-1 FIFO'!$AH$88,3,0,70,15),14,FALSE)</f>
        <v>#VALUE!</v>
      </c>
      <c r="K123" s="71" t="e">
        <f ca="1">VLOOKUP($B123,OFFSET('[1]WLC 1-1-1-1 FIFO'!$AX$88,3,0,70,15),14,FALSE)</f>
        <v>#VALUE!</v>
      </c>
      <c r="L123" s="71" t="e">
        <f ca="1">VLOOKUP($B123,OFFSET('[1]WLC 1-1-1-1 FIFO'!$BN$88,3,0,70,15),14,FALSE)</f>
        <v>#VALUE!</v>
      </c>
      <c r="M123" s="71" t="e">
        <f ca="1">VLOOKUP($B123,OFFSET('[1]WLC 1-1-1-1 FIFO'!$B$171,3,0,70,15),14,FALSE)</f>
        <v>#VALUE!</v>
      </c>
      <c r="N123" s="71" t="e">
        <f ca="1">VLOOKUP($B123,OFFSET('[1]WLC 1-1-1-1 FIFO'!$R$171,3,0,70,15),14,FALSE)</f>
        <v>#VALUE!</v>
      </c>
      <c r="O123" s="71" t="e">
        <f ca="1">VLOOKUP($B123,OFFSET('[1]WLC 1-1-1-1 FIFO'!$AH$171,3,0,70,15),14,FALSE)</f>
        <v>#VALUE!</v>
      </c>
      <c r="P123" s="71" t="e">
        <f ca="1">VLOOKUP($B123,OFFSET('[1]WLC 1-1-1-1 FIFO'!$AX$171,3,0,70,15),14,FALSE)</f>
        <v>#VALUE!</v>
      </c>
      <c r="Q123" s="71" t="e">
        <f ca="1">VLOOKUP($B123,OFFSET('[1]WLC 1-1-1-1 FIFO'!$BN$171,3,0,70,15),14,FALSE)</f>
        <v>#VALUE!</v>
      </c>
      <c r="R123" s="71" t="e">
        <f ca="1">VLOOKUP($B123,OFFSET('[1]WLC 1-1-1-1 FIFO'!$B$254,3,0,70,15),14,FALSE)</f>
        <v>#VALUE!</v>
      </c>
      <c r="S123" s="71" t="e">
        <f ca="1">VLOOKUP($B123,OFFSET('[1]WLC 1-1-1-1 FIFO'!$R$254,3,0,70,15),14,FALSE)</f>
        <v>#VALUE!</v>
      </c>
      <c r="T123" s="71" t="e">
        <f ca="1">VLOOKUP($B123,OFFSET('[1]WLC 1-1-1-1 FIFO'!$AH$254,3,0,70,15),14,FALSE)</f>
        <v>#VALUE!</v>
      </c>
      <c r="U123" s="71" t="e">
        <f ca="1">VLOOKUP($B123,OFFSET('[1]WLC 1-1-1-1 FIFO'!$AX$254,3,0,70,15),14,FALSE)</f>
        <v>#VALUE!</v>
      </c>
      <c r="V123" s="71" t="e">
        <f ca="1">VLOOKUP($B123,OFFSET('[1]WLC 1-1-1-1 FIFO'!$BN$254,3,0,70,15),14,FALSE)</f>
        <v>#VALUE!</v>
      </c>
      <c r="AA123" s="68">
        <v>1</v>
      </c>
      <c r="AB123" s="72">
        <f>1/6</f>
        <v>0.16666666666666666</v>
      </c>
      <c r="AC123" s="66" t="s">
        <v>94</v>
      </c>
      <c r="AD123" s="69">
        <f t="shared" si="45"/>
        <v>3.6013666666666664</v>
      </c>
      <c r="AE123" s="69" t="e">
        <f t="shared" ca="1" si="43"/>
        <v>#VALUE!</v>
      </c>
      <c r="AF123" s="69" t="e">
        <f t="shared" ca="1" si="43"/>
        <v>#VALUE!</v>
      </c>
      <c r="AG123" s="69" t="e">
        <f t="shared" ca="1" si="43"/>
        <v>#VALUE!</v>
      </c>
      <c r="AH123" s="69" t="e">
        <f t="shared" ca="1" si="43"/>
        <v>#VALUE!</v>
      </c>
      <c r="AI123" s="69" t="e">
        <f t="shared" ca="1" si="43"/>
        <v>#VALUE!</v>
      </c>
      <c r="AJ123" s="69" t="e">
        <f t="shared" ca="1" si="43"/>
        <v>#VALUE!</v>
      </c>
      <c r="AK123" s="69" t="e">
        <f t="shared" ca="1" si="43"/>
        <v>#VALUE!</v>
      </c>
      <c r="AL123" s="69" t="e">
        <f t="shared" ca="1" si="43"/>
        <v>#VALUE!</v>
      </c>
      <c r="AM123" s="69" t="e">
        <f t="shared" ca="1" si="43"/>
        <v>#VALUE!</v>
      </c>
      <c r="AN123" s="69" t="e">
        <f t="shared" ca="1" si="43"/>
        <v>#VALUE!</v>
      </c>
      <c r="AO123" s="69" t="e">
        <f t="shared" ca="1" si="43"/>
        <v>#VALUE!</v>
      </c>
      <c r="AP123" s="69" t="e">
        <f t="shared" ca="1" si="43"/>
        <v>#VALUE!</v>
      </c>
      <c r="AQ123" s="69" t="e">
        <f t="shared" ca="1" si="43"/>
        <v>#VALUE!</v>
      </c>
      <c r="AR123" s="69" t="e">
        <f t="shared" ca="1" si="43"/>
        <v>#VALUE!</v>
      </c>
      <c r="AS123" s="69" t="e">
        <f t="shared" ca="1" si="43"/>
        <v>#VALUE!</v>
      </c>
      <c r="AT123" s="69" t="e">
        <f t="shared" ca="1" si="43"/>
        <v>#VALUE!</v>
      </c>
      <c r="AU123" s="69" t="e">
        <f t="shared" ca="1" si="44"/>
        <v>#VALUE!</v>
      </c>
      <c r="AV123" s="69" t="e">
        <f t="shared" ca="1" si="44"/>
        <v>#VALUE!</v>
      </c>
      <c r="AW123" s="69" t="e">
        <f t="shared" ca="1" si="44"/>
        <v>#VALUE!</v>
      </c>
    </row>
    <row r="124" spans="2:49" x14ac:dyDescent="0.35">
      <c r="B124" s="70" t="s">
        <v>18</v>
      </c>
      <c r="C124" s="73">
        <f>VLOOKUP($B124,'[1]Push 90% FIFO'!$B$5:$O$81,14,FALSE)</f>
        <v>0.76626000000000005</v>
      </c>
      <c r="D124" s="73" t="e">
        <f ca="1">VLOOKUP($B124,OFFSET('[1]WLC 1-1-1-1 FIFO'!$B$88,3,0,70,15),14,FALSE)</f>
        <v>#VALUE!</v>
      </c>
      <c r="E124" s="73" t="e">
        <f ca="1">VLOOKUP($B124,OFFSET('[1]WLC 1-1-1-1 FIFO'!$CD$4,3,0,70,15),14,FALSE)</f>
        <v>#VALUE!</v>
      </c>
      <c r="F124" s="73" t="e">
        <f ca="1">VLOOKUP($B124,OFFSET('[1]WLC 1-1-1-1 FIFO'!$AX$4,3,0,70,15),14,FALSE)</f>
        <v>#VALUE!</v>
      </c>
      <c r="G124" s="73" t="e">
        <f ca="1">VLOOKUP($B124,OFFSET('[1]WLC 1-1-1-1 FIFO'!$BN$4,3,0,70,15),14,FALSE)</f>
        <v>#VALUE!</v>
      </c>
      <c r="H124" s="73" t="e">
        <f ca="1">VLOOKUP($B124,OFFSET('[1]WLC 1-1-1-1 FIFO'!$B$88,3,0,70,15),14,FALSE)</f>
        <v>#VALUE!</v>
      </c>
      <c r="I124" s="73" t="e">
        <f ca="1">VLOOKUP($B124,OFFSET('[1]WLC 1-1-1-1 FIFO'!$R$88,3,0,70,15),14,FALSE)</f>
        <v>#VALUE!</v>
      </c>
      <c r="J124" s="73" t="e">
        <f ca="1">VLOOKUP($B124,OFFSET('[1]WLC 1-1-1-1 FIFO'!$AH$88,3,0,70,15),14,FALSE)</f>
        <v>#VALUE!</v>
      </c>
      <c r="K124" s="73" t="e">
        <f ca="1">VLOOKUP($B124,OFFSET('[1]WLC 1-1-1-1 FIFO'!$AX$88,3,0,70,15),14,FALSE)</f>
        <v>#VALUE!</v>
      </c>
      <c r="L124" s="73" t="e">
        <f ca="1">VLOOKUP($B124,OFFSET('[1]WLC 1-1-1-1 FIFO'!$BN$88,3,0,70,15),14,FALSE)</f>
        <v>#VALUE!</v>
      </c>
      <c r="M124" s="73" t="e">
        <f ca="1">VLOOKUP($B124,OFFSET('[1]WLC 1-1-1-1 FIFO'!$B$171,3,0,70,15),14,FALSE)</f>
        <v>#VALUE!</v>
      </c>
      <c r="N124" s="73" t="e">
        <f ca="1">VLOOKUP($B124,OFFSET('[1]WLC 1-1-1-1 FIFO'!$R$171,3,0,70,15),14,FALSE)</f>
        <v>#VALUE!</v>
      </c>
      <c r="O124" s="73" t="e">
        <f ca="1">VLOOKUP($B124,OFFSET('[1]WLC 1-1-1-1 FIFO'!$AH$171,3,0,70,15),14,FALSE)</f>
        <v>#VALUE!</v>
      </c>
      <c r="P124" s="73" t="e">
        <f ca="1">VLOOKUP($B124,OFFSET('[1]WLC 1-1-1-1 FIFO'!$AX$171,3,0,70,15),14,FALSE)</f>
        <v>#VALUE!</v>
      </c>
      <c r="Q124" s="73" t="e">
        <f ca="1">VLOOKUP($B124,OFFSET('[1]WLC 1-1-1-1 FIFO'!$BN$171,3,0,70,15),14,FALSE)</f>
        <v>#VALUE!</v>
      </c>
      <c r="R124" s="73" t="e">
        <f ca="1">VLOOKUP($B124,OFFSET('[1]WLC 1-1-1-1 FIFO'!$B$254,3,0,70,15),14,FALSE)</f>
        <v>#VALUE!</v>
      </c>
      <c r="S124" s="73" t="e">
        <f ca="1">VLOOKUP($B124,OFFSET('[1]WLC 1-1-1-1 FIFO'!$R$254,3,0,70,15),14,FALSE)</f>
        <v>#VALUE!</v>
      </c>
      <c r="T124" s="73" t="e">
        <f ca="1">VLOOKUP($B124,OFFSET('[1]WLC 1-1-1-1 FIFO'!$AH$254,3,0,70,15),14,FALSE)</f>
        <v>#VALUE!</v>
      </c>
      <c r="U124" s="73" t="e">
        <f ca="1">VLOOKUP($B124,OFFSET('[1]WLC 1-1-1-1 FIFO'!$AX$254,3,0,70,15),14,FALSE)</f>
        <v>#VALUE!</v>
      </c>
      <c r="V124" s="73" t="e">
        <f ca="1">VLOOKUP($B124,OFFSET('[1]WLC 1-1-1-1 FIFO'!$BN$254,3,0,70,15),14,FALSE)</f>
        <v>#VALUE!</v>
      </c>
      <c r="AA124" s="68">
        <v>1</v>
      </c>
      <c r="AB124" s="72">
        <f>1/9</f>
        <v>0.1111111111111111</v>
      </c>
      <c r="AC124" s="66" t="s">
        <v>95</v>
      </c>
      <c r="AD124" s="69">
        <f t="shared" si="45"/>
        <v>3.4912477777777777</v>
      </c>
      <c r="AE124" s="69" t="e">
        <f t="shared" ca="1" si="43"/>
        <v>#VALUE!</v>
      </c>
      <c r="AF124" s="69" t="e">
        <f t="shared" ca="1" si="43"/>
        <v>#VALUE!</v>
      </c>
      <c r="AG124" s="69" t="e">
        <f t="shared" ca="1" si="43"/>
        <v>#VALUE!</v>
      </c>
      <c r="AH124" s="69" t="e">
        <f t="shared" ca="1" si="43"/>
        <v>#VALUE!</v>
      </c>
      <c r="AI124" s="69" t="e">
        <f t="shared" ca="1" si="43"/>
        <v>#VALUE!</v>
      </c>
      <c r="AJ124" s="69" t="e">
        <f t="shared" ca="1" si="43"/>
        <v>#VALUE!</v>
      </c>
      <c r="AK124" s="69" t="e">
        <f t="shared" ca="1" si="43"/>
        <v>#VALUE!</v>
      </c>
      <c r="AL124" s="69" t="e">
        <f t="shared" ca="1" si="43"/>
        <v>#VALUE!</v>
      </c>
      <c r="AM124" s="69" t="e">
        <f t="shared" ca="1" si="43"/>
        <v>#VALUE!</v>
      </c>
      <c r="AN124" s="69" t="e">
        <f t="shared" ca="1" si="43"/>
        <v>#VALUE!</v>
      </c>
      <c r="AO124" s="69" t="e">
        <f t="shared" ca="1" si="43"/>
        <v>#VALUE!</v>
      </c>
      <c r="AP124" s="69" t="e">
        <f t="shared" ca="1" si="43"/>
        <v>#VALUE!</v>
      </c>
      <c r="AQ124" s="69" t="e">
        <f t="shared" ca="1" si="43"/>
        <v>#VALUE!</v>
      </c>
      <c r="AR124" s="69" t="e">
        <f t="shared" ca="1" si="43"/>
        <v>#VALUE!</v>
      </c>
      <c r="AS124" s="69" t="e">
        <f t="shared" ca="1" si="43"/>
        <v>#VALUE!</v>
      </c>
      <c r="AT124" s="69" t="e">
        <f t="shared" ca="1" si="43"/>
        <v>#VALUE!</v>
      </c>
      <c r="AU124" s="69" t="e">
        <f t="shared" ca="1" si="44"/>
        <v>#VALUE!</v>
      </c>
      <c r="AV124" s="69" t="e">
        <f t="shared" ca="1" si="44"/>
        <v>#VALUE!</v>
      </c>
      <c r="AW124" s="69" t="e">
        <f t="shared" ca="1" si="44"/>
        <v>#VALUE!</v>
      </c>
    </row>
    <row r="125" spans="2:49" x14ac:dyDescent="0.35">
      <c r="B125" s="64" t="s">
        <v>2</v>
      </c>
      <c r="C125" s="65">
        <f>VLOOKUP($B125,'[1]Push 90% FIFO'!$B$5:$O$81,14,FALSE)</f>
        <v>16.643509999999999</v>
      </c>
      <c r="D125" s="65" t="e">
        <f ca="1">VLOOKUP($B125,OFFSET('[1]WLC 1-1-1-1 FIFO'!$B$88,3,0,70,15),14,FALSE)</f>
        <v>#VALUE!</v>
      </c>
      <c r="E125" s="65" t="e">
        <f ca="1">VLOOKUP($B125,OFFSET('[1]WLC 1-1-1-1 FIFO'!$CD$4,3,0,70,15),14,FALSE)</f>
        <v>#VALUE!</v>
      </c>
      <c r="F125" s="65" t="e">
        <f ca="1">VLOOKUP($B125,OFFSET('[1]WLC 1-1-1-1 FIFO'!$AX$4,3,0,70,15),14,FALSE)</f>
        <v>#VALUE!</v>
      </c>
      <c r="G125" s="65" t="e">
        <f ca="1">VLOOKUP($B125,OFFSET('[1]WLC 1-1-1-1 FIFO'!$BN$4,3,0,70,15),14,FALSE)</f>
        <v>#VALUE!</v>
      </c>
      <c r="H125" s="65" t="e">
        <f ca="1">VLOOKUP($B125,OFFSET('[1]WLC 1-1-1-1 FIFO'!$B$88,3,0,70,15),14,FALSE)</f>
        <v>#VALUE!</v>
      </c>
      <c r="I125" s="65" t="e">
        <f ca="1">VLOOKUP($B125,OFFSET('[1]WLC 1-1-1-1 FIFO'!$R$88,3,0,70,15),14,FALSE)</f>
        <v>#VALUE!</v>
      </c>
      <c r="J125" s="65" t="e">
        <f ca="1">VLOOKUP($B125,OFFSET('[1]WLC 1-1-1-1 FIFO'!$AH$88,3,0,70,15),14,FALSE)</f>
        <v>#VALUE!</v>
      </c>
      <c r="K125" s="65" t="e">
        <f ca="1">VLOOKUP($B125,OFFSET('[1]WLC 1-1-1-1 FIFO'!$AX$88,3,0,70,15),14,FALSE)</f>
        <v>#VALUE!</v>
      </c>
      <c r="L125" s="65" t="e">
        <f ca="1">VLOOKUP($B125,OFFSET('[1]WLC 1-1-1-1 FIFO'!$BN$88,3,0,70,15),14,FALSE)</f>
        <v>#VALUE!</v>
      </c>
      <c r="M125" s="65" t="e">
        <f ca="1">VLOOKUP($B125,OFFSET('[1]WLC 1-1-1-1 FIFO'!$B$171,3,0,70,15),14,FALSE)</f>
        <v>#VALUE!</v>
      </c>
      <c r="N125" s="65" t="e">
        <f ca="1">VLOOKUP($B125,OFFSET('[1]WLC 1-1-1-1 FIFO'!$R$171,3,0,70,15),14,FALSE)</f>
        <v>#VALUE!</v>
      </c>
      <c r="O125" s="65" t="e">
        <f ca="1">VLOOKUP($B125,OFFSET('[1]WLC 1-1-1-1 FIFO'!$AH$171,3,0,70,15),14,FALSE)</f>
        <v>#VALUE!</v>
      </c>
      <c r="P125" s="65" t="e">
        <f ca="1">VLOOKUP($B125,OFFSET('[1]WLC 1-1-1-1 FIFO'!$AX$171,3,0,70,15),14,FALSE)</f>
        <v>#VALUE!</v>
      </c>
      <c r="Q125" s="65" t="e">
        <f ca="1">VLOOKUP($B125,OFFSET('[1]WLC 1-1-1-1 FIFO'!$BN$171,3,0,70,15),14,FALSE)</f>
        <v>#VALUE!</v>
      </c>
      <c r="R125" s="65" t="e">
        <f ca="1">VLOOKUP($B125,OFFSET('[1]WLC 1-1-1-1 FIFO'!$B$254,3,0,70,15),14,FALSE)</f>
        <v>#VALUE!</v>
      </c>
      <c r="S125" s="65" t="e">
        <f ca="1">VLOOKUP($B125,OFFSET('[1]WLC 1-1-1-1 FIFO'!$R$254,3,0,70,15),14,FALSE)</f>
        <v>#VALUE!</v>
      </c>
      <c r="T125" s="65" t="e">
        <f ca="1">VLOOKUP($B125,OFFSET('[1]WLC 1-1-1-1 FIFO'!$AH$254,3,0,70,15),14,FALSE)</f>
        <v>#VALUE!</v>
      </c>
      <c r="U125" s="65" t="e">
        <f ca="1">VLOOKUP($B125,OFFSET('[1]WLC 1-1-1-1 FIFO'!$AX$254,3,0,70,15),14,FALSE)</f>
        <v>#VALUE!</v>
      </c>
      <c r="V125" s="65" t="e">
        <f ca="1">VLOOKUP($B125,OFFSET('[1]WLC 1-1-1-1 FIFO'!$BN$254,3,0,70,15),14,FALSE)</f>
        <v>#VALUE!</v>
      </c>
    </row>
    <row r="126" spans="2:49" x14ac:dyDescent="0.35">
      <c r="B126" s="64" t="s">
        <v>3</v>
      </c>
      <c r="C126" s="65">
        <f>VLOOKUP($B126,'[1]Push 90% FIFO'!$B$5:$O$81,14,FALSE)</f>
        <v>3.9868600000000001</v>
      </c>
      <c r="D126" s="65" t="e">
        <f ca="1">VLOOKUP($B126,OFFSET('[1]WLC 1-1-1-1 FIFO'!$B$88,3,0,70,15),14,FALSE)</f>
        <v>#VALUE!</v>
      </c>
      <c r="E126" s="65" t="e">
        <f ca="1">VLOOKUP($B126,OFFSET('[1]WLC 1-1-1-1 FIFO'!$CD$4,3,0,70,15),14,FALSE)</f>
        <v>#VALUE!</v>
      </c>
      <c r="F126" s="65" t="e">
        <f ca="1">VLOOKUP($B126,OFFSET('[1]WLC 1-1-1-1 FIFO'!$AX$4,3,0,70,15),14,FALSE)</f>
        <v>#VALUE!</v>
      </c>
      <c r="G126" s="65" t="e">
        <f ca="1">VLOOKUP($B126,OFFSET('[1]WLC 1-1-1-1 FIFO'!$BN$4,3,0,70,15),14,FALSE)</f>
        <v>#VALUE!</v>
      </c>
      <c r="H126" s="65" t="e">
        <f ca="1">VLOOKUP($B126,OFFSET('[1]WLC 1-1-1-1 FIFO'!$B$88,3,0,70,15),14,FALSE)</f>
        <v>#VALUE!</v>
      </c>
      <c r="I126" s="65" t="e">
        <f ca="1">VLOOKUP($B126,OFFSET('[1]WLC 1-1-1-1 FIFO'!$R$88,3,0,70,15),14,FALSE)</f>
        <v>#VALUE!</v>
      </c>
      <c r="J126" s="65" t="e">
        <f ca="1">VLOOKUP($B126,OFFSET('[1]WLC 1-1-1-1 FIFO'!$AH$88,3,0,70,15),14,FALSE)</f>
        <v>#VALUE!</v>
      </c>
      <c r="K126" s="65" t="e">
        <f ca="1">VLOOKUP($B126,OFFSET('[1]WLC 1-1-1-1 FIFO'!$AX$88,3,0,70,15),14,FALSE)</f>
        <v>#VALUE!</v>
      </c>
      <c r="L126" s="65" t="e">
        <f ca="1">VLOOKUP($B126,OFFSET('[1]WLC 1-1-1-1 FIFO'!$BN$88,3,0,70,15),14,FALSE)</f>
        <v>#VALUE!</v>
      </c>
      <c r="M126" s="65" t="e">
        <f ca="1">VLOOKUP($B126,OFFSET('[1]WLC 1-1-1-1 FIFO'!$B$171,3,0,70,15),14,FALSE)</f>
        <v>#VALUE!</v>
      </c>
      <c r="N126" s="65" t="e">
        <f ca="1">VLOOKUP($B126,OFFSET('[1]WLC 1-1-1-1 FIFO'!$R$171,3,0,70,15),14,FALSE)</f>
        <v>#VALUE!</v>
      </c>
      <c r="O126" s="65" t="e">
        <f ca="1">VLOOKUP($B126,OFFSET('[1]WLC 1-1-1-1 FIFO'!$AH$171,3,0,70,15),14,FALSE)</f>
        <v>#VALUE!</v>
      </c>
      <c r="P126" s="65" t="e">
        <f ca="1">VLOOKUP($B126,OFFSET('[1]WLC 1-1-1-1 FIFO'!$AX$171,3,0,70,15),14,FALSE)</f>
        <v>#VALUE!</v>
      </c>
      <c r="Q126" s="65" t="e">
        <f ca="1">VLOOKUP($B126,OFFSET('[1]WLC 1-1-1-1 FIFO'!$BN$171,3,0,70,15),14,FALSE)</f>
        <v>#VALUE!</v>
      </c>
      <c r="R126" s="65" t="e">
        <f ca="1">VLOOKUP($B126,OFFSET('[1]WLC 1-1-1-1 FIFO'!$B$254,3,0,70,15),14,FALSE)</f>
        <v>#VALUE!</v>
      </c>
      <c r="S126" s="65" t="e">
        <f ca="1">VLOOKUP($B126,OFFSET('[1]WLC 1-1-1-1 FIFO'!$R$254,3,0,70,15),14,FALSE)</f>
        <v>#VALUE!</v>
      </c>
      <c r="T126" s="65" t="e">
        <f ca="1">VLOOKUP($B126,OFFSET('[1]WLC 1-1-1-1 FIFO'!$AH$254,3,0,70,15),14,FALSE)</f>
        <v>#VALUE!</v>
      </c>
      <c r="U126" s="65" t="e">
        <f ca="1">VLOOKUP($B126,OFFSET('[1]WLC 1-1-1-1 FIFO'!$AX$254,3,0,70,15),14,FALSE)</f>
        <v>#VALUE!</v>
      </c>
      <c r="V126" s="65" t="e">
        <f ca="1">VLOOKUP($B126,OFFSET('[1]WLC 1-1-1-1 FIFO'!$BN$254,3,0,70,15),14,FALSE)</f>
        <v>#VALUE!</v>
      </c>
    </row>
    <row r="127" spans="2:49" x14ac:dyDescent="0.35">
      <c r="B127" s="64" t="s">
        <v>19</v>
      </c>
      <c r="C127" s="65">
        <f>VLOOKUP($B127,'[1]Push 90% FIFO'!$B$5:$O$81,14,FALSE)</f>
        <v>64</v>
      </c>
      <c r="D127" s="65" t="e">
        <f ca="1">VLOOKUP($B127,OFFSET('[1]WLC 1-1-1-1 FIFO'!$B$88,3,0,70,15),14,FALSE)</f>
        <v>#VALUE!</v>
      </c>
      <c r="E127" s="65" t="e">
        <f ca="1">VLOOKUP($B127,OFFSET('[1]WLC 1-1-1-1 FIFO'!$CD$4,3,0,70,15),14,FALSE)</f>
        <v>#VALUE!</v>
      </c>
      <c r="F127" s="65" t="e">
        <f ca="1">VLOOKUP($B127,OFFSET('[1]WLC 1-1-1-1 FIFO'!$AX$4,3,0,70,15),14,FALSE)</f>
        <v>#VALUE!</v>
      </c>
      <c r="G127" s="65" t="e">
        <f ca="1">VLOOKUP($B127,OFFSET('[1]WLC 1-1-1-1 FIFO'!$BN$4,3,0,70,15),14,FALSE)</f>
        <v>#VALUE!</v>
      </c>
      <c r="H127" s="65" t="e">
        <f ca="1">VLOOKUP($B127,OFFSET('[1]WLC 1-1-1-1 FIFO'!$B$88,3,0,70,15),14,FALSE)</f>
        <v>#VALUE!</v>
      </c>
      <c r="I127" s="65" t="e">
        <f ca="1">VLOOKUP($B127,OFFSET('[1]WLC 1-1-1-1 FIFO'!$R$88,3,0,70,15),14,FALSE)</f>
        <v>#VALUE!</v>
      </c>
      <c r="J127" s="65" t="e">
        <f ca="1">VLOOKUP($B127,OFFSET('[1]WLC 1-1-1-1 FIFO'!$AH$88,3,0,70,15),14,FALSE)</f>
        <v>#VALUE!</v>
      </c>
      <c r="K127" s="65" t="e">
        <f ca="1">VLOOKUP($B127,OFFSET('[1]WLC 1-1-1-1 FIFO'!$AX$88,3,0,70,15),14,FALSE)</f>
        <v>#VALUE!</v>
      </c>
      <c r="L127" s="65" t="e">
        <f ca="1">VLOOKUP($B127,OFFSET('[1]WLC 1-1-1-1 FIFO'!$BN$88,3,0,70,15),14,FALSE)</f>
        <v>#VALUE!</v>
      </c>
      <c r="M127" s="65" t="e">
        <f ca="1">VLOOKUP($B127,OFFSET('[1]WLC 1-1-1-1 FIFO'!$B$171,3,0,70,15),14,FALSE)</f>
        <v>#VALUE!</v>
      </c>
      <c r="N127" s="65" t="e">
        <f ca="1">VLOOKUP($B127,OFFSET('[1]WLC 1-1-1-1 FIFO'!$R$171,3,0,70,15),14,FALSE)</f>
        <v>#VALUE!</v>
      </c>
      <c r="O127" s="65" t="e">
        <f ca="1">VLOOKUP($B127,OFFSET('[1]WLC 1-1-1-1 FIFO'!$AH$171,3,0,70,15),14,FALSE)</f>
        <v>#VALUE!</v>
      </c>
      <c r="P127" s="65" t="e">
        <f ca="1">VLOOKUP($B127,OFFSET('[1]WLC 1-1-1-1 FIFO'!$AX$171,3,0,70,15),14,FALSE)</f>
        <v>#VALUE!</v>
      </c>
      <c r="Q127" s="65" t="e">
        <f ca="1">VLOOKUP($B127,OFFSET('[1]WLC 1-1-1-1 FIFO'!$BN$171,3,0,70,15),14,FALSE)</f>
        <v>#VALUE!</v>
      </c>
      <c r="R127" s="65" t="e">
        <f ca="1">VLOOKUP($B127,OFFSET('[1]WLC 1-1-1-1 FIFO'!$B$254,3,0,70,15),14,FALSE)</f>
        <v>#VALUE!</v>
      </c>
      <c r="S127" s="65" t="e">
        <f ca="1">VLOOKUP($B127,OFFSET('[1]WLC 1-1-1-1 FIFO'!$R$254,3,0,70,15),14,FALSE)</f>
        <v>#VALUE!</v>
      </c>
      <c r="T127" s="65" t="e">
        <f ca="1">VLOOKUP($B127,OFFSET('[1]WLC 1-1-1-1 FIFO'!$AH$254,3,0,70,15),14,FALSE)</f>
        <v>#VALUE!</v>
      </c>
      <c r="U127" s="65" t="e">
        <f ca="1">VLOOKUP($B127,OFFSET('[1]WLC 1-1-1-1 FIFO'!$AX$254,3,0,70,15),14,FALSE)</f>
        <v>#VALUE!</v>
      </c>
      <c r="V127" s="65" t="e">
        <f ca="1">VLOOKUP($B127,OFFSET('[1]WLC 1-1-1-1 FIFO'!$BN$254,3,0,70,15),14,FALSE)</f>
        <v>#VALUE!</v>
      </c>
      <c r="AA127" s="2" t="s">
        <v>96</v>
      </c>
    </row>
    <row r="128" spans="2:49" x14ac:dyDescent="0.35">
      <c r="B128" s="64" t="s">
        <v>4</v>
      </c>
      <c r="C128" s="65">
        <f>VLOOKUP($B128,'[1]Push 90% FIFO'!$B$5:$O$81,14,FALSE)</f>
        <v>22.014489999999999</v>
      </c>
      <c r="D128" s="65" t="e">
        <f ca="1">VLOOKUP($B128,OFFSET('[1]WLC 1-1-1-1 FIFO'!$B$88,3,0,70,15),14,FALSE)</f>
        <v>#VALUE!</v>
      </c>
      <c r="E128" s="65" t="e">
        <f ca="1">VLOOKUP($B128,OFFSET('[1]WLC 1-1-1-1 FIFO'!$CD$4,3,0,70,15),14,FALSE)</f>
        <v>#VALUE!</v>
      </c>
      <c r="F128" s="65" t="e">
        <f ca="1">VLOOKUP($B128,OFFSET('[1]WLC 1-1-1-1 FIFO'!$AX$4,3,0,70,15),14,FALSE)</f>
        <v>#VALUE!</v>
      </c>
      <c r="G128" s="65" t="e">
        <f ca="1">VLOOKUP($B128,OFFSET('[1]WLC 1-1-1-1 FIFO'!$BN$4,3,0,70,15),14,FALSE)</f>
        <v>#VALUE!</v>
      </c>
      <c r="H128" s="65" t="e">
        <f ca="1">VLOOKUP($B128,OFFSET('[1]WLC 1-1-1-1 FIFO'!$B$88,3,0,70,15),14,FALSE)</f>
        <v>#VALUE!</v>
      </c>
      <c r="I128" s="65" t="e">
        <f ca="1">VLOOKUP($B128,OFFSET('[1]WLC 1-1-1-1 FIFO'!$R$88,3,0,70,15),14,FALSE)</f>
        <v>#VALUE!</v>
      </c>
      <c r="J128" s="65" t="e">
        <f ca="1">VLOOKUP($B128,OFFSET('[1]WLC 1-1-1-1 FIFO'!$AH$88,3,0,70,15),14,FALSE)</f>
        <v>#VALUE!</v>
      </c>
      <c r="K128" s="65" t="e">
        <f ca="1">VLOOKUP($B128,OFFSET('[1]WLC 1-1-1-1 FIFO'!$AX$88,3,0,70,15),14,FALSE)</f>
        <v>#VALUE!</v>
      </c>
      <c r="L128" s="65" t="e">
        <f ca="1">VLOOKUP($B128,OFFSET('[1]WLC 1-1-1-1 FIFO'!$BN$88,3,0,70,15),14,FALSE)</f>
        <v>#VALUE!</v>
      </c>
      <c r="M128" s="65" t="e">
        <f ca="1">VLOOKUP($B128,OFFSET('[1]WLC 1-1-1-1 FIFO'!$B$171,3,0,70,15),14,FALSE)</f>
        <v>#VALUE!</v>
      </c>
      <c r="N128" s="65" t="e">
        <f ca="1">VLOOKUP($B128,OFFSET('[1]WLC 1-1-1-1 FIFO'!$R$171,3,0,70,15),14,FALSE)</f>
        <v>#VALUE!</v>
      </c>
      <c r="O128" s="65" t="e">
        <f ca="1">VLOOKUP($B128,OFFSET('[1]WLC 1-1-1-1 FIFO'!$AH$171,3,0,70,15),14,FALSE)</f>
        <v>#VALUE!</v>
      </c>
      <c r="P128" s="65" t="e">
        <f ca="1">VLOOKUP($B128,OFFSET('[1]WLC 1-1-1-1 FIFO'!$AX$171,3,0,70,15),14,FALSE)</f>
        <v>#VALUE!</v>
      </c>
      <c r="Q128" s="65" t="e">
        <f ca="1">VLOOKUP($B128,OFFSET('[1]WLC 1-1-1-1 FIFO'!$BN$171,3,0,70,15),14,FALSE)</f>
        <v>#VALUE!</v>
      </c>
      <c r="R128" s="65" t="e">
        <f ca="1">VLOOKUP($B128,OFFSET('[1]WLC 1-1-1-1 FIFO'!$B$254,3,0,70,15),14,FALSE)</f>
        <v>#VALUE!</v>
      </c>
      <c r="S128" s="65" t="e">
        <f ca="1">VLOOKUP($B128,OFFSET('[1]WLC 1-1-1-1 FIFO'!$R$254,3,0,70,15),14,FALSE)</f>
        <v>#VALUE!</v>
      </c>
      <c r="T128" s="65" t="e">
        <f ca="1">VLOOKUP($B128,OFFSET('[1]WLC 1-1-1-1 FIFO'!$AH$254,3,0,70,15),14,FALSE)</f>
        <v>#VALUE!</v>
      </c>
      <c r="U128" s="65" t="e">
        <f ca="1">VLOOKUP($B128,OFFSET('[1]WLC 1-1-1-1 FIFO'!$AX$254,3,0,70,15),14,FALSE)</f>
        <v>#VALUE!</v>
      </c>
      <c r="V128" s="65" t="e">
        <f ca="1">VLOOKUP($B128,OFFSET('[1]WLC 1-1-1-1 FIFO'!$BN$254,3,0,70,15),14,FALSE)</f>
        <v>#VALUE!</v>
      </c>
      <c r="AA128" s="66"/>
      <c r="AB128" s="66"/>
      <c r="AC128" s="66"/>
      <c r="AD128" s="67" t="s">
        <v>89</v>
      </c>
      <c r="AE128" s="67">
        <v>30</v>
      </c>
      <c r="AF128" s="67">
        <v>29</v>
      </c>
      <c r="AG128" s="67">
        <v>28</v>
      </c>
      <c r="AH128" s="67">
        <v>26</v>
      </c>
      <c r="AI128" s="67">
        <v>24</v>
      </c>
      <c r="AJ128" s="67">
        <v>22</v>
      </c>
      <c r="AK128" s="67">
        <v>20</v>
      </c>
      <c r="AL128" s="67">
        <v>18</v>
      </c>
      <c r="AM128" s="67">
        <v>16</v>
      </c>
      <c r="AN128" s="67">
        <v>15</v>
      </c>
      <c r="AO128" s="67">
        <v>14</v>
      </c>
      <c r="AP128" s="67">
        <v>13</v>
      </c>
      <c r="AQ128" s="67">
        <v>12</v>
      </c>
      <c r="AR128" s="67">
        <v>11</v>
      </c>
      <c r="AS128" s="67">
        <v>10</v>
      </c>
      <c r="AT128" s="67">
        <v>9</v>
      </c>
      <c r="AU128" s="67">
        <v>8</v>
      </c>
      <c r="AV128" s="67">
        <v>7</v>
      </c>
      <c r="AW128" s="67">
        <v>6</v>
      </c>
    </row>
    <row r="129" spans="2:49" x14ac:dyDescent="0.35">
      <c r="B129" s="64" t="s">
        <v>24</v>
      </c>
      <c r="C129" s="65">
        <f>VLOOKUP($B129,'[1]Push 90% FIFO'!$B$5:$O$81,14,FALSE)</f>
        <v>17.50488</v>
      </c>
      <c r="D129" s="65" t="e">
        <f ca="1">VLOOKUP($B129,OFFSET('[1]WLC 1-1-1-1 FIFO'!$B$88,3,0,70,15),14,FALSE)</f>
        <v>#VALUE!</v>
      </c>
      <c r="E129" s="65" t="e">
        <f ca="1">VLOOKUP($B129,OFFSET('[1]WLC 1-1-1-1 FIFO'!$CD$4,3,0,70,15),14,FALSE)</f>
        <v>#VALUE!</v>
      </c>
      <c r="F129" s="65" t="e">
        <f ca="1">VLOOKUP($B129,OFFSET('[1]WLC 1-1-1-1 FIFO'!$AX$4,3,0,70,15),14,FALSE)</f>
        <v>#VALUE!</v>
      </c>
      <c r="G129" s="65" t="e">
        <f ca="1">VLOOKUP($B129,OFFSET('[1]WLC 1-1-1-1 FIFO'!$BN$4,3,0,70,15),14,FALSE)</f>
        <v>#VALUE!</v>
      </c>
      <c r="H129" s="65" t="e">
        <f ca="1">VLOOKUP($B129,OFFSET('[1]WLC 1-1-1-1 FIFO'!$B$88,3,0,70,15),14,FALSE)</f>
        <v>#VALUE!</v>
      </c>
      <c r="I129" s="65" t="e">
        <f ca="1">VLOOKUP($B129,OFFSET('[1]WLC 1-1-1-1 FIFO'!$R$88,3,0,70,15),14,FALSE)</f>
        <v>#VALUE!</v>
      </c>
      <c r="J129" s="65" t="e">
        <f ca="1">VLOOKUP($B129,OFFSET('[1]WLC 1-1-1-1 FIFO'!$AH$88,3,0,70,15),14,FALSE)</f>
        <v>#VALUE!</v>
      </c>
      <c r="K129" s="65" t="e">
        <f ca="1">VLOOKUP($B129,OFFSET('[1]WLC 1-1-1-1 FIFO'!$AX$88,3,0,70,15),14,FALSE)</f>
        <v>#VALUE!</v>
      </c>
      <c r="L129" s="65" t="e">
        <f ca="1">VLOOKUP($B129,OFFSET('[1]WLC 1-1-1-1 FIFO'!$BN$88,3,0,70,15),14,FALSE)</f>
        <v>#VALUE!</v>
      </c>
      <c r="M129" s="65" t="e">
        <f ca="1">VLOOKUP($B129,OFFSET('[1]WLC 1-1-1-1 FIFO'!$B$171,3,0,70,15),14,FALSE)</f>
        <v>#VALUE!</v>
      </c>
      <c r="N129" s="65" t="e">
        <f ca="1">VLOOKUP($B129,OFFSET('[1]WLC 1-1-1-1 FIFO'!$R$171,3,0,70,15),14,FALSE)</f>
        <v>#VALUE!</v>
      </c>
      <c r="O129" s="65" t="e">
        <f ca="1">VLOOKUP($B129,OFFSET('[1]WLC 1-1-1-1 FIFO'!$AH$171,3,0,70,15),14,FALSE)</f>
        <v>#VALUE!</v>
      </c>
      <c r="P129" s="65" t="e">
        <f ca="1">VLOOKUP($B129,OFFSET('[1]WLC 1-1-1-1 FIFO'!$AX$171,3,0,70,15),14,FALSE)</f>
        <v>#VALUE!</v>
      </c>
      <c r="Q129" s="65" t="e">
        <f ca="1">VLOOKUP($B129,OFFSET('[1]WLC 1-1-1-1 FIFO'!$BN$171,3,0,70,15),14,FALSE)</f>
        <v>#VALUE!</v>
      </c>
      <c r="R129" s="65" t="e">
        <f ca="1">VLOOKUP($B129,OFFSET('[1]WLC 1-1-1-1 FIFO'!$B$254,3,0,70,15),14,FALSE)</f>
        <v>#VALUE!</v>
      </c>
      <c r="S129" s="65" t="e">
        <f ca="1">VLOOKUP($B129,OFFSET('[1]WLC 1-1-1-1 FIFO'!$R$254,3,0,70,15),14,FALSE)</f>
        <v>#VALUE!</v>
      </c>
      <c r="T129" s="65" t="e">
        <f ca="1">VLOOKUP($B129,OFFSET('[1]WLC 1-1-1-1 FIFO'!$AH$254,3,0,70,15),14,FALSE)</f>
        <v>#VALUE!</v>
      </c>
      <c r="U129" s="65" t="e">
        <f ca="1">VLOOKUP($B129,OFFSET('[1]WLC 1-1-1-1 FIFO'!$AX$254,3,0,70,15),14,FALSE)</f>
        <v>#VALUE!</v>
      </c>
      <c r="V129" s="65" t="e">
        <f ca="1">VLOOKUP($B129,OFFSET('[1]WLC 1-1-1-1 FIFO'!$BN$254,3,0,70,15),14,FALSE)</f>
        <v>#VALUE!</v>
      </c>
      <c r="AA129" s="68">
        <v>1</v>
      </c>
      <c r="AB129" s="68">
        <v>1</v>
      </c>
      <c r="AC129" s="66" t="s">
        <v>91</v>
      </c>
      <c r="AD129" s="69">
        <f t="shared" ref="AD129:AW130" si="46">$W$2-$W$1-AD120</f>
        <v>9.7468500000000002</v>
      </c>
      <c r="AE129" s="69" t="e">
        <f t="shared" ca="1" si="46"/>
        <v>#VALUE!</v>
      </c>
      <c r="AF129" s="69" t="e">
        <f t="shared" ca="1" si="46"/>
        <v>#VALUE!</v>
      </c>
      <c r="AG129" s="69" t="e">
        <f t="shared" ca="1" si="46"/>
        <v>#VALUE!</v>
      </c>
      <c r="AH129" s="69" t="e">
        <f t="shared" ca="1" si="46"/>
        <v>#VALUE!</v>
      </c>
      <c r="AI129" s="69" t="e">
        <f t="shared" ca="1" si="46"/>
        <v>#VALUE!</v>
      </c>
      <c r="AJ129" s="69" t="e">
        <f t="shared" ca="1" si="46"/>
        <v>#VALUE!</v>
      </c>
      <c r="AK129" s="69" t="e">
        <f t="shared" ca="1" si="46"/>
        <v>#VALUE!</v>
      </c>
      <c r="AL129" s="69" t="e">
        <f t="shared" ca="1" si="46"/>
        <v>#VALUE!</v>
      </c>
      <c r="AM129" s="69" t="e">
        <f t="shared" ca="1" si="46"/>
        <v>#VALUE!</v>
      </c>
      <c r="AN129" s="69" t="e">
        <f t="shared" ca="1" si="46"/>
        <v>#VALUE!</v>
      </c>
      <c r="AO129" s="69" t="e">
        <f t="shared" ca="1" si="46"/>
        <v>#VALUE!</v>
      </c>
      <c r="AP129" s="69" t="e">
        <f t="shared" ca="1" si="46"/>
        <v>#VALUE!</v>
      </c>
      <c r="AQ129" s="69" t="e">
        <f t="shared" ca="1" si="46"/>
        <v>#VALUE!</v>
      </c>
      <c r="AR129" s="69" t="e">
        <f t="shared" ca="1" si="46"/>
        <v>#VALUE!</v>
      </c>
      <c r="AS129" s="69" t="e">
        <f t="shared" ca="1" si="46"/>
        <v>#VALUE!</v>
      </c>
      <c r="AT129" s="69" t="e">
        <f t="shared" ca="1" si="46"/>
        <v>#VALUE!</v>
      </c>
      <c r="AU129" s="69" t="e">
        <f t="shared" ca="1" si="46"/>
        <v>#VALUE!</v>
      </c>
      <c r="AV129" s="69" t="e">
        <f t="shared" ca="1" si="46"/>
        <v>#VALUE!</v>
      </c>
      <c r="AW129" s="69" t="e">
        <f t="shared" ca="1" si="46"/>
        <v>#VALUE!</v>
      </c>
    </row>
    <row r="130" spans="2:49" x14ac:dyDescent="0.35">
      <c r="B130" s="70" t="s">
        <v>29</v>
      </c>
      <c r="C130" s="71">
        <f>VLOOKUP($B130,'[1]Push 90% FIFO'!$B$5:$O$81,14,FALSE)</f>
        <v>36.59496</v>
      </c>
      <c r="D130" s="71" t="e">
        <f ca="1">VLOOKUP($B130,OFFSET('[1]WLC 1-1-1-1 FIFO'!$B$88,3,0,70,15),14,FALSE)</f>
        <v>#VALUE!</v>
      </c>
      <c r="E130" s="71" t="e">
        <f ca="1">VLOOKUP($B130,OFFSET('[1]WLC 1-1-1-1 FIFO'!$CD$4,3,0,70,15),14,FALSE)</f>
        <v>#VALUE!</v>
      </c>
      <c r="F130" s="71" t="e">
        <f ca="1">VLOOKUP($B130,OFFSET('[1]WLC 1-1-1-1 FIFO'!$AX$4,3,0,70,15),14,FALSE)</f>
        <v>#VALUE!</v>
      </c>
      <c r="G130" s="71" t="e">
        <f ca="1">VLOOKUP($B130,OFFSET('[1]WLC 1-1-1-1 FIFO'!$BN$4,3,0,70,15),14,FALSE)</f>
        <v>#VALUE!</v>
      </c>
      <c r="H130" s="71" t="e">
        <f ca="1">VLOOKUP($B130,OFFSET('[1]WLC 1-1-1-1 FIFO'!$B$88,3,0,70,15),14,FALSE)</f>
        <v>#VALUE!</v>
      </c>
      <c r="I130" s="71" t="e">
        <f ca="1">VLOOKUP($B130,OFFSET('[1]WLC 1-1-1-1 FIFO'!$R$88,3,0,70,15),14,FALSE)</f>
        <v>#VALUE!</v>
      </c>
      <c r="J130" s="71" t="e">
        <f ca="1">VLOOKUP($B130,OFFSET('[1]WLC 1-1-1-1 FIFO'!$AH$88,3,0,70,15),14,FALSE)</f>
        <v>#VALUE!</v>
      </c>
      <c r="K130" s="71" t="e">
        <f ca="1">VLOOKUP($B130,OFFSET('[1]WLC 1-1-1-1 FIFO'!$AX$88,3,0,70,15),14,FALSE)</f>
        <v>#VALUE!</v>
      </c>
      <c r="L130" s="71" t="e">
        <f ca="1">VLOOKUP($B130,OFFSET('[1]WLC 1-1-1-1 FIFO'!$BN$88,3,0,70,15),14,FALSE)</f>
        <v>#VALUE!</v>
      </c>
      <c r="M130" s="71" t="e">
        <f ca="1">VLOOKUP($B130,OFFSET('[1]WLC 1-1-1-1 FIFO'!$B$171,3,0,70,15),14,FALSE)</f>
        <v>#VALUE!</v>
      </c>
      <c r="N130" s="71" t="e">
        <f ca="1">VLOOKUP($B130,OFFSET('[1]WLC 1-1-1-1 FIFO'!$R$171,3,0,70,15),14,FALSE)</f>
        <v>#VALUE!</v>
      </c>
      <c r="O130" s="71" t="e">
        <f ca="1">VLOOKUP($B130,OFFSET('[1]WLC 1-1-1-1 FIFO'!$AH$171,3,0,70,15),14,FALSE)</f>
        <v>#VALUE!</v>
      </c>
      <c r="P130" s="71" t="e">
        <f ca="1">VLOOKUP($B130,OFFSET('[1]WLC 1-1-1-1 FIFO'!$AX$171,3,0,70,15),14,FALSE)</f>
        <v>#VALUE!</v>
      </c>
      <c r="Q130" s="71" t="e">
        <f ca="1">VLOOKUP($B130,OFFSET('[1]WLC 1-1-1-1 FIFO'!$BN$171,3,0,70,15),14,FALSE)</f>
        <v>#VALUE!</v>
      </c>
      <c r="R130" s="71" t="e">
        <f ca="1">VLOOKUP($B130,OFFSET('[1]WLC 1-1-1-1 FIFO'!$B$254,3,0,70,15),14,FALSE)</f>
        <v>#VALUE!</v>
      </c>
      <c r="S130" s="71" t="e">
        <f ca="1">VLOOKUP($B130,OFFSET('[1]WLC 1-1-1-1 FIFO'!$R$254,3,0,70,15),14,FALSE)</f>
        <v>#VALUE!</v>
      </c>
      <c r="T130" s="71" t="e">
        <f ca="1">VLOOKUP($B130,OFFSET('[1]WLC 1-1-1-1 FIFO'!$AH$254,3,0,70,15),14,FALSE)</f>
        <v>#VALUE!</v>
      </c>
      <c r="U130" s="71" t="e">
        <f ca="1">VLOOKUP($B130,OFFSET('[1]WLC 1-1-1-1 FIFO'!$AX$254,3,0,70,15),14,FALSE)</f>
        <v>#VALUE!</v>
      </c>
      <c r="V130" s="71" t="e">
        <f ca="1">VLOOKUP($B130,OFFSET('[1]WLC 1-1-1-1 FIFO'!$BN$254,3,0,70,15),14,FALSE)</f>
        <v>#VALUE!</v>
      </c>
      <c r="AA130" s="68">
        <v>1</v>
      </c>
      <c r="AB130" s="72">
        <f>2/3</f>
        <v>0.66666666666666663</v>
      </c>
      <c r="AC130" s="66" t="s">
        <v>92</v>
      </c>
      <c r="AD130" s="69">
        <f>$W$2-$W$1-AD121</f>
        <v>10.407563333333334</v>
      </c>
      <c r="AE130" s="69" t="e">
        <f t="shared" ca="1" si="46"/>
        <v>#VALUE!</v>
      </c>
      <c r="AF130" s="69" t="e">
        <f t="shared" ca="1" si="46"/>
        <v>#VALUE!</v>
      </c>
      <c r="AG130" s="69" t="e">
        <f t="shared" ca="1" si="46"/>
        <v>#VALUE!</v>
      </c>
      <c r="AH130" s="69" t="e">
        <f t="shared" ca="1" si="46"/>
        <v>#VALUE!</v>
      </c>
      <c r="AI130" s="69" t="e">
        <f t="shared" ca="1" si="46"/>
        <v>#VALUE!</v>
      </c>
      <c r="AJ130" s="69" t="e">
        <f t="shared" ca="1" si="46"/>
        <v>#VALUE!</v>
      </c>
      <c r="AK130" s="69" t="e">
        <f t="shared" ca="1" si="46"/>
        <v>#VALUE!</v>
      </c>
      <c r="AL130" s="69" t="e">
        <f t="shared" ca="1" si="46"/>
        <v>#VALUE!</v>
      </c>
      <c r="AM130" s="69" t="e">
        <f t="shared" ca="1" si="46"/>
        <v>#VALUE!</v>
      </c>
      <c r="AN130" s="69" t="e">
        <f t="shared" ca="1" si="46"/>
        <v>#VALUE!</v>
      </c>
      <c r="AO130" s="69" t="e">
        <f t="shared" ca="1" si="46"/>
        <v>#VALUE!</v>
      </c>
      <c r="AP130" s="69" t="e">
        <f t="shared" ca="1" si="46"/>
        <v>#VALUE!</v>
      </c>
      <c r="AQ130" s="69" t="e">
        <f t="shared" ca="1" si="46"/>
        <v>#VALUE!</v>
      </c>
      <c r="AR130" s="69" t="e">
        <f t="shared" ca="1" si="46"/>
        <v>#VALUE!</v>
      </c>
      <c r="AS130" s="69" t="e">
        <f t="shared" ca="1" si="46"/>
        <v>#VALUE!</v>
      </c>
      <c r="AT130" s="69" t="e">
        <f t="shared" ca="1" si="46"/>
        <v>#VALUE!</v>
      </c>
      <c r="AU130" s="69" t="e">
        <f t="shared" ca="1" si="46"/>
        <v>#VALUE!</v>
      </c>
      <c r="AV130" s="69" t="e">
        <f t="shared" ca="1" si="46"/>
        <v>#VALUE!</v>
      </c>
      <c r="AW130" s="69" t="e">
        <f t="shared" ca="1" si="46"/>
        <v>#VALUE!</v>
      </c>
    </row>
    <row r="131" spans="2:49" x14ac:dyDescent="0.35">
      <c r="B131" s="70" t="s">
        <v>30</v>
      </c>
      <c r="C131" s="71">
        <f>VLOOKUP($B131,'[1]Push 90% FIFO'!$B$5:$O$81,14,FALSE)</f>
        <v>107.37612</v>
      </c>
      <c r="D131" s="71" t="e">
        <f ca="1">VLOOKUP($B131,OFFSET('[1]WLC 1-1-1-1 FIFO'!$B$88,3,0,70,15),14,FALSE)</f>
        <v>#VALUE!</v>
      </c>
      <c r="E131" s="71" t="e">
        <f ca="1">VLOOKUP($B131,OFFSET('[1]WLC 1-1-1-1 FIFO'!$CD$4,3,0,70,15),14,FALSE)</f>
        <v>#VALUE!</v>
      </c>
      <c r="F131" s="71" t="e">
        <f ca="1">VLOOKUP($B131,OFFSET('[1]WLC 1-1-1-1 FIFO'!$AX$4,3,0,70,15),14,FALSE)</f>
        <v>#VALUE!</v>
      </c>
      <c r="G131" s="71" t="e">
        <f ca="1">VLOOKUP($B131,OFFSET('[1]WLC 1-1-1-1 FIFO'!$BN$4,3,0,70,15),14,FALSE)</f>
        <v>#VALUE!</v>
      </c>
      <c r="H131" s="71" t="e">
        <f ca="1">VLOOKUP($B131,OFFSET('[1]WLC 1-1-1-1 FIFO'!$B$88,3,0,70,15),14,FALSE)</f>
        <v>#VALUE!</v>
      </c>
      <c r="I131" s="71" t="e">
        <f ca="1">VLOOKUP($B131,OFFSET('[1]WLC 1-1-1-1 FIFO'!$R$88,3,0,70,15),14,FALSE)</f>
        <v>#VALUE!</v>
      </c>
      <c r="J131" s="71" t="e">
        <f ca="1">VLOOKUP($B131,OFFSET('[1]WLC 1-1-1-1 FIFO'!$AH$88,3,0,70,15),14,FALSE)</f>
        <v>#VALUE!</v>
      </c>
      <c r="K131" s="71" t="e">
        <f ca="1">VLOOKUP($B131,OFFSET('[1]WLC 1-1-1-1 FIFO'!$AX$88,3,0,70,15),14,FALSE)</f>
        <v>#VALUE!</v>
      </c>
      <c r="L131" s="71" t="e">
        <f ca="1">VLOOKUP($B131,OFFSET('[1]WLC 1-1-1-1 FIFO'!$BN$88,3,0,70,15),14,FALSE)</f>
        <v>#VALUE!</v>
      </c>
      <c r="M131" s="71" t="e">
        <f ca="1">VLOOKUP($B131,OFFSET('[1]WLC 1-1-1-1 FIFO'!$B$171,3,0,70,15),14,FALSE)</f>
        <v>#VALUE!</v>
      </c>
      <c r="N131" s="71" t="e">
        <f ca="1">VLOOKUP($B131,OFFSET('[1]WLC 1-1-1-1 FIFO'!$R$171,3,0,70,15),14,FALSE)</f>
        <v>#VALUE!</v>
      </c>
      <c r="O131" s="71" t="e">
        <f ca="1">VLOOKUP($B131,OFFSET('[1]WLC 1-1-1-1 FIFO'!$AH$171,3,0,70,15),14,FALSE)</f>
        <v>#VALUE!</v>
      </c>
      <c r="P131" s="71" t="e">
        <f ca="1">VLOOKUP($B131,OFFSET('[1]WLC 1-1-1-1 FIFO'!$AX$171,3,0,70,15),14,FALSE)</f>
        <v>#VALUE!</v>
      </c>
      <c r="Q131" s="71" t="e">
        <f ca="1">VLOOKUP($B131,OFFSET('[1]WLC 1-1-1-1 FIFO'!$BN$171,3,0,70,15),14,FALSE)</f>
        <v>#VALUE!</v>
      </c>
      <c r="R131" s="71" t="e">
        <f ca="1">VLOOKUP($B131,OFFSET('[1]WLC 1-1-1-1 FIFO'!$B$254,3,0,70,15),14,FALSE)</f>
        <v>#VALUE!</v>
      </c>
      <c r="S131" s="71" t="e">
        <f ca="1">VLOOKUP($B131,OFFSET('[1]WLC 1-1-1-1 FIFO'!$R$254,3,0,70,15),14,FALSE)</f>
        <v>#VALUE!</v>
      </c>
      <c r="T131" s="71" t="e">
        <f ca="1">VLOOKUP($B131,OFFSET('[1]WLC 1-1-1-1 FIFO'!$AH$254,3,0,70,15),14,FALSE)</f>
        <v>#VALUE!</v>
      </c>
      <c r="U131" s="71" t="e">
        <f ca="1">VLOOKUP($B131,OFFSET('[1]WLC 1-1-1-1 FIFO'!$AX$254,3,0,70,15),14,FALSE)</f>
        <v>#VALUE!</v>
      </c>
      <c r="V131" s="71" t="e">
        <f ca="1">VLOOKUP($B131,OFFSET('[1]WLC 1-1-1-1 FIFO'!$BN$254,3,0,70,15),14,FALSE)</f>
        <v>#VALUE!</v>
      </c>
      <c r="AA131" s="68">
        <v>1</v>
      </c>
      <c r="AB131" s="72">
        <f>1/3</f>
        <v>0.33333333333333331</v>
      </c>
      <c r="AC131" s="66" t="s">
        <v>93</v>
      </c>
      <c r="AD131" s="69">
        <f t="shared" ref="AD131:AW133" si="47">$W$2-$W$1-AD122</f>
        <v>11.068276666666666</v>
      </c>
      <c r="AE131" s="69" t="e">
        <f t="shared" ca="1" si="47"/>
        <v>#VALUE!</v>
      </c>
      <c r="AF131" s="69" t="e">
        <f t="shared" ca="1" si="47"/>
        <v>#VALUE!</v>
      </c>
      <c r="AG131" s="69" t="e">
        <f t="shared" ca="1" si="47"/>
        <v>#VALUE!</v>
      </c>
      <c r="AH131" s="69" t="e">
        <f t="shared" ca="1" si="47"/>
        <v>#VALUE!</v>
      </c>
      <c r="AI131" s="69" t="e">
        <f t="shared" ca="1" si="47"/>
        <v>#VALUE!</v>
      </c>
      <c r="AJ131" s="69" t="e">
        <f t="shared" ca="1" si="47"/>
        <v>#VALUE!</v>
      </c>
      <c r="AK131" s="69" t="e">
        <f t="shared" ca="1" si="47"/>
        <v>#VALUE!</v>
      </c>
      <c r="AL131" s="69" t="e">
        <f t="shared" ca="1" si="47"/>
        <v>#VALUE!</v>
      </c>
      <c r="AM131" s="69" t="e">
        <f t="shared" ca="1" si="47"/>
        <v>#VALUE!</v>
      </c>
      <c r="AN131" s="69" t="e">
        <f t="shared" ca="1" si="47"/>
        <v>#VALUE!</v>
      </c>
      <c r="AO131" s="69" t="e">
        <f t="shared" ca="1" si="47"/>
        <v>#VALUE!</v>
      </c>
      <c r="AP131" s="69" t="e">
        <f t="shared" ca="1" si="47"/>
        <v>#VALUE!</v>
      </c>
      <c r="AQ131" s="69" t="e">
        <f t="shared" ca="1" si="47"/>
        <v>#VALUE!</v>
      </c>
      <c r="AR131" s="69" t="e">
        <f t="shared" ca="1" si="47"/>
        <v>#VALUE!</v>
      </c>
      <c r="AS131" s="69" t="e">
        <f t="shared" ca="1" si="47"/>
        <v>#VALUE!</v>
      </c>
      <c r="AT131" s="69" t="e">
        <f t="shared" ca="1" si="47"/>
        <v>#VALUE!</v>
      </c>
      <c r="AU131" s="69" t="e">
        <f t="shared" ca="1" si="47"/>
        <v>#VALUE!</v>
      </c>
      <c r="AV131" s="69" t="e">
        <f t="shared" ca="1" si="47"/>
        <v>#VALUE!</v>
      </c>
      <c r="AW131" s="69" t="e">
        <f t="shared" ca="1" si="47"/>
        <v>#VALUE!</v>
      </c>
    </row>
    <row r="132" spans="2:49" x14ac:dyDescent="0.35">
      <c r="B132" s="64" t="s">
        <v>42</v>
      </c>
      <c r="C132" s="65">
        <f>VLOOKUP($B132,'[1]Push 90% FIFO'!$B$5:$O$81,14,FALSE)</f>
        <v>6.0991600000000004</v>
      </c>
      <c r="D132" s="65" t="e">
        <f ca="1">VLOOKUP($B132,OFFSET('[1]WLC 1-1-1-1 FIFO'!$B$88,3,0,70,15),14,FALSE)</f>
        <v>#VALUE!</v>
      </c>
      <c r="E132" s="65" t="e">
        <f ca="1">VLOOKUP($B132,OFFSET('[1]WLC 1-1-1-1 FIFO'!$CD$4,3,0,70,15),14,FALSE)</f>
        <v>#VALUE!</v>
      </c>
      <c r="F132" s="65" t="e">
        <f ca="1">VLOOKUP($B132,OFFSET('[1]WLC 1-1-1-1 FIFO'!$AX$4,3,0,70,15),14,FALSE)</f>
        <v>#VALUE!</v>
      </c>
      <c r="G132" s="65" t="e">
        <f ca="1">VLOOKUP($B132,OFFSET('[1]WLC 1-1-1-1 FIFO'!$BN$4,3,0,70,15),14,FALSE)</f>
        <v>#VALUE!</v>
      </c>
      <c r="H132" s="65" t="e">
        <f ca="1">VLOOKUP($B132,OFFSET('[1]WLC 1-1-1-1 FIFO'!$B$88,3,0,70,15),14,FALSE)</f>
        <v>#VALUE!</v>
      </c>
      <c r="I132" s="65" t="e">
        <f ca="1">VLOOKUP($B132,OFFSET('[1]WLC 1-1-1-1 FIFO'!$R$88,3,0,70,15),14,FALSE)</f>
        <v>#VALUE!</v>
      </c>
      <c r="J132" s="65" t="e">
        <f ca="1">VLOOKUP($B132,OFFSET('[1]WLC 1-1-1-1 FIFO'!$AH$88,3,0,70,15),14,FALSE)</f>
        <v>#VALUE!</v>
      </c>
      <c r="K132" s="65" t="e">
        <f ca="1">VLOOKUP($B132,OFFSET('[1]WLC 1-1-1-1 FIFO'!$AX$88,3,0,70,15),14,FALSE)</f>
        <v>#VALUE!</v>
      </c>
      <c r="L132" s="65" t="e">
        <f ca="1">VLOOKUP($B132,OFFSET('[1]WLC 1-1-1-1 FIFO'!$BN$88,3,0,70,15),14,FALSE)</f>
        <v>#VALUE!</v>
      </c>
      <c r="M132" s="65" t="e">
        <f ca="1">VLOOKUP($B132,OFFSET('[1]WLC 1-1-1-1 FIFO'!$B$171,3,0,70,15),14,FALSE)</f>
        <v>#VALUE!</v>
      </c>
      <c r="N132" s="65" t="e">
        <f ca="1">VLOOKUP($B132,OFFSET('[1]WLC 1-1-1-1 FIFO'!$R$171,3,0,70,15),14,FALSE)</f>
        <v>#VALUE!</v>
      </c>
      <c r="O132" s="65" t="e">
        <f ca="1">VLOOKUP($B132,OFFSET('[1]WLC 1-1-1-1 FIFO'!$AH$171,3,0,70,15),14,FALSE)</f>
        <v>#VALUE!</v>
      </c>
      <c r="P132" s="65" t="e">
        <f ca="1">VLOOKUP($B132,OFFSET('[1]WLC 1-1-1-1 FIFO'!$AX$171,3,0,70,15),14,FALSE)</f>
        <v>#VALUE!</v>
      </c>
      <c r="Q132" s="65" t="e">
        <f ca="1">VLOOKUP($B132,OFFSET('[1]WLC 1-1-1-1 FIFO'!$BN$171,3,0,70,15),14,FALSE)</f>
        <v>#VALUE!</v>
      </c>
      <c r="R132" s="65" t="e">
        <f ca="1">VLOOKUP($B132,OFFSET('[1]WLC 1-1-1-1 FIFO'!$B$254,3,0,70,15),14,FALSE)</f>
        <v>#VALUE!</v>
      </c>
      <c r="S132" s="65" t="e">
        <f ca="1">VLOOKUP($B132,OFFSET('[1]WLC 1-1-1-1 FIFO'!$R$254,3,0,70,15),14,FALSE)</f>
        <v>#VALUE!</v>
      </c>
      <c r="T132" s="65" t="e">
        <f ca="1">VLOOKUP($B132,OFFSET('[1]WLC 1-1-1-1 FIFO'!$AH$254,3,0,70,15),14,FALSE)</f>
        <v>#VALUE!</v>
      </c>
      <c r="U132" s="65" t="e">
        <f ca="1">VLOOKUP($B132,OFFSET('[1]WLC 1-1-1-1 FIFO'!$AX$254,3,0,70,15),14,FALSE)</f>
        <v>#VALUE!</v>
      </c>
      <c r="V132" s="65" t="e">
        <f ca="1">VLOOKUP($B132,OFFSET('[1]WLC 1-1-1-1 FIFO'!$BN$254,3,0,70,15),14,FALSE)</f>
        <v>#VALUE!</v>
      </c>
      <c r="AA132" s="68">
        <v>1</v>
      </c>
      <c r="AB132" s="72">
        <f>1/6</f>
        <v>0.16666666666666666</v>
      </c>
      <c r="AC132" s="66" t="s">
        <v>94</v>
      </c>
      <c r="AD132" s="69">
        <f t="shared" si="47"/>
        <v>11.398633333333333</v>
      </c>
      <c r="AE132" s="69" t="e">
        <f t="shared" ca="1" si="47"/>
        <v>#VALUE!</v>
      </c>
      <c r="AF132" s="69" t="e">
        <f t="shared" ca="1" si="47"/>
        <v>#VALUE!</v>
      </c>
      <c r="AG132" s="69" t="e">
        <f t="shared" ca="1" si="47"/>
        <v>#VALUE!</v>
      </c>
      <c r="AH132" s="69" t="e">
        <f t="shared" ca="1" si="47"/>
        <v>#VALUE!</v>
      </c>
      <c r="AI132" s="69" t="e">
        <f t="shared" ca="1" si="47"/>
        <v>#VALUE!</v>
      </c>
      <c r="AJ132" s="69" t="e">
        <f t="shared" ca="1" si="47"/>
        <v>#VALUE!</v>
      </c>
      <c r="AK132" s="69" t="e">
        <f t="shared" ca="1" si="47"/>
        <v>#VALUE!</v>
      </c>
      <c r="AL132" s="69" t="e">
        <f t="shared" ca="1" si="47"/>
        <v>#VALUE!</v>
      </c>
      <c r="AM132" s="69" t="e">
        <f t="shared" ca="1" si="47"/>
        <v>#VALUE!</v>
      </c>
      <c r="AN132" s="69" t="e">
        <f t="shared" ca="1" si="47"/>
        <v>#VALUE!</v>
      </c>
      <c r="AO132" s="69" t="e">
        <f t="shared" ca="1" si="47"/>
        <v>#VALUE!</v>
      </c>
      <c r="AP132" s="69" t="e">
        <f t="shared" ca="1" si="47"/>
        <v>#VALUE!</v>
      </c>
      <c r="AQ132" s="69" t="e">
        <f t="shared" ca="1" si="47"/>
        <v>#VALUE!</v>
      </c>
      <c r="AR132" s="69" t="e">
        <f t="shared" ca="1" si="47"/>
        <v>#VALUE!</v>
      </c>
      <c r="AS132" s="69" t="e">
        <f t="shared" ca="1" si="47"/>
        <v>#VALUE!</v>
      </c>
      <c r="AT132" s="69" t="e">
        <f t="shared" ca="1" si="47"/>
        <v>#VALUE!</v>
      </c>
      <c r="AU132" s="69" t="e">
        <f t="shared" ca="1" si="47"/>
        <v>#VALUE!</v>
      </c>
      <c r="AV132" s="69" t="e">
        <f t="shared" ca="1" si="47"/>
        <v>#VALUE!</v>
      </c>
      <c r="AW132" s="69" t="e">
        <f t="shared" ca="1" si="47"/>
        <v>#VALUE!</v>
      </c>
    </row>
    <row r="133" spans="2:49" x14ac:dyDescent="0.35">
      <c r="B133" s="64" t="s">
        <v>43</v>
      </c>
      <c r="C133" s="65">
        <f>VLOOKUP($B133,'[1]Push 90% FIFO'!$B$5:$O$81,14,FALSE)</f>
        <v>6.8940599999999996</v>
      </c>
      <c r="D133" s="65" t="e">
        <f ca="1">VLOOKUP($B133,OFFSET('[1]WLC 1-1-1-1 FIFO'!$B$88,3,0,70,15),14,FALSE)</f>
        <v>#VALUE!</v>
      </c>
      <c r="E133" s="65" t="e">
        <f ca="1">VLOOKUP($B133,OFFSET('[1]WLC 1-1-1-1 FIFO'!$CD$4,3,0,70,15),14,FALSE)</f>
        <v>#VALUE!</v>
      </c>
      <c r="F133" s="65" t="e">
        <f ca="1">VLOOKUP($B133,OFFSET('[1]WLC 1-1-1-1 FIFO'!$AX$4,3,0,70,15),14,FALSE)</f>
        <v>#VALUE!</v>
      </c>
      <c r="G133" s="65" t="e">
        <f ca="1">VLOOKUP($B133,OFFSET('[1]WLC 1-1-1-1 FIFO'!$BN$4,3,0,70,15),14,FALSE)</f>
        <v>#VALUE!</v>
      </c>
      <c r="H133" s="65" t="e">
        <f ca="1">VLOOKUP($B133,OFFSET('[1]WLC 1-1-1-1 FIFO'!$B$88,3,0,70,15),14,FALSE)</f>
        <v>#VALUE!</v>
      </c>
      <c r="I133" s="65" t="e">
        <f ca="1">VLOOKUP($B133,OFFSET('[1]WLC 1-1-1-1 FIFO'!$R$88,3,0,70,15),14,FALSE)</f>
        <v>#VALUE!</v>
      </c>
      <c r="J133" s="65" t="e">
        <f ca="1">VLOOKUP($B133,OFFSET('[1]WLC 1-1-1-1 FIFO'!$AH$88,3,0,70,15),14,FALSE)</f>
        <v>#VALUE!</v>
      </c>
      <c r="K133" s="65" t="e">
        <f ca="1">VLOOKUP($B133,OFFSET('[1]WLC 1-1-1-1 FIFO'!$AX$88,3,0,70,15),14,FALSE)</f>
        <v>#VALUE!</v>
      </c>
      <c r="L133" s="65" t="e">
        <f ca="1">VLOOKUP($B133,OFFSET('[1]WLC 1-1-1-1 FIFO'!$BN$88,3,0,70,15),14,FALSE)</f>
        <v>#VALUE!</v>
      </c>
      <c r="M133" s="65" t="e">
        <f ca="1">VLOOKUP($B133,OFFSET('[1]WLC 1-1-1-1 FIFO'!$B$171,3,0,70,15),14,FALSE)</f>
        <v>#VALUE!</v>
      </c>
      <c r="N133" s="65" t="e">
        <f ca="1">VLOOKUP($B133,OFFSET('[1]WLC 1-1-1-1 FIFO'!$R$171,3,0,70,15),14,FALSE)</f>
        <v>#VALUE!</v>
      </c>
      <c r="O133" s="65" t="e">
        <f ca="1">VLOOKUP($B133,OFFSET('[1]WLC 1-1-1-1 FIFO'!$AH$171,3,0,70,15),14,FALSE)</f>
        <v>#VALUE!</v>
      </c>
      <c r="P133" s="65" t="e">
        <f ca="1">VLOOKUP($B133,OFFSET('[1]WLC 1-1-1-1 FIFO'!$AX$171,3,0,70,15),14,FALSE)</f>
        <v>#VALUE!</v>
      </c>
      <c r="Q133" s="65" t="e">
        <f ca="1">VLOOKUP($B133,OFFSET('[1]WLC 1-1-1-1 FIFO'!$BN$171,3,0,70,15),14,FALSE)</f>
        <v>#VALUE!</v>
      </c>
      <c r="R133" s="65" t="e">
        <f ca="1">VLOOKUP($B133,OFFSET('[1]WLC 1-1-1-1 FIFO'!$B$254,3,0,70,15),14,FALSE)</f>
        <v>#VALUE!</v>
      </c>
      <c r="S133" s="65" t="e">
        <f ca="1">VLOOKUP($B133,OFFSET('[1]WLC 1-1-1-1 FIFO'!$R$254,3,0,70,15),14,FALSE)</f>
        <v>#VALUE!</v>
      </c>
      <c r="T133" s="65" t="e">
        <f ca="1">VLOOKUP($B133,OFFSET('[1]WLC 1-1-1-1 FIFO'!$AH$254,3,0,70,15),14,FALSE)</f>
        <v>#VALUE!</v>
      </c>
      <c r="U133" s="65" t="e">
        <f ca="1">VLOOKUP($B133,OFFSET('[1]WLC 1-1-1-1 FIFO'!$AX$254,3,0,70,15),14,FALSE)</f>
        <v>#VALUE!</v>
      </c>
      <c r="V133" s="65" t="e">
        <f ca="1">VLOOKUP($B133,OFFSET('[1]WLC 1-1-1-1 FIFO'!$BN$254,3,0,70,15),14,FALSE)</f>
        <v>#VALUE!</v>
      </c>
      <c r="AA133" s="68">
        <v>1</v>
      </c>
      <c r="AB133" s="72">
        <f>1/9</f>
        <v>0.1111111111111111</v>
      </c>
      <c r="AC133" s="66" t="s">
        <v>95</v>
      </c>
      <c r="AD133" s="69">
        <f t="shared" si="47"/>
        <v>11.508752222222222</v>
      </c>
      <c r="AE133" s="69" t="e">
        <f t="shared" ca="1" si="47"/>
        <v>#VALUE!</v>
      </c>
      <c r="AF133" s="69" t="e">
        <f t="shared" ca="1" si="47"/>
        <v>#VALUE!</v>
      </c>
      <c r="AG133" s="69" t="e">
        <f t="shared" ca="1" si="47"/>
        <v>#VALUE!</v>
      </c>
      <c r="AH133" s="69" t="e">
        <f t="shared" ca="1" si="47"/>
        <v>#VALUE!</v>
      </c>
      <c r="AI133" s="69" t="e">
        <f t="shared" ca="1" si="47"/>
        <v>#VALUE!</v>
      </c>
      <c r="AJ133" s="69" t="e">
        <f t="shared" ca="1" si="47"/>
        <v>#VALUE!</v>
      </c>
      <c r="AK133" s="69" t="e">
        <f t="shared" ca="1" si="47"/>
        <v>#VALUE!</v>
      </c>
      <c r="AL133" s="69" t="e">
        <f t="shared" ca="1" si="47"/>
        <v>#VALUE!</v>
      </c>
      <c r="AM133" s="69" t="e">
        <f t="shared" ca="1" si="47"/>
        <v>#VALUE!</v>
      </c>
      <c r="AN133" s="69" t="e">
        <f t="shared" ca="1" si="47"/>
        <v>#VALUE!</v>
      </c>
      <c r="AO133" s="69" t="e">
        <f t="shared" ca="1" si="47"/>
        <v>#VALUE!</v>
      </c>
      <c r="AP133" s="69" t="e">
        <f t="shared" ca="1" si="47"/>
        <v>#VALUE!</v>
      </c>
      <c r="AQ133" s="69" t="e">
        <f t="shared" ca="1" si="47"/>
        <v>#VALUE!</v>
      </c>
      <c r="AR133" s="69" t="e">
        <f t="shared" ca="1" si="47"/>
        <v>#VALUE!</v>
      </c>
      <c r="AS133" s="69" t="e">
        <f t="shared" ca="1" si="47"/>
        <v>#VALUE!</v>
      </c>
      <c r="AT133" s="69" t="e">
        <f t="shared" ca="1" si="47"/>
        <v>#VALUE!</v>
      </c>
      <c r="AU133" s="69" t="e">
        <f t="shared" ca="1" si="47"/>
        <v>#VALUE!</v>
      </c>
      <c r="AV133" s="69" t="e">
        <f t="shared" ca="1" si="47"/>
        <v>#VALUE!</v>
      </c>
      <c r="AW133" s="69" t="e">
        <f t="shared" ca="1" si="47"/>
        <v>#VALUE!</v>
      </c>
    </row>
    <row r="134" spans="2:49" x14ac:dyDescent="0.35">
      <c r="B134" s="64" t="s">
        <v>22</v>
      </c>
      <c r="C134" s="65">
        <f>VLOOKUP($B134,'[1]Push 90% FIFO'!$B$5:$O$81,14,FALSE)</f>
        <v>1.82351</v>
      </c>
      <c r="D134" s="65" t="e">
        <f ca="1">VLOOKUP($B134,OFFSET('[1]WLC 1-1-1-1 FIFO'!$B$88,3,0,70,15),14,FALSE)</f>
        <v>#VALUE!</v>
      </c>
      <c r="E134" s="65" t="e">
        <f ca="1">VLOOKUP($B134,OFFSET('[1]WLC 1-1-1-1 FIFO'!$CD$4,3,0,70,15),14,FALSE)</f>
        <v>#VALUE!</v>
      </c>
      <c r="F134" s="65" t="e">
        <f ca="1">VLOOKUP($B134,OFFSET('[1]WLC 1-1-1-1 FIFO'!$AX$4,3,0,70,15),14,FALSE)</f>
        <v>#VALUE!</v>
      </c>
      <c r="G134" s="65" t="e">
        <f ca="1">VLOOKUP($B134,OFFSET('[1]WLC 1-1-1-1 FIFO'!$BN$4,3,0,70,15),14,FALSE)</f>
        <v>#VALUE!</v>
      </c>
      <c r="H134" s="65" t="e">
        <f ca="1">VLOOKUP($B134,OFFSET('[1]WLC 1-1-1-1 FIFO'!$B$88,3,0,70,15),14,FALSE)</f>
        <v>#VALUE!</v>
      </c>
      <c r="I134" s="65" t="e">
        <f ca="1">VLOOKUP($B134,OFFSET('[1]WLC 1-1-1-1 FIFO'!$R$88,3,0,70,15),14,FALSE)</f>
        <v>#VALUE!</v>
      </c>
      <c r="J134" s="65" t="e">
        <f ca="1">VLOOKUP($B134,OFFSET('[1]WLC 1-1-1-1 FIFO'!$AH$88,3,0,70,15),14,FALSE)</f>
        <v>#VALUE!</v>
      </c>
      <c r="K134" s="65" t="e">
        <f ca="1">VLOOKUP($B134,OFFSET('[1]WLC 1-1-1-1 FIFO'!$AX$88,3,0,70,15),14,FALSE)</f>
        <v>#VALUE!</v>
      </c>
      <c r="L134" s="65" t="e">
        <f ca="1">VLOOKUP($B134,OFFSET('[1]WLC 1-1-1-1 FIFO'!$BN$88,3,0,70,15),14,FALSE)</f>
        <v>#VALUE!</v>
      </c>
      <c r="M134" s="65" t="e">
        <f ca="1">VLOOKUP($B134,OFFSET('[1]WLC 1-1-1-1 FIFO'!$B$171,3,0,70,15),14,FALSE)</f>
        <v>#VALUE!</v>
      </c>
      <c r="N134" s="65" t="e">
        <f ca="1">VLOOKUP($B134,OFFSET('[1]WLC 1-1-1-1 FIFO'!$R$171,3,0,70,15),14,FALSE)</f>
        <v>#VALUE!</v>
      </c>
      <c r="O134" s="65" t="e">
        <f ca="1">VLOOKUP($B134,OFFSET('[1]WLC 1-1-1-1 FIFO'!$AH$171,3,0,70,15),14,FALSE)</f>
        <v>#VALUE!</v>
      </c>
      <c r="P134" s="65" t="e">
        <f ca="1">VLOOKUP($B134,OFFSET('[1]WLC 1-1-1-1 FIFO'!$AX$171,3,0,70,15),14,FALSE)</f>
        <v>#VALUE!</v>
      </c>
      <c r="Q134" s="65" t="e">
        <f ca="1">VLOOKUP($B134,OFFSET('[1]WLC 1-1-1-1 FIFO'!$BN$171,3,0,70,15),14,FALSE)</f>
        <v>#VALUE!</v>
      </c>
      <c r="R134" s="65" t="e">
        <f ca="1">VLOOKUP($B134,OFFSET('[1]WLC 1-1-1-1 FIFO'!$B$254,3,0,70,15),14,FALSE)</f>
        <v>#VALUE!</v>
      </c>
      <c r="S134" s="65" t="e">
        <f ca="1">VLOOKUP($B134,OFFSET('[1]WLC 1-1-1-1 FIFO'!$R$254,3,0,70,15),14,FALSE)</f>
        <v>#VALUE!</v>
      </c>
      <c r="T134" s="65" t="e">
        <f ca="1">VLOOKUP($B134,OFFSET('[1]WLC 1-1-1-1 FIFO'!$AH$254,3,0,70,15),14,FALSE)</f>
        <v>#VALUE!</v>
      </c>
      <c r="U134" s="65" t="e">
        <f ca="1">VLOOKUP($B134,OFFSET('[1]WLC 1-1-1-1 FIFO'!$AX$254,3,0,70,15),14,FALSE)</f>
        <v>#VALUE!</v>
      </c>
      <c r="V134" s="65" t="e">
        <f ca="1">VLOOKUP($B134,OFFSET('[1]WLC 1-1-1-1 FIFO'!$BN$254,3,0,70,15),14,FALSE)</f>
        <v>#VALUE!</v>
      </c>
    </row>
    <row r="135" spans="2:49" x14ac:dyDescent="0.35">
      <c r="B135" s="64" t="s">
        <v>23</v>
      </c>
      <c r="C135" s="65">
        <f>VLOOKUP($B135,'[1]Push 90% FIFO'!$B$5:$O$81,14,FALSE)</f>
        <v>1.4475</v>
      </c>
      <c r="D135" s="65" t="e">
        <f ca="1">VLOOKUP($B135,OFFSET('[1]WLC 1-1-1-1 FIFO'!$B$88,3,0,70,15),14,FALSE)</f>
        <v>#VALUE!</v>
      </c>
      <c r="E135" s="65" t="e">
        <f ca="1">VLOOKUP($B135,OFFSET('[1]WLC 1-1-1-1 FIFO'!$CD$4,3,0,70,15),14,FALSE)</f>
        <v>#VALUE!</v>
      </c>
      <c r="F135" s="65" t="e">
        <f ca="1">VLOOKUP($B135,OFFSET('[1]WLC 1-1-1-1 FIFO'!$AX$4,3,0,70,15),14,FALSE)</f>
        <v>#VALUE!</v>
      </c>
      <c r="G135" s="65" t="e">
        <f ca="1">VLOOKUP($B135,OFFSET('[1]WLC 1-1-1-1 FIFO'!$BN$4,3,0,70,15),14,FALSE)</f>
        <v>#VALUE!</v>
      </c>
      <c r="H135" s="65" t="e">
        <f ca="1">VLOOKUP($B135,OFFSET('[1]WLC 1-1-1-1 FIFO'!$B$88,3,0,70,15),14,FALSE)</f>
        <v>#VALUE!</v>
      </c>
      <c r="I135" s="65" t="e">
        <f ca="1">VLOOKUP($B135,OFFSET('[1]WLC 1-1-1-1 FIFO'!$R$88,3,0,70,15),14,FALSE)</f>
        <v>#VALUE!</v>
      </c>
      <c r="J135" s="65" t="e">
        <f ca="1">VLOOKUP($B135,OFFSET('[1]WLC 1-1-1-1 FIFO'!$AH$88,3,0,70,15),14,FALSE)</f>
        <v>#VALUE!</v>
      </c>
      <c r="K135" s="65" t="e">
        <f ca="1">VLOOKUP($B135,OFFSET('[1]WLC 1-1-1-1 FIFO'!$AX$88,3,0,70,15),14,FALSE)</f>
        <v>#VALUE!</v>
      </c>
      <c r="L135" s="65" t="e">
        <f ca="1">VLOOKUP($B135,OFFSET('[1]WLC 1-1-1-1 FIFO'!$BN$88,3,0,70,15),14,FALSE)</f>
        <v>#VALUE!</v>
      </c>
      <c r="M135" s="65" t="e">
        <f ca="1">VLOOKUP($B135,OFFSET('[1]WLC 1-1-1-1 FIFO'!$B$171,3,0,70,15),14,FALSE)</f>
        <v>#VALUE!</v>
      </c>
      <c r="N135" s="65" t="e">
        <f ca="1">VLOOKUP($B135,OFFSET('[1]WLC 1-1-1-1 FIFO'!$R$171,3,0,70,15),14,FALSE)</f>
        <v>#VALUE!</v>
      </c>
      <c r="O135" s="65" t="e">
        <f ca="1">VLOOKUP($B135,OFFSET('[1]WLC 1-1-1-1 FIFO'!$AH$171,3,0,70,15),14,FALSE)</f>
        <v>#VALUE!</v>
      </c>
      <c r="P135" s="65" t="e">
        <f ca="1">VLOOKUP($B135,OFFSET('[1]WLC 1-1-1-1 FIFO'!$AX$171,3,0,70,15),14,FALSE)</f>
        <v>#VALUE!</v>
      </c>
      <c r="Q135" s="65" t="e">
        <f ca="1">VLOOKUP($B135,OFFSET('[1]WLC 1-1-1-1 FIFO'!$BN$171,3,0,70,15),14,FALSE)</f>
        <v>#VALUE!</v>
      </c>
      <c r="R135" s="65" t="e">
        <f ca="1">VLOOKUP($B135,OFFSET('[1]WLC 1-1-1-1 FIFO'!$B$254,3,0,70,15),14,FALSE)</f>
        <v>#VALUE!</v>
      </c>
      <c r="S135" s="65" t="e">
        <f ca="1">VLOOKUP($B135,OFFSET('[1]WLC 1-1-1-1 FIFO'!$R$254,3,0,70,15),14,FALSE)</f>
        <v>#VALUE!</v>
      </c>
      <c r="T135" s="65" t="e">
        <f ca="1">VLOOKUP($B135,OFFSET('[1]WLC 1-1-1-1 FIFO'!$AH$254,3,0,70,15),14,FALSE)</f>
        <v>#VALUE!</v>
      </c>
      <c r="U135" s="65" t="e">
        <f ca="1">VLOOKUP($B135,OFFSET('[1]WLC 1-1-1-1 FIFO'!$AX$254,3,0,70,15),14,FALSE)</f>
        <v>#VALUE!</v>
      </c>
      <c r="V135" s="65" t="e">
        <f ca="1">VLOOKUP($B135,OFFSET('[1]WLC 1-1-1-1 FIFO'!$BN$254,3,0,70,15),14,FALSE)</f>
        <v>#VALUE!</v>
      </c>
    </row>
    <row r="136" spans="2:49" x14ac:dyDescent="0.35">
      <c r="B136" s="64" t="s">
        <v>27</v>
      </c>
      <c r="C136" s="65">
        <f>VLOOKUP($B136,'[1]Push 90% FIFO'!$B$5:$O$81,14,FALSE)</f>
        <v>1.98214</v>
      </c>
      <c r="D136" s="65" t="e">
        <f ca="1">VLOOKUP($B136,OFFSET('[1]WLC 1-1-1-1 FIFO'!$B$88,3,0,70,15),14,FALSE)</f>
        <v>#VALUE!</v>
      </c>
      <c r="E136" s="65" t="e">
        <f ca="1">VLOOKUP($B136,OFFSET('[1]WLC 1-1-1-1 FIFO'!$CD$4,3,0,70,15),14,FALSE)</f>
        <v>#VALUE!</v>
      </c>
      <c r="F136" s="65" t="e">
        <f ca="1">VLOOKUP($B136,OFFSET('[1]WLC 1-1-1-1 FIFO'!$AX$4,3,0,70,15),14,FALSE)</f>
        <v>#VALUE!</v>
      </c>
      <c r="G136" s="65" t="e">
        <f ca="1">VLOOKUP($B136,OFFSET('[1]WLC 1-1-1-1 FIFO'!$BN$4,3,0,70,15),14,FALSE)</f>
        <v>#VALUE!</v>
      </c>
      <c r="H136" s="65" t="e">
        <f ca="1">VLOOKUP($B136,OFFSET('[1]WLC 1-1-1-1 FIFO'!$B$88,3,0,70,15),14,FALSE)</f>
        <v>#VALUE!</v>
      </c>
      <c r="I136" s="65" t="e">
        <f ca="1">VLOOKUP($B136,OFFSET('[1]WLC 1-1-1-1 FIFO'!$R$88,3,0,70,15),14,FALSE)</f>
        <v>#VALUE!</v>
      </c>
      <c r="J136" s="65" t="e">
        <f ca="1">VLOOKUP($B136,OFFSET('[1]WLC 1-1-1-1 FIFO'!$AH$88,3,0,70,15),14,FALSE)</f>
        <v>#VALUE!</v>
      </c>
      <c r="K136" s="65" t="e">
        <f ca="1">VLOOKUP($B136,OFFSET('[1]WLC 1-1-1-1 FIFO'!$AX$88,3,0,70,15),14,FALSE)</f>
        <v>#VALUE!</v>
      </c>
      <c r="L136" s="65" t="e">
        <f ca="1">VLOOKUP($B136,OFFSET('[1]WLC 1-1-1-1 FIFO'!$BN$88,3,0,70,15),14,FALSE)</f>
        <v>#VALUE!</v>
      </c>
      <c r="M136" s="65" t="e">
        <f ca="1">VLOOKUP($B136,OFFSET('[1]WLC 1-1-1-1 FIFO'!$B$171,3,0,70,15),14,FALSE)</f>
        <v>#VALUE!</v>
      </c>
      <c r="N136" s="65" t="e">
        <f ca="1">VLOOKUP($B136,OFFSET('[1]WLC 1-1-1-1 FIFO'!$R$171,3,0,70,15),14,FALSE)</f>
        <v>#VALUE!</v>
      </c>
      <c r="O136" s="65" t="e">
        <f ca="1">VLOOKUP($B136,OFFSET('[1]WLC 1-1-1-1 FIFO'!$AH$171,3,0,70,15),14,FALSE)</f>
        <v>#VALUE!</v>
      </c>
      <c r="P136" s="65" t="e">
        <f ca="1">VLOOKUP($B136,OFFSET('[1]WLC 1-1-1-1 FIFO'!$AX$171,3,0,70,15),14,FALSE)</f>
        <v>#VALUE!</v>
      </c>
      <c r="Q136" s="65" t="e">
        <f ca="1">VLOOKUP($B136,OFFSET('[1]WLC 1-1-1-1 FIFO'!$BN$171,3,0,70,15),14,FALSE)</f>
        <v>#VALUE!</v>
      </c>
      <c r="R136" s="65" t="e">
        <f ca="1">VLOOKUP($B136,OFFSET('[1]WLC 1-1-1-1 FIFO'!$B$254,3,0,70,15),14,FALSE)</f>
        <v>#VALUE!</v>
      </c>
      <c r="S136" s="65" t="e">
        <f ca="1">VLOOKUP($B136,OFFSET('[1]WLC 1-1-1-1 FIFO'!$R$254,3,0,70,15),14,FALSE)</f>
        <v>#VALUE!</v>
      </c>
      <c r="T136" s="65" t="e">
        <f ca="1">VLOOKUP($B136,OFFSET('[1]WLC 1-1-1-1 FIFO'!$AH$254,3,0,70,15),14,FALSE)</f>
        <v>#VALUE!</v>
      </c>
      <c r="U136" s="65" t="e">
        <f ca="1">VLOOKUP($B136,OFFSET('[1]WLC 1-1-1-1 FIFO'!$AX$254,3,0,70,15),14,FALSE)</f>
        <v>#VALUE!</v>
      </c>
      <c r="V136" s="65" t="e">
        <f ca="1">VLOOKUP($B136,OFFSET('[1]WLC 1-1-1-1 FIFO'!$BN$254,3,0,70,15),14,FALSE)</f>
        <v>#VALUE!</v>
      </c>
      <c r="AC136" s="66" t="s">
        <v>91</v>
      </c>
      <c r="AD136" s="83">
        <f>(AD129-$AD129)/$AD129</f>
        <v>0</v>
      </c>
      <c r="AE136" s="83" t="e">
        <f t="shared" ref="AE136:AW136" ca="1" si="48">(AE129-$AD129)/$AD129</f>
        <v>#VALUE!</v>
      </c>
      <c r="AF136" s="83" t="e">
        <f t="shared" ca="1" si="48"/>
        <v>#VALUE!</v>
      </c>
      <c r="AG136" s="83" t="e">
        <f t="shared" ca="1" si="48"/>
        <v>#VALUE!</v>
      </c>
      <c r="AH136" s="83" t="e">
        <f t="shared" ca="1" si="48"/>
        <v>#VALUE!</v>
      </c>
      <c r="AI136" s="83" t="e">
        <f t="shared" ca="1" si="48"/>
        <v>#VALUE!</v>
      </c>
      <c r="AJ136" s="83" t="e">
        <f t="shared" ca="1" si="48"/>
        <v>#VALUE!</v>
      </c>
      <c r="AK136" s="83" t="e">
        <f t="shared" ca="1" si="48"/>
        <v>#VALUE!</v>
      </c>
      <c r="AL136" s="83" t="e">
        <f t="shared" ca="1" si="48"/>
        <v>#VALUE!</v>
      </c>
      <c r="AM136" s="83" t="e">
        <f t="shared" ca="1" si="48"/>
        <v>#VALUE!</v>
      </c>
      <c r="AN136" s="83" t="e">
        <f t="shared" ca="1" si="48"/>
        <v>#VALUE!</v>
      </c>
      <c r="AO136" s="83" t="e">
        <f t="shared" ca="1" si="48"/>
        <v>#VALUE!</v>
      </c>
      <c r="AP136" s="83" t="e">
        <f t="shared" ca="1" si="48"/>
        <v>#VALUE!</v>
      </c>
      <c r="AQ136" s="83" t="e">
        <f t="shared" ca="1" si="48"/>
        <v>#VALUE!</v>
      </c>
      <c r="AR136" s="83" t="e">
        <f t="shared" ca="1" si="48"/>
        <v>#VALUE!</v>
      </c>
      <c r="AS136" s="83" t="e">
        <f t="shared" ca="1" si="48"/>
        <v>#VALUE!</v>
      </c>
      <c r="AT136" s="83" t="e">
        <f t="shared" ca="1" si="48"/>
        <v>#VALUE!</v>
      </c>
      <c r="AU136" s="83" t="e">
        <f t="shared" ca="1" si="48"/>
        <v>#VALUE!</v>
      </c>
      <c r="AV136" s="83" t="e">
        <f t="shared" ca="1" si="48"/>
        <v>#VALUE!</v>
      </c>
      <c r="AW136" s="83" t="e">
        <f t="shared" ca="1" si="48"/>
        <v>#VALUE!</v>
      </c>
    </row>
    <row r="137" spans="2:49" x14ac:dyDescent="0.35">
      <c r="B137" s="64" t="s">
        <v>5</v>
      </c>
      <c r="C137" s="65">
        <f>VLOOKUP($B137,'[1]Push 90% FIFO'!$B$5:$O$81,14,FALSE)</f>
        <v>90.41695</v>
      </c>
      <c r="D137" s="65" t="e">
        <f ca="1">VLOOKUP($B137,OFFSET('[1]WLC 1-1-1-1 FIFO'!$B$88,3,0,70,15),14,FALSE)</f>
        <v>#VALUE!</v>
      </c>
      <c r="E137" s="65" t="e">
        <f ca="1">VLOOKUP($B137,OFFSET('[1]WLC 1-1-1-1 FIFO'!$CD$4,3,0,70,15),14,FALSE)</f>
        <v>#VALUE!</v>
      </c>
      <c r="F137" s="65" t="e">
        <f ca="1">VLOOKUP($B137,OFFSET('[1]WLC 1-1-1-1 FIFO'!$AX$4,3,0,70,15),14,FALSE)</f>
        <v>#VALUE!</v>
      </c>
      <c r="G137" s="65" t="e">
        <f ca="1">VLOOKUP($B137,OFFSET('[1]WLC 1-1-1-1 FIFO'!$BN$4,3,0,70,15),14,FALSE)</f>
        <v>#VALUE!</v>
      </c>
      <c r="H137" s="65" t="e">
        <f ca="1">VLOOKUP($B137,OFFSET('[1]WLC 1-1-1-1 FIFO'!$B$88,3,0,70,15),14,FALSE)</f>
        <v>#VALUE!</v>
      </c>
      <c r="I137" s="65" t="e">
        <f ca="1">VLOOKUP($B137,OFFSET('[1]WLC 1-1-1-1 FIFO'!$R$88,3,0,70,15),14,FALSE)</f>
        <v>#VALUE!</v>
      </c>
      <c r="J137" s="65" t="e">
        <f ca="1">VLOOKUP($B137,OFFSET('[1]WLC 1-1-1-1 FIFO'!$AH$88,3,0,70,15),14,FALSE)</f>
        <v>#VALUE!</v>
      </c>
      <c r="K137" s="65" t="e">
        <f ca="1">VLOOKUP($B137,OFFSET('[1]WLC 1-1-1-1 FIFO'!$AX$88,3,0,70,15),14,FALSE)</f>
        <v>#VALUE!</v>
      </c>
      <c r="L137" s="65" t="e">
        <f ca="1">VLOOKUP($B137,OFFSET('[1]WLC 1-1-1-1 FIFO'!$BN$88,3,0,70,15),14,FALSE)</f>
        <v>#VALUE!</v>
      </c>
      <c r="M137" s="65" t="e">
        <f ca="1">VLOOKUP($B137,OFFSET('[1]WLC 1-1-1-1 FIFO'!$B$171,3,0,70,15),14,FALSE)</f>
        <v>#VALUE!</v>
      </c>
      <c r="N137" s="65" t="e">
        <f ca="1">VLOOKUP($B137,OFFSET('[1]WLC 1-1-1-1 FIFO'!$R$171,3,0,70,15),14,FALSE)</f>
        <v>#VALUE!</v>
      </c>
      <c r="O137" s="65" t="e">
        <f ca="1">VLOOKUP($B137,OFFSET('[1]WLC 1-1-1-1 FIFO'!$AH$171,3,0,70,15),14,FALSE)</f>
        <v>#VALUE!</v>
      </c>
      <c r="P137" s="65" t="e">
        <f ca="1">VLOOKUP($B137,OFFSET('[1]WLC 1-1-1-1 FIFO'!$AX$171,3,0,70,15),14,FALSE)</f>
        <v>#VALUE!</v>
      </c>
      <c r="Q137" s="65" t="e">
        <f ca="1">VLOOKUP($B137,OFFSET('[1]WLC 1-1-1-1 FIFO'!$BN$171,3,0,70,15),14,FALSE)</f>
        <v>#VALUE!</v>
      </c>
      <c r="R137" s="65" t="e">
        <f ca="1">VLOOKUP($B137,OFFSET('[1]WLC 1-1-1-1 FIFO'!$B$254,3,0,70,15),14,FALSE)</f>
        <v>#VALUE!</v>
      </c>
      <c r="S137" s="65" t="e">
        <f ca="1">VLOOKUP($B137,OFFSET('[1]WLC 1-1-1-1 FIFO'!$R$254,3,0,70,15),14,FALSE)</f>
        <v>#VALUE!</v>
      </c>
      <c r="T137" s="65" t="e">
        <f ca="1">VLOOKUP($B137,OFFSET('[1]WLC 1-1-1-1 FIFO'!$AH$254,3,0,70,15),14,FALSE)</f>
        <v>#VALUE!</v>
      </c>
      <c r="U137" s="65" t="e">
        <f ca="1">VLOOKUP($B137,OFFSET('[1]WLC 1-1-1-1 FIFO'!$AX$254,3,0,70,15),14,FALSE)</f>
        <v>#VALUE!</v>
      </c>
      <c r="V137" s="65" t="e">
        <f ca="1">VLOOKUP($B137,OFFSET('[1]WLC 1-1-1-1 FIFO'!$BN$254,3,0,70,15),14,FALSE)</f>
        <v>#VALUE!</v>
      </c>
      <c r="AC137" s="66" t="s">
        <v>92</v>
      </c>
      <c r="AD137" s="83">
        <f>(AD130-AD130)/$AD$101</f>
        <v>0</v>
      </c>
      <c r="AE137" s="83" t="e">
        <f ca="1">(AE130-$AD$100)/$AD$100</f>
        <v>#VALUE!</v>
      </c>
      <c r="AF137" s="83" t="e">
        <f t="shared" ref="AF137:AW137" ca="1" si="49">(AF130-$AD$100)/$AD$100</f>
        <v>#VALUE!</v>
      </c>
      <c r="AG137" s="83" t="e">
        <f t="shared" ca="1" si="49"/>
        <v>#VALUE!</v>
      </c>
      <c r="AH137" s="83" t="e">
        <f t="shared" ca="1" si="49"/>
        <v>#VALUE!</v>
      </c>
      <c r="AI137" s="83" t="e">
        <f t="shared" ca="1" si="49"/>
        <v>#VALUE!</v>
      </c>
      <c r="AJ137" s="83" t="e">
        <f t="shared" ca="1" si="49"/>
        <v>#VALUE!</v>
      </c>
      <c r="AK137" s="83" t="e">
        <f t="shared" ca="1" si="49"/>
        <v>#VALUE!</v>
      </c>
      <c r="AL137" s="83" t="e">
        <f t="shared" ca="1" si="49"/>
        <v>#VALUE!</v>
      </c>
      <c r="AM137" s="83" t="e">
        <f t="shared" ca="1" si="49"/>
        <v>#VALUE!</v>
      </c>
      <c r="AN137" s="83" t="e">
        <f t="shared" ca="1" si="49"/>
        <v>#VALUE!</v>
      </c>
      <c r="AO137" s="83" t="e">
        <f t="shared" ca="1" si="49"/>
        <v>#VALUE!</v>
      </c>
      <c r="AP137" s="83" t="e">
        <f t="shared" ca="1" si="49"/>
        <v>#VALUE!</v>
      </c>
      <c r="AQ137" s="83" t="e">
        <f t="shared" ca="1" si="49"/>
        <v>#VALUE!</v>
      </c>
      <c r="AR137" s="83" t="e">
        <f t="shared" ca="1" si="49"/>
        <v>#VALUE!</v>
      </c>
      <c r="AS137" s="83" t="e">
        <f t="shared" ca="1" si="49"/>
        <v>#VALUE!</v>
      </c>
      <c r="AT137" s="83" t="e">
        <f t="shared" ca="1" si="49"/>
        <v>#VALUE!</v>
      </c>
      <c r="AU137" s="83" t="e">
        <f t="shared" ca="1" si="49"/>
        <v>#VALUE!</v>
      </c>
      <c r="AV137" s="83" t="e">
        <f t="shared" ca="1" si="49"/>
        <v>#VALUE!</v>
      </c>
      <c r="AW137" s="83" t="e">
        <f t="shared" ca="1" si="49"/>
        <v>#VALUE!</v>
      </c>
    </row>
    <row r="138" spans="2:49" x14ac:dyDescent="0.35">
      <c r="B138" s="64" t="s">
        <v>8</v>
      </c>
      <c r="C138" s="65">
        <f>VLOOKUP($B138,'[1]Push 90% FIFO'!$B$5:$O$81,14,FALSE)</f>
        <v>9.6505200000000002</v>
      </c>
      <c r="D138" s="65" t="e">
        <f ca="1">VLOOKUP($B138,OFFSET('[1]WLC 1-1-1-1 FIFO'!$B$88,3,0,70,15),14,FALSE)</f>
        <v>#VALUE!</v>
      </c>
      <c r="E138" s="65" t="e">
        <f ca="1">VLOOKUP($B138,OFFSET('[1]WLC 1-1-1-1 FIFO'!$CD$4,3,0,70,15),14,FALSE)</f>
        <v>#VALUE!</v>
      </c>
      <c r="F138" s="65" t="e">
        <f ca="1">VLOOKUP($B138,OFFSET('[1]WLC 1-1-1-1 FIFO'!$AX$4,3,0,70,15),14,FALSE)</f>
        <v>#VALUE!</v>
      </c>
      <c r="G138" s="65" t="e">
        <f ca="1">VLOOKUP($B138,OFFSET('[1]WLC 1-1-1-1 FIFO'!$BN$4,3,0,70,15),14,FALSE)</f>
        <v>#VALUE!</v>
      </c>
      <c r="H138" s="65" t="e">
        <f ca="1">VLOOKUP($B138,OFFSET('[1]WLC 1-1-1-1 FIFO'!$B$88,3,0,70,15),14,FALSE)</f>
        <v>#VALUE!</v>
      </c>
      <c r="I138" s="65" t="e">
        <f ca="1">VLOOKUP($B138,OFFSET('[1]WLC 1-1-1-1 FIFO'!$R$88,3,0,70,15),14,FALSE)</f>
        <v>#VALUE!</v>
      </c>
      <c r="J138" s="65" t="e">
        <f ca="1">VLOOKUP($B138,OFFSET('[1]WLC 1-1-1-1 FIFO'!$AH$88,3,0,70,15),14,FALSE)</f>
        <v>#VALUE!</v>
      </c>
      <c r="K138" s="65" t="e">
        <f ca="1">VLOOKUP($B138,OFFSET('[1]WLC 1-1-1-1 FIFO'!$AX$88,3,0,70,15),14,FALSE)</f>
        <v>#VALUE!</v>
      </c>
      <c r="L138" s="65" t="e">
        <f ca="1">VLOOKUP($B138,OFFSET('[1]WLC 1-1-1-1 FIFO'!$BN$88,3,0,70,15),14,FALSE)</f>
        <v>#VALUE!</v>
      </c>
      <c r="M138" s="65" t="e">
        <f ca="1">VLOOKUP($B138,OFFSET('[1]WLC 1-1-1-1 FIFO'!$B$171,3,0,70,15),14,FALSE)</f>
        <v>#VALUE!</v>
      </c>
      <c r="N138" s="65" t="e">
        <f ca="1">VLOOKUP($B138,OFFSET('[1]WLC 1-1-1-1 FIFO'!$R$171,3,0,70,15),14,FALSE)</f>
        <v>#VALUE!</v>
      </c>
      <c r="O138" s="65" t="e">
        <f ca="1">VLOOKUP($B138,OFFSET('[1]WLC 1-1-1-1 FIFO'!$AH$171,3,0,70,15),14,FALSE)</f>
        <v>#VALUE!</v>
      </c>
      <c r="P138" s="65" t="e">
        <f ca="1">VLOOKUP($B138,OFFSET('[1]WLC 1-1-1-1 FIFO'!$AX$171,3,0,70,15),14,FALSE)</f>
        <v>#VALUE!</v>
      </c>
      <c r="Q138" s="65" t="e">
        <f ca="1">VLOOKUP($B138,OFFSET('[1]WLC 1-1-1-1 FIFO'!$BN$171,3,0,70,15),14,FALSE)</f>
        <v>#VALUE!</v>
      </c>
      <c r="R138" s="65" t="e">
        <f ca="1">VLOOKUP($B138,OFFSET('[1]WLC 1-1-1-1 FIFO'!$B$254,3,0,70,15),14,FALSE)</f>
        <v>#VALUE!</v>
      </c>
      <c r="S138" s="65" t="e">
        <f ca="1">VLOOKUP($B138,OFFSET('[1]WLC 1-1-1-1 FIFO'!$R$254,3,0,70,15),14,FALSE)</f>
        <v>#VALUE!</v>
      </c>
      <c r="T138" s="65" t="e">
        <f ca="1">VLOOKUP($B138,OFFSET('[1]WLC 1-1-1-1 FIFO'!$AH$254,3,0,70,15),14,FALSE)</f>
        <v>#VALUE!</v>
      </c>
      <c r="U138" s="65" t="e">
        <f ca="1">VLOOKUP($B138,OFFSET('[1]WLC 1-1-1-1 FIFO'!$AX$254,3,0,70,15),14,FALSE)</f>
        <v>#VALUE!</v>
      </c>
      <c r="V138" s="65" t="e">
        <f ca="1">VLOOKUP($B138,OFFSET('[1]WLC 1-1-1-1 FIFO'!$BN$254,3,0,70,15),14,FALSE)</f>
        <v>#VALUE!</v>
      </c>
      <c r="AC138" s="66" t="s">
        <v>93</v>
      </c>
      <c r="AD138" s="83">
        <f t="shared" ref="AD138:AD140" si="50">(AD131-AD131)/$AD$101</f>
        <v>0</v>
      </c>
      <c r="AE138" s="83" t="e">
        <f t="shared" ref="AE138:AW140" ca="1" si="51">(AE131-$AD$100)/$AD$100</f>
        <v>#VALUE!</v>
      </c>
      <c r="AF138" s="83" t="e">
        <f t="shared" ca="1" si="51"/>
        <v>#VALUE!</v>
      </c>
      <c r="AG138" s="83" t="e">
        <f t="shared" ca="1" si="51"/>
        <v>#VALUE!</v>
      </c>
      <c r="AH138" s="83" t="e">
        <f t="shared" ca="1" si="51"/>
        <v>#VALUE!</v>
      </c>
      <c r="AI138" s="83" t="e">
        <f t="shared" ca="1" si="51"/>
        <v>#VALUE!</v>
      </c>
      <c r="AJ138" s="83" t="e">
        <f t="shared" ca="1" si="51"/>
        <v>#VALUE!</v>
      </c>
      <c r="AK138" s="83" t="e">
        <f t="shared" ca="1" si="51"/>
        <v>#VALUE!</v>
      </c>
      <c r="AL138" s="83" t="e">
        <f t="shared" ca="1" si="51"/>
        <v>#VALUE!</v>
      </c>
      <c r="AM138" s="83" t="e">
        <f t="shared" ca="1" si="51"/>
        <v>#VALUE!</v>
      </c>
      <c r="AN138" s="83" t="e">
        <f t="shared" ca="1" si="51"/>
        <v>#VALUE!</v>
      </c>
      <c r="AO138" s="83" t="e">
        <f t="shared" ca="1" si="51"/>
        <v>#VALUE!</v>
      </c>
      <c r="AP138" s="83" t="e">
        <f t="shared" ca="1" si="51"/>
        <v>#VALUE!</v>
      </c>
      <c r="AQ138" s="83" t="e">
        <f t="shared" ca="1" si="51"/>
        <v>#VALUE!</v>
      </c>
      <c r="AR138" s="83" t="e">
        <f t="shared" ca="1" si="51"/>
        <v>#VALUE!</v>
      </c>
      <c r="AS138" s="83" t="e">
        <f t="shared" ca="1" si="51"/>
        <v>#VALUE!</v>
      </c>
      <c r="AT138" s="83" t="e">
        <f t="shared" ca="1" si="51"/>
        <v>#VALUE!</v>
      </c>
      <c r="AU138" s="83" t="e">
        <f t="shared" ca="1" si="51"/>
        <v>#VALUE!</v>
      </c>
      <c r="AV138" s="83" t="e">
        <f t="shared" ca="1" si="51"/>
        <v>#VALUE!</v>
      </c>
      <c r="AW138" s="83" t="e">
        <f t="shared" ca="1" si="51"/>
        <v>#VALUE!</v>
      </c>
    </row>
    <row r="139" spans="2:49" x14ac:dyDescent="0.35">
      <c r="B139" s="70" t="s">
        <v>11</v>
      </c>
      <c r="C139" s="71">
        <f>VLOOKUP($B139,'[1]Push 90% FIFO'!$B$5:$O$81,14,FALSE)</f>
        <v>50954.060649999999</v>
      </c>
      <c r="D139" s="71" t="e">
        <f ca="1">VLOOKUP($B139,OFFSET('[1]WLC 1-1-1-1 FIFO'!$B$88,3,0,70,15),14,FALSE)</f>
        <v>#VALUE!</v>
      </c>
      <c r="E139" s="71" t="e">
        <f ca="1">VLOOKUP($B139,OFFSET('[1]WLC 1-1-1-1 FIFO'!$CD$4,3,0,70,15),14,FALSE)</f>
        <v>#VALUE!</v>
      </c>
      <c r="F139" s="71" t="e">
        <f ca="1">VLOOKUP($B139,OFFSET('[1]WLC 1-1-1-1 FIFO'!$AX$4,3,0,70,15),14,FALSE)</f>
        <v>#VALUE!</v>
      </c>
      <c r="G139" s="71" t="e">
        <f ca="1">VLOOKUP($B139,OFFSET('[1]WLC 1-1-1-1 FIFO'!$BN$4,3,0,70,15),14,FALSE)</f>
        <v>#VALUE!</v>
      </c>
      <c r="H139" s="71" t="e">
        <f ca="1">VLOOKUP($B139,OFFSET('[1]WLC 1-1-1-1 FIFO'!$B$88,3,0,70,15),14,FALSE)</f>
        <v>#VALUE!</v>
      </c>
      <c r="I139" s="71" t="e">
        <f ca="1">VLOOKUP($B139,OFFSET('[1]WLC 1-1-1-1 FIFO'!$R$88,3,0,70,15),14,FALSE)</f>
        <v>#VALUE!</v>
      </c>
      <c r="J139" s="71" t="e">
        <f ca="1">VLOOKUP($B139,OFFSET('[1]WLC 1-1-1-1 FIFO'!$AH$88,3,0,70,15),14,FALSE)</f>
        <v>#VALUE!</v>
      </c>
      <c r="K139" s="71" t="e">
        <f ca="1">VLOOKUP($B139,OFFSET('[1]WLC 1-1-1-1 FIFO'!$AX$88,3,0,70,15),14,FALSE)</f>
        <v>#VALUE!</v>
      </c>
      <c r="L139" s="71" t="e">
        <f ca="1">VLOOKUP($B139,OFFSET('[1]WLC 1-1-1-1 FIFO'!$BN$88,3,0,70,15),14,FALSE)</f>
        <v>#VALUE!</v>
      </c>
      <c r="M139" s="71" t="e">
        <f ca="1">VLOOKUP($B139,OFFSET('[1]WLC 1-1-1-1 FIFO'!$B$171,3,0,70,15),14,FALSE)</f>
        <v>#VALUE!</v>
      </c>
      <c r="N139" s="71" t="e">
        <f ca="1">VLOOKUP($B139,OFFSET('[1]WLC 1-1-1-1 FIFO'!$R$171,3,0,70,15),14,FALSE)</f>
        <v>#VALUE!</v>
      </c>
      <c r="O139" s="71" t="e">
        <f ca="1">VLOOKUP($B139,OFFSET('[1]WLC 1-1-1-1 FIFO'!$AH$171,3,0,70,15),14,FALSE)</f>
        <v>#VALUE!</v>
      </c>
      <c r="P139" s="71" t="e">
        <f ca="1">VLOOKUP($B139,OFFSET('[1]WLC 1-1-1-1 FIFO'!$AX$171,3,0,70,15),14,FALSE)</f>
        <v>#VALUE!</v>
      </c>
      <c r="Q139" s="71" t="e">
        <f ca="1">VLOOKUP($B139,OFFSET('[1]WLC 1-1-1-1 FIFO'!$BN$171,3,0,70,15),14,FALSE)</f>
        <v>#VALUE!</v>
      </c>
      <c r="R139" s="71" t="e">
        <f ca="1">VLOOKUP($B139,OFFSET('[1]WLC 1-1-1-1 FIFO'!$B$254,3,0,70,15),14,FALSE)</f>
        <v>#VALUE!</v>
      </c>
      <c r="S139" s="71" t="e">
        <f ca="1">VLOOKUP($B139,OFFSET('[1]WLC 1-1-1-1 FIFO'!$R$254,3,0,70,15),14,FALSE)</f>
        <v>#VALUE!</v>
      </c>
      <c r="T139" s="71" t="e">
        <f ca="1">VLOOKUP($B139,OFFSET('[1]WLC 1-1-1-1 FIFO'!$AH$254,3,0,70,15),14,FALSE)</f>
        <v>#VALUE!</v>
      </c>
      <c r="U139" s="71" t="e">
        <f ca="1">VLOOKUP($B139,OFFSET('[1]WLC 1-1-1-1 FIFO'!$AX$254,3,0,70,15),14,FALSE)</f>
        <v>#VALUE!</v>
      </c>
      <c r="V139" s="71" t="e">
        <f ca="1">VLOOKUP($B139,OFFSET('[1]WLC 1-1-1-1 FIFO'!$BN$254,3,0,70,15),14,FALSE)</f>
        <v>#VALUE!</v>
      </c>
      <c r="AC139" s="66" t="s">
        <v>94</v>
      </c>
      <c r="AD139" s="83">
        <f t="shared" si="50"/>
        <v>0</v>
      </c>
      <c r="AE139" s="83" t="e">
        <f t="shared" ca="1" si="51"/>
        <v>#VALUE!</v>
      </c>
      <c r="AF139" s="83" t="e">
        <f t="shared" ca="1" si="51"/>
        <v>#VALUE!</v>
      </c>
      <c r="AG139" s="83" t="e">
        <f t="shared" ca="1" si="51"/>
        <v>#VALUE!</v>
      </c>
      <c r="AH139" s="83" t="e">
        <f t="shared" ca="1" si="51"/>
        <v>#VALUE!</v>
      </c>
      <c r="AI139" s="83" t="e">
        <f t="shared" ca="1" si="51"/>
        <v>#VALUE!</v>
      </c>
      <c r="AJ139" s="83" t="e">
        <f t="shared" ca="1" si="51"/>
        <v>#VALUE!</v>
      </c>
      <c r="AK139" s="83" t="e">
        <f t="shared" ca="1" si="51"/>
        <v>#VALUE!</v>
      </c>
      <c r="AL139" s="83" t="e">
        <f t="shared" ca="1" si="51"/>
        <v>#VALUE!</v>
      </c>
      <c r="AM139" s="83" t="e">
        <f t="shared" ca="1" si="51"/>
        <v>#VALUE!</v>
      </c>
      <c r="AN139" s="83" t="e">
        <f t="shared" ca="1" si="51"/>
        <v>#VALUE!</v>
      </c>
      <c r="AO139" s="83" t="e">
        <f t="shared" ca="1" si="51"/>
        <v>#VALUE!</v>
      </c>
      <c r="AP139" s="83" t="e">
        <f t="shared" ca="1" si="51"/>
        <v>#VALUE!</v>
      </c>
      <c r="AQ139" s="83" t="e">
        <f t="shared" ca="1" si="51"/>
        <v>#VALUE!</v>
      </c>
      <c r="AR139" s="83" t="e">
        <f t="shared" ca="1" si="51"/>
        <v>#VALUE!</v>
      </c>
      <c r="AS139" s="83" t="e">
        <f t="shared" ca="1" si="51"/>
        <v>#VALUE!</v>
      </c>
      <c r="AT139" s="83" t="e">
        <f t="shared" ca="1" si="51"/>
        <v>#VALUE!</v>
      </c>
      <c r="AU139" s="83" t="e">
        <f t="shared" ca="1" si="51"/>
        <v>#VALUE!</v>
      </c>
      <c r="AV139" s="83" t="e">
        <f t="shared" ca="1" si="51"/>
        <v>#VALUE!</v>
      </c>
      <c r="AW139" s="83" t="e">
        <f t="shared" ca="1" si="51"/>
        <v>#VALUE!</v>
      </c>
    </row>
    <row r="140" spans="2:49" x14ac:dyDescent="0.35">
      <c r="B140" s="75" t="s">
        <v>97</v>
      </c>
      <c r="C140" s="76">
        <f>C134+C135</f>
        <v>3.27101</v>
      </c>
      <c r="D140" s="76" t="e">
        <f ca="1">D134+D135</f>
        <v>#VALUE!</v>
      </c>
      <c r="E140" s="76" t="e">
        <f t="shared" ref="E140:V140" ca="1" si="52">E134+E135</f>
        <v>#VALUE!</v>
      </c>
      <c r="F140" s="76" t="e">
        <f t="shared" ca="1" si="52"/>
        <v>#VALUE!</v>
      </c>
      <c r="G140" s="76" t="e">
        <f t="shared" ca="1" si="52"/>
        <v>#VALUE!</v>
      </c>
      <c r="H140" s="76" t="e">
        <f t="shared" ca="1" si="52"/>
        <v>#VALUE!</v>
      </c>
      <c r="I140" s="76" t="e">
        <f t="shared" ca="1" si="52"/>
        <v>#VALUE!</v>
      </c>
      <c r="J140" s="76" t="e">
        <f t="shared" ca="1" si="52"/>
        <v>#VALUE!</v>
      </c>
      <c r="K140" s="76" t="e">
        <f t="shared" ca="1" si="52"/>
        <v>#VALUE!</v>
      </c>
      <c r="L140" s="76" t="e">
        <f t="shared" ca="1" si="52"/>
        <v>#VALUE!</v>
      </c>
      <c r="M140" s="76" t="e">
        <f t="shared" ca="1" si="52"/>
        <v>#VALUE!</v>
      </c>
      <c r="N140" s="76" t="e">
        <f t="shared" ca="1" si="52"/>
        <v>#VALUE!</v>
      </c>
      <c r="O140" s="76" t="e">
        <f t="shared" ca="1" si="52"/>
        <v>#VALUE!</v>
      </c>
      <c r="P140" s="76" t="e">
        <f t="shared" ca="1" si="52"/>
        <v>#VALUE!</v>
      </c>
      <c r="Q140" s="76" t="e">
        <f t="shared" ca="1" si="52"/>
        <v>#VALUE!</v>
      </c>
      <c r="R140" s="76" t="e">
        <f t="shared" ca="1" si="52"/>
        <v>#VALUE!</v>
      </c>
      <c r="S140" s="76" t="e">
        <f t="shared" ca="1" si="52"/>
        <v>#VALUE!</v>
      </c>
      <c r="T140" s="76" t="e">
        <f t="shared" ca="1" si="52"/>
        <v>#VALUE!</v>
      </c>
      <c r="U140" s="76" t="e">
        <f t="shared" ca="1" si="52"/>
        <v>#VALUE!</v>
      </c>
      <c r="V140" s="76" t="e">
        <f t="shared" ca="1" si="52"/>
        <v>#VALUE!</v>
      </c>
      <c r="AC140" s="66" t="s">
        <v>95</v>
      </c>
      <c r="AD140" s="83">
        <f t="shared" si="50"/>
        <v>0</v>
      </c>
      <c r="AE140" s="83" t="e">
        <f t="shared" ca="1" si="51"/>
        <v>#VALUE!</v>
      </c>
      <c r="AF140" s="83" t="e">
        <f t="shared" ca="1" si="51"/>
        <v>#VALUE!</v>
      </c>
      <c r="AG140" s="83" t="e">
        <f t="shared" ca="1" si="51"/>
        <v>#VALUE!</v>
      </c>
      <c r="AH140" s="83" t="e">
        <f t="shared" ca="1" si="51"/>
        <v>#VALUE!</v>
      </c>
      <c r="AI140" s="83" t="e">
        <f t="shared" ca="1" si="51"/>
        <v>#VALUE!</v>
      </c>
      <c r="AJ140" s="83" t="e">
        <f t="shared" ca="1" si="51"/>
        <v>#VALUE!</v>
      </c>
      <c r="AK140" s="83" t="e">
        <f t="shared" ca="1" si="51"/>
        <v>#VALUE!</v>
      </c>
      <c r="AL140" s="83" t="e">
        <f t="shared" ca="1" si="51"/>
        <v>#VALUE!</v>
      </c>
      <c r="AM140" s="83" t="e">
        <f t="shared" ca="1" si="51"/>
        <v>#VALUE!</v>
      </c>
      <c r="AN140" s="83" t="e">
        <f t="shared" ca="1" si="51"/>
        <v>#VALUE!</v>
      </c>
      <c r="AO140" s="83" t="e">
        <f t="shared" ca="1" si="51"/>
        <v>#VALUE!</v>
      </c>
      <c r="AP140" s="83" t="e">
        <f t="shared" ca="1" si="51"/>
        <v>#VALUE!</v>
      </c>
      <c r="AQ140" s="83" t="e">
        <f t="shared" ca="1" si="51"/>
        <v>#VALUE!</v>
      </c>
      <c r="AR140" s="83" t="e">
        <f t="shared" ca="1" si="51"/>
        <v>#VALUE!</v>
      </c>
      <c r="AS140" s="83" t="e">
        <f t="shared" ca="1" si="51"/>
        <v>#VALUE!</v>
      </c>
      <c r="AT140" s="83" t="e">
        <f t="shared" ca="1" si="51"/>
        <v>#VALUE!</v>
      </c>
      <c r="AU140" s="83" t="e">
        <f t="shared" ca="1" si="51"/>
        <v>#VALUE!</v>
      </c>
      <c r="AV140" s="83" t="e">
        <f t="shared" ca="1" si="51"/>
        <v>#VALUE!</v>
      </c>
      <c r="AW140" s="83" t="e">
        <f t="shared" ca="1" si="51"/>
        <v>#VALUE!</v>
      </c>
    </row>
    <row r="141" spans="2:49" x14ac:dyDescent="0.35">
      <c r="B141" s="75" t="s">
        <v>98</v>
      </c>
      <c r="C141" s="77">
        <f>C140/C136</f>
        <v>1.6502416580059935</v>
      </c>
      <c r="D141" s="77" t="e">
        <f t="shared" ref="D141:V141" ca="1" si="53">D140/D136</f>
        <v>#VALUE!</v>
      </c>
      <c r="E141" s="77" t="e">
        <f t="shared" ca="1" si="53"/>
        <v>#VALUE!</v>
      </c>
      <c r="F141" s="77" t="e">
        <f t="shared" ca="1" si="53"/>
        <v>#VALUE!</v>
      </c>
      <c r="G141" s="77" t="e">
        <f t="shared" ca="1" si="53"/>
        <v>#VALUE!</v>
      </c>
      <c r="H141" s="77" t="e">
        <f t="shared" ca="1" si="53"/>
        <v>#VALUE!</v>
      </c>
      <c r="I141" s="77" t="e">
        <f t="shared" ca="1" si="53"/>
        <v>#VALUE!</v>
      </c>
      <c r="J141" s="77" t="e">
        <f t="shared" ca="1" si="53"/>
        <v>#VALUE!</v>
      </c>
      <c r="K141" s="77" t="e">
        <f t="shared" ca="1" si="53"/>
        <v>#VALUE!</v>
      </c>
      <c r="L141" s="77" t="e">
        <f t="shared" ca="1" si="53"/>
        <v>#VALUE!</v>
      </c>
      <c r="M141" s="77" t="e">
        <f t="shared" ca="1" si="53"/>
        <v>#VALUE!</v>
      </c>
      <c r="N141" s="77" t="e">
        <f t="shared" ca="1" si="53"/>
        <v>#VALUE!</v>
      </c>
      <c r="O141" s="77" t="e">
        <f t="shared" ca="1" si="53"/>
        <v>#VALUE!</v>
      </c>
      <c r="P141" s="77" t="e">
        <f t="shared" ca="1" si="53"/>
        <v>#VALUE!</v>
      </c>
      <c r="Q141" s="77" t="e">
        <f t="shared" ca="1" si="53"/>
        <v>#VALUE!</v>
      </c>
      <c r="R141" s="77" t="e">
        <f t="shared" ca="1" si="53"/>
        <v>#VALUE!</v>
      </c>
      <c r="S141" s="77" t="e">
        <f t="shared" ca="1" si="53"/>
        <v>#VALUE!</v>
      </c>
      <c r="T141" s="77" t="e">
        <f t="shared" ca="1" si="53"/>
        <v>#VALUE!</v>
      </c>
      <c r="U141" s="77" t="e">
        <f t="shared" ca="1" si="53"/>
        <v>#VALUE!</v>
      </c>
      <c r="V141" s="77" t="e">
        <f t="shared" ca="1" si="53"/>
        <v>#VALUE!</v>
      </c>
    </row>
    <row r="142" spans="2:49" x14ac:dyDescent="0.35">
      <c r="B142" s="75" t="s">
        <v>99</v>
      </c>
      <c r="C142" s="78">
        <f>C140+C136</f>
        <v>5.2531499999999998</v>
      </c>
      <c r="D142" s="78" t="e">
        <f t="shared" ref="D142:V142" ca="1" si="54">D140+D136</f>
        <v>#VALUE!</v>
      </c>
      <c r="E142" s="78" t="e">
        <f t="shared" ca="1" si="54"/>
        <v>#VALUE!</v>
      </c>
      <c r="F142" s="78" t="e">
        <f t="shared" ca="1" si="54"/>
        <v>#VALUE!</v>
      </c>
      <c r="G142" s="78" t="e">
        <f t="shared" ca="1" si="54"/>
        <v>#VALUE!</v>
      </c>
      <c r="H142" s="78" t="e">
        <f t="shared" ca="1" si="54"/>
        <v>#VALUE!</v>
      </c>
      <c r="I142" s="78" t="e">
        <f t="shared" ca="1" si="54"/>
        <v>#VALUE!</v>
      </c>
      <c r="J142" s="78" t="e">
        <f t="shared" ca="1" si="54"/>
        <v>#VALUE!</v>
      </c>
      <c r="K142" s="78" t="e">
        <f t="shared" ca="1" si="54"/>
        <v>#VALUE!</v>
      </c>
      <c r="L142" s="78" t="e">
        <f t="shared" ca="1" si="54"/>
        <v>#VALUE!</v>
      </c>
      <c r="M142" s="78" t="e">
        <f t="shared" ca="1" si="54"/>
        <v>#VALUE!</v>
      </c>
      <c r="N142" s="78" t="e">
        <f t="shared" ca="1" si="54"/>
        <v>#VALUE!</v>
      </c>
      <c r="O142" s="78" t="e">
        <f t="shared" ca="1" si="54"/>
        <v>#VALUE!</v>
      </c>
      <c r="P142" s="78" t="e">
        <f t="shared" ca="1" si="54"/>
        <v>#VALUE!</v>
      </c>
      <c r="Q142" s="78" t="e">
        <f t="shared" ca="1" si="54"/>
        <v>#VALUE!</v>
      </c>
      <c r="R142" s="78" t="e">
        <f t="shared" ca="1" si="54"/>
        <v>#VALUE!</v>
      </c>
      <c r="S142" s="78" t="e">
        <f t="shared" ca="1" si="54"/>
        <v>#VALUE!</v>
      </c>
      <c r="T142" s="78" t="e">
        <f t="shared" ca="1" si="54"/>
        <v>#VALUE!</v>
      </c>
      <c r="U142" s="78" t="e">
        <f t="shared" ca="1" si="54"/>
        <v>#VALUE!</v>
      </c>
      <c r="V142" s="78" t="e">
        <f t="shared" ca="1" si="54"/>
        <v>#VALUE!</v>
      </c>
    </row>
    <row r="143" spans="2:49" x14ac:dyDescent="0.35">
      <c r="B143" s="79" t="s">
        <v>100</v>
      </c>
      <c r="C143" s="81">
        <f t="shared" ref="C143:V143" si="55">$W$2-$W$1-C142</f>
        <v>9.7468500000000002</v>
      </c>
      <c r="D143" s="81" t="e">
        <f t="shared" ca="1" si="55"/>
        <v>#VALUE!</v>
      </c>
      <c r="E143" s="81" t="e">
        <f t="shared" ca="1" si="55"/>
        <v>#VALUE!</v>
      </c>
      <c r="F143" s="81" t="e">
        <f t="shared" ca="1" si="55"/>
        <v>#VALUE!</v>
      </c>
      <c r="G143" s="81" t="e">
        <f t="shared" ca="1" si="55"/>
        <v>#VALUE!</v>
      </c>
      <c r="H143" s="81" t="e">
        <f t="shared" ca="1" si="55"/>
        <v>#VALUE!</v>
      </c>
      <c r="I143" s="81" t="e">
        <f t="shared" ca="1" si="55"/>
        <v>#VALUE!</v>
      </c>
      <c r="J143" s="81" t="e">
        <f t="shared" ca="1" si="55"/>
        <v>#VALUE!</v>
      </c>
      <c r="K143" s="81" t="e">
        <f t="shared" ca="1" si="55"/>
        <v>#VALUE!</v>
      </c>
      <c r="L143" s="81" t="e">
        <f t="shared" ca="1" si="55"/>
        <v>#VALUE!</v>
      </c>
      <c r="M143" s="81" t="e">
        <f t="shared" ca="1" si="55"/>
        <v>#VALUE!</v>
      </c>
      <c r="N143" s="81" t="e">
        <f t="shared" ca="1" si="55"/>
        <v>#VALUE!</v>
      </c>
      <c r="O143" s="81" t="e">
        <f t="shared" ca="1" si="55"/>
        <v>#VALUE!</v>
      </c>
      <c r="P143" s="81" t="e">
        <f t="shared" ca="1" si="55"/>
        <v>#VALUE!</v>
      </c>
      <c r="Q143" s="81" t="e">
        <f t="shared" ca="1" si="55"/>
        <v>#VALUE!</v>
      </c>
      <c r="R143" s="81" t="e">
        <f t="shared" ca="1" si="55"/>
        <v>#VALUE!</v>
      </c>
      <c r="S143" s="81" t="e">
        <f t="shared" ca="1" si="55"/>
        <v>#VALUE!</v>
      </c>
      <c r="T143" s="81" t="e">
        <f t="shared" ca="1" si="55"/>
        <v>#VALUE!</v>
      </c>
      <c r="U143" s="81" t="e">
        <f t="shared" ca="1" si="55"/>
        <v>#VALUE!</v>
      </c>
      <c r="V143" s="81" t="e">
        <f t="shared" ca="1" si="55"/>
        <v>#VALUE!</v>
      </c>
      <c r="X143" s="84"/>
    </row>
    <row r="192" spans="3:18" x14ac:dyDescent="0.35">
      <c r="C192">
        <v>1.98214</v>
      </c>
      <c r="D192">
        <v>2.0334400000000001</v>
      </c>
      <c r="E192">
        <v>2.0011999999999999</v>
      </c>
      <c r="F192">
        <v>2.0695299999999999</v>
      </c>
      <c r="G192">
        <v>2.1657899999999999</v>
      </c>
      <c r="H192">
        <v>2.2639</v>
      </c>
      <c r="I192">
        <v>2.8077999999999999</v>
      </c>
      <c r="J192">
        <v>3.5688</v>
      </c>
      <c r="K192">
        <v>4.42638</v>
      </c>
      <c r="L192">
        <v>6.0227700000000004</v>
      </c>
      <c r="M192">
        <v>8.4801800000000007</v>
      </c>
      <c r="N192">
        <v>9.8666099999999997</v>
      </c>
      <c r="O192">
        <v>12.281169999999999</v>
      </c>
      <c r="P192">
        <v>15.24371</v>
      </c>
      <c r="Q192">
        <v>18.992789999999999</v>
      </c>
      <c r="R192">
        <v>23.093579999999999</v>
      </c>
    </row>
    <row r="194" spans="3:18" x14ac:dyDescent="0.35">
      <c r="C194">
        <v>1.98214</v>
      </c>
      <c r="D194">
        <v>2.1061700000000001</v>
      </c>
      <c r="E194">
        <v>2.1390699999999998</v>
      </c>
      <c r="F194">
        <v>2.1867000000000001</v>
      </c>
      <c r="G194">
        <v>2.1867000000000001</v>
      </c>
      <c r="H194">
        <v>2.4213399999999998</v>
      </c>
      <c r="I194">
        <v>2.6682899999999998</v>
      </c>
      <c r="J194">
        <v>2.80545</v>
      </c>
      <c r="K194">
        <v>4.0116699999999996</v>
      </c>
      <c r="L194">
        <v>4.0116699999999996</v>
      </c>
      <c r="M194">
        <v>4.6365999999999996</v>
      </c>
      <c r="N194">
        <v>6.2305900000000003</v>
      </c>
      <c r="O194">
        <v>8.4178800000000003</v>
      </c>
      <c r="P194">
        <v>10.99916</v>
      </c>
      <c r="Q194">
        <v>15.195869999999999</v>
      </c>
      <c r="R194">
        <v>22.758800000000001</v>
      </c>
    </row>
    <row r="198" spans="3:18" x14ac:dyDescent="0.35">
      <c r="C198">
        <v>1.4475</v>
      </c>
      <c r="D198">
        <v>1.44296</v>
      </c>
      <c r="E198">
        <v>1.45261</v>
      </c>
      <c r="F198">
        <v>1.44164</v>
      </c>
      <c r="G198">
        <v>1.4425600000000001</v>
      </c>
      <c r="H198">
        <v>1.4462699999999999</v>
      </c>
      <c r="I198">
        <v>1.43591</v>
      </c>
      <c r="J198">
        <v>1.4197599999999999</v>
      </c>
      <c r="K198">
        <v>1.4338900000000001</v>
      </c>
      <c r="L198">
        <v>1.41831</v>
      </c>
      <c r="M198">
        <v>1.4242699999999999</v>
      </c>
      <c r="N198">
        <v>1.4349400000000001</v>
      </c>
      <c r="O198">
        <v>1.41997</v>
      </c>
      <c r="P198">
        <v>1.3936299999999999</v>
      </c>
      <c r="Q198">
        <v>1.3839900000000001</v>
      </c>
      <c r="R198">
        <v>1.3529599999999999</v>
      </c>
    </row>
    <row r="200" spans="3:18" x14ac:dyDescent="0.35">
      <c r="C200">
        <v>1.4475</v>
      </c>
      <c r="D200">
        <v>1.4254899999999999</v>
      </c>
      <c r="E200">
        <v>1.4228400000000001</v>
      </c>
      <c r="F200">
        <v>1.4219900000000001</v>
      </c>
      <c r="G200">
        <v>1.4219900000000001</v>
      </c>
      <c r="H200">
        <v>1.40442</v>
      </c>
      <c r="I200">
        <v>1.3918299999999999</v>
      </c>
      <c r="J200">
        <v>1.3956299999999999</v>
      </c>
      <c r="K200">
        <v>1.35653</v>
      </c>
      <c r="L200">
        <v>1.35653</v>
      </c>
      <c r="M200">
        <v>1.33724</v>
      </c>
      <c r="N200">
        <v>1.29894</v>
      </c>
      <c r="O200">
        <v>1.27495</v>
      </c>
      <c r="P200">
        <v>1.2746900000000001</v>
      </c>
      <c r="Q200">
        <v>1.2557499999999999</v>
      </c>
      <c r="R200">
        <v>1.1880599999999999</v>
      </c>
    </row>
    <row r="204" spans="3:18" x14ac:dyDescent="0.35">
      <c r="C204" s="65">
        <v>16.643509999999999</v>
      </c>
      <c r="D204" s="65">
        <v>16.459869999999999</v>
      </c>
      <c r="E204" s="65">
        <v>16.34299</v>
      </c>
      <c r="F204" s="65">
        <v>16.41339</v>
      </c>
      <c r="G204" s="65">
        <v>16.97786</v>
      </c>
      <c r="H204" s="65">
        <v>17.541599999999999</v>
      </c>
      <c r="I204" s="65">
        <v>20.305060000000001</v>
      </c>
      <c r="J204" s="65">
        <v>24.472110000000001</v>
      </c>
      <c r="K204" s="65">
        <v>30.06521</v>
      </c>
      <c r="L204" s="65">
        <v>40.236490000000003</v>
      </c>
      <c r="M204" s="65">
        <v>55.648359999999997</v>
      </c>
      <c r="N204" s="65">
        <v>64.913529999999994</v>
      </c>
      <c r="O204" s="65">
        <v>76.907049999999998</v>
      </c>
      <c r="P204" s="65">
        <v>90.363389999999995</v>
      </c>
      <c r="Q204" s="65">
        <v>107.43841999999999</v>
      </c>
      <c r="R204" s="65">
        <v>122.65344</v>
      </c>
    </row>
    <row r="206" spans="3:18" x14ac:dyDescent="0.35">
      <c r="C206">
        <v>16.643509999999999</v>
      </c>
      <c r="D206">
        <v>16.972809999999999</v>
      </c>
      <c r="E206">
        <v>17.187889999999999</v>
      </c>
      <c r="F206">
        <v>17.590019999999999</v>
      </c>
      <c r="G206">
        <v>17.590019999999999</v>
      </c>
      <c r="H206">
        <v>18.686219999999999</v>
      </c>
      <c r="I206">
        <v>19.819479999999999</v>
      </c>
      <c r="J206">
        <v>20.611409999999999</v>
      </c>
      <c r="K206">
        <v>27.252050000000001</v>
      </c>
      <c r="L206">
        <v>27.252050000000001</v>
      </c>
      <c r="M206">
        <v>30.544630000000002</v>
      </c>
      <c r="N206">
        <v>39.50526</v>
      </c>
      <c r="O206">
        <v>50.456110000000002</v>
      </c>
      <c r="P206">
        <v>65.231589999999997</v>
      </c>
      <c r="Q206">
        <v>86.827359999999999</v>
      </c>
      <c r="R206">
        <v>113.28572</v>
      </c>
    </row>
  </sheetData>
  <mergeCells count="2">
    <mergeCell ref="U1:V1"/>
    <mergeCell ref="U2:V2"/>
  </mergeCells>
  <conditionalFormatting sqref="X15:X1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:X1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AM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:AM1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:AM10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:AM1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AM1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X4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4:X3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:AM3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5:AM3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4:AM3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3:AM4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M4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:AN1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:AN1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:AN1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5:AN1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5:AN1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AN1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1:X7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2:X6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2:AK6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3:AK6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2:AK6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1:AK7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1:AK7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:AM3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3:AM4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2:AK6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1:AK7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0:AD10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D9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D9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0:AD10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1:AD9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0:AS10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0:AS10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0:AS10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1:AW9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1:AW9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1:AW9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1:AW9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2:AK6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1:AW9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1:AW9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1:AW9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00:AW10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0:AW10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0:AW10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0:AW10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9:AD13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0:AD1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0:AD12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9:AD1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0:AD1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9:AS13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9:AS13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9:AS13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0:AW12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0:AW1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0:AW1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0:AW1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0:AW1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0:AW1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0:AW1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29:AW1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29:AW1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29:AW1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9:AW1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0:AW1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0:AW1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0:AW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Push 90% DD</vt:lpstr>
      <vt:lpstr>WLC 0-0-0-1</vt:lpstr>
      <vt:lpstr>WLC 0-0-1-1</vt:lpstr>
      <vt:lpstr>WLC 0-1-1-1</vt:lpstr>
      <vt:lpstr>WLC 1-0-1-1</vt:lpstr>
      <vt:lpstr>WLC 1-1-1-1</vt:lpstr>
      <vt:lpstr>Sintesi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Francesco Zammori</cp:lastModifiedBy>
  <dcterms:created xsi:type="dcterms:W3CDTF">2018-01-09T08:27:42Z</dcterms:created>
  <dcterms:modified xsi:type="dcterms:W3CDTF">2021-03-02T08:12:32Z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2e889129-1ed9-4da2-9021-f03ee9a7faf4</vt:lpwstr>
  </property>
</Properties>
</file>