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ИТМО\3 курс\5 семестр\Электрические машины\"/>
    </mc:Choice>
  </mc:AlternateContent>
  <xr:revisionPtr revIDLastSave="0" documentId="8_{85D22FCD-4C65-49A9-BCBB-D7509B19F5FB}" xr6:coauthVersionLast="47" xr6:coauthVersionMax="47" xr10:uidLastSave="{00000000-0000-0000-0000-000000000000}"/>
  <bookViews>
    <workbookView xWindow="-120" yWindow="-120" windowWidth="29040" windowHeight="15840" xr2:uid="{01482EB6-A6CC-4EC4-8744-6ACE377C814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G30" i="1" s="1"/>
  <c r="H30" i="1" s="1"/>
  <c r="F30" i="1"/>
  <c r="E31" i="1"/>
  <c r="F31" i="1"/>
  <c r="G31" i="1"/>
  <c r="E32" i="1"/>
  <c r="G32" i="1" s="1"/>
  <c r="H32" i="1" s="1"/>
  <c r="F32" i="1"/>
  <c r="E33" i="1"/>
  <c r="F33" i="1"/>
  <c r="G33" i="1"/>
  <c r="H33" i="1"/>
  <c r="E34" i="1"/>
  <c r="G34" i="1" s="1"/>
  <c r="H34" i="1" s="1"/>
  <c r="F34" i="1"/>
  <c r="E35" i="1"/>
  <c r="F35" i="1"/>
  <c r="G35" i="1"/>
  <c r="H35" i="1"/>
  <c r="E36" i="1"/>
  <c r="F36" i="1"/>
  <c r="G29" i="1"/>
  <c r="H29" i="1" s="1"/>
  <c r="F29" i="1"/>
  <c r="E29" i="1"/>
  <c r="H17" i="1"/>
  <c r="H19" i="1"/>
  <c r="H20" i="1"/>
  <c r="H21" i="1"/>
  <c r="H22" i="1"/>
  <c r="H23" i="1"/>
  <c r="H24" i="1"/>
  <c r="H16" i="1"/>
  <c r="G17" i="1"/>
  <c r="G18" i="1"/>
  <c r="G19" i="1"/>
  <c r="G20" i="1"/>
  <c r="G21" i="1"/>
  <c r="G22" i="1"/>
  <c r="G23" i="1"/>
  <c r="G24" i="1"/>
  <c r="F24" i="1"/>
  <c r="G16" i="1"/>
  <c r="F17" i="1"/>
  <c r="F18" i="1"/>
  <c r="F19" i="1"/>
  <c r="F20" i="1"/>
  <c r="F21" i="1"/>
  <c r="F22" i="1"/>
  <c r="F23" i="1"/>
  <c r="F16" i="1"/>
  <c r="E17" i="1"/>
  <c r="E18" i="1"/>
  <c r="E19" i="1"/>
  <c r="E20" i="1"/>
  <c r="E21" i="1"/>
  <c r="E22" i="1"/>
  <c r="E23" i="1"/>
  <c r="E24" i="1"/>
  <c r="E16" i="1"/>
  <c r="J36" i="1"/>
  <c r="J24" i="1"/>
  <c r="J11" i="1"/>
  <c r="H4" i="1"/>
  <c r="H6" i="1"/>
  <c r="H7" i="1"/>
  <c r="H8" i="1"/>
  <c r="H9" i="1"/>
  <c r="H10" i="1"/>
  <c r="H11" i="1"/>
  <c r="H3" i="1"/>
  <c r="G7" i="1"/>
  <c r="G6" i="1"/>
  <c r="G4" i="1"/>
  <c r="G5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<sst xmlns="http://schemas.openxmlformats.org/spreadsheetml/2006/main" count="59" uniqueCount="22">
  <si>
    <t>Uя</t>
  </si>
  <si>
    <t>Iя</t>
  </si>
  <si>
    <t>n</t>
  </si>
  <si>
    <t>Mp</t>
  </si>
  <si>
    <t>P1</t>
  </si>
  <si>
    <t>P2</t>
  </si>
  <si>
    <t>η</t>
  </si>
  <si>
    <t>В</t>
  </si>
  <si>
    <t>А</t>
  </si>
  <si>
    <t>об/мин</t>
  </si>
  <si>
    <t>Н*м</t>
  </si>
  <si>
    <t>Вт</t>
  </si>
  <si>
    <t>%</t>
  </si>
  <si>
    <t>-</t>
  </si>
  <si>
    <t>Rдоб</t>
  </si>
  <si>
    <t>Ом</t>
  </si>
  <si>
    <t>См=60∗Uян/(2𝜋𝑛0)</t>
  </si>
  <si>
    <t>𝑀=𝐶m∗𝐼я</t>
  </si>
  <si>
    <t>𝑃1=𝑈я∗𝐼я</t>
  </si>
  <si>
    <t>𝑃2=𝑀𝜋𝑛/30</t>
  </si>
  <si>
    <t>Cm</t>
  </si>
  <si>
    <t>η=100∗𝑃2/𝑃1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</si>
</sst>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8" fillId="0" borderId="0" xfId="0" applyNumberFormat="1" applyFont="1"/>
    <xf numFmtId="0" fontId="8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доб=10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027307977035412E-2"/>
          <c:y val="0.12091279543602282"/>
          <c:w val="0.89867420418601518"/>
          <c:h val="0.7079624460145417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Лист1!$E$3:$E$11</c:f>
              <c:numCache>
                <c:formatCode>General</c:formatCode>
                <c:ptCount val="9"/>
                <c:pt idx="0">
                  <c:v>-0.24724250478023979</c:v>
                </c:pt>
                <c:pt idx="1">
                  <c:v>-0.10596107347724561</c:v>
                </c:pt>
                <c:pt idx="2">
                  <c:v>0</c:v>
                </c:pt>
                <c:pt idx="3">
                  <c:v>0.24724250478023979</c:v>
                </c:pt>
                <c:pt idx="4">
                  <c:v>0.38852393608323393</c:v>
                </c:pt>
                <c:pt idx="5">
                  <c:v>0.74172751434071926</c:v>
                </c:pt>
                <c:pt idx="6">
                  <c:v>1.1655718082497017</c:v>
                </c:pt>
                <c:pt idx="7">
                  <c:v>1.8013382491131755</c:v>
                </c:pt>
                <c:pt idx="8">
                  <c:v>2.4371046899766489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F-4949-94F2-7F88E73F118A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Лист1!$F$3:$F$11</c:f>
              <c:numCache>
                <c:formatCode>General</c:formatCode>
                <c:ptCount val="9"/>
                <c:pt idx="0">
                  <c:v>-1.4000000000000001</c:v>
                </c:pt>
                <c:pt idx="1">
                  <c:v>-0.6</c:v>
                </c:pt>
                <c:pt idx="2">
                  <c:v>0</c:v>
                </c:pt>
                <c:pt idx="3">
                  <c:v>1.4000000000000001</c:v>
                </c:pt>
                <c:pt idx="4">
                  <c:v>2.2000000000000002</c:v>
                </c:pt>
                <c:pt idx="5">
                  <c:v>4.2</c:v>
                </c:pt>
                <c:pt idx="6">
                  <c:v>6.6000000000000005</c:v>
                </c:pt>
                <c:pt idx="7">
                  <c:v>10.199999999999999</c:v>
                </c:pt>
                <c:pt idx="8">
                  <c:v>13.799999999999999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949-94F2-7F88E73F118A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Лист1!$G$3:$G$11</c:f>
              <c:numCache>
                <c:formatCode>General</c:formatCode>
                <c:ptCount val="9"/>
                <c:pt idx="0">
                  <c:v>-2.6667123287671237</c:v>
                </c:pt>
                <c:pt idx="1">
                  <c:v>-0.8765753424657533</c:v>
                </c:pt>
                <c:pt idx="2">
                  <c:v>0</c:v>
                </c:pt>
                <c:pt idx="3">
                  <c:v>1.6052054794520552</c:v>
                </c:pt>
                <c:pt idx="4">
                  <c:v>2.3597260273972602</c:v>
                </c:pt>
                <c:pt idx="5">
                  <c:v>3.6505479452054796</c:v>
                </c:pt>
                <c:pt idx="6">
                  <c:v>4.1498630136986296</c:v>
                </c:pt>
                <c:pt idx="7">
                  <c:v>2.6408219178082191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F-4949-94F2-7F88E73F118A}"/>
            </c:ext>
          </c:extLst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Лист1!$H$3:$H$11</c:f>
              <c:numCache>
                <c:formatCode>General</c:formatCode>
                <c:ptCount val="9"/>
                <c:pt idx="0">
                  <c:v>190.47945205479456</c:v>
                </c:pt>
                <c:pt idx="1">
                  <c:v>146.09589041095887</c:v>
                </c:pt>
                <c:pt idx="2">
                  <c:v>0</c:v>
                </c:pt>
                <c:pt idx="3">
                  <c:v>114.65753424657537</c:v>
                </c:pt>
                <c:pt idx="4">
                  <c:v>107.26027397260273</c:v>
                </c:pt>
                <c:pt idx="5">
                  <c:v>86.917808219178085</c:v>
                </c:pt>
                <c:pt idx="6">
                  <c:v>62.876712328767113</c:v>
                </c:pt>
                <c:pt idx="7">
                  <c:v>25.890410958904113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F-4949-94F2-7F88E73F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5151"/>
        <c:axId val="393972239"/>
      </c:lineChart>
      <c:catAx>
        <c:axId val="39397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2239"/>
        <c:crosses val="autoZero"/>
        <c:auto val="1"/>
        <c:lblAlgn val="ctr"/>
        <c:lblOffset val="100"/>
        <c:noMultiLvlLbl val="0"/>
      </c:catAx>
      <c:valAx>
        <c:axId val="3939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доб=20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027307977035412E-2"/>
          <c:y val="0.12091279543602282"/>
          <c:w val="0.89867420418601518"/>
          <c:h val="0.7079624460145417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Лист1!$E$16:$E$24</c:f>
              <c:numCache>
                <c:formatCode>General</c:formatCode>
                <c:ptCount val="9"/>
                <c:pt idx="0">
                  <c:v>-0.21192214695449121</c:v>
                </c:pt>
                <c:pt idx="1">
                  <c:v>-0.10596107347724561</c:v>
                </c:pt>
                <c:pt idx="2">
                  <c:v>0</c:v>
                </c:pt>
                <c:pt idx="3">
                  <c:v>0.14128143130299417</c:v>
                </c:pt>
                <c:pt idx="4">
                  <c:v>0.31788322043173683</c:v>
                </c:pt>
                <c:pt idx="5">
                  <c:v>0.91832930346946207</c:v>
                </c:pt>
                <c:pt idx="6">
                  <c:v>1.0949310925982048</c:v>
                </c:pt>
                <c:pt idx="7">
                  <c:v>1.4128143130299415</c:v>
                </c:pt>
                <c:pt idx="8">
                  <c:v>148.34550286814385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B-465E-B38A-CEF1C1041DFF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Лист1!$F$16:$F$24</c:f>
              <c:numCache>
                <c:formatCode>General</c:formatCode>
                <c:ptCount val="9"/>
                <c:pt idx="0">
                  <c:v>-1.2</c:v>
                </c:pt>
                <c:pt idx="1">
                  <c:v>-0.6</c:v>
                </c:pt>
                <c:pt idx="2">
                  <c:v>0</c:v>
                </c:pt>
                <c:pt idx="3">
                  <c:v>0.8</c:v>
                </c:pt>
                <c:pt idx="4">
                  <c:v>1.7999999999999998</c:v>
                </c:pt>
                <c:pt idx="5">
                  <c:v>5.2</c:v>
                </c:pt>
                <c:pt idx="6">
                  <c:v>6.2</c:v>
                </c:pt>
                <c:pt idx="7">
                  <c:v>8</c:v>
                </c:pt>
                <c:pt idx="8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B-465E-B38A-CEF1C1041DFF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Лист1!$G$16:$G$24</c:f>
              <c:numCache>
                <c:formatCode>General</c:formatCode>
                <c:ptCount val="9"/>
                <c:pt idx="0">
                  <c:v>-2.1304109589041094</c:v>
                </c:pt>
                <c:pt idx="1">
                  <c:v>-0.8765753424657533</c:v>
                </c:pt>
                <c:pt idx="2">
                  <c:v>0</c:v>
                </c:pt>
                <c:pt idx="3">
                  <c:v>0.93205479452054807</c:v>
                </c:pt>
                <c:pt idx="4">
                  <c:v>1.8641095890410957</c:v>
                </c:pt>
                <c:pt idx="5">
                  <c:v>2.5964383561643838</c:v>
                </c:pt>
                <c:pt idx="6">
                  <c:v>2.1784931506849312</c:v>
                </c:pt>
                <c:pt idx="7">
                  <c:v>0.73972602739726034</c:v>
                </c:pt>
                <c:pt idx="8">
                  <c:v>31.068493150684926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B-465E-B38A-CEF1C1041DFF}"/>
            </c:ext>
          </c:extLst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Лист1!$H$16:$H$24</c:f>
              <c:numCache>
                <c:formatCode>General</c:formatCode>
                <c:ptCount val="9"/>
                <c:pt idx="0">
                  <c:v>177.53424657534245</c:v>
                </c:pt>
                <c:pt idx="1">
                  <c:v>146.09589041095887</c:v>
                </c:pt>
                <c:pt idx="2">
                  <c:v>0</c:v>
                </c:pt>
                <c:pt idx="3">
                  <c:v>116.50684931506849</c:v>
                </c:pt>
                <c:pt idx="4">
                  <c:v>103.56164383561644</c:v>
                </c:pt>
                <c:pt idx="5">
                  <c:v>49.93150684931507</c:v>
                </c:pt>
                <c:pt idx="6">
                  <c:v>35.136986301369859</c:v>
                </c:pt>
                <c:pt idx="7">
                  <c:v>9.2465753424657535</c:v>
                </c:pt>
                <c:pt idx="8">
                  <c:v>3.6986301369863006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B-465E-B38A-CEF1C104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5151"/>
        <c:axId val="393972239"/>
      </c:lineChart>
      <c:catAx>
        <c:axId val="39397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2239"/>
        <c:crosses val="autoZero"/>
        <c:auto val="1"/>
        <c:lblAlgn val="ctr"/>
        <c:lblOffset val="100"/>
        <c:noMultiLvlLbl val="0"/>
      </c:catAx>
      <c:valAx>
        <c:axId val="3939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ru-RU"/>
              <a:t>доб=30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027307977035412E-2"/>
          <c:y val="0.12091279543602282"/>
          <c:w val="0.89867420418601518"/>
          <c:h val="0.7079624460145417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Лист1!$E$29:$E$36</c:f>
              <c:numCache>
                <c:formatCode>General</c:formatCode>
                <c:ptCount val="8"/>
                <c:pt idx="0">
                  <c:v>-0.21192214695449121</c:v>
                </c:pt>
                <c:pt idx="1">
                  <c:v>-7.0640715651497085E-2</c:v>
                </c:pt>
                <c:pt idx="2">
                  <c:v>0</c:v>
                </c:pt>
                <c:pt idx="3">
                  <c:v>0.17660178912874269</c:v>
                </c:pt>
                <c:pt idx="4">
                  <c:v>0.31788322043173683</c:v>
                </c:pt>
                <c:pt idx="5">
                  <c:v>0.81236822999221647</c:v>
                </c:pt>
                <c:pt idx="6">
                  <c:v>0.95364966129521056</c:v>
                </c:pt>
                <c:pt idx="7">
                  <c:v>1.2715328817269473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0-4E49-BAB4-F3385B4510E2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Лист1!$F$29:$F$36</c:f>
              <c:numCache>
                <c:formatCode>General</c:formatCode>
                <c:ptCount val="8"/>
                <c:pt idx="0">
                  <c:v>-1.2</c:v>
                </c:pt>
                <c:pt idx="1">
                  <c:v>-0.4</c:v>
                </c:pt>
                <c:pt idx="2">
                  <c:v>0</c:v>
                </c:pt>
                <c:pt idx="3">
                  <c:v>1</c:v>
                </c:pt>
                <c:pt idx="4">
                  <c:v>1.7999999999999998</c:v>
                </c:pt>
                <c:pt idx="5">
                  <c:v>4.6000000000000005</c:v>
                </c:pt>
                <c:pt idx="6">
                  <c:v>5.4</c:v>
                </c:pt>
                <c:pt idx="7">
                  <c:v>7.1999999999999993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0-4E49-BAB4-F3385B4510E2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Лист1!$G$29:$G$36</c:f>
              <c:numCache>
                <c:formatCode>General</c:formatCode>
                <c:ptCount val="8"/>
                <c:pt idx="0">
                  <c:v>-2.1082191780821917</c:v>
                </c:pt>
                <c:pt idx="1">
                  <c:v>-0.58438356164383576</c:v>
                </c:pt>
                <c:pt idx="2">
                  <c:v>0</c:v>
                </c:pt>
                <c:pt idx="3">
                  <c:v>1.1095890410958904</c:v>
                </c:pt>
                <c:pt idx="4">
                  <c:v>1.7642465753424657</c:v>
                </c:pt>
                <c:pt idx="5">
                  <c:v>2.0416438356164384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0-4E49-BAB4-F3385B4510E2}"/>
            </c:ext>
          </c:extLst>
        </c:ser>
        <c:ser>
          <c:idx val="3"/>
          <c:order val="3"/>
          <c:tx>
            <c:strRef>
              <c:f>Лист1!$H$1</c:f>
              <c:strCache>
                <c:ptCount val="1"/>
                <c:pt idx="0">
                  <c:v>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Лист1!$H$29:$H$36</c:f>
              <c:numCache>
                <c:formatCode>General</c:formatCode>
                <c:ptCount val="8"/>
                <c:pt idx="0">
                  <c:v>175.68493150684932</c:v>
                </c:pt>
                <c:pt idx="1">
                  <c:v>146.09589041095893</c:v>
                </c:pt>
                <c:pt idx="2">
                  <c:v>0</c:v>
                </c:pt>
                <c:pt idx="3">
                  <c:v>110.95890410958904</c:v>
                </c:pt>
                <c:pt idx="4">
                  <c:v>98.013698630136986</c:v>
                </c:pt>
                <c:pt idx="5">
                  <c:v>44.383561643835613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0-4E49-BAB4-F3385B45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5151"/>
        <c:axId val="393972239"/>
      </c:lineChart>
      <c:catAx>
        <c:axId val="39397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2239"/>
        <c:crosses val="autoZero"/>
        <c:auto val="1"/>
        <c:lblAlgn val="ctr"/>
        <c:lblOffset val="100"/>
        <c:noMultiLvlLbl val="0"/>
      </c:catAx>
      <c:valAx>
        <c:axId val="3939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0</xdr:row>
      <xdr:rowOff>0</xdr:rowOff>
    </xdr:from>
    <xdr:to>
      <xdr:col>14</xdr:col>
      <xdr:colOff>161233</xdr:colOff>
      <xdr:row>8</xdr:row>
      <xdr:rowOff>49124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77313A-BA6B-4865-B19A-4CC8F1BB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0"/>
          <a:ext cx="4142683" cy="1725524"/>
        </a:xfrm>
        <a:prstGeom prst="rect">
          <a:avLst/>
        </a:prstGeom>
      </xdr:spPr>
    </xdr:pic>
    <xdr:clientData/>
  </xdr:twoCellAnchor>
  <xdr:twoCellAnchor>
    <xdr:from>
      <xdr:col>14</xdr:col>
      <xdr:colOff>247649</xdr:colOff>
      <xdr:row>0</xdr:row>
      <xdr:rowOff>38099</xdr:rowOff>
    </xdr:from>
    <xdr:to>
      <xdr:col>22</xdr:col>
      <xdr:colOff>352425</xdr:colOff>
      <xdr:row>17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B8398F-13FD-4AD4-A8B7-2487B66FF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17</xdr:row>
      <xdr:rowOff>133350</xdr:rowOff>
    </xdr:from>
    <xdr:to>
      <xdr:col>22</xdr:col>
      <xdr:colOff>333376</xdr:colOff>
      <xdr:row>36</xdr:row>
      <xdr:rowOff>9526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E64225-30E5-4591-9BB9-F2F689544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36</xdr:row>
      <xdr:rowOff>38100</xdr:rowOff>
    </xdr:from>
    <xdr:to>
      <xdr:col>22</xdr:col>
      <xdr:colOff>342901</xdr:colOff>
      <xdr:row>56</xdr:row>
      <xdr:rowOff>38101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42F5DF4-9129-4652-9720-7434F7E6D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E5AC-CEAE-478F-8853-4E5FDD435040}">
  <dimension ref="A1:K37"/>
  <sheetViews>
    <sheetView tabSelected="1" workbookViewId="0">
      <selection activeCell="I38" sqref="I38"/>
    </sheetView>
  </sheetViews>
  <sheetFormatPr defaultRowHeight="15" x14ac:dyDescent="0.25"/>
  <cols>
    <col min="9" max="9" width="8.85546875" customWidth="1"/>
    <col min="10" max="10" width="23" customWidth="1"/>
  </cols>
  <sheetData>
    <row r="1" spans="1:11" ht="16.5" thickBot="1" x14ac:dyDescent="0.3">
      <c r="A1" s="9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 ht="16.5" thickBot="1" x14ac:dyDescent="0.3">
      <c r="A2" s="10" t="s">
        <v>15</v>
      </c>
      <c r="B2" s="6" t="s">
        <v>7</v>
      </c>
      <c r="C2" s="6" t="s">
        <v>8</v>
      </c>
      <c r="D2" s="6" t="s">
        <v>9</v>
      </c>
      <c r="E2" s="6" t="s">
        <v>10</v>
      </c>
      <c r="F2" s="20" t="s">
        <v>11</v>
      </c>
      <c r="G2" s="21"/>
      <c r="H2" s="6" t="s">
        <v>12</v>
      </c>
    </row>
    <row r="3" spans="1:11" ht="16.5" thickBot="1" x14ac:dyDescent="0.3">
      <c r="A3" s="14">
        <v>10</v>
      </c>
      <c r="B3" s="22">
        <v>20</v>
      </c>
      <c r="C3" s="3">
        <v>-7.0000000000000007E-2</v>
      </c>
      <c r="D3" s="3">
        <v>103</v>
      </c>
      <c r="E3" s="11">
        <f>$J$11*C3</f>
        <v>-0.24724250478023979</v>
      </c>
      <c r="F3" s="3">
        <f>$B$3*C3</f>
        <v>-1.4000000000000001</v>
      </c>
      <c r="G3" s="3">
        <f>E3*3.1415*D3/30</f>
        <v>-2.6667123287671237</v>
      </c>
      <c r="H3" s="3">
        <f>100*G3/F3</f>
        <v>190.47945205479456</v>
      </c>
    </row>
    <row r="4" spans="1:11" ht="16.5" thickBot="1" x14ac:dyDescent="0.3">
      <c r="A4" s="15"/>
      <c r="B4" s="23"/>
      <c r="C4" s="3">
        <v>-0.03</v>
      </c>
      <c r="D4" s="3">
        <v>79</v>
      </c>
      <c r="E4" s="11">
        <f t="shared" ref="E4:E11" si="0">$J$11*C4</f>
        <v>-0.10596107347724561</v>
      </c>
      <c r="F4" s="3">
        <f t="shared" ref="F4:F11" si="1">$B$3*C4</f>
        <v>-0.6</v>
      </c>
      <c r="G4" s="3">
        <f>E4*3.1415*D4/30</f>
        <v>-0.8765753424657533</v>
      </c>
      <c r="H4" s="3">
        <f t="shared" ref="H4:H11" si="2">100*G4/F4</f>
        <v>146.09589041095887</v>
      </c>
    </row>
    <row r="5" spans="1:11" ht="16.5" thickBot="1" x14ac:dyDescent="0.3">
      <c r="A5" s="15"/>
      <c r="B5" s="23"/>
      <c r="C5" s="3">
        <v>0</v>
      </c>
      <c r="D5" s="3">
        <v>73</v>
      </c>
      <c r="E5" s="11">
        <f t="shared" si="0"/>
        <v>0</v>
      </c>
      <c r="F5" s="3">
        <f t="shared" si="1"/>
        <v>0</v>
      </c>
      <c r="G5" s="3">
        <f t="shared" ref="G5:G11" si="3">E5*3.1415*D5/30</f>
        <v>0</v>
      </c>
      <c r="H5" s="3" t="s">
        <v>13</v>
      </c>
    </row>
    <row r="6" spans="1:11" ht="16.5" thickBot="1" x14ac:dyDescent="0.3">
      <c r="A6" s="15"/>
      <c r="B6" s="23"/>
      <c r="C6" s="3">
        <v>7.0000000000000007E-2</v>
      </c>
      <c r="D6" s="3">
        <v>62</v>
      </c>
      <c r="E6" s="11">
        <f t="shared" si="0"/>
        <v>0.24724250478023979</v>
      </c>
      <c r="F6" s="3">
        <f t="shared" si="1"/>
        <v>1.4000000000000001</v>
      </c>
      <c r="G6" s="3">
        <f>E6*3.1415*D6/30</f>
        <v>1.6052054794520552</v>
      </c>
      <c r="H6" s="3">
        <f t="shared" si="2"/>
        <v>114.65753424657537</v>
      </c>
    </row>
    <row r="7" spans="1:11" ht="16.5" thickBot="1" x14ac:dyDescent="0.3">
      <c r="A7" s="15"/>
      <c r="B7" s="23"/>
      <c r="C7" s="3">
        <v>0.11</v>
      </c>
      <c r="D7" s="3">
        <v>58</v>
      </c>
      <c r="E7" s="11">
        <f t="shared" si="0"/>
        <v>0.38852393608323393</v>
      </c>
      <c r="F7" s="3">
        <f t="shared" si="1"/>
        <v>2.2000000000000002</v>
      </c>
      <c r="G7" s="3">
        <f>E7*3.1415*D7/30</f>
        <v>2.3597260273972602</v>
      </c>
      <c r="H7" s="3">
        <f t="shared" si="2"/>
        <v>107.26027397260273</v>
      </c>
    </row>
    <row r="8" spans="1:11" ht="16.5" thickBot="1" x14ac:dyDescent="0.3">
      <c r="A8" s="15"/>
      <c r="B8" s="23"/>
      <c r="C8" s="3">
        <v>0.21</v>
      </c>
      <c r="D8" s="3">
        <v>47</v>
      </c>
      <c r="E8" s="11">
        <f t="shared" si="0"/>
        <v>0.74172751434071926</v>
      </c>
      <c r="F8" s="3">
        <f t="shared" si="1"/>
        <v>4.2</v>
      </c>
      <c r="G8" s="3">
        <f t="shared" si="3"/>
        <v>3.6505479452054796</v>
      </c>
      <c r="H8" s="3">
        <f t="shared" si="2"/>
        <v>86.917808219178085</v>
      </c>
    </row>
    <row r="9" spans="1:11" ht="16.5" thickBot="1" x14ac:dyDescent="0.3">
      <c r="A9" s="15"/>
      <c r="B9" s="23"/>
      <c r="C9" s="3">
        <v>0.33</v>
      </c>
      <c r="D9" s="3">
        <v>34</v>
      </c>
      <c r="E9" s="11">
        <f t="shared" si="0"/>
        <v>1.1655718082497017</v>
      </c>
      <c r="F9" s="3">
        <f t="shared" si="1"/>
        <v>6.6000000000000005</v>
      </c>
      <c r="G9" s="3">
        <f t="shared" si="3"/>
        <v>4.1498630136986296</v>
      </c>
      <c r="H9" s="3">
        <f t="shared" si="2"/>
        <v>62.876712328767113</v>
      </c>
    </row>
    <row r="10" spans="1:11" ht="19.5" thickBot="1" x14ac:dyDescent="0.35">
      <c r="A10" s="15"/>
      <c r="B10" s="23"/>
      <c r="C10" s="3">
        <v>0.51</v>
      </c>
      <c r="D10" s="3">
        <v>14</v>
      </c>
      <c r="E10" s="11">
        <f t="shared" si="0"/>
        <v>1.8013382491131755</v>
      </c>
      <c r="F10" s="3">
        <f t="shared" si="1"/>
        <v>10.199999999999999</v>
      </c>
      <c r="G10" s="3">
        <f t="shared" si="3"/>
        <v>2.6408219178082191</v>
      </c>
      <c r="H10" s="3">
        <f t="shared" si="2"/>
        <v>25.890410958904113</v>
      </c>
      <c r="J10" s="8" t="s">
        <v>16</v>
      </c>
    </row>
    <row r="11" spans="1:11" ht="16.5" thickBot="1" x14ac:dyDescent="0.3">
      <c r="A11" s="16"/>
      <c r="B11" s="24"/>
      <c r="C11" s="3">
        <v>0.69</v>
      </c>
      <c r="D11" s="3">
        <v>0</v>
      </c>
      <c r="E11" s="11">
        <f t="shared" si="0"/>
        <v>2.4371046899766489</v>
      </c>
      <c r="F11" s="3">
        <f t="shared" si="1"/>
        <v>13.799999999999999</v>
      </c>
      <c r="G11" s="3">
        <f t="shared" si="3"/>
        <v>0</v>
      </c>
      <c r="H11" s="3">
        <f t="shared" si="2"/>
        <v>0</v>
      </c>
      <c r="J11" s="12">
        <f>60*27/(2*3.1415*D5)</f>
        <v>3.5320357825748538</v>
      </c>
      <c r="K11" s="13" t="s">
        <v>20</v>
      </c>
    </row>
    <row r="12" spans="1:11" ht="18.75" x14ac:dyDescent="0.3">
      <c r="J12" s="8" t="s">
        <v>17</v>
      </c>
    </row>
    <row r="13" spans="1:11" ht="19.5" thickBot="1" x14ac:dyDescent="0.35">
      <c r="J13" s="8" t="s">
        <v>18</v>
      </c>
    </row>
    <row r="14" spans="1:11" ht="19.5" thickBot="1" x14ac:dyDescent="0.35">
      <c r="A14" s="4" t="s">
        <v>14</v>
      </c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J14" s="8" t="s">
        <v>19</v>
      </c>
    </row>
    <row r="15" spans="1:11" ht="19.5" thickBot="1" x14ac:dyDescent="0.35">
      <c r="A15" s="5" t="s">
        <v>15</v>
      </c>
      <c r="B15" s="7" t="s">
        <v>7</v>
      </c>
      <c r="C15" s="6" t="s">
        <v>8</v>
      </c>
      <c r="D15" s="6" t="s">
        <v>9</v>
      </c>
      <c r="E15" s="6" t="s">
        <v>10</v>
      </c>
      <c r="F15" s="20" t="s">
        <v>11</v>
      </c>
      <c r="G15" s="21"/>
      <c r="H15" s="6" t="s">
        <v>12</v>
      </c>
      <c r="J15" s="8" t="s">
        <v>21</v>
      </c>
    </row>
    <row r="16" spans="1:11" ht="16.5" thickBot="1" x14ac:dyDescent="0.3">
      <c r="A16" s="17">
        <v>20</v>
      </c>
      <c r="B16" s="25">
        <v>20</v>
      </c>
      <c r="C16" s="3">
        <v>-0.06</v>
      </c>
      <c r="D16" s="3">
        <v>96</v>
      </c>
      <c r="E16" s="11">
        <f>$J$11*C16</f>
        <v>-0.21192214695449121</v>
      </c>
      <c r="F16" s="3">
        <f>$B$3*C16</f>
        <v>-1.2</v>
      </c>
      <c r="G16" s="3">
        <f>E16*3.1415*D16/30</f>
        <v>-2.1304109589041094</v>
      </c>
      <c r="H16" s="3">
        <f>100*G16/F16</f>
        <v>177.53424657534245</v>
      </c>
    </row>
    <row r="17" spans="1:11" ht="16.5" thickBot="1" x14ac:dyDescent="0.3">
      <c r="A17" s="18"/>
      <c r="B17" s="26"/>
      <c r="C17" s="3">
        <v>-0.03</v>
      </c>
      <c r="D17" s="3">
        <v>79</v>
      </c>
      <c r="E17" s="11">
        <f t="shared" ref="E17:E24" si="4">$J$11*C17</f>
        <v>-0.10596107347724561</v>
      </c>
      <c r="F17" s="3">
        <f t="shared" ref="F17:F23" si="5">$B$3*C17</f>
        <v>-0.6</v>
      </c>
      <c r="G17" s="3">
        <f t="shared" ref="G17:G24" si="6">E17*3.1415*D17/30</f>
        <v>-0.8765753424657533</v>
      </c>
      <c r="H17" s="3">
        <f t="shared" ref="H17:H24" si="7">100*G17/F17</f>
        <v>146.09589041095887</v>
      </c>
    </row>
    <row r="18" spans="1:11" ht="16.5" thickBot="1" x14ac:dyDescent="0.3">
      <c r="A18" s="18"/>
      <c r="B18" s="26"/>
      <c r="C18" s="3">
        <v>0</v>
      </c>
      <c r="D18" s="3">
        <v>73</v>
      </c>
      <c r="E18" s="11">
        <f t="shared" si="4"/>
        <v>0</v>
      </c>
      <c r="F18" s="3">
        <f t="shared" si="5"/>
        <v>0</v>
      </c>
      <c r="G18" s="3">
        <f t="shared" si="6"/>
        <v>0</v>
      </c>
      <c r="H18" s="3" t="s">
        <v>13</v>
      </c>
    </row>
    <row r="19" spans="1:11" ht="16.5" thickBot="1" x14ac:dyDescent="0.3">
      <c r="A19" s="18"/>
      <c r="B19" s="26"/>
      <c r="C19" s="3">
        <v>0.04</v>
      </c>
      <c r="D19" s="3">
        <v>63</v>
      </c>
      <c r="E19" s="11">
        <f t="shared" si="4"/>
        <v>0.14128143130299417</v>
      </c>
      <c r="F19" s="3">
        <f t="shared" si="5"/>
        <v>0.8</v>
      </c>
      <c r="G19" s="3">
        <f t="shared" si="6"/>
        <v>0.93205479452054807</v>
      </c>
      <c r="H19" s="3">
        <f t="shared" si="7"/>
        <v>116.50684931506849</v>
      </c>
    </row>
    <row r="20" spans="1:11" ht="16.5" thickBot="1" x14ac:dyDescent="0.3">
      <c r="A20" s="18"/>
      <c r="B20" s="26"/>
      <c r="C20" s="3">
        <v>0.09</v>
      </c>
      <c r="D20" s="3">
        <v>56</v>
      </c>
      <c r="E20" s="11">
        <f t="shared" si="4"/>
        <v>0.31788322043173683</v>
      </c>
      <c r="F20" s="3">
        <f t="shared" si="5"/>
        <v>1.7999999999999998</v>
      </c>
      <c r="G20" s="3">
        <f t="shared" si="6"/>
        <v>1.8641095890410957</v>
      </c>
      <c r="H20" s="3">
        <f t="shared" si="7"/>
        <v>103.56164383561644</v>
      </c>
    </row>
    <row r="21" spans="1:11" ht="16.5" thickBot="1" x14ac:dyDescent="0.3">
      <c r="A21" s="18"/>
      <c r="B21" s="26"/>
      <c r="C21" s="3">
        <v>0.26</v>
      </c>
      <c r="D21" s="3">
        <v>27</v>
      </c>
      <c r="E21" s="11">
        <f t="shared" si="4"/>
        <v>0.91832930346946207</v>
      </c>
      <c r="F21" s="3">
        <f t="shared" si="5"/>
        <v>5.2</v>
      </c>
      <c r="G21" s="3">
        <f t="shared" si="6"/>
        <v>2.5964383561643838</v>
      </c>
      <c r="H21" s="3">
        <f t="shared" si="7"/>
        <v>49.93150684931507</v>
      </c>
    </row>
    <row r="22" spans="1:11" ht="16.5" thickBot="1" x14ac:dyDescent="0.3">
      <c r="A22" s="18"/>
      <c r="B22" s="26"/>
      <c r="C22" s="3">
        <v>0.31</v>
      </c>
      <c r="D22" s="3">
        <v>19</v>
      </c>
      <c r="E22" s="11">
        <f t="shared" si="4"/>
        <v>1.0949310925982048</v>
      </c>
      <c r="F22" s="3">
        <f t="shared" si="5"/>
        <v>6.2</v>
      </c>
      <c r="G22" s="3">
        <f t="shared" si="6"/>
        <v>2.1784931506849312</v>
      </c>
      <c r="H22" s="3">
        <f t="shared" si="7"/>
        <v>35.136986301369859</v>
      </c>
    </row>
    <row r="23" spans="1:11" ht="16.5" thickBot="1" x14ac:dyDescent="0.3">
      <c r="A23" s="18"/>
      <c r="B23" s="26"/>
      <c r="C23" s="3">
        <v>0.4</v>
      </c>
      <c r="D23" s="3">
        <v>5</v>
      </c>
      <c r="E23" s="11">
        <f t="shared" si="4"/>
        <v>1.4128143130299415</v>
      </c>
      <c r="F23" s="3">
        <f t="shared" si="5"/>
        <v>8</v>
      </c>
      <c r="G23" s="3">
        <f t="shared" si="6"/>
        <v>0.73972602739726034</v>
      </c>
      <c r="H23" s="3">
        <f t="shared" si="7"/>
        <v>9.2465753424657535</v>
      </c>
    </row>
    <row r="24" spans="1:11" ht="16.5" thickBot="1" x14ac:dyDescent="0.3">
      <c r="A24" s="19"/>
      <c r="B24" s="27"/>
      <c r="C24" s="3">
        <v>42</v>
      </c>
      <c r="D24" s="3">
        <v>2</v>
      </c>
      <c r="E24" s="11">
        <f t="shared" si="4"/>
        <v>148.34550286814385</v>
      </c>
      <c r="F24" s="3">
        <f>$B$3*C24</f>
        <v>840</v>
      </c>
      <c r="G24" s="3">
        <f t="shared" si="6"/>
        <v>31.068493150684926</v>
      </c>
      <c r="H24" s="3">
        <f t="shared" si="7"/>
        <v>3.6986301369863006</v>
      </c>
      <c r="J24" s="12">
        <f>60*27/(2*3.1415*D18)</f>
        <v>3.5320357825748538</v>
      </c>
      <c r="K24" s="13" t="s">
        <v>20</v>
      </c>
    </row>
    <row r="26" spans="1:11" ht="15.75" thickBot="1" x14ac:dyDescent="0.3"/>
    <row r="27" spans="1:11" ht="16.5" thickBot="1" x14ac:dyDescent="0.3">
      <c r="A27" s="4" t="s">
        <v>14</v>
      </c>
      <c r="B27" s="1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</row>
    <row r="28" spans="1:11" ht="16.5" thickBot="1" x14ac:dyDescent="0.3">
      <c r="A28" s="5" t="s">
        <v>15</v>
      </c>
      <c r="B28" s="7" t="s">
        <v>7</v>
      </c>
      <c r="C28" s="6" t="s">
        <v>8</v>
      </c>
      <c r="D28" s="6" t="s">
        <v>9</v>
      </c>
      <c r="E28" s="6" t="s">
        <v>10</v>
      </c>
      <c r="F28" s="20" t="s">
        <v>11</v>
      </c>
      <c r="G28" s="21"/>
      <c r="H28" s="6" t="s">
        <v>12</v>
      </c>
    </row>
    <row r="29" spans="1:11" ht="16.5" thickBot="1" x14ac:dyDescent="0.3">
      <c r="A29" s="17">
        <v>30</v>
      </c>
      <c r="B29" s="25">
        <v>20</v>
      </c>
      <c r="C29" s="3">
        <v>-0.06</v>
      </c>
      <c r="D29" s="3">
        <v>95</v>
      </c>
      <c r="E29" s="11">
        <f>$J$11*C29</f>
        <v>-0.21192214695449121</v>
      </c>
      <c r="F29" s="3">
        <f>$B$3*C29</f>
        <v>-1.2</v>
      </c>
      <c r="G29" s="3">
        <f>E29*3.1415*D29/30</f>
        <v>-2.1082191780821917</v>
      </c>
      <c r="H29" s="3">
        <f>100*G29/F29</f>
        <v>175.68493150684932</v>
      </c>
    </row>
    <row r="30" spans="1:11" ht="16.5" thickBot="1" x14ac:dyDescent="0.3">
      <c r="A30" s="18"/>
      <c r="B30" s="26"/>
      <c r="C30" s="3">
        <v>-0.02</v>
      </c>
      <c r="D30" s="3">
        <v>79</v>
      </c>
      <c r="E30" s="11">
        <f t="shared" ref="E30:E36" si="8">$J$11*C30</f>
        <v>-7.0640715651497085E-2</v>
      </c>
      <c r="F30" s="3">
        <f t="shared" ref="F30:F36" si="9">$B$3*C30</f>
        <v>-0.4</v>
      </c>
      <c r="G30" s="3">
        <f t="shared" ref="G30:G35" si="10">E30*3.1415*D30/30</f>
        <v>-0.58438356164383576</v>
      </c>
      <c r="H30" s="3">
        <f t="shared" ref="H30:H35" si="11">100*G30/F30</f>
        <v>146.09589041095893</v>
      </c>
    </row>
    <row r="31" spans="1:11" ht="16.5" thickBot="1" x14ac:dyDescent="0.3">
      <c r="A31" s="18"/>
      <c r="B31" s="26"/>
      <c r="C31" s="3">
        <v>0</v>
      </c>
      <c r="D31" s="3">
        <v>73</v>
      </c>
      <c r="E31" s="11">
        <f t="shared" si="8"/>
        <v>0</v>
      </c>
      <c r="F31" s="3">
        <f t="shared" si="9"/>
        <v>0</v>
      </c>
      <c r="G31" s="3">
        <f t="shared" si="10"/>
        <v>0</v>
      </c>
      <c r="H31" s="3" t="s">
        <v>13</v>
      </c>
    </row>
    <row r="32" spans="1:11" ht="16.5" thickBot="1" x14ac:dyDescent="0.3">
      <c r="A32" s="18"/>
      <c r="B32" s="26"/>
      <c r="C32" s="3">
        <v>0.05</v>
      </c>
      <c r="D32" s="3">
        <v>60</v>
      </c>
      <c r="E32" s="11">
        <f t="shared" si="8"/>
        <v>0.17660178912874269</v>
      </c>
      <c r="F32" s="3">
        <f t="shared" si="9"/>
        <v>1</v>
      </c>
      <c r="G32" s="3">
        <f t="shared" si="10"/>
        <v>1.1095890410958904</v>
      </c>
      <c r="H32" s="3">
        <f t="shared" si="11"/>
        <v>110.95890410958904</v>
      </c>
    </row>
    <row r="33" spans="1:11" ht="16.5" thickBot="1" x14ac:dyDescent="0.3">
      <c r="A33" s="18"/>
      <c r="B33" s="26"/>
      <c r="C33" s="3">
        <v>0.09</v>
      </c>
      <c r="D33" s="3">
        <v>53</v>
      </c>
      <c r="E33" s="11">
        <f t="shared" si="8"/>
        <v>0.31788322043173683</v>
      </c>
      <c r="F33" s="3">
        <f t="shared" si="9"/>
        <v>1.7999999999999998</v>
      </c>
      <c r="G33" s="3">
        <f t="shared" si="10"/>
        <v>1.7642465753424657</v>
      </c>
      <c r="H33" s="3">
        <f t="shared" si="11"/>
        <v>98.013698630136986</v>
      </c>
    </row>
    <row r="34" spans="1:11" ht="16.5" thickBot="1" x14ac:dyDescent="0.3">
      <c r="A34" s="18"/>
      <c r="B34" s="26"/>
      <c r="C34" s="3">
        <v>0.23</v>
      </c>
      <c r="D34" s="3">
        <v>24</v>
      </c>
      <c r="E34" s="11">
        <f t="shared" si="8"/>
        <v>0.81236822999221647</v>
      </c>
      <c r="F34" s="3">
        <f t="shared" si="9"/>
        <v>4.6000000000000005</v>
      </c>
      <c r="G34" s="3">
        <f t="shared" si="10"/>
        <v>2.0416438356164384</v>
      </c>
      <c r="H34" s="3">
        <f t="shared" si="11"/>
        <v>44.383561643835613</v>
      </c>
    </row>
    <row r="35" spans="1:11" ht="16.5" thickBot="1" x14ac:dyDescent="0.3">
      <c r="A35" s="18"/>
      <c r="B35" s="26"/>
      <c r="C35" s="3">
        <v>0.27</v>
      </c>
      <c r="D35" s="3">
        <v>0</v>
      </c>
      <c r="E35" s="11">
        <f t="shared" si="8"/>
        <v>0.95364966129521056</v>
      </c>
      <c r="F35" s="3">
        <f t="shared" si="9"/>
        <v>5.4</v>
      </c>
      <c r="G35" s="3">
        <f t="shared" si="10"/>
        <v>0</v>
      </c>
      <c r="H35" s="3">
        <f t="shared" si="11"/>
        <v>0</v>
      </c>
    </row>
    <row r="36" spans="1:11" ht="16.5" thickBot="1" x14ac:dyDescent="0.3">
      <c r="A36" s="18"/>
      <c r="B36" s="26"/>
      <c r="C36" s="3">
        <v>0.36</v>
      </c>
      <c r="D36" s="3" t="s">
        <v>13</v>
      </c>
      <c r="E36" s="11">
        <f t="shared" si="8"/>
        <v>1.2715328817269473</v>
      </c>
      <c r="F36" s="3">
        <f t="shared" si="9"/>
        <v>7.1999999999999993</v>
      </c>
      <c r="G36" s="3" t="s">
        <v>13</v>
      </c>
      <c r="H36" s="3" t="s">
        <v>13</v>
      </c>
      <c r="J36" s="12">
        <f>60*27/(2*3.1415*D31)</f>
        <v>3.5320357825748538</v>
      </c>
      <c r="K36" s="13" t="s">
        <v>20</v>
      </c>
    </row>
    <row r="37" spans="1:11" ht="16.5" thickBot="1" x14ac:dyDescent="0.3">
      <c r="A37" s="19"/>
      <c r="B37" s="27"/>
      <c r="C37" s="3"/>
      <c r="D37" s="3"/>
      <c r="E37" s="11"/>
      <c r="F37" s="3"/>
      <c r="G37" s="3"/>
      <c r="H37" s="3"/>
    </row>
  </sheetData>
  <mergeCells count="9">
    <mergeCell ref="A3:A11"/>
    <mergeCell ref="A16:A24"/>
    <mergeCell ref="A29:A37"/>
    <mergeCell ref="F2:G2"/>
    <mergeCell ref="B3:B11"/>
    <mergeCell ref="F15:G15"/>
    <mergeCell ref="B16:B24"/>
    <mergeCell ref="F28:G28"/>
    <mergeCell ref="B29:B3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Евстигнеев</dc:creator>
  <cp:lastModifiedBy>Дмитрий Евстигнеев</cp:lastModifiedBy>
  <dcterms:created xsi:type="dcterms:W3CDTF">2021-12-06T11:23:13Z</dcterms:created>
  <dcterms:modified xsi:type="dcterms:W3CDTF">2021-12-06T14:16:01Z</dcterms:modified>
</cp:coreProperties>
</file>