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B655D575-BD28-4EDD-9A1F-21F0E0B67B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Sheet1!$B$1:$W$194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2" i="1" l="1"/>
  <c r="S142" i="1" s="1"/>
  <c r="U142" i="1"/>
  <c r="M142" i="1"/>
  <c r="H7" i="1"/>
  <c r="P90" i="1"/>
  <c r="H228" i="1"/>
  <c r="H50" i="1"/>
  <c r="H165" i="1"/>
  <c r="H119" i="1"/>
  <c r="H229" i="1"/>
  <c r="U230" i="1"/>
  <c r="U90" i="1"/>
  <c r="U231" i="1"/>
  <c r="U232" i="1"/>
  <c r="U31" i="1"/>
  <c r="U65" i="1"/>
  <c r="U39" i="1"/>
  <c r="U233" i="1"/>
  <c r="R229" i="1"/>
  <c r="S229" i="1" s="1"/>
  <c r="R230" i="1"/>
  <c r="S230" i="1" s="1"/>
  <c r="R90" i="1"/>
  <c r="S90" i="1" s="1"/>
  <c r="R231" i="1"/>
  <c r="S231" i="1" s="1"/>
  <c r="R232" i="1"/>
  <c r="S232" i="1" s="1"/>
  <c r="R31" i="1"/>
  <c r="S31" i="1" s="1"/>
  <c r="R65" i="1"/>
  <c r="S65" i="1" s="1"/>
  <c r="R39" i="1"/>
  <c r="S39" i="1" s="1"/>
  <c r="R233" i="1"/>
  <c r="S233" i="1" s="1"/>
  <c r="P229" i="1"/>
  <c r="P230" i="1"/>
  <c r="P231" i="1"/>
  <c r="P232" i="1"/>
  <c r="P31" i="1"/>
  <c r="P65" i="1"/>
  <c r="P39" i="1"/>
  <c r="P233" i="1"/>
  <c r="M229" i="1"/>
  <c r="M230" i="1"/>
  <c r="M90" i="1"/>
  <c r="M231" i="1"/>
  <c r="M232" i="1"/>
  <c r="M31" i="1"/>
  <c r="M65" i="1"/>
  <c r="M39" i="1"/>
  <c r="M233" i="1"/>
  <c r="K229" i="1"/>
  <c r="K230" i="1"/>
  <c r="K90" i="1"/>
  <c r="K231" i="1"/>
  <c r="K232" i="1"/>
  <c r="K31" i="1"/>
  <c r="K65" i="1"/>
  <c r="K39" i="1"/>
  <c r="K233" i="1"/>
  <c r="H230" i="1"/>
  <c r="H90" i="1"/>
  <c r="H231" i="1"/>
  <c r="H232" i="1"/>
  <c r="H31" i="1"/>
  <c r="H65" i="1"/>
  <c r="H39" i="1"/>
  <c r="H233" i="1"/>
  <c r="F233" i="1"/>
  <c r="F39" i="1"/>
  <c r="F65" i="1"/>
  <c r="F31" i="1"/>
  <c r="F232" i="1"/>
  <c r="F22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2" i="1"/>
  <c r="U33" i="1"/>
  <c r="U34" i="1"/>
  <c r="U35" i="1"/>
  <c r="U36" i="1"/>
  <c r="U37" i="1"/>
  <c r="U38" i="1"/>
  <c r="U40" i="1"/>
  <c r="U41" i="1"/>
  <c r="U42" i="1"/>
  <c r="U43" i="1"/>
  <c r="U44" i="1"/>
  <c r="U45" i="1"/>
  <c r="U46" i="1"/>
  <c r="U47" i="1"/>
  <c r="U48" i="1"/>
  <c r="U49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2" i="1"/>
  <c r="U83" i="1"/>
  <c r="U84" i="1"/>
  <c r="U85" i="1"/>
  <c r="U86" i="1"/>
  <c r="U87" i="1"/>
  <c r="U88" i="1"/>
  <c r="U89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3" i="1"/>
  <c r="U114" i="1"/>
  <c r="U115" i="1"/>
  <c r="U116" i="1"/>
  <c r="U117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3" i="1"/>
  <c r="U144" i="1"/>
  <c r="U145" i="1"/>
  <c r="U146" i="1"/>
  <c r="U147" i="1"/>
  <c r="U148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149" i="1"/>
  <c r="U112" i="1"/>
  <c r="U226" i="1"/>
  <c r="U227" i="1"/>
  <c r="U81" i="1"/>
  <c r="U228" i="1"/>
  <c r="U50" i="1"/>
  <c r="U165" i="1"/>
  <c r="U119" i="1"/>
  <c r="U229" i="1"/>
  <c r="U2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149" i="1"/>
  <c r="S149" i="1" s="1"/>
  <c r="R112" i="1"/>
  <c r="S112" i="1" s="1"/>
  <c r="R226" i="1"/>
  <c r="S226" i="1" s="1"/>
  <c r="R227" i="1"/>
  <c r="S227" i="1" s="1"/>
  <c r="R81" i="1"/>
  <c r="S81" i="1" s="1"/>
  <c r="R228" i="1"/>
  <c r="S228" i="1" s="1"/>
  <c r="R50" i="1"/>
  <c r="S50" i="1" s="1"/>
  <c r="R165" i="1"/>
  <c r="S165" i="1" s="1"/>
  <c r="R119" i="1"/>
  <c r="S119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40" i="1"/>
  <c r="P41" i="1"/>
  <c r="P42" i="1"/>
  <c r="P43" i="1"/>
  <c r="P44" i="1"/>
  <c r="P45" i="1"/>
  <c r="P46" i="1"/>
  <c r="P47" i="1"/>
  <c r="P48" i="1"/>
  <c r="P49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2" i="1"/>
  <c r="P83" i="1"/>
  <c r="P84" i="1"/>
  <c r="P85" i="1"/>
  <c r="P86" i="1"/>
  <c r="P87" i="1"/>
  <c r="P88" i="1"/>
  <c r="P89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3" i="1"/>
  <c r="P114" i="1"/>
  <c r="P115" i="1"/>
  <c r="P116" i="1"/>
  <c r="P117" i="1"/>
  <c r="P118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3" i="1"/>
  <c r="P144" i="1"/>
  <c r="P145" i="1"/>
  <c r="P146" i="1"/>
  <c r="P147" i="1"/>
  <c r="P148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149" i="1"/>
  <c r="P112" i="1"/>
  <c r="P226" i="1"/>
  <c r="P227" i="1"/>
  <c r="P81" i="1"/>
  <c r="P228" i="1"/>
  <c r="P50" i="1"/>
  <c r="P165" i="1"/>
  <c r="P11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40" i="1"/>
  <c r="M41" i="1"/>
  <c r="M42" i="1"/>
  <c r="M43" i="1"/>
  <c r="M44" i="1"/>
  <c r="M45" i="1"/>
  <c r="M46" i="1"/>
  <c r="M47" i="1"/>
  <c r="M48" i="1"/>
  <c r="M49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2" i="1"/>
  <c r="M83" i="1"/>
  <c r="M84" i="1"/>
  <c r="M85" i="1"/>
  <c r="M86" i="1"/>
  <c r="M87" i="1"/>
  <c r="M88" i="1"/>
  <c r="M89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3" i="1"/>
  <c r="M114" i="1"/>
  <c r="M115" i="1"/>
  <c r="M116" i="1"/>
  <c r="M117" i="1"/>
  <c r="M118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3" i="1"/>
  <c r="M144" i="1"/>
  <c r="M145" i="1"/>
  <c r="M146" i="1"/>
  <c r="M147" i="1"/>
  <c r="M148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149" i="1"/>
  <c r="M112" i="1"/>
  <c r="M226" i="1"/>
  <c r="M227" i="1"/>
  <c r="M81" i="1"/>
  <c r="M228" i="1"/>
  <c r="M50" i="1"/>
  <c r="M165" i="1"/>
  <c r="M11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2" i="1"/>
  <c r="K33" i="1"/>
  <c r="K34" i="1"/>
  <c r="K35" i="1"/>
  <c r="K36" i="1"/>
  <c r="K37" i="1"/>
  <c r="K38" i="1"/>
  <c r="K40" i="1"/>
  <c r="K41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2" i="1"/>
  <c r="K83" i="1"/>
  <c r="K84" i="1"/>
  <c r="K85" i="1"/>
  <c r="K86" i="1"/>
  <c r="K87" i="1"/>
  <c r="K88" i="1"/>
  <c r="K89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3" i="1"/>
  <c r="K114" i="1"/>
  <c r="K115" i="1"/>
  <c r="K116" i="1"/>
  <c r="K117" i="1"/>
  <c r="K118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3" i="1"/>
  <c r="K144" i="1"/>
  <c r="K145" i="1"/>
  <c r="K146" i="1"/>
  <c r="K147" i="1"/>
  <c r="K148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149" i="1"/>
  <c r="K112" i="1"/>
  <c r="K226" i="1"/>
  <c r="K227" i="1"/>
  <c r="K81" i="1"/>
  <c r="K228" i="1"/>
  <c r="K50" i="1"/>
  <c r="K165" i="1"/>
  <c r="K119" i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2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3" i="1"/>
  <c r="H114" i="1"/>
  <c r="H115" i="1"/>
  <c r="H116" i="1"/>
  <c r="H117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3" i="1"/>
  <c r="H144" i="1"/>
  <c r="H145" i="1"/>
  <c r="H146" i="1"/>
  <c r="H147" i="1"/>
  <c r="H148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V228" i="1" l="1"/>
  <c r="W228" i="1" s="1"/>
  <c r="V42" i="1"/>
  <c r="W42" i="1" s="1"/>
  <c r="V24" i="1"/>
  <c r="W24" i="1" s="1"/>
  <c r="V229" i="1"/>
  <c r="W229" i="1" s="1"/>
  <c r="V87" i="1"/>
  <c r="W87" i="1" s="1"/>
  <c r="V20" i="1"/>
  <c r="W20" i="1" s="1"/>
  <c r="V80" i="1"/>
  <c r="W80" i="1" s="1"/>
  <c r="V102" i="1"/>
  <c r="W102" i="1" s="1"/>
  <c r="V19" i="1"/>
  <c r="W19" i="1" s="1"/>
  <c r="V194" i="1"/>
  <c r="W194" i="1" s="1"/>
  <c r="V109" i="1"/>
  <c r="W109" i="1" s="1"/>
  <c r="V79" i="1"/>
  <c r="W79" i="1" s="1"/>
  <c r="V50" i="1"/>
  <c r="W50" i="1" s="1"/>
  <c r="V209" i="1"/>
  <c r="W209" i="1" s="1"/>
  <c r="V177" i="1"/>
  <c r="W177" i="1" s="1"/>
  <c r="V126" i="1"/>
  <c r="W126" i="1" s="1"/>
  <c r="V108" i="1"/>
  <c r="W108" i="1" s="1"/>
  <c r="V61" i="1"/>
  <c r="W61" i="1" s="1"/>
  <c r="V10" i="1"/>
  <c r="W10" i="1" s="1"/>
  <c r="V180" i="1"/>
  <c r="W180" i="1" s="1"/>
  <c r="V162" i="1"/>
  <c r="W162" i="1" s="1"/>
  <c r="V160" i="1"/>
  <c r="W160" i="1" s="1"/>
  <c r="V94" i="1"/>
  <c r="W94" i="1" s="1"/>
  <c r="N119" i="1"/>
  <c r="T119" i="1" s="1"/>
  <c r="V141" i="1"/>
  <c r="W141" i="1" s="1"/>
  <c r="V161" i="1"/>
  <c r="W161" i="1" s="1"/>
  <c r="V185" i="1"/>
  <c r="W185" i="1" s="1"/>
  <c r="V117" i="1"/>
  <c r="W117" i="1" s="1"/>
  <c r="V70" i="1"/>
  <c r="W70" i="1" s="1"/>
  <c r="V18" i="1"/>
  <c r="W18" i="1" s="1"/>
  <c r="V140" i="1"/>
  <c r="W140" i="1" s="1"/>
  <c r="V139" i="1"/>
  <c r="W139" i="1" s="1"/>
  <c r="V23" i="1"/>
  <c r="W23" i="1" s="1"/>
  <c r="V148" i="1"/>
  <c r="W148" i="1" s="1"/>
  <c r="V15" i="1"/>
  <c r="W15" i="1" s="1"/>
  <c r="V220" i="1"/>
  <c r="W220" i="1" s="1"/>
  <c r="V205" i="1"/>
  <c r="W205" i="1" s="1"/>
  <c r="V189" i="1"/>
  <c r="W189" i="1" s="1"/>
  <c r="V173" i="1"/>
  <c r="W173" i="1" s="1"/>
  <c r="V156" i="1"/>
  <c r="W156" i="1" s="1"/>
  <c r="V138" i="1"/>
  <c r="W138" i="1" s="1"/>
  <c r="V122" i="1"/>
  <c r="W122" i="1" s="1"/>
  <c r="V104" i="1"/>
  <c r="W104" i="1" s="1"/>
  <c r="V89" i="1"/>
  <c r="W89" i="1" s="1"/>
  <c r="V74" i="1"/>
  <c r="W74" i="1" s="1"/>
  <c r="V57" i="1"/>
  <c r="W57" i="1" s="1"/>
  <c r="V40" i="1"/>
  <c r="W40" i="1" s="1"/>
  <c r="V22" i="1"/>
  <c r="W22" i="1" s="1"/>
  <c r="V6" i="1"/>
  <c r="W6" i="1" s="1"/>
  <c r="V201" i="1"/>
  <c r="W201" i="1" s="1"/>
  <c r="V134" i="1"/>
  <c r="W134" i="1" s="1"/>
  <c r="V35" i="1"/>
  <c r="W35" i="1" s="1"/>
  <c r="V192" i="1"/>
  <c r="W192" i="1" s="1"/>
  <c r="V147" i="1"/>
  <c r="W147" i="1" s="1"/>
  <c r="V219" i="1"/>
  <c r="W219" i="1" s="1"/>
  <c r="V204" i="1"/>
  <c r="W204" i="1" s="1"/>
  <c r="V188" i="1"/>
  <c r="W188" i="1" s="1"/>
  <c r="V172" i="1"/>
  <c r="W172" i="1" s="1"/>
  <c r="V155" i="1"/>
  <c r="W155" i="1" s="1"/>
  <c r="V137" i="1"/>
  <c r="W137" i="1" s="1"/>
  <c r="V121" i="1"/>
  <c r="W121" i="1" s="1"/>
  <c r="V103" i="1"/>
  <c r="W103" i="1" s="1"/>
  <c r="V88" i="1"/>
  <c r="W88" i="1" s="1"/>
  <c r="V73" i="1"/>
  <c r="W73" i="1" s="1"/>
  <c r="V56" i="1"/>
  <c r="W56" i="1" s="1"/>
  <c r="V38" i="1"/>
  <c r="W38" i="1" s="1"/>
  <c r="V21" i="1"/>
  <c r="W21" i="1" s="1"/>
  <c r="V5" i="1"/>
  <c r="W5" i="1" s="1"/>
  <c r="V193" i="1"/>
  <c r="W193" i="1" s="1"/>
  <c r="V169" i="1"/>
  <c r="W169" i="1" s="1"/>
  <c r="V101" i="1"/>
  <c r="W101" i="1" s="1"/>
  <c r="V107" i="1"/>
  <c r="W107" i="1" s="1"/>
  <c r="N230" i="1"/>
  <c r="T230" i="1" s="1"/>
  <c r="V59" i="1"/>
  <c r="W59" i="1" s="1"/>
  <c r="V105" i="1"/>
  <c r="W105" i="1" s="1"/>
  <c r="V203" i="1"/>
  <c r="W203" i="1" s="1"/>
  <c r="V187" i="1"/>
  <c r="W187" i="1" s="1"/>
  <c r="V154" i="1"/>
  <c r="W154" i="1" s="1"/>
  <c r="V136" i="1"/>
  <c r="W136" i="1" s="1"/>
  <c r="V72" i="1"/>
  <c r="W72" i="1" s="1"/>
  <c r="V55" i="1"/>
  <c r="W55" i="1" s="1"/>
  <c r="V44" i="1"/>
  <c r="W44" i="1" s="1"/>
  <c r="V216" i="1"/>
  <c r="W216" i="1" s="1"/>
  <c r="V152" i="1"/>
  <c r="W152" i="1" s="1"/>
  <c r="V53" i="1"/>
  <c r="W53" i="1" s="1"/>
  <c r="V222" i="1"/>
  <c r="W222" i="1" s="1"/>
  <c r="V106" i="1"/>
  <c r="W106" i="1" s="1"/>
  <c r="N233" i="1"/>
  <c r="T233" i="1" s="1"/>
  <c r="V221" i="1"/>
  <c r="W221" i="1" s="1"/>
  <c r="N39" i="1"/>
  <c r="T39" i="1" s="1"/>
  <c r="V195" i="1"/>
  <c r="W195" i="1" s="1"/>
  <c r="V110" i="1"/>
  <c r="W110" i="1" s="1"/>
  <c r="V12" i="1"/>
  <c r="W12" i="1" s="1"/>
  <c r="V165" i="1"/>
  <c r="W165" i="1" s="1"/>
  <c r="V217" i="1"/>
  <c r="W217" i="1" s="1"/>
  <c r="V202" i="1"/>
  <c r="W202" i="1" s="1"/>
  <c r="V186" i="1"/>
  <c r="W186" i="1" s="1"/>
  <c r="V170" i="1"/>
  <c r="W170" i="1" s="1"/>
  <c r="V153" i="1"/>
  <c r="W153" i="1" s="1"/>
  <c r="V135" i="1"/>
  <c r="W135" i="1" s="1"/>
  <c r="V118" i="1"/>
  <c r="W118" i="1" s="1"/>
  <c r="V71" i="1"/>
  <c r="W71" i="1" s="1"/>
  <c r="V54" i="1"/>
  <c r="W54" i="1" s="1"/>
  <c r="V36" i="1"/>
  <c r="W36" i="1" s="1"/>
  <c r="V3" i="1"/>
  <c r="W3" i="1" s="1"/>
  <c r="V200" i="1"/>
  <c r="W200" i="1" s="1"/>
  <c r="V151" i="1"/>
  <c r="W151" i="1" s="1"/>
  <c r="V100" i="1"/>
  <c r="W100" i="1" s="1"/>
  <c r="V52" i="1"/>
  <c r="W52" i="1" s="1"/>
  <c r="V208" i="1"/>
  <c r="W208" i="1" s="1"/>
  <c r="V93" i="1"/>
  <c r="W93" i="1" s="1"/>
  <c r="V43" i="1"/>
  <c r="W43" i="1" s="1"/>
  <c r="V183" i="1"/>
  <c r="W183" i="1" s="1"/>
  <c r="V132" i="1"/>
  <c r="W132" i="1" s="1"/>
  <c r="V85" i="1"/>
  <c r="W85" i="1" s="1"/>
  <c r="V33" i="1"/>
  <c r="W33" i="1" s="1"/>
  <c r="V207" i="1"/>
  <c r="W207" i="1" s="1"/>
  <c r="V124" i="1"/>
  <c r="W124" i="1" s="1"/>
  <c r="V76" i="1"/>
  <c r="W76" i="1" s="1"/>
  <c r="V8" i="1"/>
  <c r="W8" i="1" s="1"/>
  <c r="V174" i="1"/>
  <c r="W174" i="1" s="1"/>
  <c r="V123" i="1"/>
  <c r="W123" i="1" s="1"/>
  <c r="V75" i="1"/>
  <c r="W75" i="1" s="1"/>
  <c r="V7" i="1"/>
  <c r="W7" i="1" s="1"/>
  <c r="V212" i="1"/>
  <c r="W212" i="1" s="1"/>
  <c r="V146" i="1"/>
  <c r="W146" i="1" s="1"/>
  <c r="V47" i="1"/>
  <c r="W47" i="1" s="1"/>
  <c r="N231" i="1"/>
  <c r="T231" i="1" s="1"/>
  <c r="V211" i="1"/>
  <c r="W211" i="1" s="1"/>
  <c r="V179" i="1"/>
  <c r="W179" i="1" s="1"/>
  <c r="V145" i="1"/>
  <c r="W145" i="1" s="1"/>
  <c r="V128" i="1"/>
  <c r="W128" i="1" s="1"/>
  <c r="V96" i="1"/>
  <c r="W96" i="1" s="1"/>
  <c r="V63" i="1"/>
  <c r="W63" i="1" s="1"/>
  <c r="V46" i="1"/>
  <c r="W46" i="1" s="1"/>
  <c r="V28" i="1"/>
  <c r="W28" i="1" s="1"/>
  <c r="V215" i="1"/>
  <c r="W215" i="1" s="1"/>
  <c r="V168" i="1"/>
  <c r="W168" i="1" s="1"/>
  <c r="V86" i="1"/>
  <c r="W86" i="1" s="1"/>
  <c r="V34" i="1"/>
  <c r="W34" i="1" s="1"/>
  <c r="V176" i="1"/>
  <c r="W176" i="1" s="1"/>
  <c r="V60" i="1"/>
  <c r="W60" i="1" s="1"/>
  <c r="V214" i="1"/>
  <c r="W214" i="1" s="1"/>
  <c r="V167" i="1"/>
  <c r="W167" i="1" s="1"/>
  <c r="V99" i="1"/>
  <c r="W99" i="1" s="1"/>
  <c r="V51" i="1"/>
  <c r="W51" i="1" s="1"/>
  <c r="N65" i="1"/>
  <c r="T65" i="1" s="1"/>
  <c r="V175" i="1"/>
  <c r="W175" i="1" s="1"/>
  <c r="V92" i="1"/>
  <c r="W92" i="1" s="1"/>
  <c r="V206" i="1"/>
  <c r="W206" i="1" s="1"/>
  <c r="V157" i="1"/>
  <c r="W157" i="1" s="1"/>
  <c r="V41" i="1"/>
  <c r="W41" i="1" s="1"/>
  <c r="V196" i="1"/>
  <c r="W196" i="1" s="1"/>
  <c r="V129" i="1"/>
  <c r="W129" i="1" s="1"/>
  <c r="V82" i="1"/>
  <c r="W82" i="1" s="1"/>
  <c r="V29" i="1"/>
  <c r="W29" i="1" s="1"/>
  <c r="V13" i="1"/>
  <c r="W13" i="1" s="1"/>
  <c r="V171" i="1"/>
  <c r="W171" i="1" s="1"/>
  <c r="V210" i="1"/>
  <c r="W210" i="1" s="1"/>
  <c r="V178" i="1"/>
  <c r="W178" i="1" s="1"/>
  <c r="V144" i="1"/>
  <c r="W144" i="1" s="1"/>
  <c r="V127" i="1"/>
  <c r="W127" i="1" s="1"/>
  <c r="V95" i="1"/>
  <c r="W95" i="1" s="1"/>
  <c r="V62" i="1"/>
  <c r="W62" i="1" s="1"/>
  <c r="V45" i="1"/>
  <c r="W45" i="1" s="1"/>
  <c r="V27" i="1"/>
  <c r="W27" i="1" s="1"/>
  <c r="V11" i="1"/>
  <c r="W11" i="1" s="1"/>
  <c r="N90" i="1"/>
  <c r="T90" i="1" s="1"/>
  <c r="V184" i="1"/>
  <c r="W184" i="1" s="1"/>
  <c r="V133" i="1"/>
  <c r="W133" i="1" s="1"/>
  <c r="V116" i="1"/>
  <c r="W116" i="1" s="1"/>
  <c r="V69" i="1"/>
  <c r="W69" i="1" s="1"/>
  <c r="V17" i="1"/>
  <c r="W17" i="1" s="1"/>
  <c r="V125" i="1"/>
  <c r="W125" i="1" s="1"/>
  <c r="V9" i="1"/>
  <c r="W9" i="1" s="1"/>
  <c r="V199" i="1"/>
  <c r="W199" i="1" s="1"/>
  <c r="V150" i="1"/>
  <c r="W150" i="1" s="1"/>
  <c r="V115" i="1"/>
  <c r="W115" i="1" s="1"/>
  <c r="V68" i="1"/>
  <c r="W68" i="1" s="1"/>
  <c r="V16" i="1"/>
  <c r="W16" i="1" s="1"/>
  <c r="N31" i="1"/>
  <c r="T31" i="1" s="1"/>
  <c r="V190" i="1"/>
  <c r="W190" i="1" s="1"/>
  <c r="V91" i="1"/>
  <c r="W91" i="1" s="1"/>
  <c r="V58" i="1"/>
  <c r="W58" i="1" s="1"/>
  <c r="N232" i="1"/>
  <c r="T232" i="1" s="1"/>
  <c r="V163" i="1"/>
  <c r="W163" i="1" s="1"/>
  <c r="V111" i="1"/>
  <c r="W111" i="1" s="1"/>
  <c r="V64" i="1"/>
  <c r="W64" i="1" s="1"/>
  <c r="V143" i="1"/>
  <c r="W143" i="1" s="1"/>
  <c r="V78" i="1"/>
  <c r="W78" i="1" s="1"/>
  <c r="V26" i="1"/>
  <c r="W26" i="1" s="1"/>
  <c r="V233" i="1"/>
  <c r="W233" i="1" s="1"/>
  <c r="V39" i="1"/>
  <c r="W39" i="1" s="1"/>
  <c r="V65" i="1"/>
  <c r="W65" i="1" s="1"/>
  <c r="V31" i="1"/>
  <c r="W31" i="1" s="1"/>
  <c r="V232" i="1"/>
  <c r="W232" i="1" s="1"/>
  <c r="V231" i="1"/>
  <c r="W231" i="1" s="1"/>
  <c r="V90" i="1"/>
  <c r="W90" i="1" s="1"/>
  <c r="V230" i="1"/>
  <c r="W230" i="1" s="1"/>
  <c r="N229" i="1"/>
  <c r="T229" i="1" s="1"/>
  <c r="N165" i="1"/>
  <c r="T165" i="1" s="1"/>
  <c r="N228" i="1"/>
  <c r="T228" i="1" s="1"/>
  <c r="N223" i="1"/>
  <c r="T223" i="1" s="1"/>
  <c r="V223" i="1"/>
  <c r="W223" i="1" s="1"/>
  <c r="V213" i="1"/>
  <c r="W213" i="1" s="1"/>
  <c r="V198" i="1"/>
  <c r="W198" i="1" s="1"/>
  <c r="V182" i="1"/>
  <c r="W182" i="1" s="1"/>
  <c r="V166" i="1"/>
  <c r="W166" i="1" s="1"/>
  <c r="V131" i="1"/>
  <c r="W131" i="1" s="1"/>
  <c r="V114" i="1"/>
  <c r="W114" i="1" s="1"/>
  <c r="V98" i="1"/>
  <c r="W98" i="1" s="1"/>
  <c r="V84" i="1"/>
  <c r="W84" i="1" s="1"/>
  <c r="V67" i="1"/>
  <c r="W67" i="1" s="1"/>
  <c r="V49" i="1"/>
  <c r="W49" i="1" s="1"/>
  <c r="V32" i="1"/>
  <c r="W32" i="1" s="1"/>
  <c r="V197" i="1"/>
  <c r="W197" i="1" s="1"/>
  <c r="V181" i="1"/>
  <c r="W181" i="1" s="1"/>
  <c r="V164" i="1"/>
  <c r="W164" i="1" s="1"/>
  <c r="V130" i="1"/>
  <c r="W130" i="1" s="1"/>
  <c r="V83" i="1"/>
  <c r="W83" i="1" s="1"/>
  <c r="V113" i="1"/>
  <c r="W113" i="1" s="1"/>
  <c r="V97" i="1"/>
  <c r="W97" i="1" s="1"/>
  <c r="V66" i="1"/>
  <c r="W66" i="1" s="1"/>
  <c r="V48" i="1"/>
  <c r="W48" i="1" s="1"/>
  <c r="V30" i="1"/>
  <c r="W30" i="1" s="1"/>
  <c r="V14" i="1"/>
  <c r="W14" i="1" s="1"/>
  <c r="V119" i="1"/>
  <c r="W119" i="1" s="1"/>
  <c r="V218" i="1"/>
  <c r="W218" i="1" s="1"/>
  <c r="V120" i="1"/>
  <c r="W120" i="1" s="1"/>
  <c r="V37" i="1"/>
  <c r="W37" i="1" s="1"/>
  <c r="V4" i="1"/>
  <c r="W4" i="1" s="1"/>
  <c r="V25" i="1"/>
  <c r="W25" i="1" s="1"/>
  <c r="V191" i="1"/>
  <c r="W191" i="1" s="1"/>
  <c r="V158" i="1"/>
  <c r="W158" i="1" s="1"/>
  <c r="V159" i="1"/>
  <c r="W159" i="1" s="1"/>
  <c r="V77" i="1"/>
  <c r="W77" i="1" s="1"/>
  <c r="N132" i="1"/>
  <c r="T132" i="1" s="1"/>
  <c r="N50" i="1"/>
  <c r="T50" i="1" s="1"/>
  <c r="N200" i="1"/>
  <c r="T200" i="1" s="1"/>
  <c r="N25" i="1" l="1"/>
  <c r="T25" i="1" s="1"/>
  <c r="P2" i="1" l="1"/>
  <c r="R2" i="1" l="1"/>
  <c r="S2" i="1" s="1"/>
  <c r="N11" i="1"/>
  <c r="T11" i="1" s="1"/>
  <c r="N12" i="1"/>
  <c r="T12" i="1" s="1"/>
  <c r="N13" i="1"/>
  <c r="T13" i="1" s="1"/>
  <c r="N28" i="1"/>
  <c r="T28" i="1" s="1"/>
  <c r="N29" i="1"/>
  <c r="T29" i="1" s="1"/>
  <c r="N30" i="1"/>
  <c r="T30" i="1" s="1"/>
  <c r="N42" i="1"/>
  <c r="T42" i="1" s="1"/>
  <c r="N33" i="1"/>
  <c r="T33" i="1" s="1"/>
  <c r="N44" i="1"/>
  <c r="T44" i="1" s="1"/>
  <c r="N52" i="1"/>
  <c r="T52" i="1" s="1"/>
  <c r="N53" i="1"/>
  <c r="T53" i="1" s="1"/>
  <c r="N54" i="1"/>
  <c r="T54" i="1" s="1"/>
  <c r="N56" i="1"/>
  <c r="T56" i="1" s="1"/>
  <c r="N69" i="1"/>
  <c r="T69" i="1" s="1"/>
  <c r="N70" i="1"/>
  <c r="T70" i="1" s="1"/>
  <c r="N67" i="1"/>
  <c r="T67" i="1" s="1"/>
  <c r="N102" i="1"/>
  <c r="T102" i="1" s="1"/>
  <c r="N214" i="1"/>
  <c r="T214" i="1" s="1"/>
  <c r="N49" i="1"/>
  <c r="T49" i="1" s="1"/>
  <c r="N125" i="1"/>
  <c r="T125" i="1" s="1"/>
  <c r="N126" i="1"/>
  <c r="T126" i="1" s="1"/>
  <c r="N137" i="1"/>
  <c r="T137" i="1" s="1"/>
  <c r="N138" i="1"/>
  <c r="T138" i="1" s="1"/>
  <c r="N155" i="1"/>
  <c r="T155" i="1" s="1"/>
  <c r="N156" i="1"/>
  <c r="T156" i="1" s="1"/>
  <c r="N171" i="1"/>
  <c r="T171" i="1" s="1"/>
  <c r="N219" i="1"/>
  <c r="T219" i="1" s="1"/>
  <c r="N185" i="1"/>
  <c r="T185" i="1" s="1"/>
  <c r="N186" i="1"/>
  <c r="T186" i="1" s="1"/>
  <c r="K2" i="1"/>
  <c r="N187" i="1" l="1"/>
  <c r="T187" i="1" s="1"/>
  <c r="N172" i="1"/>
  <c r="T172" i="1" s="1"/>
  <c r="N157" i="1"/>
  <c r="T157" i="1" s="1"/>
  <c r="N139" i="1"/>
  <c r="T139" i="1" s="1"/>
  <c r="N73" i="1"/>
  <c r="T73" i="1" s="1"/>
  <c r="N113" i="1"/>
  <c r="T113" i="1" s="1"/>
  <c r="N216" i="1"/>
  <c r="T216" i="1" s="1"/>
  <c r="N87" i="1"/>
  <c r="T87" i="1" s="1"/>
  <c r="N71" i="1"/>
  <c r="T71" i="1" s="1"/>
  <c r="N55" i="1"/>
  <c r="T55" i="1" s="1"/>
  <c r="N45" i="1"/>
  <c r="T45" i="1" s="1"/>
  <c r="N220" i="1"/>
  <c r="T220" i="1" s="1"/>
  <c r="N14" i="1"/>
  <c r="T14" i="1" s="1"/>
  <c r="N169" i="1"/>
  <c r="T169" i="1" s="1"/>
  <c r="N124" i="1"/>
  <c r="T124" i="1" s="1"/>
  <c r="N84" i="1"/>
  <c r="T84" i="1" s="1"/>
  <c r="N27" i="1"/>
  <c r="T27" i="1" s="1"/>
  <c r="N152" i="1"/>
  <c r="T152" i="1" s="1"/>
  <c r="N208" i="1"/>
  <c r="T208" i="1" s="1"/>
  <c r="N197" i="1"/>
  <c r="T197" i="1" s="1"/>
  <c r="N181" i="1"/>
  <c r="T181" i="1" s="1"/>
  <c r="N107" i="1"/>
  <c r="T107" i="1" s="1"/>
  <c r="N85" i="1"/>
  <c r="T85" i="1" s="1"/>
  <c r="N180" i="1"/>
  <c r="T180" i="1" s="1"/>
  <c r="N133" i="1"/>
  <c r="T133" i="1" s="1"/>
  <c r="N213" i="1"/>
  <c r="T213" i="1" s="1"/>
  <c r="N48" i="1"/>
  <c r="T48" i="1" s="1"/>
  <c r="N78" i="1"/>
  <c r="T78" i="1" s="1"/>
  <c r="N162" i="1"/>
  <c r="T162" i="1" s="1"/>
  <c r="N62" i="1"/>
  <c r="T62" i="1" s="1"/>
  <c r="N6" i="1"/>
  <c r="T6" i="1" s="1"/>
  <c r="N179" i="1"/>
  <c r="T179" i="1" s="1"/>
  <c r="N147" i="1"/>
  <c r="T147" i="1" s="1"/>
  <c r="N68" i="1"/>
  <c r="T68" i="1" s="1"/>
  <c r="N61" i="1"/>
  <c r="T61" i="1" s="1"/>
  <c r="N21" i="1"/>
  <c r="T21" i="1" s="1"/>
  <c r="N146" i="1"/>
  <c r="T146" i="1" s="1"/>
  <c r="N120" i="1"/>
  <c r="T120" i="1" s="1"/>
  <c r="N66" i="1"/>
  <c r="T66" i="1" s="1"/>
  <c r="N43" i="1"/>
  <c r="T43" i="1" s="1"/>
  <c r="N20" i="1"/>
  <c r="T20" i="1" s="1"/>
  <c r="N192" i="1"/>
  <c r="T192" i="1" s="1"/>
  <c r="N118" i="1"/>
  <c r="T118" i="1" s="1"/>
  <c r="N207" i="1"/>
  <c r="T207" i="1" s="1"/>
  <c r="N19" i="1"/>
  <c r="T19" i="1" s="1"/>
  <c r="N191" i="1"/>
  <c r="T191" i="1" s="1"/>
  <c r="N176" i="1"/>
  <c r="T176" i="1" s="1"/>
  <c r="N161" i="1"/>
  <c r="T161" i="1" s="1"/>
  <c r="N144" i="1"/>
  <c r="T144" i="1" s="1"/>
  <c r="N128" i="1"/>
  <c r="T128" i="1" s="1"/>
  <c r="N59" i="1"/>
  <c r="T59" i="1" s="1"/>
  <c r="N217" i="1"/>
  <c r="T217" i="1" s="1"/>
  <c r="N92" i="1"/>
  <c r="T92" i="1" s="1"/>
  <c r="N75" i="1"/>
  <c r="T75" i="1" s="1"/>
  <c r="N98" i="1"/>
  <c r="T98" i="1" s="1"/>
  <c r="N198" i="1"/>
  <c r="T198" i="1" s="1"/>
  <c r="N34" i="1"/>
  <c r="T34" i="1" s="1"/>
  <c r="N18" i="1"/>
  <c r="T18" i="1" s="1"/>
  <c r="N184" i="1"/>
  <c r="T184" i="1" s="1"/>
  <c r="N154" i="1"/>
  <c r="T154" i="1" s="1"/>
  <c r="N74" i="1"/>
  <c r="T74" i="1" s="1"/>
  <c r="N100" i="1"/>
  <c r="T100" i="1" s="1"/>
  <c r="N86" i="1"/>
  <c r="T86" i="1" s="1"/>
  <c r="N153" i="1"/>
  <c r="T153" i="1" s="1"/>
  <c r="N109" i="1"/>
  <c r="T109" i="1" s="1"/>
  <c r="N204" i="1"/>
  <c r="T204" i="1" s="1"/>
  <c r="N41" i="1"/>
  <c r="T41" i="1" s="1"/>
  <c r="N182" i="1"/>
  <c r="T182" i="1" s="1"/>
  <c r="N135" i="1"/>
  <c r="T135" i="1" s="1"/>
  <c r="N108" i="1"/>
  <c r="T108" i="1" s="1"/>
  <c r="N209" i="1"/>
  <c r="T209" i="1" s="1"/>
  <c r="N151" i="1"/>
  <c r="T151" i="1" s="1"/>
  <c r="N97" i="1"/>
  <c r="T97" i="1" s="1"/>
  <c r="N24" i="1"/>
  <c r="T24" i="1" s="1"/>
  <c r="N121" i="1"/>
  <c r="T121" i="1" s="1"/>
  <c r="N63" i="1"/>
  <c r="T63" i="1" s="1"/>
  <c r="N23" i="1"/>
  <c r="T23" i="1" s="1"/>
  <c r="N131" i="1"/>
  <c r="T131" i="1" s="1"/>
  <c r="N163" i="1"/>
  <c r="T163" i="1" s="1"/>
  <c r="N72" i="1"/>
  <c r="T72" i="1" s="1"/>
  <c r="N210" i="1"/>
  <c r="T210" i="1" s="1"/>
  <c r="N148" i="1"/>
  <c r="T148" i="1" s="1"/>
  <c r="N193" i="1"/>
  <c r="T193" i="1" s="1"/>
  <c r="N101" i="1"/>
  <c r="T101" i="1" s="1"/>
  <c r="N215" i="1"/>
  <c r="T215" i="1" s="1"/>
  <c r="N105" i="1"/>
  <c r="T105" i="1" s="1"/>
  <c r="N206" i="1"/>
  <c r="T206" i="1" s="1"/>
  <c r="N36" i="1"/>
  <c r="T36" i="1" s="1"/>
  <c r="N4" i="1"/>
  <c r="T4" i="1" s="1"/>
  <c r="N94" i="1"/>
  <c r="T94" i="1" s="1"/>
  <c r="N93" i="1"/>
  <c r="T93" i="1" s="1"/>
  <c r="N3" i="1"/>
  <c r="T3" i="1" s="1"/>
  <c r="N190" i="1"/>
  <c r="T190" i="1" s="1"/>
  <c r="N175" i="1"/>
  <c r="T175" i="1" s="1"/>
  <c r="N160" i="1"/>
  <c r="T160" i="1" s="1"/>
  <c r="N143" i="1"/>
  <c r="T143" i="1" s="1"/>
  <c r="N83" i="1"/>
  <c r="T83" i="1" s="1"/>
  <c r="N116" i="1"/>
  <c r="T116" i="1" s="1"/>
  <c r="N91" i="1"/>
  <c r="T91" i="1" s="1"/>
  <c r="N117" i="1"/>
  <c r="T117" i="1" s="1"/>
  <c r="N145" i="1"/>
  <c r="T145" i="1" s="1"/>
  <c r="N47" i="1"/>
  <c r="T47" i="1" s="1"/>
  <c r="N195" i="1"/>
  <c r="T195" i="1" s="1"/>
  <c r="N17" i="1"/>
  <c r="T17" i="1" s="1"/>
  <c r="N79" i="1"/>
  <c r="T79" i="1" s="1"/>
  <c r="N134" i="1"/>
  <c r="T134" i="1" s="1"/>
  <c r="N82" i="1"/>
  <c r="T82" i="1" s="1"/>
  <c r="N40" i="1"/>
  <c r="T40" i="1" s="1"/>
  <c r="N166" i="1"/>
  <c r="T166" i="1" s="1"/>
  <c r="N80" i="1"/>
  <c r="T80" i="1" s="1"/>
  <c r="N7" i="1"/>
  <c r="T7" i="1" s="1"/>
  <c r="N164" i="1"/>
  <c r="T164" i="1" s="1"/>
  <c r="N96" i="1"/>
  <c r="T96" i="1" s="1"/>
  <c r="N199" i="1"/>
  <c r="T199" i="1" s="1"/>
  <c r="N22" i="1"/>
  <c r="T22" i="1" s="1"/>
  <c r="N194" i="1"/>
  <c r="T194" i="1" s="1"/>
  <c r="N177" i="1"/>
  <c r="T177" i="1" s="1"/>
  <c r="N218" i="1"/>
  <c r="T218" i="1" s="1"/>
  <c r="N104" i="1"/>
  <c r="T104" i="1" s="1"/>
  <c r="N201" i="1"/>
  <c r="T201" i="1" s="1"/>
  <c r="N189" i="1"/>
  <c r="T189" i="1" s="1"/>
  <c r="N174" i="1"/>
  <c r="T174" i="1" s="1"/>
  <c r="N159" i="1"/>
  <c r="T159" i="1" s="1"/>
  <c r="N141" i="1"/>
  <c r="T141" i="1" s="1"/>
  <c r="N115" i="1"/>
  <c r="T115" i="1" s="1"/>
  <c r="N103" i="1"/>
  <c r="T103" i="1" s="1"/>
  <c r="N89" i="1"/>
  <c r="T89" i="1" s="1"/>
  <c r="N205" i="1"/>
  <c r="T205" i="1" s="1"/>
  <c r="N57" i="1"/>
  <c r="T57" i="1" s="1"/>
  <c r="N222" i="1"/>
  <c r="T222" i="1" s="1"/>
  <c r="N196" i="1"/>
  <c r="T196" i="1" s="1"/>
  <c r="N16" i="1"/>
  <c r="T16" i="1" s="1"/>
  <c r="N77" i="1"/>
  <c r="T77" i="1" s="1"/>
  <c r="N110" i="1"/>
  <c r="T110" i="1" s="1"/>
  <c r="N111" i="1"/>
  <c r="T111" i="1" s="1"/>
  <c r="N183" i="1"/>
  <c r="T183" i="1" s="1"/>
  <c r="N136" i="1"/>
  <c r="T136" i="1" s="1"/>
  <c r="N99" i="1"/>
  <c r="T99" i="1" s="1"/>
  <c r="N51" i="1"/>
  <c r="T51" i="1" s="1"/>
  <c r="N10" i="1"/>
  <c r="T10" i="1" s="1"/>
  <c r="N168" i="1"/>
  <c r="T168" i="1" s="1"/>
  <c r="N123" i="1"/>
  <c r="T123" i="1" s="1"/>
  <c r="N130" i="1"/>
  <c r="T130" i="1" s="1"/>
  <c r="N202" i="1"/>
  <c r="T202" i="1" s="1"/>
  <c r="N26" i="1"/>
  <c r="T26" i="1" s="1"/>
  <c r="N9" i="1"/>
  <c r="T9" i="1" s="1"/>
  <c r="N167" i="1"/>
  <c r="T167" i="1" s="1"/>
  <c r="N122" i="1"/>
  <c r="T122" i="1" s="1"/>
  <c r="N64" i="1"/>
  <c r="T64" i="1" s="1"/>
  <c r="N8" i="1"/>
  <c r="T8" i="1" s="1"/>
  <c r="N150" i="1"/>
  <c r="T150" i="1" s="1"/>
  <c r="N38" i="1"/>
  <c r="T38" i="1" s="1"/>
  <c r="N221" i="1"/>
  <c r="T221" i="1" s="1"/>
  <c r="N106" i="1"/>
  <c r="T106" i="1" s="1"/>
  <c r="N212" i="1"/>
  <c r="T212" i="1" s="1"/>
  <c r="N37" i="1"/>
  <c r="T37" i="1" s="1"/>
  <c r="N76" i="1"/>
  <c r="T76" i="1" s="1"/>
  <c r="N95" i="1"/>
  <c r="T95" i="1" s="1"/>
  <c r="N203" i="1"/>
  <c r="T203" i="1" s="1"/>
  <c r="N5" i="1"/>
  <c r="T5" i="1" s="1"/>
  <c r="N178" i="1"/>
  <c r="T178" i="1" s="1"/>
  <c r="N60" i="1"/>
  <c r="T60" i="1" s="1"/>
  <c r="N129" i="1"/>
  <c r="T129" i="1" s="1"/>
  <c r="N211" i="1"/>
  <c r="T211" i="1" s="1"/>
  <c r="N35" i="1"/>
  <c r="T35" i="1" s="1"/>
  <c r="N188" i="1"/>
  <c r="T188" i="1" s="1"/>
  <c r="N173" i="1"/>
  <c r="T173" i="1" s="1"/>
  <c r="N158" i="1"/>
  <c r="T158" i="1" s="1"/>
  <c r="N140" i="1"/>
  <c r="T140" i="1" s="1"/>
  <c r="N127" i="1"/>
  <c r="T127" i="1" s="1"/>
  <c r="N114" i="1"/>
  <c r="T114" i="1" s="1"/>
  <c r="N170" i="1"/>
  <c r="T170" i="1" s="1"/>
  <c r="N88" i="1"/>
  <c r="T88" i="1" s="1"/>
  <c r="N58" i="1"/>
  <c r="T58" i="1" s="1"/>
  <c r="N46" i="1"/>
  <c r="T46" i="1" s="1"/>
  <c r="N32" i="1"/>
  <c r="T32" i="1" s="1"/>
  <c r="N15" i="1"/>
  <c r="T15" i="1" s="1"/>
  <c r="H2" i="1" l="1"/>
  <c r="V2" i="1" s="1"/>
  <c r="W2" i="1" s="1"/>
  <c r="H225" i="1"/>
  <c r="N225" i="1" s="1"/>
  <c r="T225" i="1" s="1"/>
  <c r="H224" i="1"/>
  <c r="N224" i="1" s="1"/>
  <c r="T224" i="1" s="1"/>
  <c r="H81" i="1"/>
  <c r="N81" i="1" s="1"/>
  <c r="T81" i="1" s="1"/>
  <c r="H227" i="1"/>
  <c r="N227" i="1" s="1"/>
  <c r="T227" i="1" s="1"/>
  <c r="H226" i="1"/>
  <c r="V226" i="1" s="1"/>
  <c r="W226" i="1" s="1"/>
  <c r="H112" i="1"/>
  <c r="V112" i="1" s="1"/>
  <c r="W112" i="1" s="1"/>
  <c r="H149" i="1"/>
  <c r="N149" i="1" s="1"/>
  <c r="T149" i="1" s="1"/>
  <c r="N2" i="1" l="1"/>
  <c r="T2" i="1" s="1"/>
  <c r="V81" i="1"/>
  <c r="W81" i="1" s="1"/>
  <c r="V224" i="1"/>
  <c r="W224" i="1" s="1"/>
  <c r="V149" i="1"/>
  <c r="W149" i="1" s="1"/>
  <c r="N112" i="1"/>
  <c r="T112" i="1" s="1"/>
  <c r="N226" i="1"/>
  <c r="T226" i="1" s="1"/>
  <c r="V227" i="1"/>
  <c r="W227" i="1" s="1"/>
  <c r="V225" i="1"/>
  <c r="W225" i="1" s="1"/>
</calcChain>
</file>

<file path=xl/sharedStrings.xml><?xml version="1.0" encoding="utf-8"?>
<sst xmlns="http://schemas.openxmlformats.org/spreadsheetml/2006/main" count="487" uniqueCount="103">
  <si>
    <t>Age</t>
  </si>
  <si>
    <t>Sex</t>
  </si>
  <si>
    <t>Medical History</t>
  </si>
  <si>
    <t>HCT</t>
  </si>
  <si>
    <t>M</t>
  </si>
  <si>
    <t>F</t>
  </si>
  <si>
    <t>tGBlood / tGwater</t>
  </si>
  <si>
    <t>tGwater</t>
  </si>
  <si>
    <t>Temp Ratio = (Tblood/Twater)</t>
  </si>
  <si>
    <t>CA Rectum (stage 3)</t>
  </si>
  <si>
    <t>Benign mesenchymal tumour</t>
  </si>
  <si>
    <t>CA Stomach (Stage 3)</t>
  </si>
  <si>
    <t>CA Breast (stage 3)</t>
  </si>
  <si>
    <t>Blood Cancer (stage 3)</t>
  </si>
  <si>
    <t>CA Colon (stage 4)</t>
  </si>
  <si>
    <t>CA Thyroid (Stage 2)</t>
  </si>
  <si>
    <t>Diabetic</t>
  </si>
  <si>
    <t>Asymptomatic</t>
  </si>
  <si>
    <t>CA Rectum (Stage 4)</t>
  </si>
  <si>
    <t>CA Pancreas (Stage 2)</t>
  </si>
  <si>
    <t>Constipation</t>
  </si>
  <si>
    <t>CA Rectum (Stage 3)</t>
  </si>
  <si>
    <t>CA Breast (Stage 2)</t>
  </si>
  <si>
    <t>CA Penis (Stage 3)</t>
  </si>
  <si>
    <t>CA Breast (Stage 3)</t>
  </si>
  <si>
    <t>Phyllodes tumor (Stage 3)</t>
  </si>
  <si>
    <t>Clubbing</t>
  </si>
  <si>
    <t>Hernia</t>
  </si>
  <si>
    <t>Lipoma</t>
  </si>
  <si>
    <t>CA Kidney (Stage 4)</t>
  </si>
  <si>
    <t>Osteosarcoma (Stage 2)</t>
  </si>
  <si>
    <t>CA Anal Canal (Stage 3)</t>
  </si>
  <si>
    <t>Chronic cholecystitis</t>
  </si>
  <si>
    <t>Pancreatic pseudocyst</t>
  </si>
  <si>
    <t>HCC (Stage 3)</t>
  </si>
  <si>
    <t>CA Penis (Stage 2)</t>
  </si>
  <si>
    <t>HTN</t>
  </si>
  <si>
    <t>Anemia</t>
  </si>
  <si>
    <t>Benign prostate hyperplasia</t>
  </si>
  <si>
    <t>Blood Cancer (stage 4)</t>
  </si>
  <si>
    <t>Colon polyp</t>
  </si>
  <si>
    <t>Varicocele</t>
  </si>
  <si>
    <t>CA Thyroid (Stage 3)</t>
  </si>
  <si>
    <t>CA Breast (Stage 4)</t>
  </si>
  <si>
    <t>CA Stomach (Stage 4)</t>
  </si>
  <si>
    <t>Lymphoma (stage 3)</t>
  </si>
  <si>
    <t>CA Rectum (stage 2)</t>
  </si>
  <si>
    <t>Neurofibroma</t>
  </si>
  <si>
    <t>CA Penis (Stage 4)</t>
  </si>
  <si>
    <t>Sarcoma (Stage 3)</t>
  </si>
  <si>
    <t>CA Breast (Stage 1)</t>
  </si>
  <si>
    <t>CA Anal Canal (Stage 2)</t>
  </si>
  <si>
    <t xml:space="preserve">Lipoma </t>
  </si>
  <si>
    <t>Sl. No.</t>
  </si>
  <si>
    <t>Benign breast disease</t>
  </si>
  <si>
    <t>CA Colon (Stage3)</t>
  </si>
  <si>
    <t>Ovarian Cancer (Stage 2)</t>
  </si>
  <si>
    <t>CA Colon (Stage 3)</t>
  </si>
  <si>
    <r>
      <rPr>
        <b/>
        <sz val="14"/>
        <color theme="1"/>
        <rFont val="Times New Roman"/>
        <family val="1"/>
      </rPr>
      <t>t</t>
    </r>
    <r>
      <rPr>
        <b/>
        <sz val="8"/>
        <color theme="1"/>
        <rFont val="Times New Roman"/>
        <family val="1"/>
      </rPr>
      <t>blood</t>
    </r>
  </si>
  <si>
    <r>
      <rPr>
        <b/>
        <sz val="14"/>
        <rFont val="Times New Roman"/>
        <family val="1"/>
      </rPr>
      <t>t</t>
    </r>
    <r>
      <rPr>
        <b/>
        <sz val="8"/>
        <rFont val="Times New Roman"/>
        <family val="1"/>
      </rPr>
      <t>water</t>
    </r>
  </si>
  <si>
    <r>
      <t>Time ratio = (</t>
    </r>
    <r>
      <rPr>
        <b/>
        <sz val="14"/>
        <color theme="1"/>
        <rFont val="Times New Roman"/>
        <family val="1"/>
      </rPr>
      <t>t</t>
    </r>
    <r>
      <rPr>
        <b/>
        <sz val="10"/>
        <color theme="1"/>
        <rFont val="Times New Roman"/>
        <family val="1"/>
      </rPr>
      <t>blood</t>
    </r>
    <r>
      <rPr>
        <b/>
        <sz val="11"/>
        <color theme="1"/>
        <rFont val="Times New Roman"/>
        <family val="1"/>
      </rPr>
      <t xml:space="preserve"> / </t>
    </r>
    <r>
      <rPr>
        <b/>
        <sz val="14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water)</t>
    </r>
  </si>
  <si>
    <r>
      <rPr>
        <b/>
        <sz val="14"/>
        <color theme="1"/>
        <rFont val="Times New Roman"/>
        <family val="1"/>
      </rPr>
      <t>T</t>
    </r>
    <r>
      <rPr>
        <b/>
        <sz val="10"/>
        <color theme="1"/>
        <rFont val="Times New Roman"/>
        <family val="1"/>
      </rPr>
      <t>blood</t>
    </r>
  </si>
  <si>
    <r>
      <rPr>
        <b/>
        <sz val="14"/>
        <rFont val="Times New Roman"/>
        <family val="1"/>
      </rPr>
      <t>T</t>
    </r>
    <r>
      <rPr>
        <b/>
        <sz val="10"/>
        <rFont val="Times New Roman"/>
        <family val="1"/>
      </rPr>
      <t>water</t>
    </r>
  </si>
  <si>
    <r>
      <rPr>
        <sz val="9"/>
        <color theme="1"/>
        <rFont val="Times New Roman"/>
        <family val="1"/>
      </rPr>
      <t>Rblood</t>
    </r>
    <r>
      <rPr>
        <b/>
        <sz val="12"/>
        <color theme="1"/>
        <rFont val="Times New Roman"/>
        <family val="1"/>
      </rPr>
      <t xml:space="preserve"> = T</t>
    </r>
    <r>
      <rPr>
        <sz val="11"/>
        <color theme="1"/>
        <rFont val="Times New Roman"/>
        <family val="1"/>
      </rPr>
      <t>blood</t>
    </r>
    <r>
      <rPr>
        <b/>
        <sz val="14"/>
        <color theme="1"/>
        <rFont val="Times New Roman"/>
        <family val="1"/>
      </rPr>
      <t>/t</t>
    </r>
    <r>
      <rPr>
        <sz val="10"/>
        <color theme="1"/>
        <rFont val="Times New Roman"/>
        <family val="1"/>
      </rPr>
      <t>blood</t>
    </r>
  </si>
  <si>
    <r>
      <rPr>
        <sz val="12"/>
        <color theme="1"/>
        <rFont val="Times New Roman"/>
        <family val="1"/>
      </rPr>
      <t>Rwater</t>
    </r>
    <r>
      <rPr>
        <b/>
        <sz val="12"/>
        <color theme="1"/>
        <rFont val="Times New Roman"/>
        <family val="1"/>
      </rPr>
      <t xml:space="preserve"> = T</t>
    </r>
    <r>
      <rPr>
        <sz val="11"/>
        <color theme="1"/>
        <rFont val="Times New Roman"/>
        <family val="1"/>
      </rPr>
      <t>water</t>
    </r>
    <r>
      <rPr>
        <b/>
        <sz val="14"/>
        <color theme="1"/>
        <rFont val="Times New Roman"/>
        <family val="1"/>
      </rPr>
      <t>/t</t>
    </r>
    <r>
      <rPr>
        <sz val="10"/>
        <color theme="1"/>
        <rFont val="Times New Roman"/>
        <family val="1"/>
      </rPr>
      <t>water</t>
    </r>
  </si>
  <si>
    <r>
      <rPr>
        <b/>
        <sz val="14"/>
        <color theme="1"/>
        <rFont val="Times New Roman"/>
        <family val="1"/>
      </rPr>
      <t>t</t>
    </r>
    <r>
      <rPr>
        <b/>
        <sz val="9"/>
        <color theme="1"/>
        <rFont val="Times New Roman"/>
        <family val="1"/>
      </rPr>
      <t>Gblood</t>
    </r>
  </si>
  <si>
    <r>
      <rPr>
        <b/>
        <sz val="14"/>
        <color theme="1"/>
        <rFont val="Times New Roman"/>
        <family val="1"/>
      </rPr>
      <t>t</t>
    </r>
    <r>
      <rPr>
        <b/>
        <sz val="9"/>
        <color theme="1"/>
        <rFont val="Times New Roman"/>
        <family val="1"/>
      </rPr>
      <t>GDblood</t>
    </r>
    <r>
      <rPr>
        <b/>
        <sz val="11"/>
        <color theme="1"/>
        <rFont val="Times New Roman"/>
        <family val="1"/>
      </rPr>
      <t xml:space="preserve"> = </t>
    </r>
    <r>
      <rPr>
        <b/>
        <sz val="14"/>
        <color theme="1"/>
        <rFont val="Times New Roman"/>
        <family val="1"/>
      </rPr>
      <t>t</t>
    </r>
    <r>
      <rPr>
        <b/>
        <sz val="9"/>
        <color theme="1"/>
        <rFont val="Times New Roman"/>
        <family val="1"/>
      </rPr>
      <t xml:space="preserve">blood - </t>
    </r>
    <r>
      <rPr>
        <b/>
        <sz val="14"/>
        <color theme="1"/>
        <rFont val="Times New Roman"/>
        <family val="1"/>
      </rPr>
      <t>t</t>
    </r>
    <r>
      <rPr>
        <b/>
        <sz val="9"/>
        <color theme="1"/>
        <rFont val="Times New Roman"/>
        <family val="1"/>
      </rPr>
      <t>Gblood</t>
    </r>
  </si>
  <si>
    <r>
      <rPr>
        <b/>
        <sz val="10"/>
        <rFont val="Times New Roman"/>
        <family val="1"/>
      </rPr>
      <t xml:space="preserve">Gradient time ratio </t>
    </r>
    <r>
      <rPr>
        <b/>
        <sz val="14"/>
        <rFont val="Times New Roman"/>
        <family val="1"/>
      </rPr>
      <t>t</t>
    </r>
    <r>
      <rPr>
        <b/>
        <sz val="9"/>
        <rFont val="Times New Roman"/>
        <family val="1"/>
      </rPr>
      <t>GDblood</t>
    </r>
    <r>
      <rPr>
        <b/>
        <sz val="11"/>
        <rFont val="Times New Roman"/>
        <family val="1"/>
      </rPr>
      <t xml:space="preserve"> /</t>
    </r>
    <r>
      <rPr>
        <b/>
        <sz val="12"/>
        <rFont val="Times New Roman"/>
        <family val="1"/>
      </rPr>
      <t xml:space="preserve"> </t>
    </r>
    <r>
      <rPr>
        <b/>
        <sz val="14"/>
        <rFont val="Times New Roman"/>
        <family val="1"/>
      </rPr>
      <t>t</t>
    </r>
    <r>
      <rPr>
        <b/>
        <sz val="9"/>
        <rFont val="Times New Roman"/>
        <family val="1"/>
      </rPr>
      <t>Gblood</t>
    </r>
  </si>
  <si>
    <r>
      <t xml:space="preserve"> Ratio of Rate = Rb</t>
    </r>
    <r>
      <rPr>
        <b/>
        <sz val="9"/>
        <color theme="1"/>
        <rFont val="Times New Roman"/>
        <family val="1"/>
      </rPr>
      <t>lood</t>
    </r>
    <r>
      <rPr>
        <b/>
        <sz val="11"/>
        <color theme="1"/>
        <rFont val="Times New Roman"/>
        <family val="1"/>
      </rPr>
      <t>/ R</t>
    </r>
    <r>
      <rPr>
        <b/>
        <sz val="9"/>
        <color theme="1"/>
        <rFont val="Times New Roman"/>
        <family val="1"/>
      </rPr>
      <t>water</t>
    </r>
  </si>
  <si>
    <r>
      <t>Z</t>
    </r>
    <r>
      <rPr>
        <b/>
        <sz val="9"/>
        <color theme="1"/>
        <rFont val="Times New Roman"/>
        <family val="1"/>
      </rPr>
      <t>blood</t>
    </r>
    <r>
      <rPr>
        <b/>
        <sz val="11"/>
        <color theme="1"/>
        <rFont val="Times New Roman"/>
        <family val="1"/>
      </rPr>
      <t xml:space="preserve"> = </t>
    </r>
    <r>
      <rPr>
        <b/>
        <sz val="14"/>
        <color theme="1"/>
        <rFont val="Times New Roman"/>
        <family val="1"/>
      </rPr>
      <t>t</t>
    </r>
    <r>
      <rPr>
        <b/>
        <sz val="9"/>
        <color theme="1"/>
        <rFont val="Times New Roman"/>
        <family val="1"/>
      </rPr>
      <t xml:space="preserve">Gblood </t>
    </r>
    <r>
      <rPr>
        <b/>
        <sz val="11"/>
        <color theme="1"/>
        <rFont val="Times New Roman"/>
        <family val="1"/>
      </rPr>
      <t xml:space="preserve">/ </t>
    </r>
    <r>
      <rPr>
        <b/>
        <sz val="14"/>
        <color theme="1"/>
        <rFont val="Times New Roman"/>
        <family val="1"/>
      </rPr>
      <t>t</t>
    </r>
    <r>
      <rPr>
        <b/>
        <sz val="9"/>
        <color theme="1"/>
        <rFont val="Times New Roman"/>
        <family val="1"/>
      </rPr>
      <t>blood</t>
    </r>
  </si>
  <si>
    <r>
      <rPr>
        <b/>
        <sz val="14"/>
        <color theme="1"/>
        <rFont val="Times New Roman"/>
        <family val="1"/>
      </rPr>
      <t>Z</t>
    </r>
    <r>
      <rPr>
        <b/>
        <sz val="10"/>
        <color theme="1"/>
        <rFont val="Times New Roman"/>
        <family val="1"/>
      </rPr>
      <t>water</t>
    </r>
    <r>
      <rPr>
        <b/>
        <sz val="11"/>
        <color theme="1"/>
        <rFont val="Times New Roman"/>
        <family val="1"/>
      </rPr>
      <t xml:space="preserve"> =</t>
    </r>
    <r>
      <rPr>
        <b/>
        <sz val="14"/>
        <color theme="1"/>
        <rFont val="Times New Roman"/>
        <family val="1"/>
      </rPr>
      <t xml:space="preserve"> t</t>
    </r>
    <r>
      <rPr>
        <b/>
        <sz val="10"/>
        <color theme="1"/>
        <rFont val="Times New Roman"/>
        <family val="1"/>
      </rPr>
      <t>Gwater</t>
    </r>
    <r>
      <rPr>
        <b/>
        <sz val="11"/>
        <color theme="1"/>
        <rFont val="Times New Roman"/>
        <family val="1"/>
      </rPr>
      <t>/</t>
    </r>
    <r>
      <rPr>
        <b/>
        <sz val="14"/>
        <color theme="1"/>
        <rFont val="Times New Roman"/>
        <family val="1"/>
      </rPr>
      <t>t</t>
    </r>
    <r>
      <rPr>
        <b/>
        <sz val="9"/>
        <color theme="1"/>
        <rFont val="Times New Roman"/>
        <family val="1"/>
      </rPr>
      <t>water</t>
    </r>
  </si>
  <si>
    <r>
      <rPr>
        <b/>
        <sz val="14"/>
        <color theme="1"/>
        <rFont val="Times New Roman"/>
        <family val="1"/>
      </rPr>
      <t>Z</t>
    </r>
    <r>
      <rPr>
        <b/>
        <sz val="9"/>
        <color theme="1"/>
        <rFont val="Times New Roman"/>
        <family val="1"/>
      </rPr>
      <t>blood</t>
    </r>
    <r>
      <rPr>
        <b/>
        <sz val="11"/>
        <color theme="1"/>
        <rFont val="Times New Roman"/>
        <family val="1"/>
      </rPr>
      <t>/</t>
    </r>
    <r>
      <rPr>
        <b/>
        <sz val="14"/>
        <color theme="1"/>
        <rFont val="Times New Roman"/>
        <family val="1"/>
      </rPr>
      <t>Z</t>
    </r>
    <r>
      <rPr>
        <b/>
        <sz val="9"/>
        <color theme="1"/>
        <rFont val="Times New Roman"/>
        <family val="1"/>
      </rPr>
      <t>water</t>
    </r>
  </si>
  <si>
    <t>Ovarian Cancer (Stage 3)</t>
  </si>
  <si>
    <t>CA Gall Bladder (Stage 4)</t>
  </si>
  <si>
    <t>Dementia</t>
  </si>
  <si>
    <t>Hemorrhoid</t>
  </si>
  <si>
    <t>Gut dysmotility</t>
  </si>
  <si>
    <t>Hypothyroid</t>
  </si>
  <si>
    <t>Menstrual irregularities</t>
  </si>
  <si>
    <t>Recurrent appendicitis</t>
  </si>
  <si>
    <t>Anal Fissure</t>
  </si>
  <si>
    <t>Atropic Testis</t>
  </si>
  <si>
    <t xml:space="preserve">CA Breast (Stage 4) </t>
  </si>
  <si>
    <t>CA CBD (Stage 3)</t>
  </si>
  <si>
    <t>CA CBD (Stage 4)</t>
  </si>
  <si>
    <t>CA Thyroid (stage 3)</t>
  </si>
  <si>
    <t>CA Larynx (stage 3)</t>
  </si>
  <si>
    <t>CA Gall Bladder (Stage 2)</t>
  </si>
  <si>
    <t>CA Gall Bladder (stage 2)</t>
  </si>
  <si>
    <t>CA Gall Bladder (Stage 3)</t>
  </si>
  <si>
    <t>CA Gall Bladder (stage 3)</t>
  </si>
  <si>
    <t>CA Oral (stage 4)</t>
  </si>
  <si>
    <t>CA Oral (stage 3)</t>
  </si>
  <si>
    <t>CA Lungs (stage 2)</t>
  </si>
  <si>
    <t>CA Lungs (stage 3)</t>
  </si>
  <si>
    <t>CA Pancreas (Stage 3)</t>
  </si>
  <si>
    <t>CA Pancreas (Stage 4)</t>
  </si>
  <si>
    <t>Sarcoma (Stage 4)</t>
  </si>
  <si>
    <t>CA Colon (stage 1)</t>
  </si>
  <si>
    <t>CA Urinary Bladder (Stage 3)</t>
  </si>
  <si>
    <t>CA Urinary Bladder (Stage 4)</t>
  </si>
  <si>
    <t>CA CBD (Stage 2)</t>
  </si>
  <si>
    <t>CA Pancreas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</si>
</sst>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4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2" fontId="5" fillId="0" borderId="0" xfId="0" applyNumberFormat="1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"/>
  <sheetViews>
    <sheetView tabSelected="1" topLeftCell="C1" zoomScale="83" zoomScaleNormal="89" zoomScaleSheetLayoutView="100" workbookViewId="0">
      <pane ySplit="1" topLeftCell="A2" activePane="bottomLeft" state="frozen"/>
      <selection pane="bottomLeft" activeCell="X1" sqref="X1:X1048576"/>
    </sheetView>
  </sheetViews>
  <sheetFormatPr defaultColWidth="8.88671875" defaultRowHeight="13.8" x14ac:dyDescent="0.3"/>
  <cols>
    <col min="1" max="1" width="8.88671875" style="13"/>
    <col min="2" max="2" width="27.44140625" style="17" customWidth="1"/>
    <col min="3" max="4" width="8.88671875" style="13"/>
    <col min="5" max="5" width="10.6640625" style="13" customWidth="1"/>
    <col min="6" max="6" width="8.88671875" style="14"/>
    <col min="7" max="7" width="7" style="14" bestFit="1" customWidth="1"/>
    <col min="8" max="8" width="7.33203125" style="15" bestFit="1" customWidth="1"/>
    <col min="9" max="9" width="8.88671875" style="14"/>
    <col min="10" max="10" width="8.6640625" style="14" customWidth="1"/>
    <col min="11" max="11" width="9.33203125" style="15" customWidth="1"/>
    <col min="12" max="12" width="8.44140625" style="14" bestFit="1" customWidth="1"/>
    <col min="13" max="13" width="7.5546875" style="14" bestFit="1" customWidth="1"/>
    <col min="14" max="14" width="8.44140625" style="14" customWidth="1"/>
    <col min="15" max="15" width="9.109375" style="14" customWidth="1"/>
    <col min="16" max="17" width="9.5546875" style="14" customWidth="1"/>
    <col min="18" max="18" width="10.6640625" style="14" customWidth="1"/>
    <col min="19" max="19" width="8.33203125" style="15" customWidth="1"/>
    <col min="20" max="20" width="10.88671875" style="14" customWidth="1"/>
    <col min="21" max="21" width="16.5546875" style="14" bestFit="1" customWidth="1"/>
    <col min="22" max="22" width="17" style="14" bestFit="1" customWidth="1"/>
    <col min="23" max="23" width="12.44140625" style="14" customWidth="1"/>
    <col min="24" max="16384" width="8.88671875" style="13"/>
  </cols>
  <sheetData>
    <row r="1" spans="1:23" s="9" customFormat="1" ht="129.6" customHeight="1" x14ac:dyDescent="0.3">
      <c r="A1" s="9" t="s">
        <v>53</v>
      </c>
      <c r="B1" s="10" t="s">
        <v>2</v>
      </c>
      <c r="C1" s="9" t="s">
        <v>0</v>
      </c>
      <c r="D1" s="9" t="s">
        <v>1</v>
      </c>
      <c r="E1" s="9" t="s">
        <v>2</v>
      </c>
      <c r="F1" s="11" t="s">
        <v>3</v>
      </c>
      <c r="G1" s="11" t="s">
        <v>58</v>
      </c>
      <c r="H1" s="12" t="s">
        <v>59</v>
      </c>
      <c r="I1" s="11" t="s">
        <v>60</v>
      </c>
      <c r="J1" s="11" t="s">
        <v>61</v>
      </c>
      <c r="K1" s="12" t="s">
        <v>62</v>
      </c>
      <c r="L1" s="11" t="s">
        <v>8</v>
      </c>
      <c r="M1" s="11" t="s">
        <v>63</v>
      </c>
      <c r="N1" s="11" t="s">
        <v>64</v>
      </c>
      <c r="O1" s="11" t="s">
        <v>65</v>
      </c>
      <c r="P1" s="11" t="s">
        <v>7</v>
      </c>
      <c r="Q1" s="11" t="s">
        <v>6</v>
      </c>
      <c r="R1" s="11" t="s">
        <v>66</v>
      </c>
      <c r="S1" s="12" t="s">
        <v>67</v>
      </c>
      <c r="T1" s="11" t="s">
        <v>68</v>
      </c>
      <c r="U1" s="11" t="s">
        <v>69</v>
      </c>
      <c r="V1" s="11" t="s">
        <v>70</v>
      </c>
      <c r="W1" s="11" t="s">
        <v>71</v>
      </c>
    </row>
    <row r="2" spans="1:23" ht="15.6" x14ac:dyDescent="0.3">
      <c r="A2" s="13">
        <v>1</v>
      </c>
      <c r="B2" s="1" t="s">
        <v>76</v>
      </c>
      <c r="C2" s="13">
        <v>30</v>
      </c>
      <c r="D2" s="13" t="s">
        <v>4</v>
      </c>
      <c r="E2" s="13">
        <v>1</v>
      </c>
      <c r="F2" s="14">
        <v>38</v>
      </c>
      <c r="G2" s="14">
        <v>2.7639999999999998</v>
      </c>
      <c r="H2" s="15">
        <f>G2/I2</f>
        <v>5.18</v>
      </c>
      <c r="I2" s="14">
        <v>0.53359073359073361</v>
      </c>
      <c r="J2" s="14">
        <v>13.06</v>
      </c>
      <c r="K2" s="15">
        <f>J2/L2</f>
        <v>17.010000000000002</v>
      </c>
      <c r="L2" s="14">
        <v>0.76778365667254556</v>
      </c>
      <c r="M2" s="14">
        <f>J2/G2</f>
        <v>4.7250361794500728</v>
      </c>
      <c r="N2" s="14">
        <f>K2/H2</f>
        <v>3.2837837837837842</v>
      </c>
      <c r="O2" s="14">
        <v>1.83</v>
      </c>
      <c r="P2" s="14">
        <f>O2/Q2</f>
        <v>2.15</v>
      </c>
      <c r="Q2" s="14">
        <v>0.85116279069767453</v>
      </c>
      <c r="R2" s="14">
        <f>G2-O2</f>
        <v>0.93399999999999972</v>
      </c>
      <c r="S2" s="15">
        <f>R2/O2</f>
        <v>0.51038251366120202</v>
      </c>
      <c r="T2" s="14">
        <f>M2/N2</f>
        <v>1.438899906499199</v>
      </c>
      <c r="U2" s="14">
        <f>(O2/G2)*100</f>
        <v>66.208393632416801</v>
      </c>
      <c r="V2" s="14">
        <f>(P2/H2)*100</f>
        <v>41.505791505791507</v>
      </c>
      <c r="W2" s="14">
        <f>U2/V2</f>
        <v>1.5951603675159025</v>
      </c>
    </row>
    <row r="3" spans="1:23" ht="15.6" x14ac:dyDescent="0.3">
      <c r="A3" s="13">
        <v>2</v>
      </c>
      <c r="B3" s="1" t="s">
        <v>98</v>
      </c>
      <c r="C3" s="13">
        <v>53</v>
      </c>
      <c r="D3" s="13" t="s">
        <v>4</v>
      </c>
      <c r="E3" s="13">
        <v>2</v>
      </c>
      <c r="F3" s="14">
        <v>36</v>
      </c>
      <c r="G3" s="14">
        <v>5.9269999999999996</v>
      </c>
      <c r="H3" s="15">
        <f>G3/I3</f>
        <v>5.18</v>
      </c>
      <c r="I3" s="14">
        <v>1.1442084942084942</v>
      </c>
      <c r="J3" s="14">
        <v>13.1</v>
      </c>
      <c r="K3" s="15">
        <f>J3/L3</f>
        <v>17.010000000000002</v>
      </c>
      <c r="L3" s="14">
        <v>0.77013521457965894</v>
      </c>
      <c r="M3" s="14">
        <f>J3/G3</f>
        <v>2.210224396828075</v>
      </c>
      <c r="N3" s="14">
        <f>K3/H3</f>
        <v>3.2837837837837842</v>
      </c>
      <c r="O3" s="14">
        <v>2.097</v>
      </c>
      <c r="P3" s="14">
        <f>O3/Q3</f>
        <v>2.15</v>
      </c>
      <c r="Q3" s="14">
        <v>0.97534883720930232</v>
      </c>
      <c r="R3" s="14">
        <f>G3-O3</f>
        <v>3.8299999999999996</v>
      </c>
      <c r="S3" s="15">
        <f>R3/O3</f>
        <v>1.826418693371483</v>
      </c>
      <c r="T3" s="14">
        <f>M3/N3</f>
        <v>0.67307245006287053</v>
      </c>
      <c r="U3" s="14">
        <f>(O3/G3)*100</f>
        <v>35.380462291209717</v>
      </c>
      <c r="V3" s="14">
        <f>(P3/H3)*100</f>
        <v>41.505791505791507</v>
      </c>
      <c r="W3" s="14">
        <f>U3/V3</f>
        <v>0.85242230078356429</v>
      </c>
    </row>
    <row r="4" spans="1:23" ht="15.6" x14ac:dyDescent="0.3">
      <c r="A4" s="13">
        <v>3</v>
      </c>
      <c r="B4" s="1" t="s">
        <v>9</v>
      </c>
      <c r="C4" s="13">
        <v>70</v>
      </c>
      <c r="D4" s="13" t="s">
        <v>5</v>
      </c>
      <c r="E4" s="13">
        <v>2</v>
      </c>
      <c r="F4" s="14">
        <v>32</v>
      </c>
      <c r="G4" s="14">
        <v>5.46</v>
      </c>
      <c r="H4" s="15">
        <f>G4/I4</f>
        <v>5.18</v>
      </c>
      <c r="I4" s="14">
        <v>1.0540540540540542</v>
      </c>
      <c r="J4" s="14">
        <v>11.11</v>
      </c>
      <c r="K4" s="15">
        <f>J4/L4</f>
        <v>17.010000000000002</v>
      </c>
      <c r="L4" s="14">
        <v>0.6531452087007642</v>
      </c>
      <c r="M4" s="14">
        <f>J4/G4</f>
        <v>2.0347985347985347</v>
      </c>
      <c r="N4" s="14">
        <f>K4/H4</f>
        <v>3.2837837837837842</v>
      </c>
      <c r="O4" s="14">
        <v>1.96</v>
      </c>
      <c r="P4" s="14">
        <f>O4/Q4</f>
        <v>2.15</v>
      </c>
      <c r="Q4" s="14">
        <v>0.91162790697674423</v>
      </c>
      <c r="R4" s="14">
        <f>G4-O4</f>
        <v>3.5</v>
      </c>
      <c r="S4" s="15">
        <f>R4/O4</f>
        <v>1.7857142857142858</v>
      </c>
      <c r="T4" s="14">
        <f>M4/N4</f>
        <v>0.61965058261354544</v>
      </c>
      <c r="U4" s="14">
        <f>(O4/G4)*100</f>
        <v>35.897435897435898</v>
      </c>
      <c r="V4" s="14">
        <f>(P4/H4)*100</f>
        <v>41.505791505791507</v>
      </c>
      <c r="W4" s="14">
        <f>U4/V4</f>
        <v>0.86487775790101373</v>
      </c>
    </row>
    <row r="5" spans="1:23" ht="15.6" x14ac:dyDescent="0.3">
      <c r="A5" s="13">
        <v>4</v>
      </c>
      <c r="B5" s="1" t="s">
        <v>32</v>
      </c>
      <c r="C5" s="13">
        <v>42</v>
      </c>
      <c r="D5" s="13" t="s">
        <v>5</v>
      </c>
      <c r="E5" s="13">
        <v>1</v>
      </c>
      <c r="F5" s="14">
        <v>39</v>
      </c>
      <c r="G5" s="14">
        <v>3.363</v>
      </c>
      <c r="H5" s="15">
        <f>G5/I5</f>
        <v>5.18</v>
      </c>
      <c r="I5" s="14">
        <v>0.64922779922779927</v>
      </c>
      <c r="J5" s="14">
        <v>12.75</v>
      </c>
      <c r="K5" s="15">
        <f>J5/L5</f>
        <v>17.010000000000002</v>
      </c>
      <c r="L5" s="14">
        <v>0.74955908289241613</v>
      </c>
      <c r="M5" s="14">
        <f>J5/G5</f>
        <v>3.7912578055307762</v>
      </c>
      <c r="N5" s="14">
        <f>K5/H5</f>
        <v>3.2837837837837842</v>
      </c>
      <c r="O5" s="14">
        <v>1.83</v>
      </c>
      <c r="P5" s="14">
        <f>O5/Q5</f>
        <v>2.15</v>
      </c>
      <c r="Q5" s="14">
        <v>0.85116279069767453</v>
      </c>
      <c r="R5" s="14">
        <f>G5-O5</f>
        <v>1.5329999999999999</v>
      </c>
      <c r="S5" s="15">
        <f>R5/O5</f>
        <v>0.83770491803278679</v>
      </c>
      <c r="T5" s="14">
        <f>M5/N5</f>
        <v>1.1545394140299481</v>
      </c>
      <c r="U5" s="14">
        <f>(O5/G5)*100</f>
        <v>54.415700267618206</v>
      </c>
      <c r="V5" s="14">
        <f>(P5/H5)*100</f>
        <v>41.505791505791507</v>
      </c>
      <c r="W5" s="14">
        <f>U5/V5</f>
        <v>1.311038732029127</v>
      </c>
    </row>
    <row r="6" spans="1:23" ht="15.6" x14ac:dyDescent="0.3">
      <c r="A6" s="13">
        <v>5</v>
      </c>
      <c r="B6" s="1" t="s">
        <v>10</v>
      </c>
      <c r="C6" s="13">
        <v>45</v>
      </c>
      <c r="D6" s="13" t="s">
        <v>4</v>
      </c>
      <c r="E6" s="13">
        <v>1</v>
      </c>
      <c r="F6" s="14">
        <v>42</v>
      </c>
      <c r="G6" s="14">
        <v>2.83</v>
      </c>
      <c r="H6" s="15">
        <f>G6/I6</f>
        <v>5.18</v>
      </c>
      <c r="I6" s="14">
        <v>0.54633204633204635</v>
      </c>
      <c r="J6" s="14">
        <v>8.58</v>
      </c>
      <c r="K6" s="15">
        <f>J6/L6</f>
        <v>17.010000000000002</v>
      </c>
      <c r="L6" s="14">
        <v>0.50440917107583771</v>
      </c>
      <c r="M6" s="14">
        <f>J6/G6</f>
        <v>3.0318021201413425</v>
      </c>
      <c r="N6" s="14">
        <f>K6/H6</f>
        <v>3.2837837837837842</v>
      </c>
      <c r="O6" s="14">
        <v>1.83</v>
      </c>
      <c r="P6" s="14">
        <f>O6/Q6</f>
        <v>2.15</v>
      </c>
      <c r="Q6" s="14">
        <v>0.85116279069767453</v>
      </c>
      <c r="R6" s="14">
        <f>G6-O6</f>
        <v>1</v>
      </c>
      <c r="S6" s="15">
        <f>R6/O6</f>
        <v>0.54644808743169393</v>
      </c>
      <c r="T6" s="14">
        <f>M6/N6</f>
        <v>0.92326484317061452</v>
      </c>
      <c r="U6" s="14">
        <f>(O6/G6)*100</f>
        <v>64.664310954063609</v>
      </c>
      <c r="V6" s="14">
        <f>(P6/H6)*100</f>
        <v>41.505791505791507</v>
      </c>
      <c r="W6" s="14">
        <f>U6/V6</f>
        <v>1.5579587476374395</v>
      </c>
    </row>
    <row r="7" spans="1:23" ht="15.6" x14ac:dyDescent="0.3">
      <c r="A7" s="13">
        <v>6</v>
      </c>
      <c r="B7" s="1" t="s">
        <v>11</v>
      </c>
      <c r="C7" s="13">
        <v>50</v>
      </c>
      <c r="D7" s="13" t="s">
        <v>4</v>
      </c>
      <c r="E7" s="13">
        <v>2</v>
      </c>
      <c r="F7" s="14">
        <v>27</v>
      </c>
      <c r="G7" s="14">
        <v>4.3949999999999996</v>
      </c>
      <c r="H7" s="15">
        <f>G7/I7</f>
        <v>5.18</v>
      </c>
      <c r="I7" s="14">
        <v>0.84845559845559837</v>
      </c>
      <c r="J7" s="14">
        <v>10.54</v>
      </c>
      <c r="K7" s="15">
        <f>J7/L7</f>
        <v>17.010000000000002</v>
      </c>
      <c r="L7" s="14">
        <v>0.6196355085243973</v>
      </c>
      <c r="M7" s="14">
        <f>J7/G7</f>
        <v>2.3981797497155859</v>
      </c>
      <c r="N7" s="14">
        <f>K7/H7</f>
        <v>3.2837837837837842</v>
      </c>
      <c r="O7" s="14">
        <v>2.16</v>
      </c>
      <c r="P7" s="14">
        <f>O7/Q7</f>
        <v>2.15</v>
      </c>
      <c r="Q7" s="14">
        <v>1.0046511627906978</v>
      </c>
      <c r="R7" s="14">
        <f>G7-O7</f>
        <v>2.2349999999999994</v>
      </c>
      <c r="S7" s="15">
        <f>R7/O7</f>
        <v>1.0347222222222219</v>
      </c>
      <c r="T7" s="14">
        <f>M7/N7</f>
        <v>0.73030988262943763</v>
      </c>
      <c r="U7" s="14">
        <f>(O7/G7)*100</f>
        <v>49.146757679180894</v>
      </c>
      <c r="V7" s="14">
        <f>(P7/H7)*100</f>
        <v>41.505791505791507</v>
      </c>
      <c r="W7" s="14">
        <f>U7/V7</f>
        <v>1.1840939757123583</v>
      </c>
    </row>
    <row r="8" spans="1:23" ht="15.6" x14ac:dyDescent="0.3">
      <c r="A8" s="13">
        <v>7</v>
      </c>
      <c r="B8" s="1" t="s">
        <v>87</v>
      </c>
      <c r="C8" s="13">
        <v>80</v>
      </c>
      <c r="D8" s="13" t="s">
        <v>4</v>
      </c>
      <c r="E8" s="13">
        <v>2</v>
      </c>
      <c r="F8" s="14">
        <v>29</v>
      </c>
      <c r="G8" s="14">
        <v>4.0960000000000001</v>
      </c>
      <c r="H8" s="15">
        <f>G8/I8</f>
        <v>5.18</v>
      </c>
      <c r="I8" s="14">
        <v>0.79073359073359084</v>
      </c>
      <c r="J8" s="14">
        <v>11.3</v>
      </c>
      <c r="K8" s="15">
        <f>J8/L8</f>
        <v>17.010000000000002</v>
      </c>
      <c r="L8" s="14">
        <v>0.66431510875955313</v>
      </c>
      <c r="M8" s="14">
        <f>J8/G8</f>
        <v>2.7587890625</v>
      </c>
      <c r="N8" s="14">
        <f>K8/H8</f>
        <v>3.2837837837837842</v>
      </c>
      <c r="O8" s="14">
        <v>1.964</v>
      </c>
      <c r="P8" s="14">
        <f>O8/Q8</f>
        <v>2.15</v>
      </c>
      <c r="Q8" s="14">
        <v>0.91348837209302325</v>
      </c>
      <c r="R8" s="14">
        <f>G8-O8</f>
        <v>2.1320000000000001</v>
      </c>
      <c r="S8" s="15">
        <f>R8/O8</f>
        <v>1.0855397148676171</v>
      </c>
      <c r="T8" s="14">
        <f>M8/N8</f>
        <v>0.84012506430041145</v>
      </c>
      <c r="U8" s="14">
        <f>(O8/G8)*100</f>
        <v>47.94921875</v>
      </c>
      <c r="V8" s="14">
        <f>(P8/H8)*100</f>
        <v>41.505791505791507</v>
      </c>
      <c r="W8" s="14">
        <f>U8/V8</f>
        <v>1.1552416424418603</v>
      </c>
    </row>
    <row r="9" spans="1:23" ht="15.6" x14ac:dyDescent="0.3">
      <c r="A9" s="13">
        <v>8</v>
      </c>
      <c r="B9" s="1" t="s">
        <v>27</v>
      </c>
      <c r="C9" s="13">
        <v>53</v>
      </c>
      <c r="D9" s="13" t="s">
        <v>4</v>
      </c>
      <c r="E9" s="13">
        <v>1</v>
      </c>
      <c r="F9" s="14">
        <v>46</v>
      </c>
      <c r="G9" s="14">
        <v>2.7970000000000002</v>
      </c>
      <c r="H9" s="15">
        <f>G9/I9</f>
        <v>5.18</v>
      </c>
      <c r="I9" s="14">
        <v>0.53996138996138998</v>
      </c>
      <c r="J9" s="14">
        <v>11.57</v>
      </c>
      <c r="K9" s="15">
        <f>J9/L9</f>
        <v>17.010000000000002</v>
      </c>
      <c r="L9" s="14">
        <v>0.68018812463256906</v>
      </c>
      <c r="M9" s="14">
        <f>J9/G9</f>
        <v>4.1365749016803717</v>
      </c>
      <c r="N9" s="14">
        <f>K9/H9</f>
        <v>3.2837837837837842</v>
      </c>
      <c r="O9" s="14">
        <v>1.897</v>
      </c>
      <c r="P9" s="14">
        <f>O9/Q9</f>
        <v>2.15</v>
      </c>
      <c r="Q9" s="14">
        <v>0.88232558139534889</v>
      </c>
      <c r="R9" s="14">
        <f>G9-O9</f>
        <v>0.90000000000000013</v>
      </c>
      <c r="S9" s="15">
        <f>R9/O9</f>
        <v>0.47443331576172909</v>
      </c>
      <c r="T9" s="14">
        <f>M9/N9</f>
        <v>1.2596977066845574</v>
      </c>
      <c r="U9" s="14">
        <f>(O9/G9)*100</f>
        <v>67.82266714336788</v>
      </c>
      <c r="V9" s="14">
        <f>(P9/H9)*100</f>
        <v>41.505791505791507</v>
      </c>
      <c r="W9" s="14">
        <f>U9/V9</f>
        <v>1.6340530967564912</v>
      </c>
    </row>
    <row r="10" spans="1:23" ht="15.6" x14ac:dyDescent="0.3">
      <c r="A10" s="13">
        <v>9</v>
      </c>
      <c r="B10" s="1" t="s">
        <v>12</v>
      </c>
      <c r="C10" s="13">
        <v>48</v>
      </c>
      <c r="D10" s="13" t="s">
        <v>5</v>
      </c>
      <c r="E10" s="13">
        <v>2</v>
      </c>
      <c r="F10" s="14">
        <v>32</v>
      </c>
      <c r="G10" s="14">
        <v>4.2619999999999996</v>
      </c>
      <c r="H10" s="15">
        <f>G10/I10</f>
        <v>5.18</v>
      </c>
      <c r="I10" s="14">
        <v>0.82277992277992273</v>
      </c>
      <c r="J10" s="14">
        <v>13.93</v>
      </c>
      <c r="K10" s="15">
        <f>J10/L10</f>
        <v>17.010000000000002</v>
      </c>
      <c r="L10" s="14">
        <v>0.81893004115226331</v>
      </c>
      <c r="M10" s="14">
        <f>J10/G10</f>
        <v>3.2684185828249652</v>
      </c>
      <c r="N10" s="14">
        <f>K10/H10</f>
        <v>3.2837837837837842</v>
      </c>
      <c r="O10" s="14">
        <v>1.86</v>
      </c>
      <c r="P10" s="14">
        <f>O10/Q10</f>
        <v>2.15</v>
      </c>
      <c r="Q10" s="14">
        <v>0.86511627906976751</v>
      </c>
      <c r="R10" s="14">
        <f>G10-O10</f>
        <v>2.4019999999999992</v>
      </c>
      <c r="S10" s="15">
        <f>R10/O10</f>
        <v>1.291397849462365</v>
      </c>
      <c r="T10" s="14">
        <f>M10/N10</f>
        <v>0.99532088530472174</v>
      </c>
      <c r="U10" s="14">
        <f>(O10/G10)*100</f>
        <v>43.641482871891135</v>
      </c>
      <c r="V10" s="14">
        <f>(P10/H10)*100</f>
        <v>41.505791505791507</v>
      </c>
      <c r="W10" s="14">
        <f>U10/V10</f>
        <v>1.0514552617506794</v>
      </c>
    </row>
    <row r="11" spans="1:23" ht="15.6" x14ac:dyDescent="0.3">
      <c r="A11" s="13">
        <v>10</v>
      </c>
      <c r="B11" s="1" t="s">
        <v>54</v>
      </c>
      <c r="C11" s="13">
        <v>46</v>
      </c>
      <c r="D11" s="13" t="s">
        <v>5</v>
      </c>
      <c r="E11" s="13">
        <v>1</v>
      </c>
      <c r="F11" s="14">
        <v>37</v>
      </c>
      <c r="G11" s="14">
        <v>3.2959999999999998</v>
      </c>
      <c r="H11" s="15">
        <f>G11/I11</f>
        <v>5.18</v>
      </c>
      <c r="I11" s="14">
        <v>0.63629343629343627</v>
      </c>
      <c r="J11" s="14">
        <v>12.14</v>
      </c>
      <c r="K11" s="15">
        <f>J11/L11</f>
        <v>17.010000000000002</v>
      </c>
      <c r="L11" s="14">
        <v>0.71369782480893584</v>
      </c>
      <c r="M11" s="14">
        <f>J11/G11</f>
        <v>3.6832524271844664</v>
      </c>
      <c r="N11" s="14">
        <f>K11/H11</f>
        <v>3.2837837837837842</v>
      </c>
      <c r="O11" s="14">
        <v>1.86</v>
      </c>
      <c r="P11" s="14">
        <f>O11/Q11</f>
        <v>2.15</v>
      </c>
      <c r="Q11" s="14">
        <v>0.86511627906976751</v>
      </c>
      <c r="R11" s="14">
        <f>G11-O11</f>
        <v>1.4359999999999997</v>
      </c>
      <c r="S11" s="15">
        <f>R11/O11</f>
        <v>0.772043010752688</v>
      </c>
      <c r="T11" s="14">
        <f>M11/N11</f>
        <v>1.1216488872907426</v>
      </c>
      <c r="U11" s="14">
        <f>(O11/G11)*100</f>
        <v>56.432038834951456</v>
      </c>
      <c r="V11" s="14">
        <f>(P11/H11)*100</f>
        <v>41.505791505791507</v>
      </c>
      <c r="W11" s="14">
        <f>U11/V11</f>
        <v>1.3596184240234817</v>
      </c>
    </row>
    <row r="12" spans="1:23" ht="15.6" x14ac:dyDescent="0.3">
      <c r="A12" s="13">
        <v>11</v>
      </c>
      <c r="B12" s="2" t="s">
        <v>44</v>
      </c>
      <c r="C12" s="13">
        <v>58</v>
      </c>
      <c r="D12" s="13" t="s">
        <v>5</v>
      </c>
      <c r="E12" s="13">
        <v>2</v>
      </c>
      <c r="F12" s="14">
        <v>26</v>
      </c>
      <c r="G12" s="14">
        <v>2.6970000000000001</v>
      </c>
      <c r="H12" s="15">
        <f>G12/I12</f>
        <v>5.18</v>
      </c>
      <c r="I12" s="14">
        <v>0.52065637065637072</v>
      </c>
      <c r="J12" s="14">
        <v>15.64</v>
      </c>
      <c r="K12" s="15">
        <f>J12/L12</f>
        <v>17.010000000000002</v>
      </c>
      <c r="L12" s="14">
        <v>0.91945914168136389</v>
      </c>
      <c r="M12" s="14">
        <f>J12/G12</f>
        <v>5.7990359658880237</v>
      </c>
      <c r="N12" s="14">
        <f>K12/H12</f>
        <v>3.2837837837837842</v>
      </c>
      <c r="O12" s="14">
        <v>1.73</v>
      </c>
      <c r="P12" s="14">
        <f>O12/Q12</f>
        <v>2.15</v>
      </c>
      <c r="Q12" s="14">
        <v>0.8046511627906977</v>
      </c>
      <c r="R12" s="14">
        <f>G12-O12</f>
        <v>0.96700000000000008</v>
      </c>
      <c r="S12" s="15">
        <f>R12/O12</f>
        <v>0.55895953757225436</v>
      </c>
      <c r="T12" s="14">
        <f>M12/N12</f>
        <v>1.7659615698589042</v>
      </c>
      <c r="U12" s="14">
        <f>(O12/G12)*100</f>
        <v>64.145346681497955</v>
      </c>
      <c r="V12" s="14">
        <f>(P12/H12)*100</f>
        <v>41.505791505791507</v>
      </c>
      <c r="W12" s="14">
        <f>U12/V12</f>
        <v>1.5454553293495785</v>
      </c>
    </row>
    <row r="13" spans="1:23" ht="15.6" x14ac:dyDescent="0.3">
      <c r="A13" s="13">
        <v>12</v>
      </c>
      <c r="B13" s="1" t="s">
        <v>32</v>
      </c>
      <c r="C13" s="13">
        <v>48</v>
      </c>
      <c r="D13" s="13" t="s">
        <v>5</v>
      </c>
      <c r="E13" s="13">
        <v>1</v>
      </c>
      <c r="F13" s="14">
        <v>39</v>
      </c>
      <c r="G13" s="14">
        <v>2.7639999999999998</v>
      </c>
      <c r="H13" s="15">
        <f>G13/I13</f>
        <v>5.18</v>
      </c>
      <c r="I13" s="14">
        <v>0.53359073359073361</v>
      </c>
      <c r="J13" s="14">
        <v>15.01</v>
      </c>
      <c r="K13" s="15">
        <f>J13/L13</f>
        <v>17.010000000000002</v>
      </c>
      <c r="L13" s="14">
        <v>0.8824221046443268</v>
      </c>
      <c r="M13" s="14">
        <f>J13/G13</f>
        <v>5.4305354558610714</v>
      </c>
      <c r="N13" s="14">
        <f>K13/H13</f>
        <v>3.2837837837837842</v>
      </c>
      <c r="O13" s="14">
        <v>2.0299999999999998</v>
      </c>
      <c r="P13" s="14">
        <f>O13/Q13</f>
        <v>2.15</v>
      </c>
      <c r="Q13" s="14">
        <v>0.94418604651162785</v>
      </c>
      <c r="R13" s="14">
        <f>G13-O13</f>
        <v>0.73399999999999999</v>
      </c>
      <c r="S13" s="15">
        <f>R13/O13</f>
        <v>0.36157635467980298</v>
      </c>
      <c r="T13" s="14">
        <f>M13/N13</f>
        <v>1.6537433075461696</v>
      </c>
      <c r="U13" s="14">
        <f>(O13/G13)*100</f>
        <v>73.444283646888564</v>
      </c>
      <c r="V13" s="14">
        <f>(P13/H13)*100</f>
        <v>41.505791505791507</v>
      </c>
      <c r="W13" s="14">
        <f>U13/V13</f>
        <v>1.7694948339110825</v>
      </c>
    </row>
    <row r="14" spans="1:23" ht="15.6" x14ac:dyDescent="0.3">
      <c r="A14" s="13">
        <v>13</v>
      </c>
      <c r="B14" s="1" t="s">
        <v>75</v>
      </c>
      <c r="C14" s="13">
        <v>73</v>
      </c>
      <c r="D14" s="13" t="s">
        <v>5</v>
      </c>
      <c r="E14" s="13">
        <v>1</v>
      </c>
      <c r="F14" s="14">
        <v>26</v>
      </c>
      <c r="G14" s="14">
        <v>2.6640000000000001</v>
      </c>
      <c r="H14" s="15">
        <f>G14/I14</f>
        <v>5.18</v>
      </c>
      <c r="I14" s="14">
        <v>0.51428571428571435</v>
      </c>
      <c r="J14" s="14">
        <v>15.41</v>
      </c>
      <c r="K14" s="15">
        <f>J14/L14</f>
        <v>17.010000000000002</v>
      </c>
      <c r="L14" s="14">
        <v>0.90593768371546146</v>
      </c>
      <c r="M14" s="14">
        <f>J14/G14</f>
        <v>5.7845345345345347</v>
      </c>
      <c r="N14" s="14">
        <f>K14/H14</f>
        <v>3.2837837837837842</v>
      </c>
      <c r="O14" s="14">
        <v>1.498</v>
      </c>
      <c r="P14" s="14">
        <f>O14/Q14</f>
        <v>2.15</v>
      </c>
      <c r="Q14" s="14">
        <v>0.69674418604651167</v>
      </c>
      <c r="R14" s="14">
        <f>G14-O14</f>
        <v>1.1660000000000001</v>
      </c>
      <c r="S14" s="15">
        <f>R14/O14</f>
        <v>0.77837116154873176</v>
      </c>
      <c r="T14" s="14">
        <f>M14/N14</f>
        <v>1.7615454961133972</v>
      </c>
      <c r="U14" s="14">
        <f>(O14/G14)*100</f>
        <v>56.231231231231227</v>
      </c>
      <c r="V14" s="14">
        <f>(P14/H14)*100</f>
        <v>41.505791505791507</v>
      </c>
      <c r="W14" s="14">
        <f>U14/V14</f>
        <v>1.3547803617571059</v>
      </c>
    </row>
    <row r="15" spans="1:23" ht="15.6" x14ac:dyDescent="0.3">
      <c r="A15" s="13">
        <v>14</v>
      </c>
      <c r="B15" s="1" t="s">
        <v>13</v>
      </c>
      <c r="C15" s="13">
        <v>70</v>
      </c>
      <c r="D15" s="13" t="s">
        <v>5</v>
      </c>
      <c r="E15" s="13">
        <v>2</v>
      </c>
      <c r="F15" s="14">
        <v>27</v>
      </c>
      <c r="G15" s="14">
        <v>3.7</v>
      </c>
      <c r="H15" s="15">
        <f>G15/I15</f>
        <v>5.18</v>
      </c>
      <c r="I15" s="14">
        <v>0.71428571428571441</v>
      </c>
      <c r="J15" s="14">
        <v>14.13</v>
      </c>
      <c r="K15" s="15">
        <f>J15/L15</f>
        <v>17.010000000000002</v>
      </c>
      <c r="L15" s="14">
        <v>0.8306878306878307</v>
      </c>
      <c r="M15" s="14">
        <f>J15/G15</f>
        <v>3.8189189189189188</v>
      </c>
      <c r="N15" s="14">
        <f>K15/H15</f>
        <v>3.2837837837837842</v>
      </c>
      <c r="O15" s="14">
        <v>1.86</v>
      </c>
      <c r="P15" s="14">
        <f>O15/Q15</f>
        <v>2.15</v>
      </c>
      <c r="Q15" s="14">
        <v>0.86511627906976751</v>
      </c>
      <c r="R15" s="14">
        <f>G15-O15</f>
        <v>1.84</v>
      </c>
      <c r="S15" s="15">
        <f>R15/O15</f>
        <v>0.989247311827957</v>
      </c>
      <c r="T15" s="14">
        <f>M15/N15</f>
        <v>1.1629629629629628</v>
      </c>
      <c r="U15" s="14">
        <f>(O15/G15)*100</f>
        <v>50.270270270270267</v>
      </c>
      <c r="V15" s="14">
        <f>(P15/H15)*100</f>
        <v>41.505791505791507</v>
      </c>
      <c r="W15" s="14">
        <f>U15/V15</f>
        <v>1.2111627906976743</v>
      </c>
    </row>
    <row r="16" spans="1:23" ht="15.6" x14ac:dyDescent="0.3">
      <c r="A16" s="13">
        <v>15</v>
      </c>
      <c r="B16" s="1" t="s">
        <v>36</v>
      </c>
      <c r="C16" s="13">
        <v>76</v>
      </c>
      <c r="D16" s="13" t="s">
        <v>4</v>
      </c>
      <c r="E16" s="13">
        <v>1</v>
      </c>
      <c r="F16" s="14">
        <v>43</v>
      </c>
      <c r="G16" s="14">
        <v>4.1950000000000003</v>
      </c>
      <c r="H16" s="15">
        <f>G16/I16</f>
        <v>5.18</v>
      </c>
      <c r="I16" s="14">
        <v>0.80984555984555995</v>
      </c>
      <c r="J16" s="14">
        <v>13.6</v>
      </c>
      <c r="K16" s="15">
        <f>J16/L16</f>
        <v>17.010000000000002</v>
      </c>
      <c r="L16" s="14">
        <v>0.79952968841857719</v>
      </c>
      <c r="M16" s="14">
        <f>J16/G16</f>
        <v>3.241954707985697</v>
      </c>
      <c r="N16" s="14">
        <f>K16/H16</f>
        <v>3.2837837837837842</v>
      </c>
      <c r="O16" s="14">
        <v>2.23</v>
      </c>
      <c r="P16" s="14">
        <f>O16/Q16</f>
        <v>2.15</v>
      </c>
      <c r="Q16" s="14">
        <v>1.0372093023255815</v>
      </c>
      <c r="R16" s="14">
        <f>G16-O16</f>
        <v>1.9650000000000003</v>
      </c>
      <c r="S16" s="15">
        <f>R16/O16</f>
        <v>0.88116591928251131</v>
      </c>
      <c r="T16" s="14">
        <f>M16/N16</f>
        <v>0.98726192753473885</v>
      </c>
      <c r="U16" s="14">
        <f>(O16/G16)*100</f>
        <v>53.158522050059588</v>
      </c>
      <c r="V16" s="14">
        <f>(P16/H16)*100</f>
        <v>41.505791505791507</v>
      </c>
      <c r="W16" s="14">
        <f>U16/V16</f>
        <v>1.2807495079967846</v>
      </c>
    </row>
    <row r="17" spans="1:23" ht="15.6" x14ac:dyDescent="0.3">
      <c r="A17" s="13">
        <v>16</v>
      </c>
      <c r="B17" s="1" t="s">
        <v>14</v>
      </c>
      <c r="C17" s="13">
        <v>70</v>
      </c>
      <c r="D17" s="13" t="s">
        <v>4</v>
      </c>
      <c r="E17" s="13">
        <v>2</v>
      </c>
      <c r="F17" s="14">
        <v>35</v>
      </c>
      <c r="G17" s="14">
        <v>6.2930000000000001</v>
      </c>
      <c r="H17" s="15">
        <f>G17/I17</f>
        <v>5.18</v>
      </c>
      <c r="I17" s="14">
        <v>1.214864864864865</v>
      </c>
      <c r="J17" s="14">
        <v>8.84</v>
      </c>
      <c r="K17" s="15">
        <f>J17/L17</f>
        <v>17.010000000000002</v>
      </c>
      <c r="L17" s="14">
        <v>0.51969429747207518</v>
      </c>
      <c r="M17" s="14">
        <f>J17/G17</f>
        <v>1.4047354203082789</v>
      </c>
      <c r="N17" s="14">
        <f>K17/H17</f>
        <v>3.2837837837837842</v>
      </c>
      <c r="O17" s="14">
        <v>2.1970000000000001</v>
      </c>
      <c r="P17" s="14">
        <f>O17/Q17</f>
        <v>2.15</v>
      </c>
      <c r="Q17" s="14">
        <v>1.021860465116279</v>
      </c>
      <c r="R17" s="14">
        <f>G17-O17</f>
        <v>4.0960000000000001</v>
      </c>
      <c r="S17" s="15">
        <f>R17/O17</f>
        <v>1.8643604915794265</v>
      </c>
      <c r="T17" s="14">
        <f>M17/N17</f>
        <v>0.42777951071116305</v>
      </c>
      <c r="U17" s="14">
        <f>(O17/G17)*100</f>
        <v>34.911806769426349</v>
      </c>
      <c r="V17" s="14">
        <f>(P17/H17)*100</f>
        <v>41.505791505791507</v>
      </c>
      <c r="W17" s="14">
        <f>U17/V17</f>
        <v>0.84113097239827206</v>
      </c>
    </row>
    <row r="18" spans="1:23" ht="15.6" x14ac:dyDescent="0.3">
      <c r="A18" s="13">
        <v>17</v>
      </c>
      <c r="B18" s="2" t="s">
        <v>45</v>
      </c>
      <c r="C18" s="13">
        <v>32</v>
      </c>
      <c r="D18" s="13" t="s">
        <v>4</v>
      </c>
      <c r="E18" s="13">
        <v>2</v>
      </c>
      <c r="F18" s="14">
        <v>32</v>
      </c>
      <c r="G18" s="14">
        <v>6.36</v>
      </c>
      <c r="H18" s="15">
        <f>G18/I18</f>
        <v>5.18</v>
      </c>
      <c r="I18" s="14">
        <v>1.227799227799228</v>
      </c>
      <c r="J18" s="14">
        <v>9.08</v>
      </c>
      <c r="K18" s="15">
        <f>J18/L18</f>
        <v>17.010000000000002</v>
      </c>
      <c r="L18" s="14">
        <v>0.53380364491475596</v>
      </c>
      <c r="M18" s="14">
        <f>J18/G18</f>
        <v>1.4276729559748427</v>
      </c>
      <c r="N18" s="14">
        <f>K18/H18</f>
        <v>3.2837837837837842</v>
      </c>
      <c r="O18" s="14">
        <v>1.96</v>
      </c>
      <c r="P18" s="14">
        <f>O18/Q18</f>
        <v>2.15</v>
      </c>
      <c r="Q18" s="14">
        <v>0.91162790697674423</v>
      </c>
      <c r="R18" s="14">
        <f>G18-O18</f>
        <v>4.4000000000000004</v>
      </c>
      <c r="S18" s="15">
        <f>R18/O18</f>
        <v>2.2448979591836737</v>
      </c>
      <c r="T18" s="14">
        <f>M18/N18</f>
        <v>0.43476460387711252</v>
      </c>
      <c r="U18" s="14">
        <f>(O18/G18)*100</f>
        <v>30.817610062893081</v>
      </c>
      <c r="V18" s="14">
        <f>(P18/H18)*100</f>
        <v>41.505791505791507</v>
      </c>
      <c r="W18" s="14">
        <f>U18/V18</f>
        <v>0.74248939593388907</v>
      </c>
    </row>
    <row r="19" spans="1:23" ht="15.6" x14ac:dyDescent="0.3">
      <c r="A19" s="13">
        <v>18</v>
      </c>
      <c r="B19" s="2" t="s">
        <v>89</v>
      </c>
      <c r="C19" s="13">
        <v>60</v>
      </c>
      <c r="D19" s="13" t="s">
        <v>5</v>
      </c>
      <c r="E19" s="13">
        <v>2</v>
      </c>
      <c r="F19" s="14">
        <v>27.2</v>
      </c>
      <c r="G19" s="14">
        <v>5.1609999999999996</v>
      </c>
      <c r="H19" s="15">
        <f>G19/I19</f>
        <v>5.18</v>
      </c>
      <c r="I19" s="14">
        <v>0.99633204633204631</v>
      </c>
      <c r="J19" s="14">
        <v>12.72</v>
      </c>
      <c r="K19" s="15">
        <f>J19/L19</f>
        <v>17.010000000000002</v>
      </c>
      <c r="L19" s="14">
        <v>0.74779541446208109</v>
      </c>
      <c r="M19" s="14">
        <f>J19/G19</f>
        <v>2.4646386359232708</v>
      </c>
      <c r="N19" s="14">
        <f>K19/H19</f>
        <v>3.2837837837837842</v>
      </c>
      <c r="O19" s="14">
        <v>2.06</v>
      </c>
      <c r="P19" s="14">
        <f>O19/Q19</f>
        <v>2.15</v>
      </c>
      <c r="Q19" s="14">
        <v>0.95813953488372094</v>
      </c>
      <c r="R19" s="14">
        <f>G19-O19</f>
        <v>3.1009999999999995</v>
      </c>
      <c r="S19" s="15">
        <f>R19/O19</f>
        <v>1.5053398058252425</v>
      </c>
      <c r="T19" s="14">
        <f>M19/N19</f>
        <v>0.7505483911865104</v>
      </c>
      <c r="U19" s="14">
        <f>(O19/G19)*100</f>
        <v>39.914745204417748</v>
      </c>
      <c r="V19" s="14">
        <f>(P19/H19)*100</f>
        <v>41.505791505791507</v>
      </c>
      <c r="W19" s="14">
        <f>U19/V19</f>
        <v>0.96166688445992532</v>
      </c>
    </row>
    <row r="20" spans="1:23" ht="15.6" x14ac:dyDescent="0.3">
      <c r="A20" s="13">
        <v>19</v>
      </c>
      <c r="B20" s="2" t="s">
        <v>77</v>
      </c>
      <c r="C20" s="13">
        <v>57</v>
      </c>
      <c r="D20" s="13" t="s">
        <v>5</v>
      </c>
      <c r="E20" s="13">
        <v>1</v>
      </c>
      <c r="F20" s="14">
        <v>38</v>
      </c>
      <c r="G20" s="14">
        <v>3.06</v>
      </c>
      <c r="H20" s="15">
        <f>G20/I20</f>
        <v>5.18</v>
      </c>
      <c r="I20" s="14">
        <v>0.59073359073359077</v>
      </c>
      <c r="J20" s="14">
        <v>14.31</v>
      </c>
      <c r="K20" s="15">
        <f>J20/L20</f>
        <v>17.010000000000002</v>
      </c>
      <c r="L20" s="14">
        <v>0.84126984126984117</v>
      </c>
      <c r="M20" s="14">
        <f>J20/G20</f>
        <v>4.6764705882352944</v>
      </c>
      <c r="N20" s="14">
        <f>K20/H20</f>
        <v>3.2837837837837842</v>
      </c>
      <c r="O20" s="14">
        <v>1.86</v>
      </c>
      <c r="P20" s="14">
        <f>O20/Q20</f>
        <v>2.15</v>
      </c>
      <c r="Q20" s="14">
        <v>0.86511627906976751</v>
      </c>
      <c r="R20" s="14">
        <f>G20-O20</f>
        <v>1.2</v>
      </c>
      <c r="S20" s="15">
        <f>R20/O20</f>
        <v>0.64516129032258063</v>
      </c>
      <c r="T20" s="14">
        <f>M20/N20</f>
        <v>1.4241103848946985</v>
      </c>
      <c r="U20" s="14">
        <f>(O20/G20)*100</f>
        <v>60.7843137254902</v>
      </c>
      <c r="V20" s="14">
        <f>(P20/H20)*100</f>
        <v>41.505791505791507</v>
      </c>
      <c r="W20" s="14">
        <f>U20/V20</f>
        <v>1.4644778841769266</v>
      </c>
    </row>
    <row r="21" spans="1:23" ht="15.6" x14ac:dyDescent="0.3">
      <c r="A21" s="13">
        <v>20</v>
      </c>
      <c r="B21" s="2" t="s">
        <v>17</v>
      </c>
      <c r="C21" s="13">
        <v>32</v>
      </c>
      <c r="D21" s="13" t="s">
        <v>5</v>
      </c>
      <c r="E21" s="13">
        <v>0</v>
      </c>
      <c r="F21" s="14">
        <v>34.799999999999997</v>
      </c>
      <c r="G21" s="14">
        <v>3.7629999999999999</v>
      </c>
      <c r="H21" s="15">
        <f>G21/I21</f>
        <v>5.18</v>
      </c>
      <c r="I21" s="14">
        <v>0.72644787644787645</v>
      </c>
      <c r="J21" s="14">
        <v>12.95</v>
      </c>
      <c r="K21" s="15">
        <f>J21/L21</f>
        <v>17.010000000000002</v>
      </c>
      <c r="L21" s="14">
        <v>0.7613168724279834</v>
      </c>
      <c r="M21" s="14">
        <f>J21/G21</f>
        <v>3.4414031357959076</v>
      </c>
      <c r="N21" s="14">
        <f>K21/H21</f>
        <v>3.2837837837837842</v>
      </c>
      <c r="O21" s="14">
        <v>1.96</v>
      </c>
      <c r="P21" s="14">
        <f>O21/Q21</f>
        <v>2.15</v>
      </c>
      <c r="Q21" s="14">
        <v>0.91162790697674423</v>
      </c>
      <c r="R21" s="14">
        <f>G21-O21</f>
        <v>1.8029999999999999</v>
      </c>
      <c r="S21" s="15">
        <f>R21/O21</f>
        <v>0.91989795918367345</v>
      </c>
      <c r="T21" s="14">
        <f>M21/N21</f>
        <v>1.047999308843198</v>
      </c>
      <c r="U21" s="14">
        <f>(O21/G21)*100</f>
        <v>52.086101514748876</v>
      </c>
      <c r="V21" s="14">
        <f>(P21/H21)*100</f>
        <v>41.505791505791507</v>
      </c>
      <c r="W21" s="14">
        <f>U21/V21</f>
        <v>1.254911655099531</v>
      </c>
    </row>
    <row r="22" spans="1:23" ht="15.6" x14ac:dyDescent="0.3">
      <c r="A22" s="13">
        <v>21</v>
      </c>
      <c r="B22" s="2" t="s">
        <v>93</v>
      </c>
      <c r="C22" s="13">
        <v>72</v>
      </c>
      <c r="D22" s="13" t="s">
        <v>4</v>
      </c>
      <c r="E22" s="13">
        <v>2</v>
      </c>
      <c r="F22" s="14">
        <v>32</v>
      </c>
      <c r="G22" s="14">
        <v>3.9289999999999998</v>
      </c>
      <c r="H22" s="15">
        <f>G22/I22</f>
        <v>5.18</v>
      </c>
      <c r="I22" s="14">
        <v>0.75849420849420846</v>
      </c>
      <c r="J22" s="14">
        <v>12.71</v>
      </c>
      <c r="K22" s="15">
        <f>J22/L22</f>
        <v>17.010000000000002</v>
      </c>
      <c r="L22" s="14">
        <v>0.74720752498530274</v>
      </c>
      <c r="M22" s="14">
        <f>J22/G22</f>
        <v>3.234919826927972</v>
      </c>
      <c r="N22" s="14">
        <f>K22/H22</f>
        <v>3.2837837837837842</v>
      </c>
      <c r="O22" s="14">
        <v>1.86</v>
      </c>
      <c r="P22" s="14">
        <f>O22/Q22</f>
        <v>2.15</v>
      </c>
      <c r="Q22" s="14">
        <v>0.86511627906976751</v>
      </c>
      <c r="R22" s="14">
        <f>G22-O22</f>
        <v>2.069</v>
      </c>
      <c r="S22" s="15">
        <f>R22/O22</f>
        <v>1.1123655913978494</v>
      </c>
      <c r="T22" s="14">
        <f>M22/N22</f>
        <v>0.98511961807683079</v>
      </c>
      <c r="U22" s="14">
        <f>(O22/G22)*100</f>
        <v>47.340290150165444</v>
      </c>
      <c r="V22" s="14">
        <f>(P22/H22)*100</f>
        <v>41.505791505791507</v>
      </c>
      <c r="W22" s="14">
        <f>U22/V22</f>
        <v>1.1405707115249162</v>
      </c>
    </row>
    <row r="23" spans="1:23" ht="15.6" x14ac:dyDescent="0.3">
      <c r="A23" s="13">
        <v>22</v>
      </c>
      <c r="B23" s="2" t="s">
        <v>81</v>
      </c>
      <c r="C23" s="13">
        <v>24</v>
      </c>
      <c r="D23" s="13" t="s">
        <v>4</v>
      </c>
      <c r="E23" s="13">
        <v>1</v>
      </c>
      <c r="F23" s="14">
        <v>51</v>
      </c>
      <c r="G23" s="14">
        <v>3.9289999999999998</v>
      </c>
      <c r="H23" s="15">
        <f>G23/I23</f>
        <v>5.18</v>
      </c>
      <c r="I23" s="14">
        <v>0.75849420849420846</v>
      </c>
      <c r="J23" s="14">
        <v>13.23</v>
      </c>
      <c r="K23" s="15">
        <f>J23/L23</f>
        <v>17.010000000000002</v>
      </c>
      <c r="L23" s="14">
        <v>0.77777777777777768</v>
      </c>
      <c r="M23" s="14">
        <f>J23/G23</f>
        <v>3.3672690251972517</v>
      </c>
      <c r="N23" s="14">
        <f>K23/H23</f>
        <v>3.2837837837837842</v>
      </c>
      <c r="O23" s="14">
        <v>1.83</v>
      </c>
      <c r="P23" s="14">
        <f>O23/Q23</f>
        <v>2.15</v>
      </c>
      <c r="Q23" s="14">
        <v>0.85116279069767453</v>
      </c>
      <c r="R23" s="14">
        <f>G23-O23</f>
        <v>2.0989999999999998</v>
      </c>
      <c r="S23" s="15">
        <f>R23/O23</f>
        <v>1.1469945355191256</v>
      </c>
      <c r="T23" s="14">
        <f>M23/N23</f>
        <v>1.0254234891547185</v>
      </c>
      <c r="U23" s="14">
        <f>(O23/G23)*100</f>
        <v>46.576737083227286</v>
      </c>
      <c r="V23" s="14">
        <f>(P23/H23)*100</f>
        <v>41.505791505791507</v>
      </c>
      <c r="W23" s="14">
        <f>U23/V23</f>
        <v>1.1221744097261273</v>
      </c>
    </row>
    <row r="24" spans="1:23" ht="15.6" x14ac:dyDescent="0.3">
      <c r="A24" s="13">
        <v>23</v>
      </c>
      <c r="B24" s="2" t="s">
        <v>16</v>
      </c>
      <c r="C24" s="13">
        <v>38</v>
      </c>
      <c r="D24" s="13" t="s">
        <v>4</v>
      </c>
      <c r="E24" s="13">
        <v>1</v>
      </c>
      <c r="F24" s="14">
        <v>42</v>
      </c>
      <c r="G24" s="14">
        <v>4.2619999999999996</v>
      </c>
      <c r="H24" s="15">
        <f>G24/I24</f>
        <v>5.18</v>
      </c>
      <c r="I24" s="14">
        <v>0.82277992277992273</v>
      </c>
      <c r="J24" s="14">
        <v>12.32</v>
      </c>
      <c r="K24" s="15">
        <f>J24/L24</f>
        <v>17.010000000000002</v>
      </c>
      <c r="L24" s="14">
        <v>0.72427983539094642</v>
      </c>
      <c r="M24" s="14">
        <f>J24/G24</f>
        <v>2.8906616611919289</v>
      </c>
      <c r="N24" s="14">
        <f>K24/H24</f>
        <v>3.2837837837837842</v>
      </c>
      <c r="O24" s="14">
        <v>1.96</v>
      </c>
      <c r="P24" s="14">
        <f>O24/Q24</f>
        <v>2.15</v>
      </c>
      <c r="Q24" s="14">
        <v>0.91162790697674423</v>
      </c>
      <c r="R24" s="14">
        <f>G24-O24</f>
        <v>2.3019999999999996</v>
      </c>
      <c r="S24" s="15">
        <f>R24/O24</f>
        <v>1.1744897959183671</v>
      </c>
      <c r="T24" s="14">
        <f>M24/N24</f>
        <v>0.88028379805844736</v>
      </c>
      <c r="U24" s="14">
        <f>(O24/G24)*100</f>
        <v>45.987799155326144</v>
      </c>
      <c r="V24" s="14">
        <f>(P24/H24)*100</f>
        <v>41.505791505791507</v>
      </c>
      <c r="W24" s="14">
        <f>U24/V24</f>
        <v>1.107985114532974</v>
      </c>
    </row>
    <row r="25" spans="1:23" ht="15.6" x14ac:dyDescent="0.3">
      <c r="A25" s="13">
        <v>24</v>
      </c>
      <c r="B25" s="2" t="s">
        <v>40</v>
      </c>
      <c r="C25" s="13">
        <v>55</v>
      </c>
      <c r="D25" s="13" t="s">
        <v>5</v>
      </c>
      <c r="E25" s="13">
        <v>1</v>
      </c>
      <c r="F25" s="14">
        <v>34</v>
      </c>
      <c r="G25" s="14">
        <v>3.76</v>
      </c>
      <c r="H25" s="15">
        <f>G25/I25</f>
        <v>4.6055332229841568</v>
      </c>
      <c r="I25" s="14">
        <v>0.81640926640926648</v>
      </c>
      <c r="J25" s="14">
        <v>13.45</v>
      </c>
      <c r="K25" s="15">
        <f>J25/L25</f>
        <v>17.010000000000002</v>
      </c>
      <c r="L25" s="14">
        <v>0.79071134626690176</v>
      </c>
      <c r="M25" s="14">
        <f>J25/G25</f>
        <v>3.5771276595744679</v>
      </c>
      <c r="N25" s="14">
        <f>K25/H25</f>
        <v>3.693383410005751</v>
      </c>
      <c r="O25" s="14">
        <v>1.96</v>
      </c>
      <c r="P25" s="14">
        <f>O25/Q25</f>
        <v>2.15</v>
      </c>
      <c r="Q25" s="14">
        <v>0.91162790697674423</v>
      </c>
      <c r="R25" s="14">
        <f>G25-O25</f>
        <v>1.7999999999999998</v>
      </c>
      <c r="S25" s="15">
        <f>R25/O25</f>
        <v>0.91836734693877542</v>
      </c>
      <c r="T25" s="14">
        <f>M25/N25</f>
        <v>0.96852323803796414</v>
      </c>
      <c r="U25" s="14">
        <f>(O25/G25)*100</f>
        <v>52.12765957446809</v>
      </c>
      <c r="V25" s="14">
        <f>(P25/H25)*100</f>
        <v>46.682976669678801</v>
      </c>
      <c r="W25" s="14">
        <f>U25/V25</f>
        <v>1.1166310139842834</v>
      </c>
    </row>
    <row r="26" spans="1:23" ht="15.6" x14ac:dyDescent="0.3">
      <c r="A26" s="13">
        <v>25</v>
      </c>
      <c r="B26" s="2" t="s">
        <v>86</v>
      </c>
      <c r="C26" s="13">
        <v>80</v>
      </c>
      <c r="D26" s="13" t="s">
        <v>5</v>
      </c>
      <c r="E26" s="13">
        <v>2</v>
      </c>
      <c r="F26" s="14">
        <v>25</v>
      </c>
      <c r="G26" s="14">
        <v>4.0620000000000003</v>
      </c>
      <c r="H26" s="15">
        <f>G26/I26</f>
        <v>5.18</v>
      </c>
      <c r="I26" s="14">
        <v>0.78416988416988431</v>
      </c>
      <c r="J26" s="14">
        <v>12.38</v>
      </c>
      <c r="K26" s="15">
        <f>J26/L26</f>
        <v>17.010000000000002</v>
      </c>
      <c r="L26" s="14">
        <v>0.72780717225161673</v>
      </c>
      <c r="M26" s="14">
        <f>J26/G26</f>
        <v>3.0477597242737566</v>
      </c>
      <c r="N26" s="14">
        <f>K26/H26</f>
        <v>3.2837837837837842</v>
      </c>
      <c r="O26" s="14">
        <v>2.0640000000000001</v>
      </c>
      <c r="P26" s="14">
        <f>O26/Q26</f>
        <v>2.15</v>
      </c>
      <c r="Q26" s="14">
        <v>0.96000000000000008</v>
      </c>
      <c r="R26" s="14">
        <f>G26-O26</f>
        <v>1.9980000000000002</v>
      </c>
      <c r="S26" s="15">
        <f>R26/O26</f>
        <v>0.96802325581395354</v>
      </c>
      <c r="T26" s="14">
        <f>M26/N26</f>
        <v>0.92812436047842783</v>
      </c>
      <c r="U26" s="14">
        <f>(O26/G26)*100</f>
        <v>50.812407680945348</v>
      </c>
      <c r="V26" s="14">
        <f>(P26/H26)*100</f>
        <v>41.505791505791507</v>
      </c>
      <c r="W26" s="14">
        <f>U26/V26</f>
        <v>1.2242245199409159</v>
      </c>
    </row>
    <row r="27" spans="1:23" ht="15.6" x14ac:dyDescent="0.3">
      <c r="A27" s="13">
        <v>26</v>
      </c>
      <c r="B27" s="1" t="s">
        <v>89</v>
      </c>
      <c r="C27" s="13">
        <v>58</v>
      </c>
      <c r="D27" s="13" t="s">
        <v>5</v>
      </c>
      <c r="E27" s="13">
        <v>2</v>
      </c>
      <c r="F27" s="14">
        <v>27</v>
      </c>
      <c r="G27" s="14">
        <v>3.8959999999999999</v>
      </c>
      <c r="H27" s="15">
        <f>G27/I27</f>
        <v>5.18</v>
      </c>
      <c r="I27" s="14">
        <v>0.7521235521235522</v>
      </c>
      <c r="J27" s="14">
        <v>12.87</v>
      </c>
      <c r="K27" s="15">
        <f>J27/L27</f>
        <v>17.010000000000002</v>
      </c>
      <c r="L27" s="14">
        <v>0.75661375661375652</v>
      </c>
      <c r="M27" s="14">
        <f>J27/G27</f>
        <v>3.3033880903490758</v>
      </c>
      <c r="N27" s="14">
        <f>K27/H27</f>
        <v>3.2837837837837842</v>
      </c>
      <c r="O27" s="14">
        <v>2.16</v>
      </c>
      <c r="P27" s="14">
        <f>O27/Q27</f>
        <v>2.15</v>
      </c>
      <c r="Q27" s="14">
        <v>1.0046511627906978</v>
      </c>
      <c r="R27" s="14">
        <f>G27-O27</f>
        <v>1.7359999999999998</v>
      </c>
      <c r="S27" s="15">
        <f>R27/O27</f>
        <v>0.80370370370370359</v>
      </c>
      <c r="T27" s="14">
        <f>M27/N27</f>
        <v>1.0059700357441628</v>
      </c>
      <c r="U27" s="14">
        <f>(O27/G27)*100</f>
        <v>55.441478439425055</v>
      </c>
      <c r="V27" s="14">
        <f>(P27/H27)*100</f>
        <v>41.505791505791507</v>
      </c>
      <c r="W27" s="14">
        <f>U27/V27</f>
        <v>1.3357528293777756</v>
      </c>
    </row>
    <row r="28" spans="1:23" ht="15.6" x14ac:dyDescent="0.3">
      <c r="A28" s="13">
        <v>27</v>
      </c>
      <c r="B28" s="1" t="s">
        <v>32</v>
      </c>
      <c r="C28" s="13">
        <v>43</v>
      </c>
      <c r="D28" s="13" t="s">
        <v>5</v>
      </c>
      <c r="E28" s="13">
        <v>1</v>
      </c>
      <c r="F28" s="14">
        <v>35</v>
      </c>
      <c r="G28" s="14">
        <v>2.83</v>
      </c>
      <c r="H28" s="15">
        <f>G28/I28</f>
        <v>5.18</v>
      </c>
      <c r="I28" s="14">
        <v>0.54633204633204635</v>
      </c>
      <c r="J28" s="14">
        <v>17.32</v>
      </c>
      <c r="K28" s="15">
        <f>J28/L28</f>
        <v>17.010000000000002</v>
      </c>
      <c r="L28" s="14">
        <v>1.0182245737801292</v>
      </c>
      <c r="M28" s="14">
        <f>J28/G28</f>
        <v>6.1201413427561837</v>
      </c>
      <c r="N28" s="14">
        <f>K28/H28</f>
        <v>3.2837837837837842</v>
      </c>
      <c r="O28" s="14">
        <v>1.73</v>
      </c>
      <c r="P28" s="14">
        <f>O28/Q28</f>
        <v>2.15</v>
      </c>
      <c r="Q28" s="14">
        <v>0.8046511627906977</v>
      </c>
      <c r="R28" s="14">
        <f>G28-O28</f>
        <v>1.1000000000000001</v>
      </c>
      <c r="S28" s="15">
        <f>R28/O28</f>
        <v>0.63583815028901736</v>
      </c>
      <c r="T28" s="14">
        <f>M28/N28</f>
        <v>1.8637467463537347</v>
      </c>
      <c r="U28" s="14">
        <f>(O28/G28)*100</f>
        <v>61.130742049469966</v>
      </c>
      <c r="V28" s="14">
        <f>(P28/H28)*100</f>
        <v>41.505791505791507</v>
      </c>
      <c r="W28" s="14">
        <f>U28/V28</f>
        <v>1.4728243898430438</v>
      </c>
    </row>
    <row r="29" spans="1:23" s="16" customFormat="1" ht="15.6" x14ac:dyDescent="0.3">
      <c r="A29" s="13">
        <v>28</v>
      </c>
      <c r="B29" s="1" t="s">
        <v>15</v>
      </c>
      <c r="C29" s="16">
        <v>39</v>
      </c>
      <c r="D29" s="16" t="s">
        <v>5</v>
      </c>
      <c r="E29" s="16">
        <v>2</v>
      </c>
      <c r="F29" s="15">
        <v>32</v>
      </c>
      <c r="G29" s="15">
        <v>2.9630000000000001</v>
      </c>
      <c r="H29" s="15">
        <f>G29/I29</f>
        <v>5.18</v>
      </c>
      <c r="I29" s="15">
        <v>0.5720077220077221</v>
      </c>
      <c r="J29" s="15">
        <v>13.18</v>
      </c>
      <c r="K29" s="15">
        <f>J29/L29</f>
        <v>17.010000000000002</v>
      </c>
      <c r="L29" s="15">
        <v>0.77483833039388583</v>
      </c>
      <c r="M29" s="14">
        <f>J29/G29</f>
        <v>4.4481943975700302</v>
      </c>
      <c r="N29" s="14">
        <f>K29/H29</f>
        <v>3.2837837837837842</v>
      </c>
      <c r="O29" s="15">
        <v>1.5</v>
      </c>
      <c r="P29" s="14">
        <f>O29/Q29</f>
        <v>2.15</v>
      </c>
      <c r="Q29" s="15">
        <v>0.69767441860465118</v>
      </c>
      <c r="R29" s="14">
        <f>G29-O29</f>
        <v>1.4630000000000001</v>
      </c>
      <c r="S29" s="15">
        <f>R29/O29</f>
        <v>0.97533333333333339</v>
      </c>
      <c r="T29" s="14">
        <f>M29/N29</f>
        <v>1.3545941786838773</v>
      </c>
      <c r="U29" s="14">
        <f>(O29/G29)*100</f>
        <v>50.624367195410059</v>
      </c>
      <c r="V29" s="14">
        <f>(P29/H29)*100</f>
        <v>41.505791505791507</v>
      </c>
      <c r="W29" s="14">
        <f>U29/V29</f>
        <v>1.2196940561498795</v>
      </c>
    </row>
    <row r="30" spans="1:23" ht="15.6" x14ac:dyDescent="0.3">
      <c r="A30" s="13">
        <v>29</v>
      </c>
      <c r="B30" s="2" t="s">
        <v>94</v>
      </c>
      <c r="C30" s="13">
        <v>72</v>
      </c>
      <c r="D30" s="13" t="s">
        <v>4</v>
      </c>
      <c r="E30" s="13">
        <v>2</v>
      </c>
      <c r="F30" s="14">
        <v>28</v>
      </c>
      <c r="G30" s="14">
        <v>4.0960000000000001</v>
      </c>
      <c r="H30" s="15">
        <f>G30/I30</f>
        <v>5.18</v>
      </c>
      <c r="I30" s="14">
        <v>0.79073359073359084</v>
      </c>
      <c r="J30" s="14">
        <v>9.02</v>
      </c>
      <c r="K30" s="15">
        <f>J30/L30</f>
        <v>17.010000000000002</v>
      </c>
      <c r="L30" s="14">
        <v>0.53027630805408577</v>
      </c>
      <c r="M30" s="14">
        <f>J30/G30</f>
        <v>2.2021484375</v>
      </c>
      <c r="N30" s="14">
        <f>K30/H30</f>
        <v>3.2837837837837842</v>
      </c>
      <c r="O30" s="14">
        <v>2.2000000000000002</v>
      </c>
      <c r="P30" s="14">
        <f>O30/Q30</f>
        <v>2.15</v>
      </c>
      <c r="Q30" s="14">
        <v>1.0232558139534884</v>
      </c>
      <c r="R30" s="14">
        <f>G30-O30</f>
        <v>1.8959999999999999</v>
      </c>
      <c r="S30" s="15">
        <f>R30/O30</f>
        <v>0.86181818181818171</v>
      </c>
      <c r="T30" s="14">
        <f>M30/N30</f>
        <v>0.67061310442386823</v>
      </c>
      <c r="U30" s="14">
        <f>(O30/G30)*100</f>
        <v>53.7109375</v>
      </c>
      <c r="V30" s="14">
        <f>(P30/H30)*100</f>
        <v>41.505791505791507</v>
      </c>
      <c r="W30" s="14">
        <f>U30/V30</f>
        <v>1.2940588662790697</v>
      </c>
    </row>
    <row r="31" spans="1:23" ht="15.6" x14ac:dyDescent="0.3">
      <c r="A31" s="13">
        <v>30</v>
      </c>
      <c r="B31" s="1" t="s">
        <v>55</v>
      </c>
      <c r="C31" s="4">
        <v>37</v>
      </c>
      <c r="D31" s="4" t="s">
        <v>5</v>
      </c>
      <c r="E31" s="4">
        <v>2</v>
      </c>
      <c r="F31" s="4">
        <f>7.6*3</f>
        <v>22.799999999999997</v>
      </c>
      <c r="G31" s="4">
        <v>6.33</v>
      </c>
      <c r="H31" s="15">
        <f>G31/I31</f>
        <v>4.7619999999999996</v>
      </c>
      <c r="I31" s="14">
        <v>1.3292734145317096</v>
      </c>
      <c r="J31" s="4">
        <v>12.66</v>
      </c>
      <c r="K31" s="15">
        <f>J31/L31</f>
        <v>14.28</v>
      </c>
      <c r="L31" s="14">
        <v>0.88655462184873957</v>
      </c>
      <c r="M31" s="14">
        <f>J31/G31</f>
        <v>2</v>
      </c>
      <c r="N31" s="14">
        <f>K31/H31</f>
        <v>2.998740025199496</v>
      </c>
      <c r="O31" s="6">
        <v>2.0299999999999998</v>
      </c>
      <c r="P31" s="14">
        <f>O31/Q31</f>
        <v>1.93</v>
      </c>
      <c r="Q31" s="6">
        <v>1.0518134715025906</v>
      </c>
      <c r="R31" s="14">
        <f>G31-O31</f>
        <v>4.3000000000000007</v>
      </c>
      <c r="S31" s="15">
        <f>R31/O31</f>
        <v>2.1182266009852224</v>
      </c>
      <c r="T31" s="14">
        <f>M31/N31</f>
        <v>0.66694677871148456</v>
      </c>
      <c r="U31" s="14">
        <f>(O31/G31)*100</f>
        <v>32.069510268562397</v>
      </c>
      <c r="V31" s="14">
        <f>(P31/H31)*100</f>
        <v>40.529189416211679</v>
      </c>
      <c r="W31" s="14">
        <f>U31/V31</f>
        <v>0.79126947097872602</v>
      </c>
    </row>
    <row r="32" spans="1:23" ht="15.6" x14ac:dyDescent="0.3">
      <c r="A32" s="13">
        <v>31</v>
      </c>
      <c r="B32" s="2" t="s">
        <v>41</v>
      </c>
      <c r="C32" s="13">
        <v>33</v>
      </c>
      <c r="D32" s="13" t="s">
        <v>4</v>
      </c>
      <c r="E32" s="13">
        <v>1</v>
      </c>
      <c r="F32" s="14">
        <v>49</v>
      </c>
      <c r="G32" s="14">
        <v>3.83</v>
      </c>
      <c r="H32" s="15">
        <f>G32/I32</f>
        <v>5.18</v>
      </c>
      <c r="I32" s="14">
        <v>0.73938223938223946</v>
      </c>
      <c r="J32" s="14">
        <v>13.14</v>
      </c>
      <c r="K32" s="15">
        <f>J32/L32</f>
        <v>17.010000000000002</v>
      </c>
      <c r="L32" s="14">
        <v>0.77248677248677244</v>
      </c>
      <c r="M32" s="14">
        <f>J32/G32</f>
        <v>3.4308093994778068</v>
      </c>
      <c r="N32" s="14">
        <f>K32/H32</f>
        <v>3.2837837837837842</v>
      </c>
      <c r="O32" s="14">
        <v>2.0299999999999998</v>
      </c>
      <c r="P32" s="14">
        <f>O32/Q32</f>
        <v>2.15</v>
      </c>
      <c r="Q32" s="14">
        <v>0.94418604651162785</v>
      </c>
      <c r="R32" s="14">
        <f>G32-O32</f>
        <v>1.8000000000000003</v>
      </c>
      <c r="S32" s="15">
        <f>R32/O32</f>
        <v>0.88669950738916281</v>
      </c>
      <c r="T32" s="14">
        <f>M32/N32</f>
        <v>1.0447732327627888</v>
      </c>
      <c r="U32" s="14">
        <f>(O32/G32)*100</f>
        <v>53.002610966057439</v>
      </c>
      <c r="V32" s="14">
        <f>(P32/H32)*100</f>
        <v>41.505791505791507</v>
      </c>
      <c r="W32" s="14">
        <f>U32/V32</f>
        <v>1.2769931386240816</v>
      </c>
    </row>
    <row r="33" spans="1:23" ht="15.6" x14ac:dyDescent="0.3">
      <c r="A33" s="13">
        <v>32</v>
      </c>
      <c r="B33" s="1" t="s">
        <v>15</v>
      </c>
      <c r="C33" s="13">
        <v>33</v>
      </c>
      <c r="D33" s="13" t="s">
        <v>5</v>
      </c>
      <c r="E33" s="13">
        <v>2</v>
      </c>
      <c r="F33" s="14">
        <v>30.2</v>
      </c>
      <c r="G33" s="14">
        <v>4.5279999999999996</v>
      </c>
      <c r="H33" s="15">
        <f>G33/I33</f>
        <v>5.3940000000000001</v>
      </c>
      <c r="I33" s="14">
        <v>0.83945124212087496</v>
      </c>
      <c r="J33" s="14">
        <v>15.57</v>
      </c>
      <c r="K33" s="15">
        <f>J33/L33</f>
        <v>18.12</v>
      </c>
      <c r="L33" s="14">
        <v>0.85927152317880795</v>
      </c>
      <c r="M33" s="14">
        <f>J33/G33</f>
        <v>3.438604240282686</v>
      </c>
      <c r="N33" s="14">
        <f>K33/H33</f>
        <v>3.3592880978865409</v>
      </c>
      <c r="O33" s="14">
        <v>1.73</v>
      </c>
      <c r="P33" s="14">
        <f>O33/Q33</f>
        <v>2.06</v>
      </c>
      <c r="Q33" s="14">
        <v>0.83980582524271841</v>
      </c>
      <c r="R33" s="14">
        <f>G33-O33</f>
        <v>2.7979999999999996</v>
      </c>
      <c r="S33" s="15">
        <f>R33/O33</f>
        <v>1.6173410404624275</v>
      </c>
      <c r="T33" s="14">
        <f>M33/N33</f>
        <v>1.0236109973556737</v>
      </c>
      <c r="U33" s="14">
        <f>(O33/G33)*100</f>
        <v>38.206713780918733</v>
      </c>
      <c r="V33" s="14">
        <f>(P33/H33)*100</f>
        <v>38.190582128290693</v>
      </c>
      <c r="W33" s="14">
        <f>U33/V33</f>
        <v>1.000422398710076</v>
      </c>
    </row>
    <row r="34" spans="1:23" ht="15.6" x14ac:dyDescent="0.3">
      <c r="A34" s="13">
        <v>33</v>
      </c>
      <c r="B34" s="1" t="s">
        <v>16</v>
      </c>
      <c r="C34" s="13">
        <v>40</v>
      </c>
      <c r="D34" s="13" t="s">
        <v>4</v>
      </c>
      <c r="E34" s="13">
        <v>1</v>
      </c>
      <c r="F34" s="14">
        <v>37.9</v>
      </c>
      <c r="G34" s="14">
        <v>3.33</v>
      </c>
      <c r="H34" s="15">
        <f>G34/I34</f>
        <v>4.9950000000000001</v>
      </c>
      <c r="I34" s="14">
        <v>0.66666666666666663</v>
      </c>
      <c r="J34" s="14">
        <v>15.06</v>
      </c>
      <c r="K34" s="15">
        <f>J34/L34</f>
        <v>15.35</v>
      </c>
      <c r="L34" s="14">
        <v>0.98110749185667756</v>
      </c>
      <c r="M34" s="14">
        <f>J34/G34</f>
        <v>4.5225225225225225</v>
      </c>
      <c r="N34" s="14">
        <f>K34/H34</f>
        <v>3.0730730730730729</v>
      </c>
      <c r="O34" s="14">
        <v>2.06</v>
      </c>
      <c r="P34" s="14">
        <f>O34/Q34</f>
        <v>2.2599999999999998</v>
      </c>
      <c r="Q34" s="14">
        <v>0.91150442477876115</v>
      </c>
      <c r="R34" s="14">
        <f>G34-O34</f>
        <v>1.27</v>
      </c>
      <c r="S34" s="15">
        <f>R34/O34</f>
        <v>0.61650485436893199</v>
      </c>
      <c r="T34" s="14">
        <f>M34/N34</f>
        <v>1.4716612377850165</v>
      </c>
      <c r="U34" s="14">
        <f>(O34/G34)*100</f>
        <v>61.861861861861868</v>
      </c>
      <c r="V34" s="14">
        <f>(P34/H34)*100</f>
        <v>45.245245245245243</v>
      </c>
      <c r="W34" s="14">
        <f>U34/V34</f>
        <v>1.3672566371681418</v>
      </c>
    </row>
    <row r="35" spans="1:23" s="16" customFormat="1" ht="15.6" x14ac:dyDescent="0.3">
      <c r="A35" s="13">
        <v>34</v>
      </c>
      <c r="B35" s="1" t="s">
        <v>54</v>
      </c>
      <c r="C35" s="16">
        <v>24</v>
      </c>
      <c r="D35" s="16" t="s">
        <v>5</v>
      </c>
      <c r="E35" s="16">
        <v>1</v>
      </c>
      <c r="F35" s="15">
        <v>38.799999999999997</v>
      </c>
      <c r="G35" s="15">
        <v>4.1950000000000003</v>
      </c>
      <c r="H35" s="15">
        <f>G35/I35</f>
        <v>4.9950000000000001</v>
      </c>
      <c r="I35" s="15">
        <v>0.8398398398398399</v>
      </c>
      <c r="J35" s="15">
        <v>15.35</v>
      </c>
      <c r="K35" s="15">
        <f>J35/L35</f>
        <v>15.35</v>
      </c>
      <c r="L35" s="15">
        <v>1</v>
      </c>
      <c r="M35" s="14">
        <f>J35/G35</f>
        <v>3.6591179976162094</v>
      </c>
      <c r="N35" s="14">
        <f>K35/H35</f>
        <v>3.0730730730730729</v>
      </c>
      <c r="O35" s="15">
        <v>1.63</v>
      </c>
      <c r="P35" s="14">
        <f>O35/Q35</f>
        <v>2.2599999999999998</v>
      </c>
      <c r="Q35" s="15">
        <v>0.72123893805309736</v>
      </c>
      <c r="R35" s="14">
        <f>G35-O35</f>
        <v>2.5650000000000004</v>
      </c>
      <c r="S35" s="15">
        <f>R35/O35</f>
        <v>1.5736196319018407</v>
      </c>
      <c r="T35" s="14">
        <f>M35/N35</f>
        <v>1.1907032181168056</v>
      </c>
      <c r="U35" s="14">
        <f>(O35/G35)*100</f>
        <v>38.855780691299167</v>
      </c>
      <c r="V35" s="14">
        <f>(P35/H35)*100</f>
        <v>45.245245245245243</v>
      </c>
      <c r="W35" s="14">
        <f>U35/V35</f>
        <v>0.85878152457097057</v>
      </c>
    </row>
    <row r="36" spans="1:23" s="16" customFormat="1" ht="15.6" x14ac:dyDescent="0.3">
      <c r="A36" s="13">
        <v>35</v>
      </c>
      <c r="B36" s="1" t="s">
        <v>80</v>
      </c>
      <c r="C36" s="16">
        <v>55</v>
      </c>
      <c r="D36" s="16" t="s">
        <v>4</v>
      </c>
      <c r="E36" s="16">
        <v>1</v>
      </c>
      <c r="F36" s="15">
        <v>42</v>
      </c>
      <c r="G36" s="15">
        <v>3.5960000000000001</v>
      </c>
      <c r="H36" s="15">
        <f>G36/I36</f>
        <v>5.3940000000000001</v>
      </c>
      <c r="I36" s="15">
        <v>0.66666666666666663</v>
      </c>
      <c r="J36" s="15">
        <v>17.43</v>
      </c>
      <c r="K36" s="15">
        <f>J36/L36</f>
        <v>18.12</v>
      </c>
      <c r="L36" s="15">
        <v>0.96192052980132448</v>
      </c>
      <c r="M36" s="14">
        <f>J36/G36</f>
        <v>4.8470522803114573</v>
      </c>
      <c r="N36" s="14">
        <f>K36/H36</f>
        <v>3.3592880978865409</v>
      </c>
      <c r="O36" s="15">
        <v>1.83</v>
      </c>
      <c r="P36" s="14">
        <f>O36/Q36</f>
        <v>2.06</v>
      </c>
      <c r="Q36" s="15">
        <v>0.88834951456310685</v>
      </c>
      <c r="R36" s="14">
        <f>G36-O36</f>
        <v>1.766</v>
      </c>
      <c r="S36" s="15">
        <f>R36/O36</f>
        <v>0.9650273224043715</v>
      </c>
      <c r="T36" s="14">
        <f>M36/N36</f>
        <v>1.4428807947019866</v>
      </c>
      <c r="U36" s="14">
        <f>(O36/G36)*100</f>
        <v>50.889877641824256</v>
      </c>
      <c r="V36" s="14">
        <f>(P36/H36)*100</f>
        <v>38.190582128290693</v>
      </c>
      <c r="W36" s="14">
        <f>U36/V36</f>
        <v>1.3325242718446604</v>
      </c>
    </row>
    <row r="37" spans="1:23" ht="15.6" x14ac:dyDescent="0.3">
      <c r="A37" s="13">
        <v>36</v>
      </c>
      <c r="B37" s="1" t="s">
        <v>74</v>
      </c>
      <c r="C37" s="13">
        <v>72</v>
      </c>
      <c r="D37" s="13" t="s">
        <v>4</v>
      </c>
      <c r="E37" s="13">
        <v>1</v>
      </c>
      <c r="F37" s="14">
        <v>37.4</v>
      </c>
      <c r="G37" s="14">
        <v>4.0289999999999999</v>
      </c>
      <c r="H37" s="15">
        <f>G37/I37</f>
        <v>4.9950000000000001</v>
      </c>
      <c r="I37" s="14">
        <v>0.80660660660660655</v>
      </c>
      <c r="J37" s="14">
        <v>13.96</v>
      </c>
      <c r="K37" s="15">
        <f>J37/L37</f>
        <v>15.35</v>
      </c>
      <c r="L37" s="14">
        <v>0.90944625407166135</v>
      </c>
      <c r="M37" s="14">
        <f>J37/G37</f>
        <v>3.4648796227351704</v>
      </c>
      <c r="N37" s="14">
        <f>K37/H37</f>
        <v>3.0730730730730729</v>
      </c>
      <c r="O37" s="14">
        <v>1.83</v>
      </c>
      <c r="P37" s="14">
        <f>O37/Q37</f>
        <v>2.2599999999999998</v>
      </c>
      <c r="Q37" s="14">
        <v>0.80973451327433643</v>
      </c>
      <c r="R37" s="14">
        <f>G37-O37</f>
        <v>2.1989999999999998</v>
      </c>
      <c r="S37" s="15">
        <f>R37/O37</f>
        <v>1.201639344262295</v>
      </c>
      <c r="T37" s="14">
        <f>M37/N37</f>
        <v>1.1274966589942785</v>
      </c>
      <c r="U37" s="14">
        <f>(O37/G37)*100</f>
        <v>45.420699925539836</v>
      </c>
      <c r="V37" s="14">
        <f>(P37/H37)*100</f>
        <v>45.245245245245243</v>
      </c>
      <c r="W37" s="14">
        <f>U37/V37</f>
        <v>1.0038778589737676</v>
      </c>
    </row>
    <row r="38" spans="1:23" ht="15.6" x14ac:dyDescent="0.3">
      <c r="A38" s="13">
        <v>37</v>
      </c>
      <c r="B38" s="1" t="s">
        <v>16</v>
      </c>
      <c r="C38" s="13">
        <v>42</v>
      </c>
      <c r="D38" s="13" t="s">
        <v>4</v>
      </c>
      <c r="E38" s="13">
        <v>1</v>
      </c>
      <c r="F38" s="14">
        <v>41</v>
      </c>
      <c r="G38" s="14">
        <v>3.7629999999999999</v>
      </c>
      <c r="H38" s="15">
        <f>G38/I38</f>
        <v>4.9950000000000001</v>
      </c>
      <c r="I38" s="14">
        <v>0.75335335335335329</v>
      </c>
      <c r="J38" s="14">
        <v>14.42</v>
      </c>
      <c r="K38" s="15">
        <f>J38/L38</f>
        <v>15.35</v>
      </c>
      <c r="L38" s="14">
        <v>0.93941368078175902</v>
      </c>
      <c r="M38" s="14">
        <f>J38/G38</f>
        <v>3.8320488971565241</v>
      </c>
      <c r="N38" s="14">
        <f>K38/H38</f>
        <v>3.0730730730730729</v>
      </c>
      <c r="O38" s="14">
        <v>1.73</v>
      </c>
      <c r="P38" s="14">
        <f>O38/Q38</f>
        <v>2.2599999999999998</v>
      </c>
      <c r="Q38" s="14">
        <v>0.76548672566371689</v>
      </c>
      <c r="R38" s="14">
        <f>G38-O38</f>
        <v>2.0329999999999999</v>
      </c>
      <c r="S38" s="15">
        <f>R38/O38</f>
        <v>1.1751445086705201</v>
      </c>
      <c r="T38" s="14">
        <f>M38/N38</f>
        <v>1.2469761720714554</v>
      </c>
      <c r="U38" s="14">
        <f>(O38/G38)*100</f>
        <v>45.973956949242627</v>
      </c>
      <c r="V38" s="14">
        <f>(P38/H38)*100</f>
        <v>45.245245245245243</v>
      </c>
      <c r="W38" s="14">
        <f>U38/V38</f>
        <v>1.0161058184135705</v>
      </c>
    </row>
    <row r="39" spans="1:23" ht="15.6" x14ac:dyDescent="0.3">
      <c r="A39" s="13">
        <v>38</v>
      </c>
      <c r="B39" s="1" t="s">
        <v>56</v>
      </c>
      <c r="C39" s="4">
        <v>29</v>
      </c>
      <c r="D39" s="4" t="s">
        <v>5</v>
      </c>
      <c r="E39" s="4">
        <v>2</v>
      </c>
      <c r="F39" s="4">
        <f>10.6*3</f>
        <v>31.799999999999997</v>
      </c>
      <c r="G39" s="6">
        <v>4.2949999999999999</v>
      </c>
      <c r="H39" s="15">
        <f>G39/I39</f>
        <v>4.7619999999999996</v>
      </c>
      <c r="I39" s="14">
        <v>0.9019319613607728</v>
      </c>
      <c r="J39" s="4">
        <v>12.4</v>
      </c>
      <c r="K39" s="15">
        <f>J39/L39</f>
        <v>14.28</v>
      </c>
      <c r="L39" s="14">
        <v>0.86834733893557425</v>
      </c>
      <c r="M39" s="14">
        <f>J39/G39</f>
        <v>2.8870779976717116</v>
      </c>
      <c r="N39" s="14">
        <f>K39/H39</f>
        <v>2.998740025199496</v>
      </c>
      <c r="O39" s="6">
        <v>1.8979999999999999</v>
      </c>
      <c r="P39" s="14">
        <f>O39/Q39</f>
        <v>1.93</v>
      </c>
      <c r="Q39" s="6">
        <v>0.98341968911917099</v>
      </c>
      <c r="R39" s="14">
        <f>G39-O39</f>
        <v>2.3970000000000002</v>
      </c>
      <c r="S39" s="15">
        <f>R39/O39</f>
        <v>1.2629083245521604</v>
      </c>
      <c r="T39" s="14">
        <f>M39/N39</f>
        <v>0.96276368521797551</v>
      </c>
      <c r="U39" s="14">
        <f>(O39/G39)*100</f>
        <v>44.190919674039577</v>
      </c>
      <c r="V39" s="14">
        <f>(P39/H39)*100</f>
        <v>40.529189416211679</v>
      </c>
      <c r="W39" s="14">
        <f>U39/V39</f>
        <v>1.0903479766206035</v>
      </c>
    </row>
    <row r="40" spans="1:23" ht="15.6" x14ac:dyDescent="0.3">
      <c r="A40" s="13">
        <v>39</v>
      </c>
      <c r="B40" s="2" t="s">
        <v>75</v>
      </c>
      <c r="C40" s="13">
        <v>55</v>
      </c>
      <c r="D40" s="13" t="s">
        <v>5</v>
      </c>
      <c r="E40" s="13">
        <v>1</v>
      </c>
      <c r="F40" s="14">
        <v>34</v>
      </c>
      <c r="G40" s="14">
        <v>2.73</v>
      </c>
      <c r="H40" s="15">
        <f>G40/I40</f>
        <v>5.18</v>
      </c>
      <c r="I40" s="14">
        <v>0.52702702702702708</v>
      </c>
      <c r="J40" s="14">
        <v>14.38</v>
      </c>
      <c r="K40" s="15">
        <f>J40/L40</f>
        <v>17.010000000000002</v>
      </c>
      <c r="L40" s="14">
        <v>0.84538506760728982</v>
      </c>
      <c r="M40" s="14">
        <f>J40/G40</f>
        <v>5.2673992673992673</v>
      </c>
      <c r="N40" s="14">
        <f>K40/H40</f>
        <v>3.2837837837837842</v>
      </c>
      <c r="O40" s="14">
        <v>1.86</v>
      </c>
      <c r="P40" s="14">
        <f>O40/Q40</f>
        <v>2.15</v>
      </c>
      <c r="Q40" s="14">
        <v>0.86511627906976751</v>
      </c>
      <c r="R40" s="14">
        <f>G40-O40</f>
        <v>0.86999999999999988</v>
      </c>
      <c r="S40" s="15">
        <f>R40/O40</f>
        <v>0.46774193548387089</v>
      </c>
      <c r="T40" s="14">
        <f>M40/N40</f>
        <v>1.6040639744343446</v>
      </c>
      <c r="U40" s="14">
        <f>(O40/G40)*100</f>
        <v>68.131868131868131</v>
      </c>
      <c r="V40" s="14">
        <f>(P40/H40)*100</f>
        <v>41.505791505791507</v>
      </c>
      <c r="W40" s="14">
        <f>U40/V40</f>
        <v>1.6415026833631485</v>
      </c>
    </row>
    <row r="41" spans="1:23" ht="15.6" x14ac:dyDescent="0.3">
      <c r="A41" s="13">
        <v>40</v>
      </c>
      <c r="B41" s="1" t="s">
        <v>73</v>
      </c>
      <c r="C41" s="13">
        <v>58</v>
      </c>
      <c r="D41" s="13" t="s">
        <v>5</v>
      </c>
      <c r="E41" s="13">
        <v>2</v>
      </c>
      <c r="F41" s="14">
        <v>27</v>
      </c>
      <c r="G41" s="14">
        <v>3.363</v>
      </c>
      <c r="H41" s="15">
        <f>G41/I41</f>
        <v>5.18</v>
      </c>
      <c r="I41" s="14">
        <v>0.64922779922779927</v>
      </c>
      <c r="J41" s="14">
        <v>13.41</v>
      </c>
      <c r="K41" s="15">
        <f>J41/L41</f>
        <v>17.010000000000002</v>
      </c>
      <c r="L41" s="14">
        <v>0.78835978835978826</v>
      </c>
      <c r="M41" s="14">
        <f>J41/G41</f>
        <v>3.9875111507582517</v>
      </c>
      <c r="N41" s="14">
        <f>K41/H41</f>
        <v>3.2837837837837842</v>
      </c>
      <c r="O41" s="14">
        <v>1.73</v>
      </c>
      <c r="P41" s="14">
        <f>O41/Q41</f>
        <v>2.15</v>
      </c>
      <c r="Q41" s="14">
        <v>0.8046511627906977</v>
      </c>
      <c r="R41" s="14">
        <f>G41-O41</f>
        <v>1.633</v>
      </c>
      <c r="S41" s="15">
        <f>R41/O41</f>
        <v>0.94393063583815029</v>
      </c>
      <c r="T41" s="14">
        <f>M41/N41</f>
        <v>1.2143038072267924</v>
      </c>
      <c r="U41" s="14">
        <f>(O41/G41)*100</f>
        <v>51.442164733868566</v>
      </c>
      <c r="V41" s="14">
        <f>(P41/H41)*100</f>
        <v>41.505791505791507</v>
      </c>
      <c r="W41" s="14">
        <f>U41/V41</f>
        <v>1.2393972712625076</v>
      </c>
    </row>
    <row r="42" spans="1:23" s="16" customFormat="1" ht="15.6" x14ac:dyDescent="0.3">
      <c r="A42" s="13">
        <v>41</v>
      </c>
      <c r="B42" s="1" t="s">
        <v>16</v>
      </c>
      <c r="C42" s="16">
        <v>55</v>
      </c>
      <c r="D42" s="16" t="s">
        <v>4</v>
      </c>
      <c r="E42" s="16">
        <v>1</v>
      </c>
      <c r="F42" s="15">
        <v>44.099999999999994</v>
      </c>
      <c r="G42" s="15">
        <v>4.9279999999999999</v>
      </c>
      <c r="H42" s="15">
        <f>G42/I42</f>
        <v>5.3940000000000001</v>
      </c>
      <c r="I42" s="15">
        <v>0.91360771227289572</v>
      </c>
      <c r="J42" s="15">
        <v>15.4</v>
      </c>
      <c r="K42" s="15">
        <f>J42/L42</f>
        <v>18.12</v>
      </c>
      <c r="L42" s="15">
        <v>0.84988962472406182</v>
      </c>
      <c r="M42" s="14">
        <f>J42/G42</f>
        <v>3.125</v>
      </c>
      <c r="N42" s="14">
        <f>K42/H42</f>
        <v>3.3592880978865409</v>
      </c>
      <c r="O42" s="15">
        <v>1.93</v>
      </c>
      <c r="P42" s="14">
        <f>O42/Q42</f>
        <v>2.06</v>
      </c>
      <c r="Q42" s="15">
        <v>0.93689320388349506</v>
      </c>
      <c r="R42" s="14">
        <f>G42-O42</f>
        <v>2.9980000000000002</v>
      </c>
      <c r="S42" s="15">
        <f>R42/O42</f>
        <v>1.5533678756476685</v>
      </c>
      <c r="T42" s="14">
        <f>M42/N42</f>
        <v>0.93025662251655616</v>
      </c>
      <c r="U42" s="14">
        <f>(O42/G42)*100</f>
        <v>39.163961038961034</v>
      </c>
      <c r="V42" s="14">
        <f>(P42/H42)*100</f>
        <v>38.190582128290693</v>
      </c>
      <c r="W42" s="14">
        <f>U42/V42</f>
        <v>1.0254874070104651</v>
      </c>
    </row>
    <row r="43" spans="1:23" s="16" customFormat="1" ht="15.6" x14ac:dyDescent="0.3">
      <c r="A43" s="13">
        <v>42</v>
      </c>
      <c r="B43" s="1" t="s">
        <v>100</v>
      </c>
      <c r="C43" s="16">
        <v>63</v>
      </c>
      <c r="D43" s="16" t="s">
        <v>4</v>
      </c>
      <c r="E43" s="16">
        <v>2</v>
      </c>
      <c r="F43" s="15">
        <v>22</v>
      </c>
      <c r="G43" s="15">
        <v>3.9289999999999998</v>
      </c>
      <c r="H43" s="15">
        <f>G43/I43</f>
        <v>6.327</v>
      </c>
      <c r="I43" s="15">
        <v>0.62098941046309464</v>
      </c>
      <c r="J43" s="15">
        <v>16.079999999999998</v>
      </c>
      <c r="K43" s="15">
        <f>J43/L43</f>
        <v>14.92</v>
      </c>
      <c r="L43" s="15">
        <v>1.0777479892761392</v>
      </c>
      <c r="M43" s="14">
        <f>J43/G43</f>
        <v>4.0926444387884953</v>
      </c>
      <c r="N43" s="14">
        <f>K43/H43</f>
        <v>2.3581476213055161</v>
      </c>
      <c r="O43" s="15">
        <v>1.498</v>
      </c>
      <c r="P43" s="14">
        <f>O43/Q43</f>
        <v>2.097</v>
      </c>
      <c r="Q43" s="15">
        <v>0.71435383881735814</v>
      </c>
      <c r="R43" s="14">
        <f>G43-O43</f>
        <v>2.431</v>
      </c>
      <c r="S43" s="15">
        <f>R43/O43</f>
        <v>1.6228304405874501</v>
      </c>
      <c r="T43" s="14">
        <f>M43/N43</f>
        <v>1.735533603499652</v>
      </c>
      <c r="U43" s="14">
        <f>(O43/G43)*100</f>
        <v>38.126749809111736</v>
      </c>
      <c r="V43" s="14">
        <f>(P43/H43)*100</f>
        <v>33.143669985775247</v>
      </c>
      <c r="W43" s="14">
        <f>U43/V43</f>
        <v>1.1503478590474485</v>
      </c>
    </row>
    <row r="44" spans="1:23" ht="15.6" x14ac:dyDescent="0.3">
      <c r="A44" s="13">
        <v>43</v>
      </c>
      <c r="B44" s="1" t="s">
        <v>85</v>
      </c>
      <c r="C44" s="13">
        <v>39</v>
      </c>
      <c r="D44" s="13" t="s">
        <v>5</v>
      </c>
      <c r="E44" s="13">
        <v>2</v>
      </c>
      <c r="F44" s="14">
        <v>32</v>
      </c>
      <c r="G44" s="14">
        <v>4.4619999999999997</v>
      </c>
      <c r="H44" s="15">
        <f>G44/I44</f>
        <v>5.18</v>
      </c>
      <c r="I44" s="14">
        <v>0.86138996138996138</v>
      </c>
      <c r="J44" s="14">
        <v>15.1</v>
      </c>
      <c r="K44" s="15">
        <f>J44/L44</f>
        <v>17.010000000000002</v>
      </c>
      <c r="L44" s="14">
        <v>0.88771310993533203</v>
      </c>
      <c r="M44" s="14">
        <f>J44/G44</f>
        <v>3.3841326759300765</v>
      </c>
      <c r="N44" s="14">
        <f>K44/H44</f>
        <v>3.2837837837837842</v>
      </c>
      <c r="O44" s="14">
        <v>1.5</v>
      </c>
      <c r="P44" s="14">
        <f>O44/Q44</f>
        <v>2.15</v>
      </c>
      <c r="Q44" s="14">
        <v>0.69767441860465118</v>
      </c>
      <c r="R44" s="14">
        <f>G44-O44</f>
        <v>2.9619999999999997</v>
      </c>
      <c r="S44" s="15">
        <f>R44/O44</f>
        <v>1.9746666666666666</v>
      </c>
      <c r="T44" s="14">
        <f>M44/N44</f>
        <v>1.0305589218881712</v>
      </c>
      <c r="U44" s="14">
        <f>(O44/G44)*100</f>
        <v>33.617212012550432</v>
      </c>
      <c r="V44" s="14">
        <f>(P44/H44)*100</f>
        <v>41.505791505791507</v>
      </c>
      <c r="W44" s="14">
        <f>U44/V44</f>
        <v>0.80994027081400577</v>
      </c>
    </row>
    <row r="45" spans="1:23" ht="15.6" x14ac:dyDescent="0.3">
      <c r="A45" s="13">
        <v>44</v>
      </c>
      <c r="B45" s="1" t="s">
        <v>15</v>
      </c>
      <c r="C45" s="13">
        <v>35</v>
      </c>
      <c r="D45" s="13" t="s">
        <v>5</v>
      </c>
      <c r="E45" s="13">
        <v>2</v>
      </c>
      <c r="F45" s="14">
        <v>29</v>
      </c>
      <c r="G45" s="14">
        <v>4.3620000000000001</v>
      </c>
      <c r="H45" s="15">
        <f>G45/I45</f>
        <v>5.3940000000000001</v>
      </c>
      <c r="I45" s="14">
        <v>0.80867630700778648</v>
      </c>
      <c r="J45" s="14">
        <v>16.13</v>
      </c>
      <c r="K45" s="15">
        <f>J45/L45</f>
        <v>18.12</v>
      </c>
      <c r="L45" s="14">
        <v>0.89017660044150104</v>
      </c>
      <c r="M45" s="14">
        <f>J45/G45</f>
        <v>3.6978450252177897</v>
      </c>
      <c r="N45" s="14">
        <f>K45/H45</f>
        <v>3.3592880978865409</v>
      </c>
      <c r="O45" s="14">
        <v>1.6</v>
      </c>
      <c r="P45" s="14">
        <f>O45/Q45</f>
        <v>2.06</v>
      </c>
      <c r="Q45" s="14">
        <v>0.77669902912621358</v>
      </c>
      <c r="R45" s="14">
        <f>G45-O45</f>
        <v>2.762</v>
      </c>
      <c r="S45" s="15">
        <f>R45/O45</f>
        <v>1.7262499999999998</v>
      </c>
      <c r="T45" s="14">
        <f>M45/N45</f>
        <v>1.1007823435996003</v>
      </c>
      <c r="U45" s="14">
        <f>(O45/G45)*100</f>
        <v>36.680421824850988</v>
      </c>
      <c r="V45" s="14">
        <f>(P45/H45)*100</f>
        <v>38.190582128290693</v>
      </c>
      <c r="W45" s="14">
        <f>U45/V45</f>
        <v>0.96045725885070987</v>
      </c>
    </row>
    <row r="46" spans="1:23" s="16" customFormat="1" ht="15.6" x14ac:dyDescent="0.3">
      <c r="A46" s="13">
        <v>45</v>
      </c>
      <c r="B46" s="1" t="s">
        <v>17</v>
      </c>
      <c r="C46" s="16">
        <v>54</v>
      </c>
      <c r="D46" s="16" t="s">
        <v>4</v>
      </c>
      <c r="E46" s="13">
        <v>0</v>
      </c>
      <c r="F46" s="15">
        <v>44</v>
      </c>
      <c r="G46" s="15">
        <v>3.7629999999999999</v>
      </c>
      <c r="H46" s="15">
        <f>G46/I46</f>
        <v>5.3940000000000001</v>
      </c>
      <c r="I46" s="15">
        <v>0.69762699295513531</v>
      </c>
      <c r="J46" s="15">
        <v>15.51</v>
      </c>
      <c r="K46" s="15">
        <f>J46/L46</f>
        <v>18.12</v>
      </c>
      <c r="L46" s="15">
        <v>0.85596026490066224</v>
      </c>
      <c r="M46" s="14">
        <f>J46/G46</f>
        <v>4.1217114004783415</v>
      </c>
      <c r="N46" s="14">
        <f>K46/H46</f>
        <v>3.3592880978865409</v>
      </c>
      <c r="O46" s="15">
        <v>1.96</v>
      </c>
      <c r="P46" s="14">
        <f>O46/Q46</f>
        <v>2.06</v>
      </c>
      <c r="Q46" s="15">
        <v>0.95145631067961156</v>
      </c>
      <c r="R46" s="14">
        <f>G46-O46</f>
        <v>1.8029999999999999</v>
      </c>
      <c r="S46" s="15">
        <f>R46/O46</f>
        <v>0.91989795918367345</v>
      </c>
      <c r="T46" s="14">
        <f>M46/N46</f>
        <v>1.2269597844470292</v>
      </c>
      <c r="U46" s="14">
        <f>(O46/G46)*100</f>
        <v>52.086101514748876</v>
      </c>
      <c r="V46" s="14">
        <f>(P46/H46)*100</f>
        <v>38.190582128290693</v>
      </c>
      <c r="W46" s="14">
        <f>U46/V46</f>
        <v>1.3638467551968712</v>
      </c>
    </row>
    <row r="47" spans="1:23" s="16" customFormat="1" ht="15.6" x14ac:dyDescent="0.3">
      <c r="A47" s="13">
        <v>46</v>
      </c>
      <c r="B47" s="1" t="s">
        <v>22</v>
      </c>
      <c r="C47" s="16">
        <v>43</v>
      </c>
      <c r="D47" s="16" t="s">
        <v>5</v>
      </c>
      <c r="E47" s="16">
        <v>2</v>
      </c>
      <c r="F47" s="15">
        <v>29</v>
      </c>
      <c r="G47" s="15">
        <v>4.2290000000000001</v>
      </c>
      <c r="H47" s="15">
        <f>G47/I47</f>
        <v>5.3940000000000001</v>
      </c>
      <c r="I47" s="15">
        <v>0.78401928068223947</v>
      </c>
      <c r="J47" s="15">
        <v>14.91</v>
      </c>
      <c r="K47" s="15">
        <f>J47/L47</f>
        <v>18.12</v>
      </c>
      <c r="L47" s="15">
        <v>0.82284768211920523</v>
      </c>
      <c r="M47" s="14">
        <f>J47/G47</f>
        <v>3.5256561834949158</v>
      </c>
      <c r="N47" s="14">
        <f>K47/H47</f>
        <v>3.3592880978865409</v>
      </c>
      <c r="O47" s="15">
        <v>1.96</v>
      </c>
      <c r="P47" s="14">
        <f>O47/Q47</f>
        <v>2.06</v>
      </c>
      <c r="Q47" s="15">
        <v>0.95145631067961156</v>
      </c>
      <c r="R47" s="14">
        <f>G47-O47</f>
        <v>2.2690000000000001</v>
      </c>
      <c r="S47" s="15">
        <f>R47/O47</f>
        <v>1.15765306122449</v>
      </c>
      <c r="T47" s="14">
        <f>M47/N47</f>
        <v>1.0495248042920295</v>
      </c>
      <c r="U47" s="14">
        <f>(O47/G47)*100</f>
        <v>46.346654055332223</v>
      </c>
      <c r="V47" s="14">
        <f>(P47/H47)*100</f>
        <v>38.190582128290693</v>
      </c>
      <c r="W47" s="14">
        <f>U47/V47</f>
        <v>1.2135623882255437</v>
      </c>
    </row>
    <row r="48" spans="1:23" s="16" customFormat="1" ht="15.6" x14ac:dyDescent="0.3">
      <c r="A48" s="13">
        <v>47</v>
      </c>
      <c r="B48" s="2" t="s">
        <v>91</v>
      </c>
      <c r="C48" s="16">
        <v>73</v>
      </c>
      <c r="D48" s="16" t="s">
        <v>4</v>
      </c>
      <c r="E48" s="16">
        <v>2</v>
      </c>
      <c r="F48" s="15">
        <v>36.4</v>
      </c>
      <c r="G48" s="15">
        <v>5.0940000000000003</v>
      </c>
      <c r="H48" s="15">
        <f>G48/I48</f>
        <v>6.327</v>
      </c>
      <c r="I48" s="15">
        <v>0.8051209103840683</v>
      </c>
      <c r="J48" s="15">
        <v>10.7</v>
      </c>
      <c r="K48" s="15">
        <f>J48/L48</f>
        <v>14.92</v>
      </c>
      <c r="L48" s="15">
        <v>0.71715817694369965</v>
      </c>
      <c r="M48" s="14">
        <f>J48/G48</f>
        <v>2.1005104043973297</v>
      </c>
      <c r="N48" s="14">
        <f>K48/H48</f>
        <v>2.3581476213055161</v>
      </c>
      <c r="O48" s="15">
        <v>1.1299999999999999</v>
      </c>
      <c r="P48" s="14">
        <f>O48/Q48</f>
        <v>2.097</v>
      </c>
      <c r="Q48" s="15">
        <v>0.53886504530281354</v>
      </c>
      <c r="R48" s="14">
        <f>G48-O48</f>
        <v>3.9640000000000004</v>
      </c>
      <c r="S48" s="15">
        <f>R48/O48</f>
        <v>3.507964601769912</v>
      </c>
      <c r="T48" s="14">
        <f>M48/N48</f>
        <v>0.89074593355374698</v>
      </c>
      <c r="U48" s="14">
        <f>(O48/G48)*100</f>
        <v>22.182960345504512</v>
      </c>
      <c r="V48" s="14">
        <f>(P48/H48)*100</f>
        <v>33.143669985775247</v>
      </c>
      <c r="W48" s="14">
        <f>U48/V48</f>
        <v>0.66929704390084432</v>
      </c>
    </row>
    <row r="49" spans="1:23" ht="15.6" x14ac:dyDescent="0.3">
      <c r="A49" s="13">
        <v>48</v>
      </c>
      <c r="B49" s="1" t="s">
        <v>36</v>
      </c>
      <c r="C49" s="13">
        <v>58</v>
      </c>
      <c r="D49" s="13" t="s">
        <v>4</v>
      </c>
      <c r="E49" s="13">
        <v>1</v>
      </c>
      <c r="F49" s="14">
        <v>42.3</v>
      </c>
      <c r="G49" s="14">
        <v>3.53</v>
      </c>
      <c r="H49" s="15">
        <f>G49/I49</f>
        <v>4.1619999999999999</v>
      </c>
      <c r="I49" s="14">
        <v>0.84814992791926958</v>
      </c>
      <c r="J49" s="14">
        <v>16.27</v>
      </c>
      <c r="K49" s="15">
        <f>J49/L49</f>
        <v>18.82</v>
      </c>
      <c r="L49" s="14">
        <v>0.86450584484590853</v>
      </c>
      <c r="M49" s="14">
        <f>J49/G49</f>
        <v>4.6090651558073654</v>
      </c>
      <c r="N49" s="14">
        <f>K49/H49</f>
        <v>4.5218644882268144</v>
      </c>
      <c r="O49" s="14">
        <v>1.8979999999999999</v>
      </c>
      <c r="P49" s="14">
        <f>O49/Q49</f>
        <v>1.8979999999999999</v>
      </c>
      <c r="Q49" s="14">
        <v>1</v>
      </c>
      <c r="R49" s="14">
        <f>G49-O49</f>
        <v>1.6319999999999999</v>
      </c>
      <c r="S49" s="15">
        <f>R49/O49</f>
        <v>0.85985247629083239</v>
      </c>
      <c r="T49" s="14">
        <f>M49/N49</f>
        <v>1.0192842283990571</v>
      </c>
      <c r="U49" s="14">
        <f>(O49/G49)*100</f>
        <v>53.767705382436262</v>
      </c>
      <c r="V49" s="14">
        <f>(P49/H49)*100</f>
        <v>45.60307544449784</v>
      </c>
      <c r="W49" s="14">
        <f>U49/V49</f>
        <v>1.1790368271954674</v>
      </c>
    </row>
    <row r="50" spans="1:23" ht="15.6" x14ac:dyDescent="0.3">
      <c r="A50" s="13">
        <v>49</v>
      </c>
      <c r="B50" s="1" t="s">
        <v>16</v>
      </c>
      <c r="C50" s="4">
        <v>62</v>
      </c>
      <c r="D50" s="4" t="s">
        <v>4</v>
      </c>
      <c r="E50" s="4">
        <v>1</v>
      </c>
      <c r="F50" s="4">
        <v>46.2</v>
      </c>
      <c r="G50" s="6">
        <v>3.8959999999999999</v>
      </c>
      <c r="H50" s="15">
        <f>G50/I50</f>
        <v>3.7</v>
      </c>
      <c r="I50" s="14">
        <v>1.0529729729729729</v>
      </c>
      <c r="J50" s="4">
        <v>16.55</v>
      </c>
      <c r="K50" s="15">
        <f>J50/L50</f>
        <v>13.130000000000003</v>
      </c>
      <c r="L50" s="14">
        <v>1.2604722010662603</v>
      </c>
      <c r="M50" s="14">
        <f>J50/G50</f>
        <v>4.2479466119096516</v>
      </c>
      <c r="N50" s="14">
        <f>K50/H50</f>
        <v>3.548648648648649</v>
      </c>
      <c r="O50" s="6">
        <v>1.6970000000000001</v>
      </c>
      <c r="P50" s="14">
        <f>O50/Q50</f>
        <v>1.86</v>
      </c>
      <c r="Q50" s="14">
        <v>0.91236559139784945</v>
      </c>
      <c r="R50" s="14">
        <f>G50-O50</f>
        <v>2.1989999999999998</v>
      </c>
      <c r="S50" s="15">
        <f>R50/O50</f>
        <v>1.2958161461402473</v>
      </c>
      <c r="T50" s="14">
        <f>M50/N50</f>
        <v>1.1970603552220647</v>
      </c>
      <c r="U50" s="14">
        <f>(O50/G50)*100</f>
        <v>43.55749486652978</v>
      </c>
      <c r="V50" s="14">
        <f>(P50/H50)*100</f>
        <v>50.270270270270267</v>
      </c>
      <c r="W50" s="14">
        <f>U50/V50</f>
        <v>0.86646629573204403</v>
      </c>
    </row>
    <row r="51" spans="1:23" ht="15.6" x14ac:dyDescent="0.3">
      <c r="A51" s="13">
        <v>50</v>
      </c>
      <c r="B51" s="1" t="s">
        <v>28</v>
      </c>
      <c r="C51" s="13">
        <v>60</v>
      </c>
      <c r="D51" s="13" t="s">
        <v>4</v>
      </c>
      <c r="E51" s="13">
        <v>1</v>
      </c>
      <c r="F51" s="14">
        <v>47</v>
      </c>
      <c r="G51" s="14">
        <v>5.16</v>
      </c>
      <c r="H51" s="15">
        <f>G51/I51</f>
        <v>6.327</v>
      </c>
      <c r="I51" s="14">
        <v>0.81555239449976291</v>
      </c>
      <c r="J51" s="14">
        <v>13.85</v>
      </c>
      <c r="K51" s="15">
        <f>J51/L51</f>
        <v>14.92</v>
      </c>
      <c r="L51" s="14">
        <v>0.92828418230563003</v>
      </c>
      <c r="M51" s="14">
        <f>J51/G51</f>
        <v>2.6841085271317828</v>
      </c>
      <c r="N51" s="14">
        <f>K51/H51</f>
        <v>2.3581476213055161</v>
      </c>
      <c r="O51" s="14">
        <v>1.964</v>
      </c>
      <c r="P51" s="14">
        <f>O51/Q51</f>
        <v>2.097</v>
      </c>
      <c r="Q51" s="14">
        <v>0.93657606103958035</v>
      </c>
      <c r="R51" s="14">
        <f>G51-O51</f>
        <v>3.1960000000000002</v>
      </c>
      <c r="S51" s="15">
        <f>R51/O51</f>
        <v>1.6272912423625256</v>
      </c>
      <c r="T51" s="14">
        <f>M51/N51</f>
        <v>1.1382275235363799</v>
      </c>
      <c r="U51" s="14">
        <f>(O51/G51)*100</f>
        <v>38.062015503875969</v>
      </c>
      <c r="V51" s="14">
        <f>(P51/H51)*100</f>
        <v>33.143669985775247</v>
      </c>
      <c r="W51" s="14">
        <f>U51/V51</f>
        <v>1.1483947167049273</v>
      </c>
    </row>
    <row r="52" spans="1:23" ht="15.6" x14ac:dyDescent="0.3">
      <c r="A52" s="13">
        <v>51</v>
      </c>
      <c r="B52" s="1" t="s">
        <v>82</v>
      </c>
      <c r="C52" s="13">
        <v>53</v>
      </c>
      <c r="D52" s="13" t="s">
        <v>5</v>
      </c>
      <c r="E52" s="13">
        <v>2</v>
      </c>
      <c r="F52" s="14">
        <v>34.200000000000003</v>
      </c>
      <c r="G52" s="14">
        <v>4.6280000000000001</v>
      </c>
      <c r="H52" s="15">
        <f>G52/I52</f>
        <v>5.5279999999999996</v>
      </c>
      <c r="I52" s="14">
        <v>0.83719247467438507</v>
      </c>
      <c r="J52" s="14">
        <v>15.95</v>
      </c>
      <c r="K52" s="15">
        <f>J52/L52</f>
        <v>13.38</v>
      </c>
      <c r="L52" s="14">
        <v>1.1920777279521673</v>
      </c>
      <c r="M52" s="14">
        <f>J52/G52</f>
        <v>3.4464131374243729</v>
      </c>
      <c r="N52" s="14">
        <f>K52/H52</f>
        <v>2.4204052098408106</v>
      </c>
      <c r="O52" s="14">
        <v>2.0640000000000001</v>
      </c>
      <c r="P52" s="14">
        <f>O52/Q52</f>
        <v>2.16</v>
      </c>
      <c r="Q52" s="14">
        <v>0.95555555555555549</v>
      </c>
      <c r="R52" s="14">
        <f>G52-O52</f>
        <v>2.5640000000000001</v>
      </c>
      <c r="S52" s="15">
        <f>R52/O52</f>
        <v>1.2422480620155039</v>
      </c>
      <c r="T52" s="14">
        <f>M52/N52</f>
        <v>1.4238992394381116</v>
      </c>
      <c r="U52" s="14">
        <f>(O52/G52)*100</f>
        <v>44.598098530682798</v>
      </c>
      <c r="V52" s="14">
        <f>(P52/H52)*100</f>
        <v>39.073806078147619</v>
      </c>
      <c r="W52" s="14">
        <f>U52/V52</f>
        <v>1.1413809661000669</v>
      </c>
    </row>
    <row r="53" spans="1:23" ht="15.6" x14ac:dyDescent="0.3">
      <c r="A53" s="13">
        <v>52</v>
      </c>
      <c r="B53" s="1" t="s">
        <v>32</v>
      </c>
      <c r="C53" s="13">
        <v>26</v>
      </c>
      <c r="D53" s="13" t="s">
        <v>4</v>
      </c>
      <c r="E53" s="13">
        <v>1</v>
      </c>
      <c r="F53" s="14">
        <v>47</v>
      </c>
      <c r="G53" s="14">
        <v>6.093</v>
      </c>
      <c r="H53" s="15">
        <f>G53/I53</f>
        <v>5.5279999999999996</v>
      </c>
      <c r="I53" s="14">
        <v>1.102206946454414</v>
      </c>
      <c r="J53" s="14">
        <v>13.42</v>
      </c>
      <c r="K53" s="15">
        <f>J53/L53</f>
        <v>13.38</v>
      </c>
      <c r="L53" s="14">
        <v>1.0029895366218236</v>
      </c>
      <c r="M53" s="14">
        <f>J53/G53</f>
        <v>2.2025274905629413</v>
      </c>
      <c r="N53" s="14">
        <f>K53/H53</f>
        <v>2.4204052098408106</v>
      </c>
      <c r="O53" s="14">
        <v>2.1640000000000001</v>
      </c>
      <c r="P53" s="14">
        <f>O53/Q53</f>
        <v>2.16</v>
      </c>
      <c r="Q53" s="14">
        <v>1.0018518518518518</v>
      </c>
      <c r="R53" s="14">
        <f>G53-O53</f>
        <v>3.9289999999999998</v>
      </c>
      <c r="S53" s="15">
        <f>R53/O53</f>
        <v>1.8156192236598889</v>
      </c>
      <c r="T53" s="14">
        <f>M53/N53</f>
        <v>0.90998295723706568</v>
      </c>
      <c r="U53" s="14">
        <f>(O53/G53)*100</f>
        <v>35.516166092236993</v>
      </c>
      <c r="V53" s="14">
        <f>(P53/H53)*100</f>
        <v>39.073806078147619</v>
      </c>
      <c r="W53" s="14">
        <f>U53/V53</f>
        <v>0.90895076924947249</v>
      </c>
    </row>
    <row r="54" spans="1:23" s="16" customFormat="1" ht="15.6" x14ac:dyDescent="0.3">
      <c r="A54" s="13">
        <v>53</v>
      </c>
      <c r="B54" s="1" t="s">
        <v>46</v>
      </c>
      <c r="C54" s="16">
        <v>54</v>
      </c>
      <c r="D54" s="16" t="s">
        <v>4</v>
      </c>
      <c r="E54" s="16">
        <v>2</v>
      </c>
      <c r="F54" s="15">
        <v>32.4</v>
      </c>
      <c r="G54" s="15">
        <v>9.92</v>
      </c>
      <c r="H54" s="15">
        <f>G54/I54</f>
        <v>5.9260000000000002</v>
      </c>
      <c r="I54" s="15">
        <v>1.6739790752615591</v>
      </c>
      <c r="J54" s="15">
        <v>14.58</v>
      </c>
      <c r="K54" s="15">
        <f>J54/L54</f>
        <v>15.63</v>
      </c>
      <c r="L54" s="15">
        <v>0.93282149712092122</v>
      </c>
      <c r="M54" s="14">
        <f>J54/G54</f>
        <v>1.469758064516129</v>
      </c>
      <c r="N54" s="14">
        <f>K54/H54</f>
        <v>2.6375295308808639</v>
      </c>
      <c r="O54" s="15">
        <v>2.06</v>
      </c>
      <c r="P54" s="14">
        <f>O54/Q54</f>
        <v>2.06</v>
      </c>
      <c r="Q54" s="15">
        <v>1</v>
      </c>
      <c r="R54" s="14">
        <f>G54-O54</f>
        <v>7.8599999999999994</v>
      </c>
      <c r="S54" s="15">
        <f>R54/O54</f>
        <v>3.8155339805825239</v>
      </c>
      <c r="T54" s="14">
        <f>M54/N54</f>
        <v>0.55724800321961487</v>
      </c>
      <c r="U54" s="14">
        <f>(O54/G54)*100</f>
        <v>20.766129032258064</v>
      </c>
      <c r="V54" s="14">
        <f>(P54/H54)*100</f>
        <v>34.762065474181576</v>
      </c>
      <c r="W54" s="14">
        <f>U54/V54</f>
        <v>0.59737903225806444</v>
      </c>
    </row>
    <row r="55" spans="1:23" s="16" customFormat="1" ht="15.6" x14ac:dyDescent="0.3">
      <c r="A55" s="13">
        <v>54</v>
      </c>
      <c r="B55" s="1" t="s">
        <v>18</v>
      </c>
      <c r="C55" s="16">
        <v>72</v>
      </c>
      <c r="D55" s="16" t="s">
        <v>5</v>
      </c>
      <c r="E55" s="16">
        <v>2</v>
      </c>
      <c r="F55" s="15">
        <v>21.6</v>
      </c>
      <c r="G55" s="15">
        <v>5.66</v>
      </c>
      <c r="H55" s="15">
        <f>G55/I55</f>
        <v>5.9260000000000002</v>
      </c>
      <c r="I55" s="15">
        <v>0.95511306108673644</v>
      </c>
      <c r="J55" s="15">
        <v>15.21</v>
      </c>
      <c r="K55" s="15">
        <f>J55/L55</f>
        <v>15.63</v>
      </c>
      <c r="L55" s="15">
        <v>0.97312859884836855</v>
      </c>
      <c r="M55" s="14">
        <f>J55/G55</f>
        <v>2.6872791519434629</v>
      </c>
      <c r="N55" s="14">
        <f>K55/H55</f>
        <v>2.6375295308808639</v>
      </c>
      <c r="O55" s="15">
        <v>2.1640000000000001</v>
      </c>
      <c r="P55" s="14">
        <f>O55/Q55</f>
        <v>2.06</v>
      </c>
      <c r="Q55" s="15">
        <v>1.0504854368932039</v>
      </c>
      <c r="R55" s="14">
        <f>G55-O55</f>
        <v>3.496</v>
      </c>
      <c r="S55" s="15">
        <f>R55/O55</f>
        <v>1.6155268022181144</v>
      </c>
      <c r="T55" s="14">
        <f>M55/N55</f>
        <v>1.0188622043772848</v>
      </c>
      <c r="U55" s="14">
        <f>(O55/G55)*100</f>
        <v>38.233215547703182</v>
      </c>
      <c r="V55" s="14">
        <f>(P55/H55)*100</f>
        <v>34.762065474181576</v>
      </c>
      <c r="W55" s="14">
        <f>U55/V55</f>
        <v>1.0998545404645099</v>
      </c>
    </row>
    <row r="56" spans="1:23" ht="15.6" x14ac:dyDescent="0.3">
      <c r="A56" s="13">
        <v>55</v>
      </c>
      <c r="B56" s="1" t="s">
        <v>95</v>
      </c>
      <c r="C56" s="13">
        <v>72</v>
      </c>
      <c r="D56" s="13" t="s">
        <v>5</v>
      </c>
      <c r="E56" s="13">
        <v>2</v>
      </c>
      <c r="F56" s="14">
        <v>34.5</v>
      </c>
      <c r="G56" s="14">
        <v>8.5909999999999993</v>
      </c>
      <c r="H56" s="15">
        <f>G56/I56</f>
        <v>4.8949999999999996</v>
      </c>
      <c r="I56" s="14">
        <v>1.7550561797752808</v>
      </c>
      <c r="J56" s="14">
        <v>12.99</v>
      </c>
      <c r="K56" s="15">
        <f>J56/L56</f>
        <v>18.5</v>
      </c>
      <c r="L56" s="14">
        <v>0.70216216216216221</v>
      </c>
      <c r="M56" s="14">
        <f>J56/G56</f>
        <v>1.5120474915609361</v>
      </c>
      <c r="N56" s="14">
        <f>K56/H56</f>
        <v>3.7793667007150158</v>
      </c>
      <c r="O56" s="14">
        <v>2.1970000000000001</v>
      </c>
      <c r="P56" s="14">
        <f>O56/Q56</f>
        <v>2.16</v>
      </c>
      <c r="Q56" s="14">
        <v>1.0171296296296295</v>
      </c>
      <c r="R56" s="14">
        <f>G56-O56</f>
        <v>6.3939999999999992</v>
      </c>
      <c r="S56" s="15">
        <f>R56/O56</f>
        <v>2.9103322712790165</v>
      </c>
      <c r="T56" s="14">
        <f>M56/N56</f>
        <v>0.40007959303733953</v>
      </c>
      <c r="U56" s="14">
        <f>(O56/G56)*100</f>
        <v>25.573274356885118</v>
      </c>
      <c r="V56" s="14">
        <f>(P56/H56)*100</f>
        <v>44.126659856996945</v>
      </c>
      <c r="W56" s="14">
        <f>U56/V56</f>
        <v>0.57954249063403995</v>
      </c>
    </row>
    <row r="57" spans="1:23" ht="15.6" x14ac:dyDescent="0.3">
      <c r="A57" s="13">
        <v>56</v>
      </c>
      <c r="B57" s="1" t="s">
        <v>19</v>
      </c>
      <c r="C57" s="13">
        <v>55</v>
      </c>
      <c r="D57" s="13" t="s">
        <v>4</v>
      </c>
      <c r="E57" s="13">
        <v>2</v>
      </c>
      <c r="F57" s="14">
        <v>20.100000000000001</v>
      </c>
      <c r="G57" s="14">
        <v>7.2249999999999996</v>
      </c>
      <c r="H57" s="15">
        <f>G57/I57</f>
        <v>4.8949999999999996</v>
      </c>
      <c r="I57" s="14">
        <v>1.4759959141981613</v>
      </c>
      <c r="J57" s="14">
        <v>13.63</v>
      </c>
      <c r="K57" s="15">
        <f>J57/L57</f>
        <v>18.5</v>
      </c>
      <c r="L57" s="14">
        <v>0.73675675675675678</v>
      </c>
      <c r="M57" s="14">
        <f>J57/G57</f>
        <v>1.8865051903114189</v>
      </c>
      <c r="N57" s="14">
        <f>K57/H57</f>
        <v>3.7793667007150158</v>
      </c>
      <c r="O57" s="14">
        <v>2.2970000000000002</v>
      </c>
      <c r="P57" s="14">
        <f>O57/Q57</f>
        <v>2.16</v>
      </c>
      <c r="Q57" s="14">
        <v>1.063425925925926</v>
      </c>
      <c r="R57" s="14">
        <f>G57-O57</f>
        <v>4.927999999999999</v>
      </c>
      <c r="S57" s="15">
        <f>R57/O57</f>
        <v>2.1454070526774047</v>
      </c>
      <c r="T57" s="14">
        <f>M57/N57</f>
        <v>0.49915907603104837</v>
      </c>
      <c r="U57" s="14">
        <f>(O57/G57)*100</f>
        <v>31.792387543252598</v>
      </c>
      <c r="V57" s="14">
        <f>(P57/H57)*100</f>
        <v>44.126659856996945</v>
      </c>
      <c r="W57" s="14">
        <f>U57/V57</f>
        <v>0.72048026400102516</v>
      </c>
    </row>
    <row r="58" spans="1:23" ht="15.6" x14ac:dyDescent="0.3">
      <c r="A58" s="13">
        <v>57</v>
      </c>
      <c r="B58" s="1" t="s">
        <v>97</v>
      </c>
      <c r="C58" s="13">
        <v>43</v>
      </c>
      <c r="D58" s="13" t="s">
        <v>4</v>
      </c>
      <c r="E58" s="13">
        <v>2</v>
      </c>
      <c r="F58" s="14">
        <v>35</v>
      </c>
      <c r="G58" s="14">
        <v>5.6950000000000003</v>
      </c>
      <c r="H58" s="15">
        <f>G58/I58</f>
        <v>4.7949999999999999</v>
      </c>
      <c r="I58" s="14">
        <v>1.1876955161626694</v>
      </c>
      <c r="J58" s="14">
        <v>11.97</v>
      </c>
      <c r="K58" s="15">
        <f>J58/L58</f>
        <v>16.440000000000001</v>
      </c>
      <c r="L58" s="14">
        <v>0.72810218978102192</v>
      </c>
      <c r="M58" s="14">
        <f>J58/G58</f>
        <v>2.1018437225636522</v>
      </c>
      <c r="N58" s="14">
        <f>K58/H58</f>
        <v>3.4285714285714288</v>
      </c>
      <c r="O58" s="14">
        <v>2.06</v>
      </c>
      <c r="P58" s="14">
        <f>O58/Q58</f>
        <v>2.0299999999999998</v>
      </c>
      <c r="Q58" s="14">
        <v>1.0147783251231528</v>
      </c>
      <c r="R58" s="14">
        <f>G58-O58</f>
        <v>3.6350000000000002</v>
      </c>
      <c r="S58" s="15">
        <f>R58/O58</f>
        <v>1.7645631067961165</v>
      </c>
      <c r="T58" s="14">
        <f>M58/N58</f>
        <v>0.61303775241439851</v>
      </c>
      <c r="U58" s="14">
        <f>(O58/G58)*100</f>
        <v>36.172080772607551</v>
      </c>
      <c r="V58" s="14">
        <f>(P58/H58)*100</f>
        <v>42.335766423357661</v>
      </c>
      <c r="W58" s="14">
        <f>U58/V58</f>
        <v>0.85440949411159217</v>
      </c>
    </row>
    <row r="59" spans="1:23" ht="15.6" x14ac:dyDescent="0.3">
      <c r="A59" s="13">
        <v>58</v>
      </c>
      <c r="B59" s="1" t="s">
        <v>17</v>
      </c>
      <c r="C59" s="13">
        <v>44</v>
      </c>
      <c r="D59" s="13" t="s">
        <v>4</v>
      </c>
      <c r="E59" s="13">
        <v>0</v>
      </c>
      <c r="F59" s="14">
        <v>40.5</v>
      </c>
      <c r="G59" s="14">
        <v>3.23</v>
      </c>
      <c r="H59" s="15">
        <f>G59/I59</f>
        <v>4.1619999999999999</v>
      </c>
      <c r="I59" s="14">
        <v>0.7760691975012014</v>
      </c>
      <c r="J59" s="14">
        <v>15.16</v>
      </c>
      <c r="K59" s="15">
        <f>J59/L59</f>
        <v>18.82</v>
      </c>
      <c r="L59" s="14">
        <v>0.80552603613177476</v>
      </c>
      <c r="M59" s="14">
        <f>J59/G59</f>
        <v>4.6934984520123839</v>
      </c>
      <c r="N59" s="14">
        <f>K59/H59</f>
        <v>4.5218644882268144</v>
      </c>
      <c r="O59" s="14">
        <v>1.8649999999999991</v>
      </c>
      <c r="P59" s="14">
        <f>O59/Q59</f>
        <v>1.8979999999999999</v>
      </c>
      <c r="Q59" s="14">
        <v>0.98261327713382463</v>
      </c>
      <c r="R59" s="14">
        <f>G59-O59</f>
        <v>1.3650000000000009</v>
      </c>
      <c r="S59" s="15">
        <f>R59/O59</f>
        <v>0.73190348525469251</v>
      </c>
      <c r="T59" s="14">
        <f>M59/N59</f>
        <v>1.0379564589413146</v>
      </c>
      <c r="U59" s="14">
        <f>(O59/G59)*100</f>
        <v>57.739938080495321</v>
      </c>
      <c r="V59" s="14">
        <f>(P59/H59)*100</f>
        <v>45.60307544449784</v>
      </c>
      <c r="W59" s="14">
        <f>U59/V59</f>
        <v>1.2661413187092809</v>
      </c>
    </row>
    <row r="60" spans="1:23" ht="15.6" x14ac:dyDescent="0.3">
      <c r="A60" s="13">
        <v>59</v>
      </c>
      <c r="B60" s="1" t="s">
        <v>80</v>
      </c>
      <c r="C60" s="13">
        <v>39</v>
      </c>
      <c r="D60" s="13" t="s">
        <v>4</v>
      </c>
      <c r="E60" s="13">
        <v>1</v>
      </c>
      <c r="F60" s="14">
        <v>47.7</v>
      </c>
      <c r="G60" s="14">
        <v>4.0289999999999999</v>
      </c>
      <c r="H60" s="15">
        <f>G60/I60</f>
        <v>5.0940000000000003</v>
      </c>
      <c r="I60" s="14">
        <v>0.79093050647820962</v>
      </c>
      <c r="J60" s="14">
        <v>16.649999999999999</v>
      </c>
      <c r="K60" s="15">
        <f>J60/L60</f>
        <v>21.22</v>
      </c>
      <c r="L60" s="14">
        <v>0.78463713477851083</v>
      </c>
      <c r="M60" s="14">
        <f>J60/G60</f>
        <v>4.1325390915860014</v>
      </c>
      <c r="N60" s="14">
        <f>K60/H60</f>
        <v>4.1656851197487237</v>
      </c>
      <c r="O60" s="14">
        <v>1.43</v>
      </c>
      <c r="P60" s="14">
        <f>O60/Q60</f>
        <v>1.73</v>
      </c>
      <c r="Q60" s="14">
        <v>0.82658959537572252</v>
      </c>
      <c r="R60" s="14">
        <f>G60-O60</f>
        <v>2.5990000000000002</v>
      </c>
      <c r="S60" s="15">
        <f>R60/O60</f>
        <v>1.8174825174825178</v>
      </c>
      <c r="T60" s="14">
        <f>M60/N60</f>
        <v>0.99204307881899589</v>
      </c>
      <c r="U60" s="14">
        <f>(O60/G60)*100</f>
        <v>35.492678083891782</v>
      </c>
      <c r="V60" s="14">
        <f>(P60/H60)*100</f>
        <v>33.961523360816642</v>
      </c>
      <c r="W60" s="14">
        <f>U60/V60</f>
        <v>1.0450849835800275</v>
      </c>
    </row>
    <row r="61" spans="1:23" ht="15.6" x14ac:dyDescent="0.3">
      <c r="A61" s="13">
        <v>60</v>
      </c>
      <c r="B61" s="1" t="s">
        <v>20</v>
      </c>
      <c r="C61" s="13">
        <v>57</v>
      </c>
      <c r="D61" s="13" t="s">
        <v>4</v>
      </c>
      <c r="E61" s="13">
        <v>1</v>
      </c>
      <c r="F61" s="14">
        <v>39.599999999999994</v>
      </c>
      <c r="G61" s="14">
        <v>3.7959999999999998</v>
      </c>
      <c r="H61" s="15">
        <f>G61/I61</f>
        <v>7.4249999999999989</v>
      </c>
      <c r="I61" s="14">
        <v>0.51124579124579128</v>
      </c>
      <c r="J61" s="14">
        <v>14.3</v>
      </c>
      <c r="K61" s="15">
        <f>J61/L61</f>
        <v>16.07</v>
      </c>
      <c r="L61" s="14">
        <v>0.88985687616677045</v>
      </c>
      <c r="M61" s="14">
        <f>J61/G61</f>
        <v>3.7671232876712333</v>
      </c>
      <c r="N61" s="14">
        <f>K61/H61</f>
        <v>2.1643097643097646</v>
      </c>
      <c r="O61" s="14">
        <v>2.2000000000000002</v>
      </c>
      <c r="P61" s="14">
        <f>O61/Q61</f>
        <v>2.16</v>
      </c>
      <c r="Q61" s="14">
        <v>1.0185185185185186</v>
      </c>
      <c r="R61" s="14">
        <f>G61-O61</f>
        <v>1.5959999999999996</v>
      </c>
      <c r="S61" s="15">
        <f>R61/O61</f>
        <v>0.72545454545454524</v>
      </c>
      <c r="T61" s="14">
        <f>M61/N61</f>
        <v>1.7405656758530743</v>
      </c>
      <c r="U61" s="14">
        <f>(O61/G61)*100</f>
        <v>57.955742887249741</v>
      </c>
      <c r="V61" s="14">
        <f>(P61/H61)*100</f>
        <v>29.090909090909093</v>
      </c>
      <c r="W61" s="14">
        <f>U61/V61</f>
        <v>1.9922286617492098</v>
      </c>
    </row>
    <row r="62" spans="1:23" ht="15.6" x14ac:dyDescent="0.3">
      <c r="A62" s="13">
        <v>61</v>
      </c>
      <c r="B62" s="1" t="s">
        <v>21</v>
      </c>
      <c r="C62" s="13">
        <v>81</v>
      </c>
      <c r="D62" s="13" t="s">
        <v>4</v>
      </c>
      <c r="E62" s="13">
        <v>2</v>
      </c>
      <c r="F62" s="14">
        <v>30.6</v>
      </c>
      <c r="G62" s="14">
        <v>5.9930000000000003</v>
      </c>
      <c r="H62" s="15">
        <f>G62/I62</f>
        <v>7.4249999999999998</v>
      </c>
      <c r="I62" s="14">
        <v>0.80713804713804715</v>
      </c>
      <c r="J62" s="14">
        <v>15.05</v>
      </c>
      <c r="K62" s="15">
        <f>J62/L62</f>
        <v>16.07</v>
      </c>
      <c r="L62" s="14">
        <v>0.93652769135034231</v>
      </c>
      <c r="M62" s="14">
        <f>J62/G62</f>
        <v>2.5112631403303856</v>
      </c>
      <c r="N62" s="14">
        <f>K62/H62</f>
        <v>2.1643097643097642</v>
      </c>
      <c r="O62" s="14">
        <v>2.2999999999999998</v>
      </c>
      <c r="P62" s="14">
        <f>O62/Q62</f>
        <v>2.16</v>
      </c>
      <c r="Q62" s="14">
        <v>1.0648148148148147</v>
      </c>
      <c r="R62" s="14">
        <f>G62-O62</f>
        <v>3.6930000000000005</v>
      </c>
      <c r="S62" s="15">
        <f>R62/O62</f>
        <v>1.6056521739130438</v>
      </c>
      <c r="T62" s="14">
        <f>M62/N62</f>
        <v>1.1603067092067898</v>
      </c>
      <c r="U62" s="14">
        <f>(O62/G62)*100</f>
        <v>38.378107792424494</v>
      </c>
      <c r="V62" s="14">
        <f>(P62/H62)*100</f>
        <v>29.090909090909093</v>
      </c>
      <c r="W62" s="14">
        <f>U62/V62</f>
        <v>1.3192474553645919</v>
      </c>
    </row>
    <row r="63" spans="1:23" ht="15.6" x14ac:dyDescent="0.3">
      <c r="A63" s="13">
        <v>62</v>
      </c>
      <c r="B63" s="1" t="s">
        <v>47</v>
      </c>
      <c r="C63" s="13">
        <v>62</v>
      </c>
      <c r="D63" s="13" t="s">
        <v>4</v>
      </c>
      <c r="E63" s="13">
        <v>1</v>
      </c>
      <c r="F63" s="14">
        <v>44</v>
      </c>
      <c r="G63" s="14">
        <v>4.8609999999999998</v>
      </c>
      <c r="H63" s="15">
        <f>G63/I63</f>
        <v>6.327</v>
      </c>
      <c r="I63" s="14">
        <v>0.76829461039987357</v>
      </c>
      <c r="J63" s="14">
        <v>13.68</v>
      </c>
      <c r="K63" s="15">
        <f>J63/L63</f>
        <v>14.92</v>
      </c>
      <c r="L63" s="14">
        <v>0.91689008042895437</v>
      </c>
      <c r="M63" s="14">
        <f>J63/G63</f>
        <v>2.8142357539600904</v>
      </c>
      <c r="N63" s="14">
        <f>K63/H63</f>
        <v>2.3581476213055161</v>
      </c>
      <c r="O63" s="14">
        <v>2.06</v>
      </c>
      <c r="P63" s="14">
        <f>O63/Q63</f>
        <v>2.097</v>
      </c>
      <c r="Q63" s="14">
        <v>0.98235574630424416</v>
      </c>
      <c r="R63" s="14">
        <f>G63-O63</f>
        <v>2.8009999999999997</v>
      </c>
      <c r="S63" s="15">
        <f>R63/O63</f>
        <v>1.3597087378640775</v>
      </c>
      <c r="T63" s="14">
        <f>M63/N63</f>
        <v>1.1934094916424591</v>
      </c>
      <c r="U63" s="14">
        <f>(O63/G63)*100</f>
        <v>42.378111499691421</v>
      </c>
      <c r="V63" s="14">
        <f>(P63/H63)*100</f>
        <v>33.143669985775247</v>
      </c>
      <c r="W63" s="14">
        <f>U63/V63</f>
        <v>1.2786185572653679</v>
      </c>
    </row>
    <row r="64" spans="1:23" s="16" customFormat="1" ht="15.6" x14ac:dyDescent="0.3">
      <c r="A64" s="13">
        <v>63</v>
      </c>
      <c r="B64" s="1" t="s">
        <v>84</v>
      </c>
      <c r="C64" s="16">
        <v>55</v>
      </c>
      <c r="D64" s="16" t="s">
        <v>5</v>
      </c>
      <c r="E64" s="16">
        <v>2</v>
      </c>
      <c r="F64" s="15">
        <v>34</v>
      </c>
      <c r="G64" s="15">
        <v>6.5259999999999998</v>
      </c>
      <c r="H64" s="15">
        <f>G64/I64</f>
        <v>6.16</v>
      </c>
      <c r="I64" s="15">
        <v>1.0594155844155844</v>
      </c>
      <c r="J64" s="15">
        <v>13.68</v>
      </c>
      <c r="K64" s="15">
        <f>J64/L64</f>
        <v>17.579999999999998</v>
      </c>
      <c r="L64" s="15">
        <v>0.77815699658703075</v>
      </c>
      <c r="M64" s="14">
        <f>J64/G64</f>
        <v>2.0962304627643271</v>
      </c>
      <c r="N64" s="14">
        <f>K64/H64</f>
        <v>2.8538961038961035</v>
      </c>
      <c r="O64" s="15">
        <v>1.96</v>
      </c>
      <c r="P64" s="14">
        <f>O64/Q64</f>
        <v>2.1970000000000001</v>
      </c>
      <c r="Q64" s="15">
        <v>0.89212562585343647</v>
      </c>
      <c r="R64" s="14">
        <f>G64-O64</f>
        <v>4.5659999999999998</v>
      </c>
      <c r="S64" s="15">
        <f>R64/O64</f>
        <v>2.3295918367346937</v>
      </c>
      <c r="T64" s="14">
        <f>M64/N64</f>
        <v>0.73451533848852424</v>
      </c>
      <c r="U64" s="14">
        <f>(O64/G64)*100</f>
        <v>30.033711308611704</v>
      </c>
      <c r="V64" s="14">
        <f>(P64/H64)*100</f>
        <v>35.665584415584419</v>
      </c>
      <c r="W64" s="14">
        <f>U64/V64</f>
        <v>0.84209222421960894</v>
      </c>
    </row>
    <row r="65" spans="1:23" ht="15.6" x14ac:dyDescent="0.3">
      <c r="A65" s="13">
        <v>64</v>
      </c>
      <c r="B65" s="1" t="s">
        <v>57</v>
      </c>
      <c r="C65" s="4">
        <v>39</v>
      </c>
      <c r="D65" s="4" t="s">
        <v>5</v>
      </c>
      <c r="E65" s="4">
        <v>2</v>
      </c>
      <c r="F65" s="4">
        <f>7.6*3</f>
        <v>22.799999999999997</v>
      </c>
      <c r="G65" s="6">
        <v>4.8949999999999996</v>
      </c>
      <c r="H65" s="15">
        <f>G65/I65</f>
        <v>4.7619999999999996</v>
      </c>
      <c r="I65" s="14">
        <v>1.0279294414111717</v>
      </c>
      <c r="J65" s="4">
        <v>13.4</v>
      </c>
      <c r="K65" s="15">
        <f>J65/L65</f>
        <v>14.28</v>
      </c>
      <c r="L65" s="14">
        <v>0.93837535014005613</v>
      </c>
      <c r="M65" s="14">
        <f>J65/G65</f>
        <v>2.7374872318692547</v>
      </c>
      <c r="N65" s="14">
        <f>K65/H65</f>
        <v>2.998740025199496</v>
      </c>
      <c r="O65" s="6">
        <v>1.998</v>
      </c>
      <c r="P65" s="14">
        <f>O65/Q65</f>
        <v>1.93</v>
      </c>
      <c r="Q65" s="6">
        <v>1.0352331606217617</v>
      </c>
      <c r="R65" s="14">
        <f>G65-O65</f>
        <v>2.8969999999999994</v>
      </c>
      <c r="S65" s="15">
        <f>R65/O65</f>
        <v>1.4499499499499495</v>
      </c>
      <c r="T65" s="14">
        <f>M65/N65</f>
        <v>0.91287914552950922</v>
      </c>
      <c r="U65" s="14">
        <f>(O65/G65)*100</f>
        <v>40.817160367722174</v>
      </c>
      <c r="V65" s="14">
        <f>(P65/H65)*100</f>
        <v>40.529189416211679</v>
      </c>
      <c r="W65" s="14">
        <f>U65/V65</f>
        <v>1.0071052729072174</v>
      </c>
    </row>
    <row r="66" spans="1:23" ht="15.6" x14ac:dyDescent="0.3">
      <c r="A66" s="13">
        <v>65</v>
      </c>
      <c r="B66" s="1" t="s">
        <v>54</v>
      </c>
      <c r="C66" s="13">
        <v>47</v>
      </c>
      <c r="D66" s="13" t="s">
        <v>5</v>
      </c>
      <c r="E66" s="13">
        <v>1</v>
      </c>
      <c r="F66" s="14">
        <v>36</v>
      </c>
      <c r="G66" s="14">
        <v>3.33</v>
      </c>
      <c r="H66" s="15">
        <f>G66/I66</f>
        <v>4.1619999999999999</v>
      </c>
      <c r="I66" s="14">
        <v>0.8000961076405575</v>
      </c>
      <c r="J66" s="14">
        <v>16.03</v>
      </c>
      <c r="K66" s="15">
        <f>J66/L66</f>
        <v>18.82</v>
      </c>
      <c r="L66" s="14">
        <v>0.85175345377258238</v>
      </c>
      <c r="M66" s="14">
        <f>J66/G66</f>
        <v>4.8138138138138142</v>
      </c>
      <c r="N66" s="14">
        <f>K66/H66</f>
        <v>4.5218644882268144</v>
      </c>
      <c r="O66" s="14">
        <v>1.831</v>
      </c>
      <c r="P66" s="14">
        <f>O66/Q66</f>
        <v>1.8979999999999999</v>
      </c>
      <c r="Q66" s="14">
        <v>0.96469968387776606</v>
      </c>
      <c r="R66" s="14">
        <f>G66-O66</f>
        <v>1.4990000000000001</v>
      </c>
      <c r="S66" s="15">
        <f>R66/O66</f>
        <v>0.81867831785909351</v>
      </c>
      <c r="T66" s="14">
        <f>M66/N66</f>
        <v>1.064563926306753</v>
      </c>
      <c r="U66" s="14">
        <f>(O66/G66)*100</f>
        <v>54.984984984984983</v>
      </c>
      <c r="V66" s="14">
        <f>(P66/H66)*100</f>
        <v>45.60307544449784</v>
      </c>
      <c r="W66" s="14">
        <f>U66/V66</f>
        <v>1.2057297550448234</v>
      </c>
    </row>
    <row r="67" spans="1:23" ht="15.6" x14ac:dyDescent="0.3">
      <c r="A67" s="13">
        <v>66</v>
      </c>
      <c r="B67" s="1" t="s">
        <v>17</v>
      </c>
      <c r="C67" s="13">
        <v>39</v>
      </c>
      <c r="D67" s="13" t="s">
        <v>4</v>
      </c>
      <c r="E67" s="13">
        <v>0</v>
      </c>
      <c r="F67" s="14">
        <v>46</v>
      </c>
      <c r="G67" s="14">
        <v>3.53</v>
      </c>
      <c r="H67" s="15">
        <f>G67/I67</f>
        <v>4.1619999999999999</v>
      </c>
      <c r="I67" s="14">
        <v>0.84814992791926958</v>
      </c>
      <c r="J67" s="14">
        <v>15.54</v>
      </c>
      <c r="K67" s="15">
        <f>J67/L67</f>
        <v>18.82</v>
      </c>
      <c r="L67" s="14">
        <v>0.82571732199787451</v>
      </c>
      <c r="M67" s="14">
        <f>J67/G67</f>
        <v>4.4022662889518411</v>
      </c>
      <c r="N67" s="14">
        <f>K67/H67</f>
        <v>4.5218644882268144</v>
      </c>
      <c r="O67" s="14">
        <v>1.9309999999999989</v>
      </c>
      <c r="P67" s="14">
        <f>O67/Q67</f>
        <v>1.8979999999999999</v>
      </c>
      <c r="Q67" s="14">
        <v>1.0173867228661744</v>
      </c>
      <c r="R67" s="14">
        <f>G67-O67</f>
        <v>1.5990000000000009</v>
      </c>
      <c r="S67" s="15">
        <f>R67/O67</f>
        <v>0.82806835836354309</v>
      </c>
      <c r="T67" s="14">
        <f>M67/N67</f>
        <v>0.97355113148871208</v>
      </c>
      <c r="U67" s="14">
        <f>(O67/G67)*100</f>
        <v>54.70254957507079</v>
      </c>
      <c r="V67" s="14">
        <f>(P67/H67)*100</f>
        <v>45.60307544449784</v>
      </c>
      <c r="W67" s="14">
        <f>U67/V67</f>
        <v>1.1995364137589284</v>
      </c>
    </row>
    <row r="68" spans="1:23" ht="15.6" x14ac:dyDescent="0.3">
      <c r="A68" s="13">
        <v>67</v>
      </c>
      <c r="B68" s="1" t="s">
        <v>17</v>
      </c>
      <c r="C68" s="13">
        <v>31</v>
      </c>
      <c r="D68" s="13" t="s">
        <v>4</v>
      </c>
      <c r="E68" s="13">
        <v>0</v>
      </c>
      <c r="F68" s="14">
        <v>42</v>
      </c>
      <c r="G68" s="14">
        <v>3.2959999999999998</v>
      </c>
      <c r="H68" s="15">
        <f>G68/I68</f>
        <v>4.1619999999999999</v>
      </c>
      <c r="I68" s="14">
        <v>0.79192695819317638</v>
      </c>
      <c r="J68" s="14">
        <v>16.82</v>
      </c>
      <c r="K68" s="15">
        <f>J68/L68</f>
        <v>18.82</v>
      </c>
      <c r="L68" s="14">
        <v>0.89373007438894791</v>
      </c>
      <c r="M68" s="14">
        <f>J68/G68</f>
        <v>5.1031553398058254</v>
      </c>
      <c r="N68" s="14">
        <f>K68/H68</f>
        <v>4.5218644882268144</v>
      </c>
      <c r="O68" s="14">
        <v>1.4319999999999999</v>
      </c>
      <c r="P68" s="14">
        <f>O68/Q68</f>
        <v>1.8979999999999999</v>
      </c>
      <c r="Q68" s="14">
        <v>0.75447839831401475</v>
      </c>
      <c r="R68" s="14">
        <f>G68-O68</f>
        <v>1.8639999999999999</v>
      </c>
      <c r="S68" s="15">
        <f>R68/O68</f>
        <v>1.3016759776536313</v>
      </c>
      <c r="T68" s="14">
        <f>M68/N68</f>
        <v>1.1285511436913838</v>
      </c>
      <c r="U68" s="14">
        <f>(O68/G68)*100</f>
        <v>43.446601941747574</v>
      </c>
      <c r="V68" s="14">
        <f>(P68/H68)*100</f>
        <v>45.60307544449784</v>
      </c>
      <c r="W68" s="14">
        <f>U68/V68</f>
        <v>0.95271210369627712</v>
      </c>
    </row>
    <row r="69" spans="1:23" ht="15.6" x14ac:dyDescent="0.3">
      <c r="A69" s="13">
        <v>68</v>
      </c>
      <c r="B69" s="1" t="s">
        <v>78</v>
      </c>
      <c r="C69" s="13">
        <v>16</v>
      </c>
      <c r="D69" s="13" t="s">
        <v>5</v>
      </c>
      <c r="E69" s="13">
        <v>1</v>
      </c>
      <c r="F69" s="14">
        <v>41.1</v>
      </c>
      <c r="G69" s="14">
        <v>4.3949999999999996</v>
      </c>
      <c r="H69" s="15">
        <f>G69/I69</f>
        <v>4.7949999999999999</v>
      </c>
      <c r="I69" s="14">
        <v>0.91657977059436901</v>
      </c>
      <c r="J69" s="14">
        <v>13.1</v>
      </c>
      <c r="K69" s="15">
        <f>J69/L69</f>
        <v>16.440000000000001</v>
      </c>
      <c r="L69" s="14">
        <v>0.7968369829683698</v>
      </c>
      <c r="M69" s="14">
        <f>J69/G69</f>
        <v>2.9806598407281002</v>
      </c>
      <c r="N69" s="14">
        <f>K69/H69</f>
        <v>3.4285714285714288</v>
      </c>
      <c r="O69" s="14">
        <v>2.1970000000000001</v>
      </c>
      <c r="P69" s="14">
        <f>O69/Q69</f>
        <v>2.0299999999999998</v>
      </c>
      <c r="Q69" s="14">
        <v>1.082266009852217</v>
      </c>
      <c r="R69" s="14">
        <f>G69-O69</f>
        <v>2.1979999999999995</v>
      </c>
      <c r="S69" s="15">
        <f>R69/O69</f>
        <v>1.0004551661356393</v>
      </c>
      <c r="T69" s="14">
        <f>M69/N69</f>
        <v>0.8693591202123625</v>
      </c>
      <c r="U69" s="14">
        <f>(O69/G69)*100</f>
        <v>49.988623435722417</v>
      </c>
      <c r="V69" s="14">
        <f>(P69/H69)*100</f>
        <v>42.335766423357661</v>
      </c>
      <c r="W69" s="14">
        <f>U69/V69</f>
        <v>1.1807657604644779</v>
      </c>
    </row>
    <row r="70" spans="1:23" ht="15.6" x14ac:dyDescent="0.3">
      <c r="A70" s="13">
        <v>69</v>
      </c>
      <c r="B70" s="1" t="s">
        <v>49</v>
      </c>
      <c r="C70" s="13">
        <v>45</v>
      </c>
      <c r="D70" s="13" t="s">
        <v>4</v>
      </c>
      <c r="E70" s="13">
        <v>2</v>
      </c>
      <c r="F70" s="14">
        <v>36.200000000000003</v>
      </c>
      <c r="G70" s="14">
        <v>4.5279999999999996</v>
      </c>
      <c r="H70" s="15">
        <f>G70/I70</f>
        <v>4.7949999999999999</v>
      </c>
      <c r="I70" s="14">
        <v>0.94431699687174131</v>
      </c>
      <c r="J70" s="14">
        <v>13.74</v>
      </c>
      <c r="K70" s="15">
        <f>J70/L70</f>
        <v>16.440000000000001</v>
      </c>
      <c r="L70" s="14">
        <v>0.83576642335766416</v>
      </c>
      <c r="M70" s="14">
        <f>J70/G70</f>
        <v>3.0344522968197882</v>
      </c>
      <c r="N70" s="14">
        <f>K70/H70</f>
        <v>3.4285714285714288</v>
      </c>
      <c r="O70" s="14">
        <v>2.06</v>
      </c>
      <c r="P70" s="14">
        <f>O70/Q70</f>
        <v>2.0299999999999998</v>
      </c>
      <c r="Q70" s="14">
        <v>1.0147783251231528</v>
      </c>
      <c r="R70" s="14">
        <f>G70-O70</f>
        <v>2.4679999999999995</v>
      </c>
      <c r="S70" s="15">
        <f>R70/O70</f>
        <v>1.1980582524271841</v>
      </c>
      <c r="T70" s="14">
        <f>M70/N70</f>
        <v>0.88504858657243812</v>
      </c>
      <c r="U70" s="14">
        <f>(O70/G70)*100</f>
        <v>45.494699646643113</v>
      </c>
      <c r="V70" s="14">
        <f>(P70/H70)*100</f>
        <v>42.335766423357661</v>
      </c>
      <c r="W70" s="14">
        <f>U70/V70</f>
        <v>1.0746161813086392</v>
      </c>
    </row>
    <row r="71" spans="1:23" ht="15.6" x14ac:dyDescent="0.3">
      <c r="A71" s="13">
        <v>70</v>
      </c>
      <c r="B71" s="1" t="s">
        <v>96</v>
      </c>
      <c r="C71" s="13">
        <v>72</v>
      </c>
      <c r="D71" s="13" t="s">
        <v>5</v>
      </c>
      <c r="E71" s="13">
        <v>2</v>
      </c>
      <c r="F71" s="14">
        <v>34.5</v>
      </c>
      <c r="G71" s="14">
        <v>7.3920000000000003</v>
      </c>
      <c r="H71" s="15">
        <f>G71/I71</f>
        <v>4.8949999999999996</v>
      </c>
      <c r="I71" s="14">
        <v>1.5101123595505621</v>
      </c>
      <c r="J71" s="14">
        <v>13.16</v>
      </c>
      <c r="K71" s="15">
        <f>J71/L71</f>
        <v>18.5</v>
      </c>
      <c r="L71" s="14">
        <v>0.71135135135135141</v>
      </c>
      <c r="M71" s="14">
        <f>J71/G71</f>
        <v>1.7803030303030303</v>
      </c>
      <c r="N71" s="14">
        <f>K71/H71</f>
        <v>3.7793667007150158</v>
      </c>
      <c r="O71" s="14">
        <v>2.16</v>
      </c>
      <c r="P71" s="14">
        <f>O71/Q71</f>
        <v>2.16</v>
      </c>
      <c r="Q71" s="14">
        <v>1</v>
      </c>
      <c r="R71" s="14">
        <f>G71-O71</f>
        <v>5.2320000000000002</v>
      </c>
      <c r="S71" s="15">
        <f>R71/O71</f>
        <v>2.4222222222222221</v>
      </c>
      <c r="T71" s="14">
        <f>M71/N71</f>
        <v>0.47105855855855849</v>
      </c>
      <c r="U71" s="14">
        <f>(O71/G71)*100</f>
        <v>29.220779220779221</v>
      </c>
      <c r="V71" s="14">
        <f>(P71/H71)*100</f>
        <v>44.126659856996945</v>
      </c>
      <c r="W71" s="14">
        <f>U71/V71</f>
        <v>0.66220238095238082</v>
      </c>
    </row>
    <row r="72" spans="1:23" ht="15.6" x14ac:dyDescent="0.3">
      <c r="A72" s="13">
        <v>71</v>
      </c>
      <c r="B72" s="1" t="s">
        <v>36</v>
      </c>
      <c r="C72" s="13">
        <v>65</v>
      </c>
      <c r="D72" s="13" t="s">
        <v>4</v>
      </c>
      <c r="E72" s="13">
        <v>1</v>
      </c>
      <c r="F72" s="14">
        <v>36</v>
      </c>
      <c r="G72" s="14">
        <v>3.13</v>
      </c>
      <c r="H72" s="15">
        <f>G72/I72</f>
        <v>4.1619999999999999</v>
      </c>
      <c r="I72" s="14">
        <v>0.75204228736184531</v>
      </c>
      <c r="J72" s="14">
        <v>16.350000000000001</v>
      </c>
      <c r="K72" s="15">
        <f>J72/L72</f>
        <v>18.82</v>
      </c>
      <c r="L72" s="14">
        <v>0.86875664187035073</v>
      </c>
      <c r="M72" s="14">
        <f>J72/G72</f>
        <v>5.2236421725239621</v>
      </c>
      <c r="N72" s="14">
        <f>K72/H72</f>
        <v>4.5218644882268144</v>
      </c>
      <c r="O72" s="14">
        <v>1.831</v>
      </c>
      <c r="P72" s="14">
        <f>O72/Q72</f>
        <v>1.8979999999999999</v>
      </c>
      <c r="Q72" s="14">
        <v>0.96469968387776606</v>
      </c>
      <c r="R72" s="14">
        <f>G72-O72</f>
        <v>1.2989999999999999</v>
      </c>
      <c r="S72" s="15">
        <f>R72/O72</f>
        <v>0.70944838885854722</v>
      </c>
      <c r="T72" s="14">
        <f>M72/N72</f>
        <v>1.1551965314582746</v>
      </c>
      <c r="U72" s="14">
        <f>(O72/G72)*100</f>
        <v>58.498402555910545</v>
      </c>
      <c r="V72" s="14">
        <f>(P72/H72)*100</f>
        <v>45.60307544449784</v>
      </c>
      <c r="W72" s="14">
        <f>U72/V72</f>
        <v>1.2827731898719688</v>
      </c>
    </row>
    <row r="73" spans="1:23" ht="15.6" x14ac:dyDescent="0.3">
      <c r="A73" s="13">
        <v>72</v>
      </c>
      <c r="B73" s="1" t="s">
        <v>36</v>
      </c>
      <c r="C73" s="13">
        <v>40</v>
      </c>
      <c r="D73" s="13" t="s">
        <v>4</v>
      </c>
      <c r="E73" s="13">
        <v>1</v>
      </c>
      <c r="F73" s="14">
        <v>43</v>
      </c>
      <c r="G73" s="14">
        <v>4.1619999999999999</v>
      </c>
      <c r="H73" s="15">
        <f>G73/I73</f>
        <v>4.1619999999999999</v>
      </c>
      <c r="I73" s="14">
        <v>1</v>
      </c>
      <c r="J73" s="14">
        <v>15.95</v>
      </c>
      <c r="K73" s="15">
        <f>J73/L73</f>
        <v>18.82</v>
      </c>
      <c r="L73" s="14">
        <v>0.84750265674814018</v>
      </c>
      <c r="M73" s="14">
        <f>J73/G73</f>
        <v>3.8322921672272945</v>
      </c>
      <c r="N73" s="14">
        <f>K73/H73</f>
        <v>4.5218644882268144</v>
      </c>
      <c r="O73" s="14">
        <v>1.998</v>
      </c>
      <c r="P73" s="14">
        <f>O73/Q73</f>
        <v>1.8979999999999999</v>
      </c>
      <c r="Q73" s="14">
        <v>1.0526870389884089</v>
      </c>
      <c r="R73" s="14">
        <f>G73-O73</f>
        <v>2.1639999999999997</v>
      </c>
      <c r="S73" s="15">
        <f>R73/O73</f>
        <v>1.0830830830830829</v>
      </c>
      <c r="T73" s="14">
        <f>M73/N73</f>
        <v>0.84750265674814018</v>
      </c>
      <c r="U73" s="14">
        <f>(O73/G73)*100</f>
        <v>48.005766458433449</v>
      </c>
      <c r="V73" s="14">
        <f>(P73/H73)*100</f>
        <v>45.60307544449784</v>
      </c>
      <c r="W73" s="14">
        <f>U73/V73</f>
        <v>1.0526870389884089</v>
      </c>
    </row>
    <row r="74" spans="1:23" ht="15.6" x14ac:dyDescent="0.3">
      <c r="A74" s="13">
        <v>73</v>
      </c>
      <c r="B74" s="1" t="s">
        <v>16</v>
      </c>
      <c r="C74" s="13">
        <v>62</v>
      </c>
      <c r="D74" s="13" t="s">
        <v>4</v>
      </c>
      <c r="E74" s="13">
        <v>1</v>
      </c>
      <c r="F74" s="14">
        <v>39</v>
      </c>
      <c r="G74" s="14">
        <v>3.363</v>
      </c>
      <c r="H74" s="15">
        <f>G74/I74</f>
        <v>4.1619999999999999</v>
      </c>
      <c r="I74" s="14">
        <v>0.80802498798654498</v>
      </c>
      <c r="J74" s="14">
        <v>15.03</v>
      </c>
      <c r="K74" s="15">
        <f>J74/L74</f>
        <v>18.82</v>
      </c>
      <c r="L74" s="14">
        <v>0.79861849096705628</v>
      </c>
      <c r="M74" s="14">
        <f>J74/G74</f>
        <v>4.4692239072256914</v>
      </c>
      <c r="N74" s="14">
        <f>K74/H74</f>
        <v>4.5218644882268144</v>
      </c>
      <c r="O74" s="14">
        <v>1.8649999999999991</v>
      </c>
      <c r="P74" s="14">
        <f>O74/Q74</f>
        <v>1.8979999999999999</v>
      </c>
      <c r="Q74" s="14">
        <v>0.98261327713382463</v>
      </c>
      <c r="R74" s="14">
        <f>G74-O74</f>
        <v>1.4980000000000009</v>
      </c>
      <c r="S74" s="15">
        <f>R74/O74</f>
        <v>0.80321715817694461</v>
      </c>
      <c r="T74" s="14">
        <f>M74/N74</f>
        <v>0.98835865578498017</v>
      </c>
      <c r="U74" s="14">
        <f>(O74/G74)*100</f>
        <v>55.456437704430542</v>
      </c>
      <c r="V74" s="14">
        <f>(P74/H74)*100</f>
        <v>45.60307544449784</v>
      </c>
      <c r="W74" s="14">
        <f>U74/V74</f>
        <v>1.2160679332236033</v>
      </c>
    </row>
    <row r="75" spans="1:23" ht="15.6" x14ac:dyDescent="0.3">
      <c r="A75" s="13">
        <v>74</v>
      </c>
      <c r="B75" s="1" t="s">
        <v>20</v>
      </c>
      <c r="C75" s="13">
        <v>59</v>
      </c>
      <c r="D75" s="13" t="s">
        <v>4</v>
      </c>
      <c r="E75" s="13">
        <v>1</v>
      </c>
      <c r="F75" s="14">
        <v>42</v>
      </c>
      <c r="G75" s="14">
        <v>4.5949999999999998</v>
      </c>
      <c r="H75" s="15">
        <f>G75/I75</f>
        <v>7.4249999999999989</v>
      </c>
      <c r="I75" s="14">
        <v>0.61885521885521888</v>
      </c>
      <c r="J75" s="14">
        <v>14.69</v>
      </c>
      <c r="K75" s="15">
        <f>J75/L75</f>
        <v>16.07</v>
      </c>
      <c r="L75" s="14">
        <v>0.91412570006222771</v>
      </c>
      <c r="M75" s="14">
        <f>J75/G75</f>
        <v>3.1969532100108813</v>
      </c>
      <c r="N75" s="14">
        <f>K75/H75</f>
        <v>2.1643097643097646</v>
      </c>
      <c r="O75" s="14">
        <v>2.06</v>
      </c>
      <c r="P75" s="14">
        <f>O75/Q75</f>
        <v>2.16</v>
      </c>
      <c r="Q75" s="14">
        <v>0.95370370370370372</v>
      </c>
      <c r="R75" s="14">
        <f>G75-O75</f>
        <v>2.5349999999999997</v>
      </c>
      <c r="S75" s="15">
        <f>R75/O75</f>
        <v>1.2305825242718444</v>
      </c>
      <c r="T75" s="14">
        <f>M75/N75</f>
        <v>1.4771236829079522</v>
      </c>
      <c r="U75" s="14">
        <f>(O75/G75)*100</f>
        <v>44.831338411316651</v>
      </c>
      <c r="V75" s="14">
        <f>(P75/H75)*100</f>
        <v>29.090909090909093</v>
      </c>
      <c r="W75" s="14">
        <f>U75/V75</f>
        <v>1.5410772578890097</v>
      </c>
    </row>
    <row r="76" spans="1:23" ht="15.6" x14ac:dyDescent="0.3">
      <c r="A76" s="13">
        <v>75</v>
      </c>
      <c r="B76" s="1" t="s">
        <v>17</v>
      </c>
      <c r="C76" s="13">
        <v>56</v>
      </c>
      <c r="D76" s="13" t="s">
        <v>4</v>
      </c>
      <c r="E76" s="13">
        <v>0</v>
      </c>
      <c r="F76" s="14">
        <v>36.5</v>
      </c>
      <c r="G76" s="14">
        <v>3.097</v>
      </c>
      <c r="H76" s="15">
        <f>G76/I76</f>
        <v>4.1619999999999999</v>
      </c>
      <c r="I76" s="14">
        <v>0.74411340701585782</v>
      </c>
      <c r="J76" s="14">
        <v>15.24</v>
      </c>
      <c r="K76" s="15">
        <f>J76/L76</f>
        <v>18.82</v>
      </c>
      <c r="L76" s="14">
        <v>0.80977683315621674</v>
      </c>
      <c r="M76" s="14">
        <f>J76/G76</f>
        <v>4.9208911850177595</v>
      </c>
      <c r="N76" s="14">
        <f>K76/H76</f>
        <v>4.5218644882268144</v>
      </c>
      <c r="O76" s="14">
        <v>1.7979999999999989</v>
      </c>
      <c r="P76" s="14">
        <f>O76/Q76</f>
        <v>1.8979999999999999</v>
      </c>
      <c r="Q76" s="14">
        <v>0.94731296101159068</v>
      </c>
      <c r="R76" s="14">
        <f>G76-O76</f>
        <v>1.299000000000001</v>
      </c>
      <c r="S76" s="15">
        <f>R76/O76</f>
        <v>0.72246941045606328</v>
      </c>
      <c r="T76" s="14">
        <f>M76/N76</f>
        <v>1.0882438422977636</v>
      </c>
      <c r="U76" s="14">
        <f>(O76/G76)*100</f>
        <v>58.056183403293474</v>
      </c>
      <c r="V76" s="14">
        <f>(P76/H76)*100</f>
        <v>45.60307544449784</v>
      </c>
      <c r="W76" s="14">
        <f>U76/V76</f>
        <v>1.2730760554505134</v>
      </c>
    </row>
    <row r="77" spans="1:23" ht="15.6" x14ac:dyDescent="0.3">
      <c r="A77" s="13">
        <v>76</v>
      </c>
      <c r="B77" s="1" t="s">
        <v>17</v>
      </c>
      <c r="C77" s="13">
        <v>35</v>
      </c>
      <c r="D77" s="13" t="s">
        <v>5</v>
      </c>
      <c r="E77" s="13">
        <v>0</v>
      </c>
      <c r="F77" s="14">
        <v>36.5</v>
      </c>
      <c r="G77" s="14">
        <v>3.4630000000000001</v>
      </c>
      <c r="H77" s="15">
        <f>G77/I77</f>
        <v>4.1619999999999999</v>
      </c>
      <c r="I77" s="14">
        <v>0.83205189812590108</v>
      </c>
      <c r="J77" s="14">
        <v>15.38</v>
      </c>
      <c r="K77" s="15">
        <f>J77/L77</f>
        <v>18.82</v>
      </c>
      <c r="L77" s="14">
        <v>0.81721572794899044</v>
      </c>
      <c r="M77" s="14">
        <f>J77/G77</f>
        <v>4.4412359226104536</v>
      </c>
      <c r="N77" s="14">
        <f>K77/H77</f>
        <v>4.5218644882268144</v>
      </c>
      <c r="O77" s="14">
        <v>1.7979999999999989</v>
      </c>
      <c r="P77" s="14">
        <f>O77/Q77</f>
        <v>1.8979999999999999</v>
      </c>
      <c r="Q77" s="14">
        <v>0.94731296101159068</v>
      </c>
      <c r="R77" s="14">
        <f>G77-O77</f>
        <v>1.6650000000000011</v>
      </c>
      <c r="S77" s="15">
        <f>R77/O77</f>
        <v>0.92602892102336043</v>
      </c>
      <c r="T77" s="14">
        <f>M77/N77</f>
        <v>0.98216917693436268</v>
      </c>
      <c r="U77" s="14">
        <f>(O77/G77)*100</f>
        <v>51.92030031764363</v>
      </c>
      <c r="V77" s="14">
        <f>(P77/H77)*100</f>
        <v>45.60307544449784</v>
      </c>
      <c r="W77" s="14">
        <f>U77/V77</f>
        <v>1.1385262904216691</v>
      </c>
    </row>
    <row r="78" spans="1:23" ht="15.6" x14ac:dyDescent="0.3">
      <c r="A78" s="13">
        <v>77</v>
      </c>
      <c r="B78" s="1" t="s">
        <v>28</v>
      </c>
      <c r="C78" s="13">
        <v>57</v>
      </c>
      <c r="D78" s="13" t="s">
        <v>4</v>
      </c>
      <c r="E78" s="13">
        <v>1</v>
      </c>
      <c r="F78" s="14">
        <v>45</v>
      </c>
      <c r="G78" s="14">
        <v>2.5640000000000001</v>
      </c>
      <c r="H78" s="15">
        <f>G78/I78</f>
        <v>3.2629999999999999</v>
      </c>
      <c r="I78" s="14">
        <v>0.78577995709469817</v>
      </c>
      <c r="J78" s="14">
        <v>14.65</v>
      </c>
      <c r="K78" s="15">
        <f>J78/L78</f>
        <v>17.05</v>
      </c>
      <c r="L78" s="14">
        <v>0.85923753665689151</v>
      </c>
      <c r="M78" s="14">
        <f>J78/G78</f>
        <v>5.7137285491419654</v>
      </c>
      <c r="N78" s="14">
        <f>K78/H78</f>
        <v>5.2252528348145884</v>
      </c>
      <c r="O78" s="14">
        <v>1.1299999999999999</v>
      </c>
      <c r="P78" s="14">
        <f>O78/Q78</f>
        <v>1.5649999999999999</v>
      </c>
      <c r="Q78" s="14">
        <v>0.72204472843450473</v>
      </c>
      <c r="R78" s="14">
        <f>G78-O78</f>
        <v>1.4340000000000002</v>
      </c>
      <c r="S78" s="15">
        <f>R78/O78</f>
        <v>1.2690265486725667</v>
      </c>
      <c r="T78" s="14">
        <f>M78/N78</f>
        <v>1.093483651369515</v>
      </c>
      <c r="U78" s="14">
        <f>(O78/G78)*100</f>
        <v>44.07176287051481</v>
      </c>
      <c r="V78" s="14">
        <f>(P78/H78)*100</f>
        <v>47.96199816120135</v>
      </c>
      <c r="W78" s="14">
        <f>U78/V78</f>
        <v>0.91888921563252279</v>
      </c>
    </row>
    <row r="79" spans="1:23" ht="15.6" x14ac:dyDescent="0.3">
      <c r="A79" s="13">
        <v>78</v>
      </c>
      <c r="B79" s="1" t="s">
        <v>77</v>
      </c>
      <c r="C79" s="13">
        <v>52</v>
      </c>
      <c r="D79" s="13" t="s">
        <v>5</v>
      </c>
      <c r="E79" s="13">
        <v>1</v>
      </c>
      <c r="F79" s="14">
        <v>30.299999999999997</v>
      </c>
      <c r="G79" s="14">
        <v>2.73</v>
      </c>
      <c r="H79" s="15">
        <f>G79/I79</f>
        <v>3.4969999999999994</v>
      </c>
      <c r="I79" s="14">
        <v>0.78066914498141271</v>
      </c>
      <c r="J79" s="14">
        <v>17.350000000000001</v>
      </c>
      <c r="K79" s="15">
        <f>J79/L79</f>
        <v>21.23</v>
      </c>
      <c r="L79" s="14">
        <v>0.81723975506358926</v>
      </c>
      <c r="M79" s="14">
        <f>J79/G79</f>
        <v>6.3553113553113558</v>
      </c>
      <c r="N79" s="14">
        <f>K79/H79</f>
        <v>6.0709179296539899</v>
      </c>
      <c r="O79" s="14">
        <v>1.4650000000000001</v>
      </c>
      <c r="P79" s="14">
        <f>O79/Q79</f>
        <v>1.3979999999999999</v>
      </c>
      <c r="Q79" s="14">
        <v>1.047925608011445</v>
      </c>
      <c r="R79" s="14">
        <f>G79-O79</f>
        <v>1.2649999999999999</v>
      </c>
      <c r="S79" s="15">
        <f>R79/O79</f>
        <v>0.86348122866894184</v>
      </c>
      <c r="T79" s="14">
        <f>M79/N79</f>
        <v>1.0468452100576453</v>
      </c>
      <c r="U79" s="14">
        <f>(O79/G79)*100</f>
        <v>53.663003663003664</v>
      </c>
      <c r="V79" s="14">
        <f>(P79/H79)*100</f>
        <v>39.977123248498721</v>
      </c>
      <c r="W79" s="14">
        <f>U79/V79</f>
        <v>1.3423428026432316</v>
      </c>
    </row>
    <row r="80" spans="1:23" ht="15.6" x14ac:dyDescent="0.3">
      <c r="A80" s="13">
        <v>79</v>
      </c>
      <c r="B80" s="1" t="s">
        <v>48</v>
      </c>
      <c r="C80" s="13">
        <v>58</v>
      </c>
      <c r="D80" s="13" t="s">
        <v>4</v>
      </c>
      <c r="E80" s="13">
        <v>2</v>
      </c>
      <c r="F80" s="14">
        <v>28</v>
      </c>
      <c r="G80" s="14">
        <v>3.8959999999999999</v>
      </c>
      <c r="H80" s="15">
        <f>G80/I80</f>
        <v>3.53</v>
      </c>
      <c r="I80" s="14">
        <v>1.1036827195467422</v>
      </c>
      <c r="J80" s="14">
        <v>17.55</v>
      </c>
      <c r="K80" s="15">
        <f>J80/L80</f>
        <v>25.54</v>
      </c>
      <c r="L80" s="14">
        <v>0.68715740015661708</v>
      </c>
      <c r="M80" s="14">
        <f>J80/G80</f>
        <v>4.5046201232032859</v>
      </c>
      <c r="N80" s="14">
        <f>K80/H80</f>
        <v>7.2351274787535411</v>
      </c>
      <c r="O80" s="14">
        <v>1.87</v>
      </c>
      <c r="P80" s="14">
        <f>O80/Q80</f>
        <v>1.532</v>
      </c>
      <c r="Q80" s="14">
        <v>1.2206266318537859</v>
      </c>
      <c r="R80" s="14">
        <f>G80-O80</f>
        <v>2.0259999999999998</v>
      </c>
      <c r="S80" s="15">
        <f>R80/O80</f>
        <v>1.083422459893048</v>
      </c>
      <c r="T80" s="14">
        <f>M80/N80</f>
        <v>0.62260411256490211</v>
      </c>
      <c r="U80" s="14">
        <f>(O80/G80)*100</f>
        <v>47.997946611909654</v>
      </c>
      <c r="V80" s="14">
        <f>(P80/H80)*100</f>
        <v>43.399433427762041</v>
      </c>
      <c r="W80" s="14">
        <f>U80/V80</f>
        <v>1.1059579082248112</v>
      </c>
    </row>
    <row r="81" spans="1:23" ht="15.6" x14ac:dyDescent="0.3">
      <c r="A81" s="13">
        <v>80</v>
      </c>
      <c r="B81" s="1" t="s">
        <v>75</v>
      </c>
      <c r="C81" s="4">
        <v>47</v>
      </c>
      <c r="D81" s="4" t="s">
        <v>5</v>
      </c>
      <c r="E81" s="4">
        <v>1</v>
      </c>
      <c r="F81" s="4">
        <v>37.6</v>
      </c>
      <c r="G81" s="6">
        <v>3.6960000000000002</v>
      </c>
      <c r="H81" s="15">
        <f>G81/I81</f>
        <v>4.7290000000000001</v>
      </c>
      <c r="I81" s="6">
        <v>0.78156058363290337</v>
      </c>
      <c r="J81" s="4">
        <v>12.92</v>
      </c>
      <c r="K81" s="15">
        <f>J81/L81</f>
        <v>17.739999999999998</v>
      </c>
      <c r="L81" s="14">
        <v>0.7282976324689967</v>
      </c>
      <c r="M81" s="14">
        <f>J81/G81</f>
        <v>3.4956709956709955</v>
      </c>
      <c r="N81" s="14">
        <f>K81/H81</f>
        <v>3.7513216324804395</v>
      </c>
      <c r="O81" s="6">
        <v>1.897</v>
      </c>
      <c r="P81" s="14">
        <f>O81/Q81</f>
        <v>2.0299999999999998</v>
      </c>
      <c r="Q81" s="14">
        <v>0.93448275862068975</v>
      </c>
      <c r="R81" s="14">
        <f>G81-O81</f>
        <v>1.7990000000000002</v>
      </c>
      <c r="S81" s="15">
        <f>R81/O81</f>
        <v>0.94833948339483398</v>
      </c>
      <c r="T81" s="14">
        <f>M81/N81</f>
        <v>0.93185051513687367</v>
      </c>
      <c r="U81" s="14">
        <f>(O81/G81)*100</f>
        <v>51.325757575757571</v>
      </c>
      <c r="V81" s="14">
        <f>(P81/H81)*100</f>
        <v>42.926622964685976</v>
      </c>
      <c r="W81" s="14">
        <f>U81/V81</f>
        <v>1.1956625988953575</v>
      </c>
    </row>
    <row r="82" spans="1:23" ht="15.6" x14ac:dyDescent="0.3">
      <c r="A82" s="13">
        <v>81</v>
      </c>
      <c r="B82" s="1" t="s">
        <v>88</v>
      </c>
      <c r="C82" s="13">
        <v>48</v>
      </c>
      <c r="D82" s="13" t="s">
        <v>4</v>
      </c>
      <c r="E82" s="13">
        <v>2</v>
      </c>
      <c r="F82" s="14">
        <v>33</v>
      </c>
      <c r="G82" s="14">
        <v>2.7970000000000002</v>
      </c>
      <c r="H82" s="15">
        <f>G82/I82</f>
        <v>3.53</v>
      </c>
      <c r="I82" s="14">
        <v>0.79235127478753553</v>
      </c>
      <c r="J82" s="14">
        <v>19.07</v>
      </c>
      <c r="K82" s="15">
        <f>J82/L82</f>
        <v>25.54</v>
      </c>
      <c r="L82" s="14">
        <v>0.74667188723570876</v>
      </c>
      <c r="M82" s="14">
        <f>J82/G82</f>
        <v>6.8180193063997141</v>
      </c>
      <c r="N82" s="14">
        <f>K82/H82</f>
        <v>7.2351274787535411</v>
      </c>
      <c r="O82" s="14">
        <v>1.298</v>
      </c>
      <c r="P82" s="14">
        <f>O82/Q82</f>
        <v>1.532</v>
      </c>
      <c r="Q82" s="14">
        <v>0.84725848563968664</v>
      </c>
      <c r="R82" s="14">
        <f>G82-O82</f>
        <v>1.4990000000000001</v>
      </c>
      <c r="S82" s="15">
        <f>R82/O82</f>
        <v>1.154853620955316</v>
      </c>
      <c r="T82" s="14">
        <f>M82/N82</f>
        <v>0.94234957523848828</v>
      </c>
      <c r="U82" s="14">
        <f>(O82/G82)*100</f>
        <v>46.406864497676082</v>
      </c>
      <c r="V82" s="14">
        <f>(P82/H82)*100</f>
        <v>43.399433427762041</v>
      </c>
      <c r="W82" s="14">
        <f>U82/V82</f>
        <v>1.0692965514151211</v>
      </c>
    </row>
    <row r="83" spans="1:23" ht="15.6" x14ac:dyDescent="0.3">
      <c r="A83" s="13">
        <v>82</v>
      </c>
      <c r="B83" s="1" t="s">
        <v>17</v>
      </c>
      <c r="C83" s="13">
        <v>37</v>
      </c>
      <c r="D83" s="13" t="s">
        <v>5</v>
      </c>
      <c r="E83" s="13">
        <v>0</v>
      </c>
      <c r="F83" s="14">
        <v>35</v>
      </c>
      <c r="G83" s="14">
        <v>3.23</v>
      </c>
      <c r="H83" s="15">
        <f>G83/I83</f>
        <v>4.1619999999999999</v>
      </c>
      <c r="I83" s="14">
        <v>0.7760691975012014</v>
      </c>
      <c r="J83" s="14">
        <v>15.05</v>
      </c>
      <c r="K83" s="15">
        <f>J83/L83</f>
        <v>18.82</v>
      </c>
      <c r="L83" s="14">
        <v>0.79968119022316686</v>
      </c>
      <c r="M83" s="14">
        <f>J83/G83</f>
        <v>4.6594427244582048</v>
      </c>
      <c r="N83" s="14">
        <f>K83/H83</f>
        <v>4.5218644882268144</v>
      </c>
      <c r="O83" s="14">
        <v>1.831</v>
      </c>
      <c r="P83" s="14">
        <f>O83/Q83</f>
        <v>1.8979999999999999</v>
      </c>
      <c r="Q83" s="14">
        <v>0.96469968387776606</v>
      </c>
      <c r="R83" s="14">
        <f>G83-O83</f>
        <v>1.399</v>
      </c>
      <c r="S83" s="15">
        <f>R83/O83</f>
        <v>0.76406335335882036</v>
      </c>
      <c r="T83" s="14">
        <f>M83/N83</f>
        <v>1.0304251126033499</v>
      </c>
      <c r="U83" s="14">
        <f>(O83/G83)*100</f>
        <v>56.687306501547987</v>
      </c>
      <c r="V83" s="14">
        <f>(P83/H83)*100</f>
        <v>45.60307544449784</v>
      </c>
      <c r="W83" s="14">
        <f>U83/V83</f>
        <v>1.2430588496282544</v>
      </c>
    </row>
    <row r="84" spans="1:23" ht="15.6" x14ac:dyDescent="0.3">
      <c r="A84" s="13">
        <v>83</v>
      </c>
      <c r="B84" s="1" t="s">
        <v>20</v>
      </c>
      <c r="C84" s="13">
        <v>47</v>
      </c>
      <c r="D84" s="13" t="s">
        <v>4</v>
      </c>
      <c r="E84" s="13">
        <v>1</v>
      </c>
      <c r="F84" s="14">
        <v>42.5</v>
      </c>
      <c r="G84" s="14">
        <v>3.6960000000000002</v>
      </c>
      <c r="H84" s="15">
        <f>G84/I84</f>
        <v>5.0940000000000003</v>
      </c>
      <c r="I84" s="14">
        <v>0.72555948174322726</v>
      </c>
      <c r="J84" s="14">
        <v>17.170000000000002</v>
      </c>
      <c r="K84" s="15">
        <f>J84/L84</f>
        <v>21.22</v>
      </c>
      <c r="L84" s="14">
        <v>0.80914231856738938</v>
      </c>
      <c r="M84" s="14">
        <f>J84/G84</f>
        <v>4.6455627705627709</v>
      </c>
      <c r="N84" s="14">
        <f>K84/H84</f>
        <v>4.1656851197487237</v>
      </c>
      <c r="O84" s="14">
        <v>1.532</v>
      </c>
      <c r="P84" s="14">
        <f>O84/Q84</f>
        <v>1.73</v>
      </c>
      <c r="Q84" s="14">
        <v>0.88554913294797688</v>
      </c>
      <c r="R84" s="14">
        <f>G84-O84</f>
        <v>2.1640000000000001</v>
      </c>
      <c r="S84" s="15">
        <f>R84/O84</f>
        <v>1.4125326370757181</v>
      </c>
      <c r="T84" s="14">
        <f>M84/N84</f>
        <v>1.1151977734800544</v>
      </c>
      <c r="U84" s="14">
        <f>(O84/G84)*100</f>
        <v>41.450216450216445</v>
      </c>
      <c r="V84" s="14">
        <f>(P84/H84)*100</f>
        <v>33.961523360816642</v>
      </c>
      <c r="W84" s="14">
        <f>U84/V84</f>
        <v>1.2205052173260267</v>
      </c>
    </row>
    <row r="85" spans="1:23" s="16" customFormat="1" ht="15.6" x14ac:dyDescent="0.3">
      <c r="A85" s="13">
        <v>84</v>
      </c>
      <c r="B85" s="1" t="s">
        <v>22</v>
      </c>
      <c r="C85" s="16">
        <v>39</v>
      </c>
      <c r="D85" s="16" t="s">
        <v>5</v>
      </c>
      <c r="E85" s="16">
        <v>2</v>
      </c>
      <c r="F85" s="15">
        <v>29</v>
      </c>
      <c r="G85" s="15">
        <v>4.4619999999999997</v>
      </c>
      <c r="H85" s="15">
        <f>G85/I85</f>
        <v>5.3940000000000001</v>
      </c>
      <c r="I85" s="15">
        <v>0.82721542454579156</v>
      </c>
      <c r="J85" s="15">
        <v>15.13</v>
      </c>
      <c r="K85" s="15">
        <f>J85/L85</f>
        <v>18.12</v>
      </c>
      <c r="L85" s="15">
        <v>0.83498896247240617</v>
      </c>
      <c r="M85" s="14">
        <f>J85/G85</f>
        <v>3.3908561183325867</v>
      </c>
      <c r="N85" s="14">
        <f>K85/H85</f>
        <v>3.3592880978865409</v>
      </c>
      <c r="O85" s="15">
        <v>1.96</v>
      </c>
      <c r="P85" s="14">
        <f>O85/Q85</f>
        <v>2.06</v>
      </c>
      <c r="Q85" s="15">
        <v>0.95145631067961156</v>
      </c>
      <c r="R85" s="14">
        <f>G85-O85</f>
        <v>2.5019999999999998</v>
      </c>
      <c r="S85" s="15">
        <f>R85/O85</f>
        <v>1.2765306122448978</v>
      </c>
      <c r="T85" s="14">
        <f>M85/N85</f>
        <v>1.0093972352254952</v>
      </c>
      <c r="U85" s="14">
        <f>(O85/G85)*100</f>
        <v>43.926490363065888</v>
      </c>
      <c r="V85" s="14">
        <f>(P85/H85)*100</f>
        <v>38.190582128290693</v>
      </c>
      <c r="W85" s="14">
        <f>U85/V85</f>
        <v>1.1501916942639681</v>
      </c>
    </row>
    <row r="86" spans="1:23" ht="15.6" x14ac:dyDescent="0.3">
      <c r="A86" s="13">
        <v>85</v>
      </c>
      <c r="B86" s="1" t="s">
        <v>17</v>
      </c>
      <c r="C86" s="13">
        <v>66</v>
      </c>
      <c r="D86" s="13" t="s">
        <v>4</v>
      </c>
      <c r="E86" s="13">
        <v>0</v>
      </c>
      <c r="F86" s="14">
        <v>41.400000000000006</v>
      </c>
      <c r="G86" s="14">
        <v>3.496</v>
      </c>
      <c r="H86" s="15">
        <f>G86/I86</f>
        <v>4.1619999999999999</v>
      </c>
      <c r="I86" s="14">
        <v>0.83998077847188857</v>
      </c>
      <c r="J86" s="14">
        <v>17.21</v>
      </c>
      <c r="K86" s="15">
        <f>J86/L86</f>
        <v>18.82</v>
      </c>
      <c r="L86" s="14">
        <v>0.91445270988310312</v>
      </c>
      <c r="M86" s="14">
        <f>J86/G86</f>
        <v>4.9227688787185357</v>
      </c>
      <c r="N86" s="14">
        <f>K86/H86</f>
        <v>4.5218644882268144</v>
      </c>
      <c r="O86" s="14">
        <v>1.9979999999999991</v>
      </c>
      <c r="P86" s="14">
        <f>O86/Q86</f>
        <v>1.8979999999999999</v>
      </c>
      <c r="Q86" s="14">
        <v>1.0526870389884084</v>
      </c>
      <c r="R86" s="14">
        <f>G86-O86</f>
        <v>1.4980000000000009</v>
      </c>
      <c r="S86" s="15">
        <f>R86/O86</f>
        <v>0.7497497497497505</v>
      </c>
      <c r="T86" s="14">
        <f>M86/N86</f>
        <v>1.0886590899695294</v>
      </c>
      <c r="U86" s="14">
        <f>(O86/G86)*100</f>
        <v>57.151029748283733</v>
      </c>
      <c r="V86" s="14">
        <f>(P86/H86)*100</f>
        <v>45.60307544449784</v>
      </c>
      <c r="W86" s="14">
        <f>U86/V86</f>
        <v>1.2532275332579392</v>
      </c>
    </row>
    <row r="87" spans="1:23" ht="15.6" x14ac:dyDescent="0.3">
      <c r="A87" s="13">
        <v>86</v>
      </c>
      <c r="B87" s="1" t="s">
        <v>38</v>
      </c>
      <c r="C87" s="13">
        <v>74</v>
      </c>
      <c r="D87" s="13" t="s">
        <v>4</v>
      </c>
      <c r="E87" s="13">
        <v>1</v>
      </c>
      <c r="F87" s="14">
        <v>37.799999999999997</v>
      </c>
      <c r="G87" s="14">
        <v>3.33</v>
      </c>
      <c r="H87" s="15">
        <f>G87/I87</f>
        <v>4.1619999999999999</v>
      </c>
      <c r="I87" s="14">
        <v>0.8000961076405575</v>
      </c>
      <c r="J87" s="14">
        <v>16.12</v>
      </c>
      <c r="K87" s="15">
        <f>J87/L87</f>
        <v>18.82</v>
      </c>
      <c r="L87" s="14">
        <v>0.8565356004250797</v>
      </c>
      <c r="M87" s="14">
        <f>J87/G87</f>
        <v>4.8408408408408414</v>
      </c>
      <c r="N87" s="14">
        <f>K87/H87</f>
        <v>4.5218644882268144</v>
      </c>
      <c r="O87" s="14">
        <v>1.9309999999999989</v>
      </c>
      <c r="P87" s="14">
        <f>O87/Q87</f>
        <v>1.8979999999999999</v>
      </c>
      <c r="Q87" s="14">
        <v>1.0173867228661744</v>
      </c>
      <c r="R87" s="14">
        <f>G87-O87</f>
        <v>1.3990000000000011</v>
      </c>
      <c r="S87" s="15">
        <f>R87/O87</f>
        <v>0.72449508026929155</v>
      </c>
      <c r="T87" s="14">
        <f>M87/N87</f>
        <v>1.0705408915823369</v>
      </c>
      <c r="U87" s="14">
        <f>(O87/G87)*100</f>
        <v>57.987987987987957</v>
      </c>
      <c r="V87" s="14">
        <f>(P87/H87)*100</f>
        <v>45.60307544449784</v>
      </c>
      <c r="W87" s="14">
        <f>U87/V87</f>
        <v>1.2715806428135188</v>
      </c>
    </row>
    <row r="88" spans="1:23" ht="15.6" x14ac:dyDescent="0.3">
      <c r="A88" s="13">
        <v>87</v>
      </c>
      <c r="B88" s="1" t="s">
        <v>33</v>
      </c>
      <c r="C88" s="13">
        <v>54</v>
      </c>
      <c r="D88" s="13" t="s">
        <v>5</v>
      </c>
      <c r="E88" s="13">
        <v>1</v>
      </c>
      <c r="F88" s="14">
        <v>33.900000000000006</v>
      </c>
      <c r="G88" s="14">
        <v>3.996</v>
      </c>
      <c r="H88" s="15">
        <f>G88/I88</f>
        <v>4.1619999999999999</v>
      </c>
      <c r="I88" s="14">
        <v>0.96011532916866893</v>
      </c>
      <c r="J88" s="14">
        <v>15.62</v>
      </c>
      <c r="K88" s="15">
        <f>J88/L88</f>
        <v>18.82</v>
      </c>
      <c r="L88" s="14">
        <v>0.8299681190223166</v>
      </c>
      <c r="M88" s="14">
        <f>J88/G88</f>
        <v>3.9089089089089089</v>
      </c>
      <c r="N88" s="14">
        <f>K88/H88</f>
        <v>4.5218644882268144</v>
      </c>
      <c r="O88" s="14">
        <v>1.9309999999999989</v>
      </c>
      <c r="P88" s="14">
        <f>O88/Q88</f>
        <v>1.8979999999999999</v>
      </c>
      <c r="Q88" s="14">
        <v>1.0173867228661744</v>
      </c>
      <c r="R88" s="14">
        <f>G88-O88</f>
        <v>2.0650000000000013</v>
      </c>
      <c r="S88" s="15">
        <f>R88/O88</f>
        <v>1.0693940963231499</v>
      </c>
      <c r="T88" s="14">
        <f>M88/N88</f>
        <v>0.86444627411683728</v>
      </c>
      <c r="U88" s="14">
        <f>(O88/G88)*100</f>
        <v>48.323323323323294</v>
      </c>
      <c r="V88" s="14">
        <f>(P88/H88)*100</f>
        <v>45.60307544449784</v>
      </c>
      <c r="W88" s="14">
        <f>U88/V88</f>
        <v>1.0596505356779322</v>
      </c>
    </row>
    <row r="89" spans="1:23" ht="15.6" x14ac:dyDescent="0.3">
      <c r="A89" s="13">
        <v>88</v>
      </c>
      <c r="B89" s="1" t="s">
        <v>17</v>
      </c>
      <c r="C89" s="13">
        <v>22</v>
      </c>
      <c r="D89" s="13" t="s">
        <v>4</v>
      </c>
      <c r="E89" s="13">
        <v>0</v>
      </c>
      <c r="F89" s="14">
        <v>45.599999999999994</v>
      </c>
      <c r="G89" s="14">
        <v>3.8959999999999999</v>
      </c>
      <c r="H89" s="15">
        <f>G89/I89</f>
        <v>4.1619999999999999</v>
      </c>
      <c r="I89" s="14">
        <v>0.93608841902931283</v>
      </c>
      <c r="J89" s="14">
        <v>15.09</v>
      </c>
      <c r="K89" s="15">
        <f>J89/L89</f>
        <v>18.82</v>
      </c>
      <c r="L89" s="14">
        <v>0.8018065887353879</v>
      </c>
      <c r="M89" s="14">
        <f>J89/G89</f>
        <v>3.8732032854209448</v>
      </c>
      <c r="N89" s="14">
        <f>K89/H89</f>
        <v>4.5218644882268144</v>
      </c>
      <c r="O89" s="14">
        <v>1.865</v>
      </c>
      <c r="P89" s="14">
        <f>O89/Q89</f>
        <v>1.8979999999999999</v>
      </c>
      <c r="Q89" s="14">
        <v>0.98261327713382507</v>
      </c>
      <c r="R89" s="14">
        <f>G89-O89</f>
        <v>2.0309999999999997</v>
      </c>
      <c r="S89" s="15">
        <f>R89/O89</f>
        <v>1.0890080428954423</v>
      </c>
      <c r="T89" s="14">
        <f>M89/N89</f>
        <v>0.85655005706280396</v>
      </c>
      <c r="U89" s="14">
        <f>(O89/G89)*100</f>
        <v>47.869609856262834</v>
      </c>
      <c r="V89" s="14">
        <f>(P89/H89)*100</f>
        <v>45.60307544449784</v>
      </c>
      <c r="W89" s="14">
        <f>U89/V89</f>
        <v>1.049701349956617</v>
      </c>
    </row>
    <row r="90" spans="1:23" ht="15.6" x14ac:dyDescent="0.3">
      <c r="A90" s="13">
        <v>89</v>
      </c>
      <c r="B90" s="1" t="s">
        <v>19</v>
      </c>
      <c r="C90" s="4">
        <v>51</v>
      </c>
      <c r="D90" s="4" t="s">
        <v>4</v>
      </c>
      <c r="E90" s="4">
        <v>2</v>
      </c>
      <c r="F90" s="4">
        <v>35.4</v>
      </c>
      <c r="G90" s="6">
        <v>4.3</v>
      </c>
      <c r="H90" s="15">
        <f>G90/I90</f>
        <v>4.5949999999999998</v>
      </c>
      <c r="I90" s="14">
        <v>0.93579978237214367</v>
      </c>
      <c r="J90" s="4">
        <v>13.74</v>
      </c>
      <c r="K90" s="15">
        <f>J90/L90</f>
        <v>15.47</v>
      </c>
      <c r="L90" s="14">
        <v>0.88817065287653518</v>
      </c>
      <c r="M90" s="14">
        <f>J90/G90</f>
        <v>3.1953488372093024</v>
      </c>
      <c r="N90" s="14">
        <f>K90/H90</f>
        <v>3.3667029379760613</v>
      </c>
      <c r="O90" s="6">
        <v>1.998</v>
      </c>
      <c r="P90" s="14">
        <f>O90/Q90</f>
        <v>1.665</v>
      </c>
      <c r="Q90" s="6">
        <v>1.2</v>
      </c>
      <c r="R90" s="14">
        <f>G90-O90</f>
        <v>2.3019999999999996</v>
      </c>
      <c r="S90" s="15">
        <f>R90/O90</f>
        <v>1.1521521521521521</v>
      </c>
      <c r="T90" s="14">
        <f>M90/N90</f>
        <v>0.94910329069015786</v>
      </c>
      <c r="U90" s="14">
        <f>(O90/G90)*100</f>
        <v>46.465116279069768</v>
      </c>
      <c r="V90" s="14">
        <f>(P90/H90)*100</f>
        <v>36.235038084874866</v>
      </c>
      <c r="W90" s="14">
        <f>U90/V90</f>
        <v>1.2823255813953487</v>
      </c>
    </row>
    <row r="91" spans="1:23" ht="15.6" x14ac:dyDescent="0.3">
      <c r="A91" s="13">
        <v>90</v>
      </c>
      <c r="B91" s="1" t="s">
        <v>17</v>
      </c>
      <c r="C91" s="13">
        <v>34</v>
      </c>
      <c r="D91" s="13" t="s">
        <v>5</v>
      </c>
      <c r="E91" s="13">
        <v>0</v>
      </c>
      <c r="F91" s="14">
        <v>38.400000000000006</v>
      </c>
      <c r="G91" s="14">
        <v>3.2629999999999999</v>
      </c>
      <c r="H91" s="15">
        <f>G91/I91</f>
        <v>4.1619999999999999</v>
      </c>
      <c r="I91" s="14">
        <v>0.78399807784718889</v>
      </c>
      <c r="J91" s="14">
        <v>15.72</v>
      </c>
      <c r="K91" s="15">
        <f>J91/L91</f>
        <v>18.82</v>
      </c>
      <c r="L91" s="14">
        <v>0.83528161530286926</v>
      </c>
      <c r="M91" s="14">
        <f>J91/G91</f>
        <v>4.8176524670548577</v>
      </c>
      <c r="N91" s="14">
        <f>K91/H91</f>
        <v>4.5218644882268144</v>
      </c>
      <c r="O91" s="14">
        <v>1.6649999999999989</v>
      </c>
      <c r="P91" s="14">
        <f>O91/Q91</f>
        <v>1.8979999999999999</v>
      </c>
      <c r="Q91" s="14">
        <v>0.87723919915700688</v>
      </c>
      <c r="R91" s="14">
        <f>G91-O91</f>
        <v>1.598000000000001</v>
      </c>
      <c r="S91" s="15">
        <f>R91/O91</f>
        <v>0.95975975975976091</v>
      </c>
      <c r="T91" s="14">
        <f>M91/N91</f>
        <v>1.065412835700442</v>
      </c>
      <c r="U91" s="14">
        <f>(O91/G91)*100</f>
        <v>51.026662580447415</v>
      </c>
      <c r="V91" s="14">
        <f>(P91/H91)*100</f>
        <v>45.60307544449784</v>
      </c>
      <c r="W91" s="14">
        <f>U91/V91</f>
        <v>1.1189302932551219</v>
      </c>
    </row>
    <row r="92" spans="1:23" ht="15.6" x14ac:dyDescent="0.3">
      <c r="A92" s="13">
        <v>91</v>
      </c>
      <c r="B92" s="1" t="s">
        <v>78</v>
      </c>
      <c r="C92" s="13">
        <v>44</v>
      </c>
      <c r="D92" s="13" t="s">
        <v>5</v>
      </c>
      <c r="E92" s="13">
        <v>1</v>
      </c>
      <c r="F92" s="14">
        <v>34.5</v>
      </c>
      <c r="G92" s="14">
        <v>3.33</v>
      </c>
      <c r="H92" s="15">
        <f>G92/I92</f>
        <v>4.1619999999999999</v>
      </c>
      <c r="I92" s="14">
        <v>0.8000961076405575</v>
      </c>
      <c r="J92" s="14">
        <v>16.57</v>
      </c>
      <c r="K92" s="15">
        <f>J92/L92</f>
        <v>18.82</v>
      </c>
      <c r="L92" s="14">
        <v>0.88044633368756642</v>
      </c>
      <c r="M92" s="14">
        <f>J92/G92</f>
        <v>4.9759759759759756</v>
      </c>
      <c r="N92" s="14">
        <f>K92/H92</f>
        <v>4.5218644882268144</v>
      </c>
      <c r="O92" s="14">
        <v>1.6319999999999999</v>
      </c>
      <c r="P92" s="14">
        <f>O92/Q92</f>
        <v>1.8980000000000001</v>
      </c>
      <c r="Q92" s="14">
        <v>0.85985247629083239</v>
      </c>
      <c r="R92" s="14">
        <f>G92-O92</f>
        <v>1.6980000000000002</v>
      </c>
      <c r="S92" s="15">
        <f>R92/O92</f>
        <v>1.0404411764705883</v>
      </c>
      <c r="T92" s="14">
        <f>M92/N92</f>
        <v>1.1004257179602555</v>
      </c>
      <c r="U92" s="14">
        <f>(O92/G92)*100</f>
        <v>49.009009009009006</v>
      </c>
      <c r="V92" s="14">
        <f>(P92/H92)*100</f>
        <v>45.60307544449784</v>
      </c>
      <c r="W92" s="14">
        <f>U92/V92</f>
        <v>1.0746864883851184</v>
      </c>
    </row>
    <row r="93" spans="1:23" ht="15.6" x14ac:dyDescent="0.3">
      <c r="A93" s="13">
        <v>92</v>
      </c>
      <c r="B93" s="1" t="s">
        <v>27</v>
      </c>
      <c r="C93" s="13">
        <v>67</v>
      </c>
      <c r="D93" s="13" t="s">
        <v>4</v>
      </c>
      <c r="E93" s="13">
        <v>1</v>
      </c>
      <c r="F93" s="14">
        <v>41.400000000000006</v>
      </c>
      <c r="G93" s="14">
        <v>3.2959999999999998</v>
      </c>
      <c r="H93" s="15">
        <f>G93/I93</f>
        <v>4.1619999999999999</v>
      </c>
      <c r="I93" s="14">
        <v>0.79192695819317638</v>
      </c>
      <c r="J93" s="14">
        <v>16.79</v>
      </c>
      <c r="K93" s="15">
        <f>J93/L93</f>
        <v>18.82</v>
      </c>
      <c r="L93" s="14">
        <v>0.8921360255047821</v>
      </c>
      <c r="M93" s="14">
        <f>J93/G93</f>
        <v>5.0940533980582527</v>
      </c>
      <c r="N93" s="14">
        <f>K93/H93</f>
        <v>4.5218644882268144</v>
      </c>
      <c r="O93" s="14">
        <v>1.765000000000001</v>
      </c>
      <c r="P93" s="14">
        <f>O93/Q93</f>
        <v>1.8980000000000001</v>
      </c>
      <c r="Q93" s="14">
        <v>0.92992623814541675</v>
      </c>
      <c r="R93" s="14">
        <f>G93-O93</f>
        <v>1.5309999999999988</v>
      </c>
      <c r="S93" s="15">
        <f>R93/O93</f>
        <v>0.86742209631727929</v>
      </c>
      <c r="T93" s="14">
        <f>M93/N93</f>
        <v>1.1265382700700557</v>
      </c>
      <c r="U93" s="14">
        <f>(O93/G93)*100</f>
        <v>53.549757281553433</v>
      </c>
      <c r="V93" s="14">
        <f>(P93/H93)*100</f>
        <v>45.60307544449784</v>
      </c>
      <c r="W93" s="14">
        <f>U93/V93</f>
        <v>1.1742575859105657</v>
      </c>
    </row>
    <row r="94" spans="1:23" ht="15.6" x14ac:dyDescent="0.3">
      <c r="A94" s="13">
        <v>93</v>
      </c>
      <c r="B94" s="1" t="s">
        <v>17</v>
      </c>
      <c r="C94" s="13">
        <v>42</v>
      </c>
      <c r="D94" s="13" t="s">
        <v>5</v>
      </c>
      <c r="E94" s="13">
        <v>0</v>
      </c>
      <c r="F94" s="14">
        <v>36</v>
      </c>
      <c r="G94" s="14">
        <v>3.13</v>
      </c>
      <c r="H94" s="15">
        <f>G94/I94</f>
        <v>4.1619999999999999</v>
      </c>
      <c r="I94" s="14">
        <v>0.75204228736184531</v>
      </c>
      <c r="J94" s="14">
        <v>18.43</v>
      </c>
      <c r="K94" s="15">
        <f>J94/L94</f>
        <v>18.82</v>
      </c>
      <c r="L94" s="14">
        <v>0.97927736450584479</v>
      </c>
      <c r="M94" s="14">
        <f>J94/G94</f>
        <v>5.8881789137380194</v>
      </c>
      <c r="N94" s="14">
        <f>K94/H94</f>
        <v>4.5218644882268144</v>
      </c>
      <c r="O94" s="14">
        <v>1.5319999999999989</v>
      </c>
      <c r="P94" s="14">
        <f>O94/Q94</f>
        <v>1.8979999999999999</v>
      </c>
      <c r="Q94" s="14">
        <v>0.80716543730242307</v>
      </c>
      <c r="R94" s="14">
        <f>G94-O94</f>
        <v>1.598000000000001</v>
      </c>
      <c r="S94" s="15">
        <f>R94/O94</f>
        <v>1.0430809399477821</v>
      </c>
      <c r="T94" s="14">
        <f>M94/N94</f>
        <v>1.3021573134419573</v>
      </c>
      <c r="U94" s="14">
        <f>(O94/G94)*100</f>
        <v>48.945686900958435</v>
      </c>
      <c r="V94" s="14">
        <f>(P94/H94)*100</f>
        <v>45.60307544449784</v>
      </c>
      <c r="W94" s="14">
        <f>U94/V94</f>
        <v>1.0732979393139568</v>
      </c>
    </row>
    <row r="95" spans="1:23" ht="15.6" x14ac:dyDescent="0.3">
      <c r="A95" s="13">
        <v>94</v>
      </c>
      <c r="B95" s="3" t="s">
        <v>17</v>
      </c>
      <c r="C95" s="13">
        <v>50</v>
      </c>
      <c r="D95" s="13" t="s">
        <v>5</v>
      </c>
      <c r="E95" s="13">
        <v>0</v>
      </c>
      <c r="F95" s="14">
        <v>36.900000000000006</v>
      </c>
      <c r="G95" s="14">
        <v>3.496</v>
      </c>
      <c r="H95" s="15">
        <f>G95/I95</f>
        <v>4.1619999999999999</v>
      </c>
      <c r="I95" s="14">
        <v>0.83998077847188857</v>
      </c>
      <c r="J95" s="14">
        <v>15.62</v>
      </c>
      <c r="K95" s="15">
        <f>J95/L95</f>
        <v>18.82</v>
      </c>
      <c r="L95" s="14">
        <v>0.8299681190223166</v>
      </c>
      <c r="M95" s="14">
        <f>J95/G95</f>
        <v>4.4679633867276882</v>
      </c>
      <c r="N95" s="14">
        <f>K95/H95</f>
        <v>4.5218644882268144</v>
      </c>
      <c r="O95" s="14">
        <v>1.8979999999999999</v>
      </c>
      <c r="P95" s="14">
        <f>O95/Q95</f>
        <v>1.8979999999999999</v>
      </c>
      <c r="Q95" s="14">
        <v>1</v>
      </c>
      <c r="R95" s="14">
        <f>G95-O95</f>
        <v>1.5980000000000001</v>
      </c>
      <c r="S95" s="15">
        <f>R95/O95</f>
        <v>0.84193888303477349</v>
      </c>
      <c r="T95" s="14">
        <f>M95/N95</f>
        <v>0.98807989455688827</v>
      </c>
      <c r="U95" s="14">
        <f>(O95/G95)*100</f>
        <v>54.290617848970243</v>
      </c>
      <c r="V95" s="14">
        <f>(P95/H95)*100</f>
        <v>45.60307544449784</v>
      </c>
      <c r="W95" s="14">
        <f>U95/V95</f>
        <v>1.1905034324942789</v>
      </c>
    </row>
    <row r="96" spans="1:23" ht="15.6" x14ac:dyDescent="0.3">
      <c r="A96" s="13">
        <v>95</v>
      </c>
      <c r="B96" s="1" t="s">
        <v>36</v>
      </c>
      <c r="C96" s="13">
        <v>54</v>
      </c>
      <c r="D96" s="13" t="s">
        <v>4</v>
      </c>
      <c r="E96" s="13">
        <v>1</v>
      </c>
      <c r="F96" s="14">
        <v>35.099999999999994</v>
      </c>
      <c r="G96" s="14">
        <v>3.2959999999999998</v>
      </c>
      <c r="H96" s="15">
        <f>G96/I96</f>
        <v>4.1619999999999999</v>
      </c>
      <c r="I96" s="14">
        <v>0.79192695819317638</v>
      </c>
      <c r="J96" s="14">
        <v>16.46</v>
      </c>
      <c r="K96" s="15">
        <f>J96/L96</f>
        <v>18.82</v>
      </c>
      <c r="L96" s="14">
        <v>0.87460148777895863</v>
      </c>
      <c r="M96" s="14">
        <f>J96/G96</f>
        <v>4.9939320388349522</v>
      </c>
      <c r="N96" s="14">
        <f>K96/H96</f>
        <v>4.5218644882268144</v>
      </c>
      <c r="O96" s="14">
        <v>1.698</v>
      </c>
      <c r="P96" s="14">
        <f>O96/Q96</f>
        <v>1.8979999999999999</v>
      </c>
      <c r="Q96" s="14">
        <v>0.89462592202318236</v>
      </c>
      <c r="R96" s="14">
        <f>G96-O96</f>
        <v>1.5979999999999999</v>
      </c>
      <c r="S96" s="15">
        <f>R96/O96</f>
        <v>0.94110718492343926</v>
      </c>
      <c r="T96" s="14">
        <f>M96/N96</f>
        <v>1.1043966602354447</v>
      </c>
      <c r="U96" s="14">
        <f>(O96/G96)*100</f>
        <v>51.516990291262132</v>
      </c>
      <c r="V96" s="14">
        <f>(P96/H96)*100</f>
        <v>45.60307544449784</v>
      </c>
      <c r="W96" s="14">
        <f>U96/V96</f>
        <v>1.1296823687683508</v>
      </c>
    </row>
    <row r="97" spans="1:23" ht="15.6" x14ac:dyDescent="0.3">
      <c r="A97" s="13">
        <v>96</v>
      </c>
      <c r="B97" s="1" t="s">
        <v>32</v>
      </c>
      <c r="C97" s="13">
        <v>65</v>
      </c>
      <c r="D97" s="13" t="s">
        <v>4</v>
      </c>
      <c r="E97" s="13">
        <v>1</v>
      </c>
      <c r="F97" s="14">
        <v>33.599999999999994</v>
      </c>
      <c r="G97" s="14">
        <v>4.1950000000000003</v>
      </c>
      <c r="H97" s="15">
        <f>G97/I97</f>
        <v>4.1619999999999999</v>
      </c>
      <c r="I97" s="14">
        <v>1.0079288803459876</v>
      </c>
      <c r="J97" s="14">
        <v>14.84</v>
      </c>
      <c r="K97" s="15">
        <f>J97/L97</f>
        <v>18.82</v>
      </c>
      <c r="L97" s="14">
        <v>0.78852284803400641</v>
      </c>
      <c r="M97" s="14">
        <f>J97/G97</f>
        <v>3.537544696066746</v>
      </c>
      <c r="N97" s="14">
        <f>K97/H97</f>
        <v>4.5218644882268144</v>
      </c>
      <c r="O97" s="14">
        <v>1.9979999999999991</v>
      </c>
      <c r="P97" s="14">
        <f>O97/Q97</f>
        <v>1.8979999999999999</v>
      </c>
      <c r="Q97" s="14">
        <v>1.0526870389884084</v>
      </c>
      <c r="R97" s="14">
        <f>G97-O97</f>
        <v>2.197000000000001</v>
      </c>
      <c r="S97" s="15">
        <f>R97/O97</f>
        <v>1.0995995995996006</v>
      </c>
      <c r="T97" s="14">
        <f>M97/N97</f>
        <v>0.78231992694100938</v>
      </c>
      <c r="U97" s="14">
        <f>(O97/G97)*100</f>
        <v>47.628128724672202</v>
      </c>
      <c r="V97" s="14">
        <f>(P97/H97)*100</f>
        <v>45.60307544449784</v>
      </c>
      <c r="W97" s="14">
        <f>U97/V97</f>
        <v>1.0444060682407044</v>
      </c>
    </row>
    <row r="98" spans="1:23" s="16" customFormat="1" ht="15.6" x14ac:dyDescent="0.3">
      <c r="A98" s="13">
        <v>97</v>
      </c>
      <c r="B98" s="1" t="s">
        <v>19</v>
      </c>
      <c r="C98" s="16">
        <v>59</v>
      </c>
      <c r="D98" s="16" t="s">
        <v>4</v>
      </c>
      <c r="E98" s="16">
        <v>2</v>
      </c>
      <c r="F98" s="15">
        <v>23.5</v>
      </c>
      <c r="G98" s="15">
        <v>4.6619999999999999</v>
      </c>
      <c r="H98" s="15">
        <f>G98/I98</f>
        <v>4.8949999999999996</v>
      </c>
      <c r="I98" s="15">
        <v>0.95240040858018393</v>
      </c>
      <c r="J98" s="15">
        <v>15.36</v>
      </c>
      <c r="K98" s="15">
        <f>J98/L98</f>
        <v>18.5</v>
      </c>
      <c r="L98" s="15">
        <v>0.83027027027027023</v>
      </c>
      <c r="M98" s="14">
        <f>J98/G98</f>
        <v>3.2947232947232945</v>
      </c>
      <c r="N98" s="14">
        <f>K98/H98</f>
        <v>3.7793667007150158</v>
      </c>
      <c r="O98" s="15">
        <v>2.16</v>
      </c>
      <c r="P98" s="14">
        <f>O98/Q98</f>
        <v>2.16</v>
      </c>
      <c r="Q98" s="15">
        <v>1</v>
      </c>
      <c r="R98" s="14">
        <f>G98-O98</f>
        <v>2.5019999999999998</v>
      </c>
      <c r="S98" s="15">
        <f>R98/O98</f>
        <v>1.1583333333333332</v>
      </c>
      <c r="T98" s="14">
        <f>M98/N98</f>
        <v>0.87176597446867699</v>
      </c>
      <c r="U98" s="14">
        <f>(O98/G98)*100</f>
        <v>46.332046332046332</v>
      </c>
      <c r="V98" s="14">
        <f>(P98/H98)*100</f>
        <v>44.126659856996945</v>
      </c>
      <c r="W98" s="14">
        <f>U98/V98</f>
        <v>1.0499785499785497</v>
      </c>
    </row>
    <row r="99" spans="1:23" ht="15.6" x14ac:dyDescent="0.3">
      <c r="A99" s="13">
        <v>98</v>
      </c>
      <c r="B99" s="1" t="s">
        <v>17</v>
      </c>
      <c r="C99" s="13">
        <v>36</v>
      </c>
      <c r="D99" s="13" t="s">
        <v>4</v>
      </c>
      <c r="E99" s="13">
        <v>0</v>
      </c>
      <c r="F99" s="14">
        <v>45</v>
      </c>
      <c r="G99" s="14">
        <v>3.363</v>
      </c>
      <c r="H99" s="15">
        <f>G99/I99</f>
        <v>4.1619999999999999</v>
      </c>
      <c r="I99" s="14">
        <v>0.80802498798654498</v>
      </c>
      <c r="J99" s="14">
        <v>15.74</v>
      </c>
      <c r="K99" s="15">
        <f>J99/L99</f>
        <v>18.82</v>
      </c>
      <c r="L99" s="14">
        <v>0.83634431455897984</v>
      </c>
      <c r="M99" s="14">
        <f>J99/G99</f>
        <v>4.6803449301219153</v>
      </c>
      <c r="N99" s="14">
        <f>K99/H99</f>
        <v>4.5218644882268144</v>
      </c>
      <c r="O99" s="14">
        <v>1.8979999999999999</v>
      </c>
      <c r="P99" s="14">
        <f>O99/Q99</f>
        <v>1.8979999999999999</v>
      </c>
      <c r="Q99" s="14">
        <v>1</v>
      </c>
      <c r="R99" s="14">
        <f>G99-O99</f>
        <v>1.4650000000000001</v>
      </c>
      <c r="S99" s="15">
        <f>R99/O99</f>
        <v>0.77186512118018979</v>
      </c>
      <c r="T99" s="14">
        <f>M99/N99</f>
        <v>1.0350475876284491</v>
      </c>
      <c r="U99" s="14">
        <f>(O99/G99)*100</f>
        <v>56.437704430567948</v>
      </c>
      <c r="V99" s="14">
        <f>(P99/H99)*100</f>
        <v>45.60307544449784</v>
      </c>
      <c r="W99" s="14">
        <f>U99/V99</f>
        <v>1.2375854891465954</v>
      </c>
    </row>
    <row r="100" spans="1:23" ht="15.6" x14ac:dyDescent="0.3">
      <c r="A100" s="13">
        <v>99</v>
      </c>
      <c r="B100" s="1" t="s">
        <v>27</v>
      </c>
      <c r="C100" s="13">
        <v>74</v>
      </c>
      <c r="D100" s="13" t="s">
        <v>4</v>
      </c>
      <c r="E100" s="13">
        <v>1</v>
      </c>
      <c r="F100" s="14">
        <v>37.799999999999997</v>
      </c>
      <c r="G100" s="14">
        <v>3.53</v>
      </c>
      <c r="H100" s="15">
        <f>G100/I100</f>
        <v>4.1619999999999999</v>
      </c>
      <c r="I100" s="14">
        <v>0.84814992791926958</v>
      </c>
      <c r="J100" s="14">
        <v>15.56</v>
      </c>
      <c r="K100" s="15">
        <f>J100/L100</f>
        <v>18.82</v>
      </c>
      <c r="L100" s="14">
        <v>0.82678002125398509</v>
      </c>
      <c r="M100" s="14">
        <f>J100/G100</f>
        <v>4.4079320113314449</v>
      </c>
      <c r="N100" s="14">
        <f>K100/H100</f>
        <v>4.5218644882268144</v>
      </c>
      <c r="O100" s="14">
        <v>2.031000000000001</v>
      </c>
      <c r="P100" s="14">
        <f>O100/Q100</f>
        <v>1.8979999999999999</v>
      </c>
      <c r="Q100" s="14">
        <v>1.0700737618545844</v>
      </c>
      <c r="R100" s="14">
        <f>G100-O100</f>
        <v>1.4989999999999988</v>
      </c>
      <c r="S100" s="15">
        <f>R100/O100</f>
        <v>0.73806006893155984</v>
      </c>
      <c r="T100" s="14">
        <f>M100/N100</f>
        <v>0.97480409304789972</v>
      </c>
      <c r="U100" s="14">
        <f>(O100/G100)*100</f>
        <v>57.535410764872552</v>
      </c>
      <c r="V100" s="14">
        <f>(P100/H100)*100</f>
        <v>45.60307544449784</v>
      </c>
      <c r="W100" s="14">
        <f>U100/V100</f>
        <v>1.2616563730421473</v>
      </c>
    </row>
    <row r="101" spans="1:23" ht="15.6" x14ac:dyDescent="0.3">
      <c r="A101" s="13">
        <v>100</v>
      </c>
      <c r="B101" s="1" t="s">
        <v>23</v>
      </c>
      <c r="C101" s="13">
        <v>35</v>
      </c>
      <c r="D101" s="13" t="s">
        <v>4</v>
      </c>
      <c r="E101" s="13">
        <v>2</v>
      </c>
      <c r="F101" s="14">
        <v>36.299999999999997</v>
      </c>
      <c r="G101" s="14">
        <v>2.9969999999999999</v>
      </c>
      <c r="H101" s="15">
        <f>G101/I101</f>
        <v>3.8959999999999999</v>
      </c>
      <c r="I101" s="14">
        <v>0.76925051334702255</v>
      </c>
      <c r="J101" s="14">
        <v>14.57</v>
      </c>
      <c r="K101" s="15">
        <f>J101/L101</f>
        <v>16.75</v>
      </c>
      <c r="L101" s="14">
        <v>0.86985074626865677</v>
      </c>
      <c r="M101" s="14">
        <f>J101/G101</f>
        <v>4.8615281948615285</v>
      </c>
      <c r="N101" s="14">
        <f>K101/H101</f>
        <v>4.2992813141683781</v>
      </c>
      <c r="O101" s="14">
        <v>1.23</v>
      </c>
      <c r="P101" s="14">
        <f>O101/Q101</f>
        <v>1.998</v>
      </c>
      <c r="Q101" s="14">
        <v>0.61561561561561562</v>
      </c>
      <c r="R101" s="14">
        <f>G101-O101</f>
        <v>1.7669999999999999</v>
      </c>
      <c r="S101" s="15">
        <f>R101/O101</f>
        <v>1.4365853658536585</v>
      </c>
      <c r="T101" s="14">
        <f>M101/N101</f>
        <v>1.1307769461003292</v>
      </c>
      <c r="U101" s="14">
        <f>(O101/G101)*100</f>
        <v>41.041041041041041</v>
      </c>
      <c r="V101" s="14">
        <f>(P101/H101)*100</f>
        <v>51.283367556468171</v>
      </c>
      <c r="W101" s="14">
        <f>U101/V101</f>
        <v>0.80027975923871819</v>
      </c>
    </row>
    <row r="102" spans="1:23" ht="15.6" x14ac:dyDescent="0.3">
      <c r="A102" s="13">
        <v>101</v>
      </c>
      <c r="B102" s="1" t="s">
        <v>17</v>
      </c>
      <c r="C102" s="13">
        <v>51</v>
      </c>
      <c r="D102" s="13" t="s">
        <v>4</v>
      </c>
      <c r="E102" s="13">
        <v>0</v>
      </c>
      <c r="F102" s="14">
        <v>45.900000000000006</v>
      </c>
      <c r="G102" s="14">
        <v>3.363</v>
      </c>
      <c r="H102" s="15">
        <f>G102/I102</f>
        <v>4.1619999999999999</v>
      </c>
      <c r="I102" s="14">
        <v>0.80802498798654498</v>
      </c>
      <c r="J102" s="14">
        <v>15.96</v>
      </c>
      <c r="K102" s="15">
        <f>J102/L102</f>
        <v>18.82</v>
      </c>
      <c r="L102" s="14">
        <v>0.84803400637619553</v>
      </c>
      <c r="M102" s="14">
        <f>J102/G102</f>
        <v>4.7457627118644075</v>
      </c>
      <c r="N102" s="14">
        <f>K102/H102</f>
        <v>4.5218644882268144</v>
      </c>
      <c r="O102" s="14">
        <v>1.765000000000001</v>
      </c>
      <c r="P102" s="14">
        <f>O102/Q102</f>
        <v>1.8980000000000001</v>
      </c>
      <c r="Q102" s="14">
        <v>0.92992623814541675</v>
      </c>
      <c r="R102" s="14">
        <f>G102-O102</f>
        <v>1.597999999999999</v>
      </c>
      <c r="S102" s="15">
        <f>R102/O102</f>
        <v>0.90538243626062209</v>
      </c>
      <c r="T102" s="14">
        <f>M102/N102</f>
        <v>1.0495145805940309</v>
      </c>
      <c r="U102" s="14">
        <f>(O102/G102)*100</f>
        <v>52.482902170680966</v>
      </c>
      <c r="V102" s="14">
        <f>(P102/H102)*100</f>
        <v>45.60307544449784</v>
      </c>
      <c r="W102" s="14">
        <f>U102/V102</f>
        <v>1.1508632183054488</v>
      </c>
    </row>
    <row r="103" spans="1:23" ht="15.6" x14ac:dyDescent="0.3">
      <c r="A103" s="13">
        <v>102</v>
      </c>
      <c r="B103" s="1" t="s">
        <v>17</v>
      </c>
      <c r="C103" s="13">
        <v>21</v>
      </c>
      <c r="D103" s="13" t="s">
        <v>4</v>
      </c>
      <c r="E103" s="13">
        <v>0</v>
      </c>
      <c r="F103" s="14">
        <v>41.099999999999994</v>
      </c>
      <c r="G103" s="14">
        <v>3.7959999999999998</v>
      </c>
      <c r="H103" s="15">
        <f>G103/I103</f>
        <v>4.1619999999999999</v>
      </c>
      <c r="I103" s="14">
        <v>0.91206150888995674</v>
      </c>
      <c r="J103" s="14">
        <v>16.239999999999998</v>
      </c>
      <c r="K103" s="15">
        <f>J103/L103</f>
        <v>18.82</v>
      </c>
      <c r="L103" s="14">
        <v>0.86291179596174272</v>
      </c>
      <c r="M103" s="14">
        <f>J103/G103</f>
        <v>4.2781875658587989</v>
      </c>
      <c r="N103" s="14">
        <f>K103/H103</f>
        <v>4.5218644882268144</v>
      </c>
      <c r="O103" s="14">
        <v>1.798</v>
      </c>
      <c r="P103" s="14">
        <f>O103/Q103</f>
        <v>1.8979999999999999</v>
      </c>
      <c r="Q103" s="14">
        <v>0.94731296101159124</v>
      </c>
      <c r="R103" s="14">
        <f>G103-O103</f>
        <v>1.9979999999999998</v>
      </c>
      <c r="S103" s="15">
        <f>R103/O103</f>
        <v>1.1112347052280309</v>
      </c>
      <c r="T103" s="14">
        <f>M103/N103</f>
        <v>0.94611140537217431</v>
      </c>
      <c r="U103" s="14">
        <f>(O103/G103)*100</f>
        <v>47.365648050579559</v>
      </c>
      <c r="V103" s="14">
        <f>(P103/H103)*100</f>
        <v>45.60307544449784</v>
      </c>
      <c r="W103" s="14">
        <f>U103/V103</f>
        <v>1.0386503012987993</v>
      </c>
    </row>
    <row r="104" spans="1:23" ht="15.6" x14ac:dyDescent="0.3">
      <c r="A104" s="13">
        <v>103</v>
      </c>
      <c r="B104" s="1" t="s">
        <v>17</v>
      </c>
      <c r="C104" s="13">
        <v>29</v>
      </c>
      <c r="D104" s="13" t="s">
        <v>4</v>
      </c>
      <c r="E104" s="13">
        <v>0</v>
      </c>
      <c r="F104" s="14">
        <v>39.299999999999997</v>
      </c>
      <c r="G104" s="14">
        <v>3.8290000000000002</v>
      </c>
      <c r="H104" s="15">
        <f>G104/I104</f>
        <v>4.1619999999999999</v>
      </c>
      <c r="I104" s="14">
        <v>0.91999038923594434</v>
      </c>
      <c r="J104" s="14">
        <v>14.78</v>
      </c>
      <c r="K104" s="15">
        <f>J104/L104</f>
        <v>18.82</v>
      </c>
      <c r="L104" s="14">
        <v>0.78533475026567479</v>
      </c>
      <c r="M104" s="14">
        <f>J104/G104</f>
        <v>3.8600156698876988</v>
      </c>
      <c r="N104" s="14">
        <f>K104/H104</f>
        <v>4.5218644882268144</v>
      </c>
      <c r="O104" s="14">
        <v>1.7310000000000001</v>
      </c>
      <c r="P104" s="14">
        <f>O104/Q104</f>
        <v>1.8979999999999999</v>
      </c>
      <c r="Q104" s="14">
        <v>0.91201264488935729</v>
      </c>
      <c r="R104" s="14">
        <f>G104-O104</f>
        <v>2.0979999999999999</v>
      </c>
      <c r="S104" s="15">
        <f>R104/O104</f>
        <v>1.2120161756210281</v>
      </c>
      <c r="T104" s="14">
        <f>M104/N104</f>
        <v>0.85363364601873548</v>
      </c>
      <c r="U104" s="14">
        <f>(O104/G104)*100</f>
        <v>45.207626012013577</v>
      </c>
      <c r="V104" s="14">
        <f>(P104/H104)*100</f>
        <v>45.60307544449784</v>
      </c>
      <c r="W104" s="14">
        <f>U104/V104</f>
        <v>0.99132844816649368</v>
      </c>
    </row>
    <row r="105" spans="1:23" ht="15.6" x14ac:dyDescent="0.3">
      <c r="A105" s="13">
        <v>104</v>
      </c>
      <c r="B105" s="1" t="s">
        <v>17</v>
      </c>
      <c r="C105" s="13">
        <v>45</v>
      </c>
      <c r="D105" s="13" t="s">
        <v>5</v>
      </c>
      <c r="E105" s="13">
        <v>0</v>
      </c>
      <c r="F105" s="14">
        <v>36.900000000000006</v>
      </c>
      <c r="G105" s="14">
        <v>3.5960000000000001</v>
      </c>
      <c r="H105" s="15">
        <f>G105/I105</f>
        <v>4.1619999999999999</v>
      </c>
      <c r="I105" s="14">
        <v>0.86400768861124466</v>
      </c>
      <c r="J105" s="14">
        <v>14.94</v>
      </c>
      <c r="K105" s="15">
        <f>J105/L105</f>
        <v>18.82</v>
      </c>
      <c r="L105" s="14">
        <v>0.79383634431455896</v>
      </c>
      <c r="M105" s="14">
        <f>J105/G105</f>
        <v>4.1546162402669626</v>
      </c>
      <c r="N105" s="14">
        <f>K105/H105</f>
        <v>4.5218644882268144</v>
      </c>
      <c r="O105" s="14">
        <v>2.031000000000001</v>
      </c>
      <c r="P105" s="14">
        <f>O105/Q105</f>
        <v>1.8979999999999999</v>
      </c>
      <c r="Q105" s="14">
        <v>1.0700737618545844</v>
      </c>
      <c r="R105" s="14">
        <f>G105-O105</f>
        <v>1.5649999999999991</v>
      </c>
      <c r="S105" s="15">
        <f>R105/O105</f>
        <v>0.77055637616937389</v>
      </c>
      <c r="T105" s="14">
        <f>M105/N105</f>
        <v>0.91878388905372466</v>
      </c>
      <c r="U105" s="14">
        <f>(O105/G105)*100</f>
        <v>56.47942157953284</v>
      </c>
      <c r="V105" s="14">
        <f>(P105/H105)*100</f>
        <v>45.60307544449784</v>
      </c>
      <c r="W105" s="14">
        <f>U105/V105</f>
        <v>1.2385002772076694</v>
      </c>
    </row>
    <row r="106" spans="1:23" ht="15.6" x14ac:dyDescent="0.3">
      <c r="A106" s="13">
        <v>105</v>
      </c>
      <c r="B106" s="1" t="s">
        <v>17</v>
      </c>
      <c r="C106" s="13">
        <v>42</v>
      </c>
      <c r="D106" s="13" t="s">
        <v>4</v>
      </c>
      <c r="E106" s="13">
        <v>0</v>
      </c>
      <c r="F106" s="14">
        <v>45</v>
      </c>
      <c r="G106" s="14">
        <v>3.6629999999999998</v>
      </c>
      <c r="H106" s="15">
        <f>G106/I106</f>
        <v>4.1619999999999999</v>
      </c>
      <c r="I106" s="14">
        <v>0.88010571840461316</v>
      </c>
      <c r="J106" s="14">
        <v>15.44</v>
      </c>
      <c r="K106" s="15">
        <f>J106/L106</f>
        <v>18.82</v>
      </c>
      <c r="L106" s="14">
        <v>0.82040382571732196</v>
      </c>
      <c r="M106" s="14">
        <f>J106/G106</f>
        <v>4.2151242151242156</v>
      </c>
      <c r="N106" s="14">
        <f>K106/H106</f>
        <v>4.5218644882268144</v>
      </c>
      <c r="O106" s="14">
        <v>1.6649999999999989</v>
      </c>
      <c r="P106" s="14">
        <f>O106/Q106</f>
        <v>1.8979999999999999</v>
      </c>
      <c r="Q106" s="14">
        <v>0.87723919915700688</v>
      </c>
      <c r="R106" s="14">
        <f>G106-O106</f>
        <v>1.9980000000000009</v>
      </c>
      <c r="S106" s="15">
        <f>R106/O106</f>
        <v>1.2000000000000013</v>
      </c>
      <c r="T106" s="14">
        <f>M106/N106</f>
        <v>0.93216508944457943</v>
      </c>
      <c r="U106" s="14">
        <f>(O106/G106)*100</f>
        <v>45.454545454545425</v>
      </c>
      <c r="V106" s="14">
        <f>(P106/H106)*100</f>
        <v>45.60307544449784</v>
      </c>
      <c r="W106" s="14">
        <f>U106/V106</f>
        <v>0.99674298304435216</v>
      </c>
    </row>
    <row r="107" spans="1:23" ht="15.6" x14ac:dyDescent="0.3">
      <c r="A107" s="13">
        <v>106</v>
      </c>
      <c r="B107" s="1" t="s">
        <v>17</v>
      </c>
      <c r="C107" s="13">
        <v>28</v>
      </c>
      <c r="D107" s="13" t="s">
        <v>4</v>
      </c>
      <c r="E107" s="13">
        <v>0</v>
      </c>
      <c r="F107" s="14">
        <v>40.5</v>
      </c>
      <c r="G107" s="14">
        <v>3.43</v>
      </c>
      <c r="H107" s="15">
        <f>G107/I107</f>
        <v>4.1619999999999999</v>
      </c>
      <c r="I107" s="14">
        <v>0.82412301777991359</v>
      </c>
      <c r="J107" s="14">
        <v>15.56</v>
      </c>
      <c r="K107" s="15">
        <f>J107/L107</f>
        <v>18.82</v>
      </c>
      <c r="L107" s="14">
        <v>0.82678002125398509</v>
      </c>
      <c r="M107" s="14">
        <f>J107/G107</f>
        <v>4.536443148688047</v>
      </c>
      <c r="N107" s="14">
        <f>K107/H107</f>
        <v>4.5218644882268144</v>
      </c>
      <c r="O107" s="14">
        <v>1.798</v>
      </c>
      <c r="P107" s="14">
        <f>O107/Q107</f>
        <v>1.8979999999999999</v>
      </c>
      <c r="Q107" s="14">
        <v>0.94731296101159124</v>
      </c>
      <c r="R107" s="14">
        <f>G107-O107</f>
        <v>1.6320000000000001</v>
      </c>
      <c r="S107" s="15">
        <f>R107/O107</f>
        <v>0.90767519466073421</v>
      </c>
      <c r="T107" s="14">
        <f>M107/N107</f>
        <v>1.0032240374516286</v>
      </c>
      <c r="U107" s="14">
        <f>(O107/G107)*100</f>
        <v>52.419825072886297</v>
      </c>
      <c r="V107" s="14">
        <f>(P107/H107)*100</f>
        <v>45.60307544449784</v>
      </c>
      <c r="W107" s="14">
        <f>U107/V107</f>
        <v>1.1494800419038607</v>
      </c>
    </row>
    <row r="108" spans="1:23" ht="15.6" x14ac:dyDescent="0.3">
      <c r="A108" s="13">
        <v>107</v>
      </c>
      <c r="B108" s="1" t="s">
        <v>36</v>
      </c>
      <c r="C108" s="13">
        <v>68</v>
      </c>
      <c r="D108" s="13" t="s">
        <v>4</v>
      </c>
      <c r="E108" s="13">
        <v>1</v>
      </c>
      <c r="F108" s="14">
        <v>37.200000000000003</v>
      </c>
      <c r="G108" s="14">
        <v>3.363</v>
      </c>
      <c r="H108" s="15">
        <f>G108/I108</f>
        <v>4.1619999999999999</v>
      </c>
      <c r="I108" s="14">
        <v>0.80802498798654498</v>
      </c>
      <c r="J108" s="14">
        <v>14.93</v>
      </c>
      <c r="K108" s="15">
        <f>J108/L108</f>
        <v>18.82</v>
      </c>
      <c r="L108" s="14">
        <v>0.79330499468650373</v>
      </c>
      <c r="M108" s="14">
        <f>J108/G108</f>
        <v>4.4394885518881946</v>
      </c>
      <c r="N108" s="14">
        <f>K108/H108</f>
        <v>4.5218644882268144</v>
      </c>
      <c r="O108" s="14">
        <v>1.831</v>
      </c>
      <c r="P108" s="14">
        <f>O108/Q108</f>
        <v>1.8979999999999999</v>
      </c>
      <c r="Q108" s="14">
        <v>0.96469968387776606</v>
      </c>
      <c r="R108" s="14">
        <f>G108-O108</f>
        <v>1.532</v>
      </c>
      <c r="S108" s="15">
        <f>R108/O108</f>
        <v>0.83670125614418356</v>
      </c>
      <c r="T108" s="14">
        <f>M108/N108</f>
        <v>0.98178274989153369</v>
      </c>
      <c r="U108" s="14">
        <f>(O108/G108)*100</f>
        <v>54.445435622955699</v>
      </c>
      <c r="V108" s="14">
        <f>(P108/H108)*100</f>
        <v>45.60307544449784</v>
      </c>
      <c r="W108" s="14">
        <f>U108/V108</f>
        <v>1.193898330151431</v>
      </c>
    </row>
    <row r="109" spans="1:23" ht="15.6" x14ac:dyDescent="0.3">
      <c r="A109" s="13">
        <v>108</v>
      </c>
      <c r="B109" s="1" t="s">
        <v>17</v>
      </c>
      <c r="C109" s="13">
        <v>60</v>
      </c>
      <c r="D109" s="13" t="s">
        <v>5</v>
      </c>
      <c r="E109" s="13">
        <v>0</v>
      </c>
      <c r="F109" s="14">
        <v>34.200000000000003</v>
      </c>
      <c r="G109" s="14">
        <v>3.6960000000000002</v>
      </c>
      <c r="H109" s="15">
        <f>G109/I109</f>
        <v>4.1619999999999999</v>
      </c>
      <c r="I109" s="14">
        <v>0.88803459875060076</v>
      </c>
      <c r="J109" s="14">
        <v>15.85</v>
      </c>
      <c r="K109" s="15">
        <f>J109/L109</f>
        <v>18.82</v>
      </c>
      <c r="L109" s="14">
        <v>0.84218916046758763</v>
      </c>
      <c r="M109" s="14">
        <f>J109/G109</f>
        <v>4.2884199134199132</v>
      </c>
      <c r="N109" s="14">
        <f>K109/H109</f>
        <v>4.5218644882268144</v>
      </c>
      <c r="O109" s="14">
        <v>1.8979999999999999</v>
      </c>
      <c r="P109" s="14">
        <f>O109/Q109</f>
        <v>1.8979999999999999</v>
      </c>
      <c r="Q109" s="14">
        <v>1</v>
      </c>
      <c r="R109" s="14">
        <f>G109-O109</f>
        <v>1.7980000000000003</v>
      </c>
      <c r="S109" s="15">
        <f>R109/O109</f>
        <v>0.94731296101159135</v>
      </c>
      <c r="T109" s="14">
        <f>M109/N109</f>
        <v>0.94837426565641214</v>
      </c>
      <c r="U109" s="14">
        <f>(O109/G109)*100</f>
        <v>51.352813852813853</v>
      </c>
      <c r="V109" s="14">
        <f>(P109/H109)*100</f>
        <v>45.60307544449784</v>
      </c>
      <c r="W109" s="14">
        <f>U109/V109</f>
        <v>1.126082251082251</v>
      </c>
    </row>
    <row r="110" spans="1:23" ht="15.6" x14ac:dyDescent="0.3">
      <c r="A110" s="13">
        <v>109</v>
      </c>
      <c r="B110" s="1" t="s">
        <v>38</v>
      </c>
      <c r="C110" s="13">
        <v>58</v>
      </c>
      <c r="D110" s="13" t="s">
        <v>4</v>
      </c>
      <c r="E110" s="13">
        <v>1</v>
      </c>
      <c r="F110" s="14">
        <v>42.3</v>
      </c>
      <c r="G110" s="14">
        <v>3.33</v>
      </c>
      <c r="H110" s="15">
        <f>G110/I110</f>
        <v>4.1619999999999999</v>
      </c>
      <c r="I110" s="14">
        <v>0.8000961076405575</v>
      </c>
      <c r="J110" s="14">
        <v>14.64</v>
      </c>
      <c r="K110" s="15">
        <f>J110/L110</f>
        <v>18.82</v>
      </c>
      <c r="L110" s="14">
        <v>0.77789585547290119</v>
      </c>
      <c r="M110" s="14">
        <f>J110/G110</f>
        <v>4.3963963963963968</v>
      </c>
      <c r="N110" s="14">
        <f>K110/H110</f>
        <v>4.5218644882268144</v>
      </c>
      <c r="O110" s="14">
        <v>1.9309999999999989</v>
      </c>
      <c r="P110" s="14">
        <f>O110/Q110</f>
        <v>1.8979999999999999</v>
      </c>
      <c r="Q110" s="14">
        <v>1.0173867228661744</v>
      </c>
      <c r="R110" s="14">
        <f>G110-O110</f>
        <v>1.3990000000000011</v>
      </c>
      <c r="S110" s="15">
        <f>R110/O110</f>
        <v>0.72449508026929155</v>
      </c>
      <c r="T110" s="14">
        <f>M110/N110</f>
        <v>0.97225301816162601</v>
      </c>
      <c r="U110" s="14">
        <f>(O110/G110)*100</f>
        <v>57.987987987987957</v>
      </c>
      <c r="V110" s="14">
        <f>(P110/H110)*100</f>
        <v>45.60307544449784</v>
      </c>
      <c r="W110" s="14">
        <f>U110/V110</f>
        <v>1.2715806428135188</v>
      </c>
    </row>
    <row r="111" spans="1:23" s="16" customFormat="1" ht="15.6" x14ac:dyDescent="0.3">
      <c r="A111" s="13">
        <v>110</v>
      </c>
      <c r="B111" s="1" t="s">
        <v>83</v>
      </c>
      <c r="C111" s="16">
        <v>60</v>
      </c>
      <c r="D111" s="16" t="s">
        <v>5</v>
      </c>
      <c r="E111" s="16">
        <v>2</v>
      </c>
      <c r="F111" s="15">
        <v>31</v>
      </c>
      <c r="G111" s="15">
        <v>5.4269999999999996</v>
      </c>
      <c r="H111" s="15">
        <f>G111/I111</f>
        <v>6.16</v>
      </c>
      <c r="I111" s="15">
        <v>0.8810064935064934</v>
      </c>
      <c r="J111" s="15">
        <v>14.61</v>
      </c>
      <c r="K111" s="15">
        <f>J111/L111</f>
        <v>17.579999999999998</v>
      </c>
      <c r="L111" s="15">
        <v>0.83105802047781574</v>
      </c>
      <c r="M111" s="14">
        <f>J111/G111</f>
        <v>2.6920950801547816</v>
      </c>
      <c r="N111" s="14">
        <f>K111/H111</f>
        <v>2.8538961038961035</v>
      </c>
      <c r="O111" s="15">
        <v>2.06</v>
      </c>
      <c r="P111" s="14">
        <f>O111/Q111</f>
        <v>2.1970000000000001</v>
      </c>
      <c r="Q111" s="15">
        <v>0.93764223941738734</v>
      </c>
      <c r="R111" s="14">
        <f>G111-O111</f>
        <v>3.3669999999999995</v>
      </c>
      <c r="S111" s="15">
        <f>R111/O111</f>
        <v>1.6344660194174754</v>
      </c>
      <c r="T111" s="14">
        <f>M111/N111</f>
        <v>0.9433052157994003</v>
      </c>
      <c r="U111" s="14">
        <f>(O111/G111)*100</f>
        <v>37.958356366316572</v>
      </c>
      <c r="V111" s="14">
        <f>(P111/H111)*100</f>
        <v>35.665584415584419</v>
      </c>
      <c r="W111" s="14">
        <f>U111/V111</f>
        <v>1.0642852763609925</v>
      </c>
    </row>
    <row r="112" spans="1:23" ht="15.6" x14ac:dyDescent="0.3">
      <c r="A112" s="13">
        <v>111</v>
      </c>
      <c r="B112" s="1" t="s">
        <v>54</v>
      </c>
      <c r="C112" s="4">
        <v>42</v>
      </c>
      <c r="D112" s="4" t="s">
        <v>5</v>
      </c>
      <c r="E112" s="4">
        <v>1</v>
      </c>
      <c r="F112" s="4">
        <v>34.200000000000003</v>
      </c>
      <c r="G112" s="6">
        <v>3.5289999999999999</v>
      </c>
      <c r="H112" s="15">
        <f>G112/I112</f>
        <v>4.7290000000000001</v>
      </c>
      <c r="I112" s="6">
        <v>0.74624656375555087</v>
      </c>
      <c r="J112" s="6">
        <v>13.77</v>
      </c>
      <c r="K112" s="15">
        <f>J112/L112</f>
        <v>17.739999999999998</v>
      </c>
      <c r="L112" s="14">
        <v>0.77621195039458857</v>
      </c>
      <c r="M112" s="14">
        <f>J112/G112</f>
        <v>3.9019552281099461</v>
      </c>
      <c r="N112" s="14">
        <f>K112/H112</f>
        <v>3.7513216324804395</v>
      </c>
      <c r="O112" s="6">
        <v>1.665</v>
      </c>
      <c r="P112" s="14">
        <f>O112/Q112</f>
        <v>2.0299999999999998</v>
      </c>
      <c r="Q112" s="14">
        <v>0.82019704433497542</v>
      </c>
      <c r="R112" s="14">
        <f>G112-O112</f>
        <v>1.8639999999999999</v>
      </c>
      <c r="S112" s="15">
        <f>R112/O112</f>
        <v>1.1195195195195193</v>
      </c>
      <c r="T112" s="14">
        <f>M112/N112</f>
        <v>1.0401548068620032</v>
      </c>
      <c r="U112" s="14">
        <f>(O112/G112)*100</f>
        <v>47.180504392179088</v>
      </c>
      <c r="V112" s="14">
        <f>(P112/H112)*100</f>
        <v>42.926622964685976</v>
      </c>
      <c r="W112" s="14">
        <f>U112/V112</f>
        <v>1.0990965776877584</v>
      </c>
    </row>
    <row r="113" spans="1:23" ht="15.6" x14ac:dyDescent="0.3">
      <c r="A113" s="13">
        <v>112</v>
      </c>
      <c r="B113" s="1" t="s">
        <v>36</v>
      </c>
      <c r="C113" s="13">
        <v>75</v>
      </c>
      <c r="D113" s="13" t="s">
        <v>4</v>
      </c>
      <c r="E113" s="13">
        <v>1</v>
      </c>
      <c r="F113" s="14">
        <v>39.900000000000006</v>
      </c>
      <c r="G113" s="14">
        <v>3.1629999999999998</v>
      </c>
      <c r="H113" s="15">
        <f>G113/I113</f>
        <v>4.1619999999999999</v>
      </c>
      <c r="I113" s="14">
        <v>0.7599711677078328</v>
      </c>
      <c r="J113" s="14">
        <v>15.88</v>
      </c>
      <c r="K113" s="15">
        <f>J113/L113</f>
        <v>18.82</v>
      </c>
      <c r="L113" s="14">
        <v>0.84378320935175344</v>
      </c>
      <c r="M113" s="14">
        <f>J113/G113</f>
        <v>5.0205501106544421</v>
      </c>
      <c r="N113" s="14">
        <f>K113/H113</f>
        <v>4.5218644882268144</v>
      </c>
      <c r="O113" s="14">
        <v>1.4319999999999991</v>
      </c>
      <c r="P113" s="14">
        <f>O113/Q113</f>
        <v>1.8979999999999999</v>
      </c>
      <c r="Q113" s="14">
        <v>0.75447839831401431</v>
      </c>
      <c r="R113" s="14">
        <f>G113-O113</f>
        <v>1.7310000000000008</v>
      </c>
      <c r="S113" s="15">
        <f>R113/O113</f>
        <v>1.2087988826815657</v>
      </c>
      <c r="T113" s="14">
        <f>M113/N113</f>
        <v>1.1102831860012639</v>
      </c>
      <c r="U113" s="14">
        <f>(O113/G113)*100</f>
        <v>45.273474549478316</v>
      </c>
      <c r="V113" s="14">
        <f>(P113/H113)*100</f>
        <v>45.60307544449784</v>
      </c>
      <c r="W113" s="14">
        <f>U113/V113</f>
        <v>0.99277239765505132</v>
      </c>
    </row>
    <row r="114" spans="1:23" ht="15.6" x14ac:dyDescent="0.3">
      <c r="A114" s="13">
        <v>113</v>
      </c>
      <c r="B114" s="1" t="s">
        <v>16</v>
      </c>
      <c r="C114" s="13">
        <v>62</v>
      </c>
      <c r="D114" s="13" t="s">
        <v>4</v>
      </c>
      <c r="E114" s="13">
        <v>1</v>
      </c>
      <c r="F114" s="14">
        <v>36.599999999999994</v>
      </c>
      <c r="G114" s="14">
        <v>3.1629999999999998</v>
      </c>
      <c r="H114" s="15">
        <f>G114/I114</f>
        <v>4.1619999999999999</v>
      </c>
      <c r="I114" s="14">
        <v>0.7599711677078328</v>
      </c>
      <c r="J114" s="14">
        <v>16.079999999999998</v>
      </c>
      <c r="K114" s="15">
        <f>J114/L114</f>
        <v>18.82</v>
      </c>
      <c r="L114" s="14">
        <v>0.85441020191285855</v>
      </c>
      <c r="M114" s="14">
        <f>J114/G114</f>
        <v>5.0837812203604171</v>
      </c>
      <c r="N114" s="14">
        <f>K114/H114</f>
        <v>4.5218644882268144</v>
      </c>
      <c r="O114" s="14">
        <v>1.731000000000001</v>
      </c>
      <c r="P114" s="14">
        <f>O114/Q114</f>
        <v>1.8979999999999999</v>
      </c>
      <c r="Q114" s="14">
        <v>0.91201264488935774</v>
      </c>
      <c r="R114" s="14">
        <f>G114-O114</f>
        <v>1.4319999999999988</v>
      </c>
      <c r="S114" s="15">
        <f>R114/O114</f>
        <v>0.82726747544771695</v>
      </c>
      <c r="T114" s="14">
        <f>M114/N114</f>
        <v>1.1242666014420857</v>
      </c>
      <c r="U114" s="14">
        <f>(O114/G114)*100</f>
        <v>54.726525450521692</v>
      </c>
      <c r="V114" s="14">
        <f>(P114/H114)*100</f>
        <v>45.60307544449784</v>
      </c>
      <c r="W114" s="14">
        <f>U114/V114</f>
        <v>1.2000621650425252</v>
      </c>
    </row>
    <row r="115" spans="1:23" ht="15.6" x14ac:dyDescent="0.3">
      <c r="A115" s="13">
        <v>114</v>
      </c>
      <c r="B115" s="1" t="s">
        <v>17</v>
      </c>
      <c r="C115" s="13">
        <v>45</v>
      </c>
      <c r="D115" s="13" t="s">
        <v>4</v>
      </c>
      <c r="E115" s="13">
        <v>0</v>
      </c>
      <c r="F115" s="14">
        <v>42</v>
      </c>
      <c r="G115" s="14">
        <v>3.1629999999999998</v>
      </c>
      <c r="H115" s="15">
        <f>G115/I115</f>
        <v>4.1619999999999999</v>
      </c>
      <c r="I115" s="14">
        <v>0.7599711677078328</v>
      </c>
      <c r="J115" s="14">
        <v>14.69</v>
      </c>
      <c r="K115" s="15">
        <f>J115/L115</f>
        <v>18.82</v>
      </c>
      <c r="L115" s="14">
        <v>0.78055260361317746</v>
      </c>
      <c r="M115" s="14">
        <f>J115/G115</f>
        <v>4.6443250079038885</v>
      </c>
      <c r="N115" s="14">
        <f>K115/H115</f>
        <v>4.5218644882268144</v>
      </c>
      <c r="O115" s="14">
        <v>1.898000000000001</v>
      </c>
      <c r="P115" s="14">
        <f>O115/Q115</f>
        <v>1.8979999999999997</v>
      </c>
      <c r="Q115" s="14">
        <v>1.0000000000000007</v>
      </c>
      <c r="R115" s="14">
        <f>G115-O115</f>
        <v>1.2649999999999988</v>
      </c>
      <c r="S115" s="15">
        <f>R115/O115</f>
        <v>0.66649104320337094</v>
      </c>
      <c r="T115" s="14">
        <f>M115/N115</f>
        <v>1.0270818641283732</v>
      </c>
      <c r="U115" s="14">
        <f>(O115/G115)*100</f>
        <v>60.006323110970641</v>
      </c>
      <c r="V115" s="14">
        <f>(P115/H115)*100</f>
        <v>45.603075444497833</v>
      </c>
      <c r="W115" s="14">
        <f>U115/V115</f>
        <v>1.3158393929813479</v>
      </c>
    </row>
    <row r="116" spans="1:23" ht="15.6" x14ac:dyDescent="0.3">
      <c r="A116" s="13">
        <v>115</v>
      </c>
      <c r="B116" s="1" t="s">
        <v>17</v>
      </c>
      <c r="C116" s="13">
        <v>28</v>
      </c>
      <c r="D116" s="13" t="s">
        <v>4</v>
      </c>
      <c r="E116" s="13">
        <v>0</v>
      </c>
      <c r="F116" s="14">
        <v>40.5</v>
      </c>
      <c r="G116" s="14">
        <v>3.363</v>
      </c>
      <c r="H116" s="15">
        <f>G116/I116</f>
        <v>4.1619999999999999</v>
      </c>
      <c r="I116" s="14">
        <v>0.80802498798654498</v>
      </c>
      <c r="J116" s="14">
        <v>16.43</v>
      </c>
      <c r="K116" s="15">
        <f>J116/L116</f>
        <v>18.82</v>
      </c>
      <c r="L116" s="14">
        <v>0.87300743889479271</v>
      </c>
      <c r="M116" s="14">
        <f>J116/G116</f>
        <v>4.885518881950639</v>
      </c>
      <c r="N116" s="14">
        <f>K116/H116</f>
        <v>4.5218644882268144</v>
      </c>
      <c r="O116" s="14">
        <v>1.6649999999999989</v>
      </c>
      <c r="P116" s="14">
        <f>O116/Q116</f>
        <v>1.8979999999999999</v>
      </c>
      <c r="Q116" s="14">
        <v>0.87723919915700688</v>
      </c>
      <c r="R116" s="14">
        <f>G116-O116</f>
        <v>1.6980000000000011</v>
      </c>
      <c r="S116" s="15">
        <f>R116/O116</f>
        <v>1.0198198198198212</v>
      </c>
      <c r="T116" s="14">
        <f>M116/N116</f>
        <v>1.0804213382932284</v>
      </c>
      <c r="U116" s="14">
        <f>(O116/G116)*100</f>
        <v>49.509366636931276</v>
      </c>
      <c r="V116" s="14">
        <f>(P116/H116)*100</f>
        <v>45.60307544449784</v>
      </c>
      <c r="W116" s="14">
        <f>U116/V116</f>
        <v>1.0856585033872916</v>
      </c>
    </row>
    <row r="117" spans="1:23" ht="15.6" x14ac:dyDescent="0.3">
      <c r="A117" s="13">
        <v>116</v>
      </c>
      <c r="B117" s="1" t="s">
        <v>49</v>
      </c>
      <c r="C117" s="13">
        <v>52</v>
      </c>
      <c r="D117" s="13" t="s">
        <v>4</v>
      </c>
      <c r="E117" s="13">
        <v>2</v>
      </c>
      <c r="F117" s="14">
        <v>33.9</v>
      </c>
      <c r="G117" s="14">
        <v>3.629</v>
      </c>
      <c r="H117" s="15">
        <f>G117/I117</f>
        <v>4.2960000000000003</v>
      </c>
      <c r="I117" s="14">
        <v>0.84473929236499068</v>
      </c>
      <c r="J117" s="14">
        <v>17.98</v>
      </c>
      <c r="K117" s="15">
        <f>J117/L117</f>
        <v>21.59</v>
      </c>
      <c r="L117" s="14">
        <v>0.83279295970356648</v>
      </c>
      <c r="M117" s="14">
        <f>J117/G117</f>
        <v>4.9545329291815925</v>
      </c>
      <c r="N117" s="14">
        <f>K117/H117</f>
        <v>5.0256052141526997</v>
      </c>
      <c r="O117" s="14">
        <v>1.3979999999999999</v>
      </c>
      <c r="P117" s="14">
        <f>O117/Q117</f>
        <v>1.73</v>
      </c>
      <c r="Q117" s="14">
        <v>0.80809248554913293</v>
      </c>
      <c r="R117" s="14">
        <f>G117-O117</f>
        <v>2.2309999999999999</v>
      </c>
      <c r="S117" s="15">
        <f>R117/O117</f>
        <v>1.5958512160228899</v>
      </c>
      <c r="T117" s="14">
        <f>M117/N117</f>
        <v>0.98585796497286349</v>
      </c>
      <c r="U117" s="14">
        <f>(O117/G117)*100</f>
        <v>38.52300909341416</v>
      </c>
      <c r="V117" s="14">
        <f>(P117/H117)*100</f>
        <v>40.270018621973925</v>
      </c>
      <c r="W117" s="14">
        <f>U117/V117</f>
        <v>0.95661761309426152</v>
      </c>
    </row>
    <row r="118" spans="1:23" ht="15.6" x14ac:dyDescent="0.3">
      <c r="A118" s="13">
        <v>117</v>
      </c>
      <c r="B118" s="1" t="s">
        <v>17</v>
      </c>
      <c r="C118" s="13">
        <v>39</v>
      </c>
      <c r="D118" s="13" t="s">
        <v>5</v>
      </c>
      <c r="E118" s="13">
        <v>0</v>
      </c>
      <c r="F118" s="14">
        <v>36.299999999999997</v>
      </c>
      <c r="G118" s="14">
        <v>2.9969999999999999</v>
      </c>
      <c r="H118" s="15">
        <f>G118/I118</f>
        <v>4.1619999999999999</v>
      </c>
      <c r="I118" s="14">
        <v>0.72008649687650161</v>
      </c>
      <c r="J118" s="14">
        <v>16.18</v>
      </c>
      <c r="K118" s="15">
        <f>J118/L118</f>
        <v>18.82</v>
      </c>
      <c r="L118" s="14">
        <v>0.85972369819341121</v>
      </c>
      <c r="M118" s="14">
        <f>J118/G118</f>
        <v>5.3987320653987325</v>
      </c>
      <c r="N118" s="14">
        <f>K118/H118</f>
        <v>4.5218644882268144</v>
      </c>
      <c r="O118" s="14">
        <v>1.465000000000001</v>
      </c>
      <c r="P118" s="14">
        <f>O118/Q118</f>
        <v>1.8979999999999999</v>
      </c>
      <c r="Q118" s="14">
        <v>0.77186512118019024</v>
      </c>
      <c r="R118" s="14">
        <f>G118-O118</f>
        <v>1.5319999999999989</v>
      </c>
      <c r="S118" s="15">
        <f>R118/O118</f>
        <v>1.045733788395903</v>
      </c>
      <c r="T118" s="14">
        <f>M118/N118</f>
        <v>1.1939172612215474</v>
      </c>
      <c r="U118" s="14">
        <f>(O118/G118)*100</f>
        <v>48.88221554888225</v>
      </c>
      <c r="V118" s="14">
        <f>(P118/H118)*100</f>
        <v>45.60307544449784</v>
      </c>
      <c r="W118" s="14">
        <f>U118/V118</f>
        <v>1.0719061175682187</v>
      </c>
    </row>
    <row r="119" spans="1:23" ht="15.6" x14ac:dyDescent="0.3">
      <c r="A119" s="13">
        <v>118</v>
      </c>
      <c r="B119" s="1" t="s">
        <v>73</v>
      </c>
      <c r="C119" s="4">
        <v>49</v>
      </c>
      <c r="D119" s="4" t="s">
        <v>4</v>
      </c>
      <c r="E119" s="4">
        <v>2</v>
      </c>
      <c r="F119" s="4">
        <v>34</v>
      </c>
      <c r="G119" s="6">
        <v>8.2579999999999991</v>
      </c>
      <c r="H119" s="15">
        <f>G119/I119</f>
        <v>4.5620000000000003</v>
      </c>
      <c r="I119" s="14">
        <v>1.810170977641385</v>
      </c>
      <c r="J119" s="4">
        <v>9.2799999999999994</v>
      </c>
      <c r="K119" s="15">
        <f>J119/L119</f>
        <v>18.34</v>
      </c>
      <c r="L119" s="14">
        <v>0.50599781897491813</v>
      </c>
      <c r="M119" s="14">
        <f>J119/G119</f>
        <v>1.1237587793654638</v>
      </c>
      <c r="N119" s="14">
        <f>K119/H119</f>
        <v>4.0201665935992983</v>
      </c>
      <c r="O119" s="6">
        <v>1.665</v>
      </c>
      <c r="P119" s="14">
        <f>O119/Q119</f>
        <v>2.5640000000000001</v>
      </c>
      <c r="Q119" s="14">
        <v>0.64937597503900157</v>
      </c>
      <c r="R119" s="14">
        <f>G119-O119</f>
        <v>6.5929999999999991</v>
      </c>
      <c r="S119" s="15">
        <f>R119/O119</f>
        <v>3.9597597597597591</v>
      </c>
      <c r="T119" s="14">
        <f>M119/N119</f>
        <v>0.27953040084325226</v>
      </c>
      <c r="U119" s="14">
        <f>(O119/G119)*100</f>
        <v>20.1622668927101</v>
      </c>
      <c r="V119" s="14">
        <f>(P119/H119)*100</f>
        <v>56.203419552827704</v>
      </c>
      <c r="W119" s="14">
        <f>U119/V119</f>
        <v>0.35873736959650343</v>
      </c>
    </row>
    <row r="120" spans="1:23" ht="15.6" x14ac:dyDescent="0.3">
      <c r="A120" s="13">
        <v>119</v>
      </c>
      <c r="B120" s="1" t="s">
        <v>17</v>
      </c>
      <c r="C120" s="13">
        <v>41</v>
      </c>
      <c r="D120" s="13" t="s">
        <v>4</v>
      </c>
      <c r="E120" s="13">
        <v>0</v>
      </c>
      <c r="F120" s="14">
        <v>41.099999999999994</v>
      </c>
      <c r="G120" s="14">
        <v>3.1970000000000001</v>
      </c>
      <c r="H120" s="15">
        <f>G120/I120</f>
        <v>4.1619999999999999</v>
      </c>
      <c r="I120" s="14">
        <v>0.76814031715521391</v>
      </c>
      <c r="J120" s="14">
        <v>16.25</v>
      </c>
      <c r="K120" s="15">
        <f>J120/L120</f>
        <v>18.82</v>
      </c>
      <c r="L120" s="14">
        <v>0.86344314558979807</v>
      </c>
      <c r="M120" s="14">
        <f>J120/G120</f>
        <v>5.082890209571473</v>
      </c>
      <c r="N120" s="14">
        <f>K120/H120</f>
        <v>4.5218644882268144</v>
      </c>
      <c r="O120" s="14">
        <v>1.6309999999999989</v>
      </c>
      <c r="P120" s="14">
        <f>O120/Q120</f>
        <v>1.8979999999999999</v>
      </c>
      <c r="Q120" s="14">
        <v>0.85932560590094786</v>
      </c>
      <c r="R120" s="14">
        <f>G120-O120</f>
        <v>1.5660000000000012</v>
      </c>
      <c r="S120" s="15">
        <f>R120/O120</f>
        <v>0.96014714898835207</v>
      </c>
      <c r="T120" s="14">
        <f>M120/N120</f>
        <v>1.1240695564418952</v>
      </c>
      <c r="U120" s="14">
        <f>(O120/G120)*100</f>
        <v>51.016578041914265</v>
      </c>
      <c r="V120" s="14">
        <f>(P120/H120)*100</f>
        <v>45.60307544449784</v>
      </c>
      <c r="W120" s="14">
        <f>U120/V120</f>
        <v>1.1187091560086784</v>
      </c>
    </row>
    <row r="121" spans="1:23" ht="15.6" x14ac:dyDescent="0.3">
      <c r="A121" s="13">
        <v>120</v>
      </c>
      <c r="B121" s="1" t="s">
        <v>36</v>
      </c>
      <c r="C121" s="13">
        <v>69</v>
      </c>
      <c r="D121" s="13" t="s">
        <v>4</v>
      </c>
      <c r="E121" s="13">
        <v>1</v>
      </c>
      <c r="F121" s="14">
        <v>37.5</v>
      </c>
      <c r="G121" s="14">
        <v>3.4630000000000001</v>
      </c>
      <c r="H121" s="15">
        <f>G121/I121</f>
        <v>4.1619999999999999</v>
      </c>
      <c r="I121" s="14">
        <v>0.83205189812590108</v>
      </c>
      <c r="J121" s="14">
        <v>15.86</v>
      </c>
      <c r="K121" s="15">
        <f>J121/L121</f>
        <v>18.82</v>
      </c>
      <c r="L121" s="14">
        <v>0.84272051009564286</v>
      </c>
      <c r="M121" s="14">
        <f>J121/G121</f>
        <v>4.5798440658388682</v>
      </c>
      <c r="N121" s="14">
        <f>K121/H121</f>
        <v>4.5218644882268144</v>
      </c>
      <c r="O121" s="14">
        <v>2.0310000000000001</v>
      </c>
      <c r="P121" s="14">
        <f>O121/Q121</f>
        <v>1.8979999999999999</v>
      </c>
      <c r="Q121" s="14">
        <v>1.0700737618545839</v>
      </c>
      <c r="R121" s="14">
        <f>G121-O121</f>
        <v>1.4319999999999999</v>
      </c>
      <c r="S121" s="15">
        <f>R121/O121</f>
        <v>0.70507139340226477</v>
      </c>
      <c r="T121" s="14">
        <f>M121/N121</f>
        <v>1.0128220511169697</v>
      </c>
      <c r="U121" s="14">
        <f>(O121/G121)*100</f>
        <v>58.648570603522963</v>
      </c>
      <c r="V121" s="14">
        <f>(P121/H121)*100</f>
        <v>45.60307544449784</v>
      </c>
      <c r="W121" s="14">
        <f>U121/V121</f>
        <v>1.286066126722142</v>
      </c>
    </row>
    <row r="122" spans="1:23" ht="15.6" x14ac:dyDescent="0.3">
      <c r="A122" s="13">
        <v>121</v>
      </c>
      <c r="B122" s="1" t="s">
        <v>16</v>
      </c>
      <c r="C122" s="13">
        <v>68</v>
      </c>
      <c r="D122" s="13" t="s">
        <v>4</v>
      </c>
      <c r="E122" s="13">
        <v>1</v>
      </c>
      <c r="F122" s="14">
        <v>32.700000000000003</v>
      </c>
      <c r="G122" s="14">
        <v>3.43</v>
      </c>
      <c r="H122" s="15">
        <f>G122/I122</f>
        <v>4.1619999999999999</v>
      </c>
      <c r="I122" s="14">
        <v>0.82412301777991359</v>
      </c>
      <c r="J122" s="14">
        <v>14.8</v>
      </c>
      <c r="K122" s="15">
        <f>J122/L122</f>
        <v>18.82</v>
      </c>
      <c r="L122" s="14">
        <v>0.78639744952178536</v>
      </c>
      <c r="M122" s="14">
        <f>J122/G122</f>
        <v>4.314868804664723</v>
      </c>
      <c r="N122" s="14">
        <f>K122/H122</f>
        <v>4.5218644882268144</v>
      </c>
      <c r="O122" s="14">
        <v>2.0310000000000001</v>
      </c>
      <c r="P122" s="14">
        <f>O122/Q122</f>
        <v>1.8979999999999999</v>
      </c>
      <c r="Q122" s="14">
        <v>1.0700737618545839</v>
      </c>
      <c r="R122" s="14">
        <f>G122-O122</f>
        <v>1.399</v>
      </c>
      <c r="S122" s="15">
        <f>R122/O122</f>
        <v>0.68882323978335791</v>
      </c>
      <c r="T122" s="14">
        <f>M122/N122</f>
        <v>0.95422337752468522</v>
      </c>
      <c r="U122" s="14">
        <f>(O122/G122)*100</f>
        <v>59.212827988338191</v>
      </c>
      <c r="V122" s="14">
        <f>(P122/H122)*100</f>
        <v>45.60307544449784</v>
      </c>
      <c r="W122" s="14">
        <f>U122/V122</f>
        <v>1.2984393576789439</v>
      </c>
    </row>
    <row r="123" spans="1:23" ht="15.6" x14ac:dyDescent="0.3">
      <c r="A123" s="13">
        <v>122</v>
      </c>
      <c r="B123" s="1" t="s">
        <v>36</v>
      </c>
      <c r="C123" s="13">
        <v>60</v>
      </c>
      <c r="D123" s="13" t="s">
        <v>4</v>
      </c>
      <c r="E123" s="13">
        <v>1</v>
      </c>
      <c r="F123" s="14">
        <v>42.900000000000006</v>
      </c>
      <c r="G123" s="14">
        <v>3.4630000000000001</v>
      </c>
      <c r="H123" s="15">
        <f>G123/I123</f>
        <v>4.1619999999999999</v>
      </c>
      <c r="I123" s="14">
        <v>0.83205189812590108</v>
      </c>
      <c r="J123" s="14">
        <v>15.41</v>
      </c>
      <c r="K123" s="15">
        <f>J123/L123</f>
        <v>18.82</v>
      </c>
      <c r="L123" s="14">
        <v>0.81880977683315626</v>
      </c>
      <c r="M123" s="14">
        <f>J123/G123</f>
        <v>4.4498989315622293</v>
      </c>
      <c r="N123" s="14">
        <f>K123/H123</f>
        <v>4.5218644882268144</v>
      </c>
      <c r="O123" s="14">
        <v>2.0310000000000001</v>
      </c>
      <c r="P123" s="14">
        <f>O123/Q123</f>
        <v>1.8979999999999999</v>
      </c>
      <c r="Q123" s="14">
        <v>1.0700737618545839</v>
      </c>
      <c r="R123" s="14">
        <f>G123-O123</f>
        <v>1.4319999999999999</v>
      </c>
      <c r="S123" s="15">
        <f>R123/O123</f>
        <v>0.70507139340226477</v>
      </c>
      <c r="T123" s="14">
        <f>M123/N123</f>
        <v>0.98408498157077562</v>
      </c>
      <c r="U123" s="14">
        <f>(O123/G123)*100</f>
        <v>58.648570603522963</v>
      </c>
      <c r="V123" s="14">
        <f>(P123/H123)*100</f>
        <v>45.60307544449784</v>
      </c>
      <c r="W123" s="14">
        <f>U123/V123</f>
        <v>1.286066126722142</v>
      </c>
    </row>
    <row r="124" spans="1:23" ht="15.6" x14ac:dyDescent="0.3">
      <c r="A124" s="13">
        <v>123</v>
      </c>
      <c r="B124" s="1" t="s">
        <v>17</v>
      </c>
      <c r="C124" s="13">
        <v>60</v>
      </c>
      <c r="D124" s="13" t="s">
        <v>5</v>
      </c>
      <c r="E124" s="13">
        <v>0</v>
      </c>
      <c r="F124" s="14">
        <v>34.200000000000003</v>
      </c>
      <c r="G124" s="14">
        <v>3.4630000000000001</v>
      </c>
      <c r="H124" s="15">
        <f>G124/I124</f>
        <v>4.1619999999999999</v>
      </c>
      <c r="I124" s="14">
        <v>0.83205189812590108</v>
      </c>
      <c r="J124" s="14">
        <v>15</v>
      </c>
      <c r="K124" s="15">
        <f>J124/L124</f>
        <v>18.82</v>
      </c>
      <c r="L124" s="14">
        <v>0.79702444208289058</v>
      </c>
      <c r="M124" s="14">
        <f>J124/G124</f>
        <v>4.3315044758879582</v>
      </c>
      <c r="N124" s="14">
        <f>K124/H124</f>
        <v>4.5218644882268144</v>
      </c>
      <c r="O124" s="14">
        <v>2.031000000000001</v>
      </c>
      <c r="P124" s="14">
        <f>O124/Q124</f>
        <v>1.8979999999999999</v>
      </c>
      <c r="Q124" s="14">
        <v>1.0700737618545844</v>
      </c>
      <c r="R124" s="14">
        <f>G124-O124</f>
        <v>1.4319999999999991</v>
      </c>
      <c r="S124" s="15">
        <f>R124/O124</f>
        <v>0.7050713934022641</v>
      </c>
      <c r="T124" s="14">
        <f>M124/N124</f>
        <v>0.95790231820646543</v>
      </c>
      <c r="U124" s="14">
        <f>(O124/G124)*100</f>
        <v>58.648570603522984</v>
      </c>
      <c r="V124" s="14">
        <f>(P124/H124)*100</f>
        <v>45.60307544449784</v>
      </c>
      <c r="W124" s="14">
        <f>U124/V124</f>
        <v>1.2860661267221425</v>
      </c>
    </row>
    <row r="125" spans="1:23" ht="15.6" x14ac:dyDescent="0.3">
      <c r="A125" s="13">
        <v>124</v>
      </c>
      <c r="B125" s="1" t="s">
        <v>17</v>
      </c>
      <c r="C125" s="13">
        <v>42</v>
      </c>
      <c r="D125" s="13" t="s">
        <v>4</v>
      </c>
      <c r="E125" s="13">
        <v>0</v>
      </c>
      <c r="F125" s="14">
        <v>41.400000000000006</v>
      </c>
      <c r="G125" s="14">
        <v>3.6960000000000002</v>
      </c>
      <c r="H125" s="15">
        <f>G125/I125</f>
        <v>4.1619999999999999</v>
      </c>
      <c r="I125" s="14">
        <v>0.88803459875060076</v>
      </c>
      <c r="J125" s="14">
        <v>15</v>
      </c>
      <c r="K125" s="15">
        <f>J125/L125</f>
        <v>18.82</v>
      </c>
      <c r="L125" s="14">
        <v>0.79702444208289058</v>
      </c>
      <c r="M125" s="14">
        <f>J125/G125</f>
        <v>4.0584415584415581</v>
      </c>
      <c r="N125" s="14">
        <f>K125/H125</f>
        <v>4.5218644882268144</v>
      </c>
      <c r="O125" s="14">
        <v>1.731000000000001</v>
      </c>
      <c r="P125" s="14">
        <f>O125/Q125</f>
        <v>1.8979999999999999</v>
      </c>
      <c r="Q125" s="14">
        <v>0.91201264488935774</v>
      </c>
      <c r="R125" s="14">
        <f>G125-O125</f>
        <v>1.9649999999999992</v>
      </c>
      <c r="S125" s="15">
        <f>R125/O125</f>
        <v>1.1351819757365673</v>
      </c>
      <c r="T125" s="14">
        <f>M125/N125</f>
        <v>0.89751507790827645</v>
      </c>
      <c r="U125" s="14">
        <f>(O125/G125)*100</f>
        <v>46.834415584415609</v>
      </c>
      <c r="V125" s="14">
        <f>(P125/H125)*100</f>
        <v>45.60307544449784</v>
      </c>
      <c r="W125" s="14">
        <f>U125/V125</f>
        <v>1.0270012521724856</v>
      </c>
    </row>
    <row r="126" spans="1:23" ht="15.6" x14ac:dyDescent="0.3">
      <c r="A126" s="13">
        <v>125</v>
      </c>
      <c r="B126" s="1" t="s">
        <v>36</v>
      </c>
      <c r="C126" s="13">
        <v>62</v>
      </c>
      <c r="D126" s="13" t="s">
        <v>4</v>
      </c>
      <c r="E126" s="13">
        <v>1</v>
      </c>
      <c r="F126" s="14">
        <v>36.599999999999994</v>
      </c>
      <c r="G126" s="14">
        <v>3.1970000000000001</v>
      </c>
      <c r="H126" s="15">
        <f>G126/I126</f>
        <v>4.1619999999999999</v>
      </c>
      <c r="I126" s="14">
        <v>0.76814031715521391</v>
      </c>
      <c r="J126" s="14">
        <v>15.56</v>
      </c>
      <c r="K126" s="15">
        <f>J126/L126</f>
        <v>18.82</v>
      </c>
      <c r="L126" s="14">
        <v>0.82678002125398509</v>
      </c>
      <c r="M126" s="14">
        <f>J126/G126</f>
        <v>4.867062871441977</v>
      </c>
      <c r="N126" s="14">
        <f>K126/H126</f>
        <v>4.5218644882268144</v>
      </c>
      <c r="O126" s="14">
        <v>1.698</v>
      </c>
      <c r="P126" s="14">
        <f>O126/Q126</f>
        <v>1.8979999999999999</v>
      </c>
      <c r="Q126" s="14">
        <v>0.89462592202318236</v>
      </c>
      <c r="R126" s="14">
        <f>G126-O126</f>
        <v>1.4990000000000001</v>
      </c>
      <c r="S126" s="15">
        <f>R126/O126</f>
        <v>0.88280329799764434</v>
      </c>
      <c r="T126" s="14">
        <f>M126/N126</f>
        <v>1.0763398337375933</v>
      </c>
      <c r="U126" s="14">
        <f>(O126/G126)*100</f>
        <v>53.112292774476067</v>
      </c>
      <c r="V126" s="14">
        <f>(P126/H126)*100</f>
        <v>45.60307544449784</v>
      </c>
      <c r="W126" s="14">
        <f>U126/V126</f>
        <v>1.1646647129998386</v>
      </c>
    </row>
    <row r="127" spans="1:23" ht="15.6" x14ac:dyDescent="0.3">
      <c r="A127" s="13">
        <v>126</v>
      </c>
      <c r="B127" s="1" t="s">
        <v>16</v>
      </c>
      <c r="C127" s="13">
        <v>56</v>
      </c>
      <c r="D127" s="13" t="s">
        <v>5</v>
      </c>
      <c r="E127" s="13">
        <v>1</v>
      </c>
      <c r="F127" s="14">
        <v>32.099999999999994</v>
      </c>
      <c r="G127" s="14">
        <v>3.2629999999999999</v>
      </c>
      <c r="H127" s="15">
        <f>G127/I127</f>
        <v>4.1619999999999999</v>
      </c>
      <c r="I127" s="14">
        <v>0.78399807784718889</v>
      </c>
      <c r="J127" s="14">
        <v>15.35</v>
      </c>
      <c r="K127" s="15">
        <f>J127/L127</f>
        <v>18.82</v>
      </c>
      <c r="L127" s="14">
        <v>0.81562167906482463</v>
      </c>
      <c r="M127" s="14">
        <f>J127/G127</f>
        <v>4.7042598835427523</v>
      </c>
      <c r="N127" s="14">
        <f>K127/H127</f>
        <v>4.5218644882268144</v>
      </c>
      <c r="O127" s="14">
        <v>1.831</v>
      </c>
      <c r="P127" s="14">
        <f>O127/Q127</f>
        <v>1.8979999999999999</v>
      </c>
      <c r="Q127" s="14">
        <v>0.96469968387776606</v>
      </c>
      <c r="R127" s="14">
        <f>G127-O127</f>
        <v>1.4319999999999999</v>
      </c>
      <c r="S127" s="15">
        <f>R127/O127</f>
        <v>0.78208629164391041</v>
      </c>
      <c r="T127" s="14">
        <f>M127/N127</f>
        <v>1.0403363249365001</v>
      </c>
      <c r="U127" s="14">
        <f>(O127/G127)*100</f>
        <v>56.114005516395963</v>
      </c>
      <c r="V127" s="14">
        <f>(P127/H127)*100</f>
        <v>45.60307544449784</v>
      </c>
      <c r="W127" s="14">
        <f>U127/V127</f>
        <v>1.2304873074775553</v>
      </c>
    </row>
    <row r="128" spans="1:23" ht="15.6" x14ac:dyDescent="0.3">
      <c r="A128" s="13">
        <v>127</v>
      </c>
      <c r="B128" s="1" t="s">
        <v>17</v>
      </c>
      <c r="C128" s="13">
        <v>30</v>
      </c>
      <c r="D128" s="13" t="s">
        <v>5</v>
      </c>
      <c r="E128" s="13">
        <v>0</v>
      </c>
      <c r="F128" s="14">
        <v>33.599999999999994</v>
      </c>
      <c r="G128" s="14">
        <v>3.13</v>
      </c>
      <c r="H128" s="15">
        <f>G128/I128</f>
        <v>4.1619999999999999</v>
      </c>
      <c r="I128" s="14">
        <v>0.75204228736184531</v>
      </c>
      <c r="J128" s="14">
        <v>15.98</v>
      </c>
      <c r="K128" s="15">
        <f>J128/L128</f>
        <v>18.82</v>
      </c>
      <c r="L128" s="14">
        <v>0.8490967056323061</v>
      </c>
      <c r="M128" s="14">
        <f>J128/G128</f>
        <v>5.1054313099041533</v>
      </c>
      <c r="N128" s="14">
        <f>K128/H128</f>
        <v>4.5218644882268144</v>
      </c>
      <c r="O128" s="14">
        <v>1.731000000000001</v>
      </c>
      <c r="P128" s="14">
        <f>O128/Q128</f>
        <v>1.8979999999999999</v>
      </c>
      <c r="Q128" s="14">
        <v>0.91201264488935774</v>
      </c>
      <c r="R128" s="14">
        <f>G128-O128</f>
        <v>1.3989999999999989</v>
      </c>
      <c r="S128" s="15">
        <f>R128/O128</f>
        <v>0.80820335066435478</v>
      </c>
      <c r="T128" s="14">
        <f>M128/N128</f>
        <v>1.1290544692784847</v>
      </c>
      <c r="U128" s="14">
        <f>(O128/G128)*100</f>
        <v>55.303514376996844</v>
      </c>
      <c r="V128" s="14">
        <f>(P128/H128)*100</f>
        <v>45.60307544449784</v>
      </c>
      <c r="W128" s="14">
        <f>U128/V128</f>
        <v>1.21271457764521</v>
      </c>
    </row>
    <row r="129" spans="1:23" ht="15.6" x14ac:dyDescent="0.3">
      <c r="A129" s="13">
        <v>128</v>
      </c>
      <c r="B129" s="1" t="s">
        <v>36</v>
      </c>
      <c r="C129" s="13">
        <v>54</v>
      </c>
      <c r="D129" s="13" t="s">
        <v>4</v>
      </c>
      <c r="E129" s="13">
        <v>1</v>
      </c>
      <c r="F129" s="14">
        <v>34.200000000000003</v>
      </c>
      <c r="G129" s="14">
        <v>3.1970000000000001</v>
      </c>
      <c r="H129" s="15">
        <f>G129/I129</f>
        <v>4.1619999999999999</v>
      </c>
      <c r="I129" s="14">
        <v>0.76814031715521391</v>
      </c>
      <c r="J129" s="14">
        <v>14.73</v>
      </c>
      <c r="K129" s="15">
        <f>J129/L129</f>
        <v>18.82</v>
      </c>
      <c r="L129" s="14">
        <v>0.78267800212539851</v>
      </c>
      <c r="M129" s="14">
        <f>J129/G129</f>
        <v>4.6074444791992493</v>
      </c>
      <c r="N129" s="14">
        <f>K129/H129</f>
        <v>4.5218644882268144</v>
      </c>
      <c r="O129" s="14">
        <v>1.8649999999999991</v>
      </c>
      <c r="P129" s="14">
        <f>O129/Q129</f>
        <v>1.8979999999999999</v>
      </c>
      <c r="Q129" s="14">
        <v>0.98261327713382463</v>
      </c>
      <c r="R129" s="14">
        <f>G129-O129</f>
        <v>1.332000000000001</v>
      </c>
      <c r="S129" s="15">
        <f>R129/O129</f>
        <v>0.71420911528150222</v>
      </c>
      <c r="T129" s="14">
        <f>M129/N129</f>
        <v>1.0189258194700996</v>
      </c>
      <c r="U129" s="14">
        <f>(O129/G129)*100</f>
        <v>58.335939943697191</v>
      </c>
      <c r="V129" s="14">
        <f>(P129/H129)*100</f>
        <v>45.60307544449784</v>
      </c>
      <c r="W129" s="14">
        <f>U129/V129</f>
        <v>1.2792106535598931</v>
      </c>
    </row>
    <row r="130" spans="1:23" ht="15.6" x14ac:dyDescent="0.3">
      <c r="A130" s="13">
        <v>129</v>
      </c>
      <c r="B130" s="1" t="s">
        <v>90</v>
      </c>
      <c r="C130" s="13">
        <v>52</v>
      </c>
      <c r="D130" s="13" t="s">
        <v>4</v>
      </c>
      <c r="E130" s="13">
        <v>2</v>
      </c>
      <c r="F130" s="14">
        <v>35</v>
      </c>
      <c r="G130" s="14">
        <v>3.4630000000000001</v>
      </c>
      <c r="H130" s="15">
        <f>G130/I130</f>
        <v>3.53</v>
      </c>
      <c r="I130" s="14">
        <v>0.98101983002832871</v>
      </c>
      <c r="J130" s="14">
        <v>19.100000000000001</v>
      </c>
      <c r="K130" s="15">
        <f>J130/L130</f>
        <v>25.54</v>
      </c>
      <c r="L130" s="14">
        <v>0.74784651527016455</v>
      </c>
      <c r="M130" s="14">
        <f>J130/G130</f>
        <v>5.5154490326306673</v>
      </c>
      <c r="N130" s="14">
        <f>K130/H130</f>
        <v>7.2351274787535411</v>
      </c>
      <c r="O130" s="14">
        <v>1.43</v>
      </c>
      <c r="P130" s="14">
        <f>O130/Q130</f>
        <v>1.532</v>
      </c>
      <c r="Q130" s="14">
        <v>0.93342036553524799</v>
      </c>
      <c r="R130" s="14">
        <f>G130-O130</f>
        <v>2.0330000000000004</v>
      </c>
      <c r="S130" s="15">
        <f>R130/O130</f>
        <v>1.421678321678322</v>
      </c>
      <c r="T130" s="14">
        <f>M130/N130</f>
        <v>0.76231539096265688</v>
      </c>
      <c r="U130" s="14">
        <f>(O130/G130)*100</f>
        <v>41.293676003465201</v>
      </c>
      <c r="V130" s="14">
        <f>(P130/H130)*100</f>
        <v>43.399433427762041</v>
      </c>
      <c r="W130" s="14">
        <f>U130/V130</f>
        <v>0.95147961026261196</v>
      </c>
    </row>
    <row r="131" spans="1:23" ht="15.6" x14ac:dyDescent="0.3">
      <c r="A131" s="13">
        <v>130</v>
      </c>
      <c r="B131" s="1" t="s">
        <v>36</v>
      </c>
      <c r="C131" s="13">
        <v>60</v>
      </c>
      <c r="D131" s="13" t="s">
        <v>4</v>
      </c>
      <c r="E131" s="13">
        <v>1</v>
      </c>
      <c r="F131" s="14">
        <v>35.700000000000003</v>
      </c>
      <c r="G131" s="14">
        <v>3.23</v>
      </c>
      <c r="H131" s="15">
        <f>G131/I131</f>
        <v>4.1619999999999999</v>
      </c>
      <c r="I131" s="14">
        <v>0.7760691975012014</v>
      </c>
      <c r="J131" s="14">
        <v>15.45</v>
      </c>
      <c r="K131" s="15">
        <f>J131/L131</f>
        <v>18.82</v>
      </c>
      <c r="L131" s="14">
        <v>0.82093517534537719</v>
      </c>
      <c r="M131" s="14">
        <f>J131/G131</f>
        <v>4.7832817337461302</v>
      </c>
      <c r="N131" s="14">
        <f>K131/H131</f>
        <v>4.5218644882268144</v>
      </c>
      <c r="O131" s="14">
        <v>1.831</v>
      </c>
      <c r="P131" s="14">
        <f>O131/Q131</f>
        <v>1.8979999999999999</v>
      </c>
      <c r="Q131" s="14">
        <v>0.96469968387776606</v>
      </c>
      <c r="R131" s="14">
        <f>G131-O131</f>
        <v>1.399</v>
      </c>
      <c r="S131" s="15">
        <f>R131/O131</f>
        <v>0.76406335335882036</v>
      </c>
      <c r="T131" s="14">
        <f>M131/N131</f>
        <v>1.0578118265595851</v>
      </c>
      <c r="U131" s="14">
        <f>(O131/G131)*100</f>
        <v>56.687306501547987</v>
      </c>
      <c r="V131" s="14">
        <f>(P131/H131)*100</f>
        <v>45.60307544449784</v>
      </c>
      <c r="W131" s="14">
        <f>U131/V131</f>
        <v>1.2430588496282544</v>
      </c>
    </row>
    <row r="132" spans="1:23" s="7" customFormat="1" ht="15.6" x14ac:dyDescent="0.3">
      <c r="A132" s="13">
        <v>131</v>
      </c>
      <c r="B132" s="1" t="s">
        <v>43</v>
      </c>
      <c r="C132" s="4">
        <v>53</v>
      </c>
      <c r="D132" s="4" t="s">
        <v>4</v>
      </c>
      <c r="E132" s="7">
        <v>2</v>
      </c>
      <c r="F132" s="8">
        <v>35.5</v>
      </c>
      <c r="G132" s="8">
        <v>6.53</v>
      </c>
      <c r="H132" s="6">
        <f>G132/I132</f>
        <v>4.9097744360902258</v>
      </c>
      <c r="I132" s="8">
        <v>1.33</v>
      </c>
      <c r="J132" s="8">
        <v>11.35</v>
      </c>
      <c r="K132" s="6">
        <f>J132/L132</f>
        <v>13.511904761904763</v>
      </c>
      <c r="L132" s="8">
        <v>0.84</v>
      </c>
      <c r="M132" s="8">
        <f>J132/G132</f>
        <v>1.7381316998468606</v>
      </c>
      <c r="N132" s="8">
        <f>K132/H132</f>
        <v>2.7520418580908625</v>
      </c>
      <c r="O132" s="8">
        <v>1.9</v>
      </c>
      <c r="P132" s="8">
        <f>O132/Q132</f>
        <v>2.3749999999999996</v>
      </c>
      <c r="Q132" s="8">
        <v>0.8</v>
      </c>
      <c r="R132" s="8">
        <f>G132-O132</f>
        <v>4.6300000000000008</v>
      </c>
      <c r="S132" s="6">
        <f>R132/O132</f>
        <v>2.4368421052631586</v>
      </c>
      <c r="T132" s="8">
        <f>M132/N132</f>
        <v>0.63157894736842102</v>
      </c>
      <c r="U132" s="8">
        <f>(O132/G132)*100</f>
        <v>29.096477794793259</v>
      </c>
      <c r="V132" s="8">
        <f>(P132/H132)*100</f>
        <v>48.372894333843789</v>
      </c>
      <c r="W132" s="8">
        <f>U132/V132</f>
        <v>0.60150375939849632</v>
      </c>
    </row>
    <row r="133" spans="1:23" ht="15.6" x14ac:dyDescent="0.3">
      <c r="A133" s="13">
        <v>132</v>
      </c>
      <c r="B133" s="1" t="s">
        <v>17</v>
      </c>
      <c r="C133" s="13">
        <v>51</v>
      </c>
      <c r="D133" s="13" t="s">
        <v>5</v>
      </c>
      <c r="E133" s="13">
        <v>0</v>
      </c>
      <c r="F133" s="14">
        <v>31.799999999999997</v>
      </c>
      <c r="G133" s="14">
        <v>4.2949999999999999</v>
      </c>
      <c r="H133" s="15">
        <f>G133/I133</f>
        <v>4.1619999999999999</v>
      </c>
      <c r="I133" s="14">
        <v>1.0319557904853436</v>
      </c>
      <c r="J133" s="14">
        <v>16.02</v>
      </c>
      <c r="K133" s="15">
        <f>J133/L133</f>
        <v>18.82</v>
      </c>
      <c r="L133" s="14">
        <v>0.85122210414452704</v>
      </c>
      <c r="M133" s="14">
        <f>J133/G133</f>
        <v>3.729918509895227</v>
      </c>
      <c r="N133" s="14">
        <f>K133/H133</f>
        <v>4.5218644882268144</v>
      </c>
      <c r="O133" s="14">
        <v>1.931</v>
      </c>
      <c r="P133" s="14">
        <f>O133/Q133</f>
        <v>1.8979999999999999</v>
      </c>
      <c r="Q133" s="14">
        <v>1.017386722866175</v>
      </c>
      <c r="R133" s="14">
        <f>G133-O133</f>
        <v>2.3639999999999999</v>
      </c>
      <c r="S133" s="15">
        <f>R133/O133</f>
        <v>1.2242361470740548</v>
      </c>
      <c r="T133" s="14">
        <f>M133/N133</f>
        <v>0.82486295633283391</v>
      </c>
      <c r="U133" s="14">
        <f>(O133/G133)*100</f>
        <v>44.959254947613509</v>
      </c>
      <c r="V133" s="14">
        <f>(P133/H133)*100</f>
        <v>45.60307544449784</v>
      </c>
      <c r="W133" s="14">
        <f>U133/V133</f>
        <v>0.98588208162258917</v>
      </c>
    </row>
    <row r="134" spans="1:23" ht="15.6" x14ac:dyDescent="0.3">
      <c r="A134" s="13">
        <v>133</v>
      </c>
      <c r="B134" s="1" t="s">
        <v>17</v>
      </c>
      <c r="C134" s="13">
        <v>23</v>
      </c>
      <c r="D134" s="13" t="s">
        <v>5</v>
      </c>
      <c r="E134" s="13">
        <v>0</v>
      </c>
      <c r="F134" s="14">
        <v>38.099999999999994</v>
      </c>
      <c r="G134" s="14">
        <v>3.5960000000000001</v>
      </c>
      <c r="H134" s="15">
        <f>G134/I134</f>
        <v>4.1619999999999999</v>
      </c>
      <c r="I134" s="14">
        <v>0.86400768861124466</v>
      </c>
      <c r="J134" s="14">
        <v>15.6</v>
      </c>
      <c r="K134" s="15">
        <f>J134/L134</f>
        <v>18.82</v>
      </c>
      <c r="L134" s="14">
        <v>0.82890541976620613</v>
      </c>
      <c r="M134" s="14">
        <f>J134/G134</f>
        <v>4.3381535038932144</v>
      </c>
      <c r="N134" s="14">
        <f>K134/H134</f>
        <v>4.5218644882268144</v>
      </c>
      <c r="O134" s="14">
        <v>1.5649999999999999</v>
      </c>
      <c r="P134" s="14">
        <f>O134/Q134</f>
        <v>1.8979999999999999</v>
      </c>
      <c r="Q134" s="14">
        <v>0.82455216016859856</v>
      </c>
      <c r="R134" s="14">
        <f>G134-O134</f>
        <v>2.0310000000000001</v>
      </c>
      <c r="S134" s="15">
        <f>R134/O134</f>
        <v>1.2977635782747605</v>
      </c>
      <c r="T134" s="14">
        <f>M134/N134</f>
        <v>0.95937273555810609</v>
      </c>
      <c r="U134" s="14">
        <f>(O134/G134)*100</f>
        <v>43.520578420467182</v>
      </c>
      <c r="V134" s="14">
        <f>(P134/H134)*100</f>
        <v>45.60307544449784</v>
      </c>
      <c r="W134" s="14">
        <f>U134/V134</f>
        <v>0.95433428548990729</v>
      </c>
    </row>
    <row r="135" spans="1:23" ht="15.6" x14ac:dyDescent="0.3">
      <c r="A135" s="13">
        <v>134</v>
      </c>
      <c r="B135" s="1" t="s">
        <v>17</v>
      </c>
      <c r="C135" s="13">
        <v>37</v>
      </c>
      <c r="D135" s="13" t="s">
        <v>5</v>
      </c>
      <c r="E135" s="13">
        <v>0</v>
      </c>
      <c r="F135" s="14">
        <v>33.900000000000006</v>
      </c>
      <c r="G135" s="14">
        <v>3.1629999999999998</v>
      </c>
      <c r="H135" s="15">
        <f>G135/I135</f>
        <v>4.1619999999999999</v>
      </c>
      <c r="I135" s="14">
        <v>0.7599711677078328</v>
      </c>
      <c r="J135" s="14">
        <v>15.79</v>
      </c>
      <c r="K135" s="15">
        <f>J135/L135</f>
        <v>18.82</v>
      </c>
      <c r="L135" s="14">
        <v>0.83900106269925601</v>
      </c>
      <c r="M135" s="14">
        <f>J135/G135</f>
        <v>4.9920961112867532</v>
      </c>
      <c r="N135" s="14">
        <f>K135/H135</f>
        <v>4.5218644882268144</v>
      </c>
      <c r="O135" s="14">
        <v>1.6309999999999989</v>
      </c>
      <c r="P135" s="14">
        <f>O135/Q135</f>
        <v>1.8979999999999999</v>
      </c>
      <c r="Q135" s="14">
        <v>0.85932560590094786</v>
      </c>
      <c r="R135" s="14">
        <f>G135-O135</f>
        <v>1.5320000000000009</v>
      </c>
      <c r="S135" s="15">
        <f>R135/O135</f>
        <v>0.9393010423053354</v>
      </c>
      <c r="T135" s="14">
        <f>M135/N135</f>
        <v>1.1039906490528939</v>
      </c>
      <c r="U135" s="14">
        <f>(O135/G135)*100</f>
        <v>51.564969965222865</v>
      </c>
      <c r="V135" s="14">
        <f>(P135/H135)*100</f>
        <v>45.60307544449784</v>
      </c>
      <c r="W135" s="14">
        <f>U135/V135</f>
        <v>1.1307344836420314</v>
      </c>
    </row>
    <row r="136" spans="1:23" ht="15.6" x14ac:dyDescent="0.3">
      <c r="A136" s="13">
        <v>135</v>
      </c>
      <c r="B136" s="1" t="s">
        <v>16</v>
      </c>
      <c r="C136" s="13">
        <v>68</v>
      </c>
      <c r="D136" s="13" t="s">
        <v>4</v>
      </c>
      <c r="E136" s="13">
        <v>1</v>
      </c>
      <c r="F136" s="14">
        <v>32.700000000000003</v>
      </c>
      <c r="G136" s="14">
        <v>3.2629999999999999</v>
      </c>
      <c r="H136" s="15">
        <f>G136/I136</f>
        <v>4.1619999999999999</v>
      </c>
      <c r="I136" s="14">
        <v>0.78399807784718889</v>
      </c>
      <c r="J136" s="14">
        <v>16</v>
      </c>
      <c r="K136" s="15">
        <f>J136/L136</f>
        <v>18.82</v>
      </c>
      <c r="L136" s="14">
        <v>0.85015940488841657</v>
      </c>
      <c r="M136" s="14">
        <f>J136/G136</f>
        <v>4.9034630707937481</v>
      </c>
      <c r="N136" s="14">
        <f>K136/H136</f>
        <v>4.5218644882268144</v>
      </c>
      <c r="O136" s="14">
        <v>1.831</v>
      </c>
      <c r="P136" s="14">
        <f>O136/Q136</f>
        <v>1.8979999999999999</v>
      </c>
      <c r="Q136" s="14">
        <v>0.96469968387776606</v>
      </c>
      <c r="R136" s="14">
        <f>G136-O136</f>
        <v>1.4319999999999999</v>
      </c>
      <c r="S136" s="15">
        <f>R136/O136</f>
        <v>0.78208629164391041</v>
      </c>
      <c r="T136" s="14">
        <f>M136/N136</f>
        <v>1.0843896546569383</v>
      </c>
      <c r="U136" s="14">
        <f>(O136/G136)*100</f>
        <v>56.114005516395963</v>
      </c>
      <c r="V136" s="14">
        <f>(P136/H136)*100</f>
        <v>45.60307544449784</v>
      </c>
      <c r="W136" s="14">
        <f>U136/V136</f>
        <v>1.2304873074775553</v>
      </c>
    </row>
    <row r="137" spans="1:23" ht="15.6" x14ac:dyDescent="0.3">
      <c r="A137" s="13">
        <v>136</v>
      </c>
      <c r="B137" s="1" t="s">
        <v>17</v>
      </c>
      <c r="C137" s="13">
        <v>30</v>
      </c>
      <c r="D137" s="13" t="s">
        <v>5</v>
      </c>
      <c r="E137" s="13">
        <v>0</v>
      </c>
      <c r="F137" s="14">
        <v>33</v>
      </c>
      <c r="G137" s="14">
        <v>3.13</v>
      </c>
      <c r="H137" s="15">
        <f>G137/I137</f>
        <v>4.1619999999999999</v>
      </c>
      <c r="I137" s="14">
        <v>0.75204228736184531</v>
      </c>
      <c r="J137" s="14">
        <v>16.64</v>
      </c>
      <c r="K137" s="15">
        <f>J137/L137</f>
        <v>18.82</v>
      </c>
      <c r="L137" s="14">
        <v>0.88416578108395327</v>
      </c>
      <c r="M137" s="14">
        <f>J137/G137</f>
        <v>5.3162939297124607</v>
      </c>
      <c r="N137" s="14">
        <f>K137/H137</f>
        <v>4.5218644882268144</v>
      </c>
      <c r="O137" s="14">
        <v>1.7979999999999989</v>
      </c>
      <c r="P137" s="14">
        <f>O137/Q137</f>
        <v>1.8979999999999999</v>
      </c>
      <c r="Q137" s="14">
        <v>0.94731296101159068</v>
      </c>
      <c r="R137" s="14">
        <f>G137-O137</f>
        <v>1.332000000000001</v>
      </c>
      <c r="S137" s="15">
        <f>R137/O137</f>
        <v>0.74082313681868839</v>
      </c>
      <c r="T137" s="14">
        <f>M137/N137</f>
        <v>1.1756862558694612</v>
      </c>
      <c r="U137" s="14">
        <f>(O137/G137)*100</f>
        <v>57.444089456868973</v>
      </c>
      <c r="V137" s="14">
        <f>(P137/H137)*100</f>
        <v>45.60307544449784</v>
      </c>
      <c r="W137" s="14">
        <f>U137/V137</f>
        <v>1.2596538478371373</v>
      </c>
    </row>
    <row r="138" spans="1:23" ht="15.6" x14ac:dyDescent="0.3">
      <c r="A138" s="13">
        <v>137</v>
      </c>
      <c r="B138" s="1" t="s">
        <v>17</v>
      </c>
      <c r="C138" s="13">
        <v>24</v>
      </c>
      <c r="D138" s="13" t="s">
        <v>5</v>
      </c>
      <c r="E138" s="13">
        <v>0</v>
      </c>
      <c r="F138" s="14">
        <v>34.5</v>
      </c>
      <c r="G138" s="14">
        <v>3.03</v>
      </c>
      <c r="H138" s="15">
        <f>G138/I138</f>
        <v>4.1619999999999999</v>
      </c>
      <c r="I138" s="14">
        <v>0.7280153772224891</v>
      </c>
      <c r="J138" s="14">
        <v>15.09</v>
      </c>
      <c r="K138" s="15">
        <f>J138/L138</f>
        <v>18.82</v>
      </c>
      <c r="L138" s="14">
        <v>0.8018065887353879</v>
      </c>
      <c r="M138" s="14">
        <f>J138/G138</f>
        <v>4.9801980198019802</v>
      </c>
      <c r="N138" s="14">
        <f>K138/H138</f>
        <v>4.5218644882268144</v>
      </c>
      <c r="O138" s="14">
        <v>1.5319999999999989</v>
      </c>
      <c r="P138" s="14">
        <f>O138/Q138</f>
        <v>1.8979999999999999</v>
      </c>
      <c r="Q138" s="14">
        <v>0.80716543730242307</v>
      </c>
      <c r="R138" s="14">
        <f>G138-O138</f>
        <v>1.4980000000000009</v>
      </c>
      <c r="S138" s="15">
        <f>R138/O138</f>
        <v>0.97780678851175062</v>
      </c>
      <c r="T138" s="14">
        <f>M138/N138</f>
        <v>1.1013594133058364</v>
      </c>
      <c r="U138" s="14">
        <f>(O138/G138)*100</f>
        <v>50.561056105610525</v>
      </c>
      <c r="V138" s="14">
        <f>(P138/H138)*100</f>
        <v>45.60307544449784</v>
      </c>
      <c r="W138" s="14">
        <f>U138/V138</f>
        <v>1.1087203135487407</v>
      </c>
    </row>
    <row r="139" spans="1:23" ht="15.6" x14ac:dyDescent="0.3">
      <c r="A139" s="13">
        <v>138</v>
      </c>
      <c r="B139" s="1" t="s">
        <v>16</v>
      </c>
      <c r="C139" s="13">
        <v>56</v>
      </c>
      <c r="D139" s="13" t="s">
        <v>5</v>
      </c>
      <c r="E139" s="13">
        <v>1</v>
      </c>
      <c r="F139" s="14">
        <v>32.099999999999994</v>
      </c>
      <c r="G139" s="14">
        <v>3.1970000000000001</v>
      </c>
      <c r="H139" s="15">
        <f>G139/I139</f>
        <v>4.1619999999999999</v>
      </c>
      <c r="I139" s="14">
        <v>0.76814031715521391</v>
      </c>
      <c r="J139" s="14">
        <v>16.3</v>
      </c>
      <c r="K139" s="15">
        <f>J139/L139</f>
        <v>18.82</v>
      </c>
      <c r="L139" s="14">
        <v>0.86609989373007445</v>
      </c>
      <c r="M139" s="14">
        <f>J139/G139</f>
        <v>5.0985298717547698</v>
      </c>
      <c r="N139" s="14">
        <f>K139/H139</f>
        <v>4.5218644882268144</v>
      </c>
      <c r="O139" s="14">
        <v>1.7649999999999999</v>
      </c>
      <c r="P139" s="14">
        <f>O139/Q139</f>
        <v>1.8979999999999999</v>
      </c>
      <c r="Q139" s="14">
        <v>0.9299262381454162</v>
      </c>
      <c r="R139" s="14">
        <f>G139-O139</f>
        <v>1.4320000000000002</v>
      </c>
      <c r="S139" s="15">
        <f>R139/O139</f>
        <v>0.81133144475920693</v>
      </c>
      <c r="T139" s="14">
        <f>M139/N139</f>
        <v>1.127528232000178</v>
      </c>
      <c r="U139" s="14">
        <f>(O139/G139)*100</f>
        <v>55.208007507037848</v>
      </c>
      <c r="V139" s="14">
        <f>(P139/H139)*100</f>
        <v>45.60307544449784</v>
      </c>
      <c r="W139" s="14">
        <f>U139/V139</f>
        <v>1.2106202699909985</v>
      </c>
    </row>
    <row r="140" spans="1:23" ht="15.6" x14ac:dyDescent="0.3">
      <c r="A140" s="13">
        <v>139</v>
      </c>
      <c r="B140" s="1" t="s">
        <v>78</v>
      </c>
      <c r="C140" s="13">
        <v>24</v>
      </c>
      <c r="D140" s="13" t="s">
        <v>5</v>
      </c>
      <c r="E140" s="13">
        <v>1</v>
      </c>
      <c r="F140" s="14">
        <v>34.5</v>
      </c>
      <c r="G140" s="14">
        <v>2.93</v>
      </c>
      <c r="H140" s="15">
        <f>G140/I140</f>
        <v>3.5214149581287901</v>
      </c>
      <c r="I140" s="14">
        <v>0.83205189812590108</v>
      </c>
      <c r="J140" s="14">
        <v>16.3</v>
      </c>
      <c r="K140" s="15">
        <f>J140/L140</f>
        <v>18.82</v>
      </c>
      <c r="L140" s="14">
        <v>0.86609989373007445</v>
      </c>
      <c r="M140" s="14">
        <f>J140/G140</f>
        <v>5.5631399317406141</v>
      </c>
      <c r="N140" s="14">
        <f>K140/H140</f>
        <v>5.3444425674844567</v>
      </c>
      <c r="O140" s="14">
        <v>1.498</v>
      </c>
      <c r="P140" s="14">
        <f>O140/Q140</f>
        <v>1.8979999999999999</v>
      </c>
      <c r="Q140" s="14">
        <v>0.78925184404636461</v>
      </c>
      <c r="R140" s="14">
        <f>G140-O140</f>
        <v>1.4320000000000002</v>
      </c>
      <c r="S140" s="15">
        <f>R140/O140</f>
        <v>0.95594125500667571</v>
      </c>
      <c r="T140" s="14">
        <f>M140/N140</f>
        <v>1.0409205191176925</v>
      </c>
      <c r="U140" s="14">
        <f>(O140/G140)*100</f>
        <v>51.12627986348123</v>
      </c>
      <c r="V140" s="14">
        <f>(P140/H140)*100</f>
        <v>53.898788486107854</v>
      </c>
      <c r="W140" s="14">
        <f>U140/V140</f>
        <v>0.94856083595754248</v>
      </c>
    </row>
    <row r="141" spans="1:23" ht="15.6" x14ac:dyDescent="0.3">
      <c r="A141" s="13">
        <v>140</v>
      </c>
      <c r="B141" s="1" t="s">
        <v>17</v>
      </c>
      <c r="C141" s="13">
        <v>22</v>
      </c>
      <c r="D141" s="13" t="s">
        <v>5</v>
      </c>
      <c r="E141" s="13">
        <v>0</v>
      </c>
      <c r="F141" s="14">
        <v>34.5</v>
      </c>
      <c r="G141" s="14">
        <v>3.097</v>
      </c>
      <c r="H141" s="15">
        <f>G141/I141</f>
        <v>4.1619999999999999</v>
      </c>
      <c r="I141" s="14">
        <v>0.74411340701585782</v>
      </c>
      <c r="J141" s="14">
        <v>17.559999999999999</v>
      </c>
      <c r="K141" s="15">
        <f>J141/L141</f>
        <v>18.82</v>
      </c>
      <c r="L141" s="14">
        <v>0.93304994686503706</v>
      </c>
      <c r="M141" s="14">
        <f>J141/G141</f>
        <v>5.6700032289312237</v>
      </c>
      <c r="N141" s="14">
        <f>K141/H141</f>
        <v>4.5218644882268144</v>
      </c>
      <c r="O141" s="14">
        <v>1.831</v>
      </c>
      <c r="P141" s="14">
        <f>O141/Q141</f>
        <v>1.8979999999999999</v>
      </c>
      <c r="Q141" s="14">
        <v>0.96469968387776606</v>
      </c>
      <c r="R141" s="14">
        <f>G141-O141</f>
        <v>1.266</v>
      </c>
      <c r="S141" s="15">
        <f>R141/O141</f>
        <v>0.69142545057345717</v>
      </c>
      <c r="T141" s="14">
        <f>M141/N141</f>
        <v>1.2539082592354809</v>
      </c>
      <c r="U141" s="14">
        <f>(O141/G141)*100</f>
        <v>59.121730707135931</v>
      </c>
      <c r="V141" s="14">
        <f>(P141/H141)*100</f>
        <v>45.60307544449784</v>
      </c>
      <c r="W141" s="14">
        <f>U141/V141</f>
        <v>1.2964417450110628</v>
      </c>
    </row>
    <row r="142" spans="1:23" ht="15.6" x14ac:dyDescent="0.3">
      <c r="A142" s="13">
        <v>141</v>
      </c>
      <c r="B142" s="1" t="s">
        <v>102</v>
      </c>
      <c r="C142" s="13">
        <v>55</v>
      </c>
      <c r="D142" s="13" t="s">
        <v>4</v>
      </c>
      <c r="E142" s="13">
        <v>2</v>
      </c>
      <c r="F142" s="14">
        <v>36</v>
      </c>
      <c r="G142" s="14">
        <v>4.3</v>
      </c>
      <c r="H142" s="15">
        <v>4.5999999999999996</v>
      </c>
      <c r="I142" s="14">
        <v>0.94</v>
      </c>
      <c r="J142" s="14">
        <v>13.74</v>
      </c>
      <c r="K142" s="15">
        <v>15.47</v>
      </c>
      <c r="L142" s="14">
        <v>0.89</v>
      </c>
      <c r="M142" s="14">
        <f>J142/G142</f>
        <v>3.1953488372093024</v>
      </c>
      <c r="N142" s="14">
        <v>3.37</v>
      </c>
      <c r="O142" s="14">
        <v>2</v>
      </c>
      <c r="P142" s="14">
        <v>1.67</v>
      </c>
      <c r="Q142" s="14">
        <v>1.21</v>
      </c>
      <c r="R142" s="14">
        <f>G142-O142</f>
        <v>2.2999999999999998</v>
      </c>
      <c r="S142" s="15">
        <f>R142/O142</f>
        <v>1.1499999999999999</v>
      </c>
      <c r="T142" s="14">
        <v>0.95</v>
      </c>
      <c r="U142" s="14">
        <f>(O142/G142)*100</f>
        <v>46.511627906976742</v>
      </c>
      <c r="V142" s="14">
        <v>36.24</v>
      </c>
      <c r="W142" s="14">
        <v>1.28</v>
      </c>
    </row>
    <row r="143" spans="1:23" ht="15.6" x14ac:dyDescent="0.3">
      <c r="A143" s="13">
        <v>142</v>
      </c>
      <c r="B143" s="1" t="s">
        <v>17</v>
      </c>
      <c r="C143" s="13">
        <v>23</v>
      </c>
      <c r="D143" s="13" t="s">
        <v>5</v>
      </c>
      <c r="E143" s="13">
        <v>0</v>
      </c>
      <c r="F143" s="14">
        <v>34.5</v>
      </c>
      <c r="G143" s="14">
        <v>2.9630000000000001</v>
      </c>
      <c r="H143" s="15">
        <f>G143/I143</f>
        <v>4.1619999999999999</v>
      </c>
      <c r="I143" s="14">
        <v>0.71191734742912061</v>
      </c>
      <c r="J143" s="14">
        <v>17.78</v>
      </c>
      <c r="K143" s="15">
        <f>J143/L143</f>
        <v>18.82</v>
      </c>
      <c r="L143" s="14">
        <v>0.94473963868225297</v>
      </c>
      <c r="M143" s="14">
        <f>J143/G143</f>
        <v>6.0006749915626054</v>
      </c>
      <c r="N143" s="14">
        <f>K143/H143</f>
        <v>4.5218644882268144</v>
      </c>
      <c r="O143" s="14">
        <v>1.7979999999999989</v>
      </c>
      <c r="P143" s="14">
        <f>O143/Q143</f>
        <v>1.8979999999999999</v>
      </c>
      <c r="Q143" s="14">
        <v>0.94731296101159068</v>
      </c>
      <c r="R143" s="14">
        <f>G143-O143</f>
        <v>1.1650000000000011</v>
      </c>
      <c r="S143" s="15">
        <f>R143/O143</f>
        <v>0.64794215795328247</v>
      </c>
      <c r="T143" s="14">
        <f>M143/N143</f>
        <v>1.3270355640214433</v>
      </c>
      <c r="U143" s="14">
        <f>(O143/G143)*100</f>
        <v>60.681741478231487</v>
      </c>
      <c r="V143" s="14">
        <f>(P143/H143)*100</f>
        <v>45.60307544449784</v>
      </c>
      <c r="W143" s="14">
        <f>U143/V143</f>
        <v>1.3306502003814511</v>
      </c>
    </row>
    <row r="144" spans="1:23" ht="15.6" x14ac:dyDescent="0.3">
      <c r="A144" s="13">
        <v>143</v>
      </c>
      <c r="B144" s="1" t="s">
        <v>17</v>
      </c>
      <c r="C144" s="13">
        <v>23</v>
      </c>
      <c r="D144" s="13" t="s">
        <v>5</v>
      </c>
      <c r="E144" s="13">
        <v>0</v>
      </c>
      <c r="F144" s="14">
        <v>39</v>
      </c>
      <c r="G144" s="14">
        <v>3.43</v>
      </c>
      <c r="H144" s="15">
        <f>G144/I144</f>
        <v>4.1619999999999999</v>
      </c>
      <c r="I144" s="14">
        <v>0.82412301777991359</v>
      </c>
      <c r="J144" s="14">
        <v>15.82</v>
      </c>
      <c r="K144" s="15">
        <f>J144/L144</f>
        <v>18.82</v>
      </c>
      <c r="L144" s="14">
        <v>0.84059511158342193</v>
      </c>
      <c r="M144" s="14">
        <f>J144/G144</f>
        <v>4.6122448979591839</v>
      </c>
      <c r="N144" s="14">
        <f>K144/H144</f>
        <v>4.5218644882268144</v>
      </c>
      <c r="O144" s="14">
        <v>1.7979999999999989</v>
      </c>
      <c r="P144" s="14">
        <f>O144/Q144</f>
        <v>1.8979999999999999</v>
      </c>
      <c r="Q144" s="14">
        <v>0.94731296101159068</v>
      </c>
      <c r="R144" s="14">
        <f>G144-O144</f>
        <v>1.6320000000000012</v>
      </c>
      <c r="S144" s="15">
        <f>R144/O144</f>
        <v>0.90767519466073532</v>
      </c>
      <c r="T144" s="14">
        <f>M144/N144</f>
        <v>1.0199874211108459</v>
      </c>
      <c r="U144" s="14">
        <f>(O144/G144)*100</f>
        <v>52.419825072886262</v>
      </c>
      <c r="V144" s="14">
        <f>(P144/H144)*100</f>
        <v>45.60307544449784</v>
      </c>
      <c r="W144" s="14">
        <f>U144/V144</f>
        <v>1.14948004190386</v>
      </c>
    </row>
    <row r="145" spans="1:23" s="16" customFormat="1" ht="15.6" x14ac:dyDescent="0.3">
      <c r="A145" s="13">
        <v>144</v>
      </c>
      <c r="B145" s="2" t="s">
        <v>92</v>
      </c>
      <c r="C145" s="16">
        <v>67</v>
      </c>
      <c r="D145" s="16" t="s">
        <v>4</v>
      </c>
      <c r="E145" s="16">
        <v>2</v>
      </c>
      <c r="F145" s="15">
        <v>33.5</v>
      </c>
      <c r="G145" s="15">
        <v>5.96</v>
      </c>
      <c r="H145" s="15">
        <f>G145/I145</f>
        <v>6.327</v>
      </c>
      <c r="I145" s="15">
        <v>0.94199462620515251</v>
      </c>
      <c r="J145" s="15">
        <v>12.56</v>
      </c>
      <c r="K145" s="15">
        <f>J145/L145</f>
        <v>14.92</v>
      </c>
      <c r="L145" s="15">
        <v>0.8418230563002681</v>
      </c>
      <c r="M145" s="14">
        <f>J145/G145</f>
        <v>2.1073825503355708</v>
      </c>
      <c r="N145" s="14">
        <f>K145/H145</f>
        <v>2.3581476213055161</v>
      </c>
      <c r="O145" s="15">
        <v>1.96</v>
      </c>
      <c r="P145" s="14">
        <f>O145/Q145</f>
        <v>2.097</v>
      </c>
      <c r="Q145" s="15">
        <v>0.93466857415355264</v>
      </c>
      <c r="R145" s="14">
        <f>G145-O145</f>
        <v>4</v>
      </c>
      <c r="S145" s="15">
        <f>R145/O145</f>
        <v>2.0408163265306123</v>
      </c>
      <c r="T145" s="14">
        <f>M145/N145</f>
        <v>0.89366014718318743</v>
      </c>
      <c r="U145" s="14">
        <f>(O145/G145)*100</f>
        <v>32.885906040268452</v>
      </c>
      <c r="V145" s="14">
        <f>(P145/H145)*100</f>
        <v>33.143669985775247</v>
      </c>
      <c r="W145" s="14">
        <f>U145/V145</f>
        <v>0.99222283031367908</v>
      </c>
    </row>
    <row r="146" spans="1:23" ht="15.6" x14ac:dyDescent="0.3">
      <c r="A146" s="13">
        <v>145</v>
      </c>
      <c r="B146" s="1" t="s">
        <v>17</v>
      </c>
      <c r="C146" s="13">
        <v>35</v>
      </c>
      <c r="D146" s="13" t="s">
        <v>5</v>
      </c>
      <c r="E146" s="13">
        <v>0</v>
      </c>
      <c r="F146" s="14">
        <v>22.200000000000003</v>
      </c>
      <c r="G146" s="14">
        <v>2.93</v>
      </c>
      <c r="H146" s="15">
        <f>G146/I146</f>
        <v>4.1619999999999999</v>
      </c>
      <c r="I146" s="14">
        <v>0.70398846708313312</v>
      </c>
      <c r="J146" s="14">
        <v>17.34</v>
      </c>
      <c r="K146" s="15">
        <f>J146/L146</f>
        <v>18.82</v>
      </c>
      <c r="L146" s="14">
        <v>0.92136025504782149</v>
      </c>
      <c r="M146" s="14">
        <f>J146/G146</f>
        <v>5.9180887372013649</v>
      </c>
      <c r="N146" s="14">
        <f>K146/H146</f>
        <v>4.5218644882268144</v>
      </c>
      <c r="O146" s="14">
        <v>1.7649999999999999</v>
      </c>
      <c r="P146" s="14">
        <f>O146/Q146</f>
        <v>1.8979999999999999</v>
      </c>
      <c r="Q146" s="14">
        <v>0.9299262381454162</v>
      </c>
      <c r="R146" s="14">
        <f>G146-O146</f>
        <v>1.1650000000000003</v>
      </c>
      <c r="S146" s="15">
        <f>R146/O146</f>
        <v>0.66005665722379625</v>
      </c>
      <c r="T146" s="14">
        <f>M146/N146</f>
        <v>1.3087718025628097</v>
      </c>
      <c r="U146" s="14">
        <f>(O146/G146)*100</f>
        <v>60.238907849829346</v>
      </c>
      <c r="V146" s="14">
        <f>(P146/H146)*100</f>
        <v>45.60307544449784</v>
      </c>
      <c r="W146" s="14">
        <f>U146/V146</f>
        <v>1.3209395915226012</v>
      </c>
    </row>
    <row r="147" spans="1:23" ht="15.6" x14ac:dyDescent="0.3">
      <c r="A147" s="13">
        <v>146</v>
      </c>
      <c r="B147" s="1" t="s">
        <v>17</v>
      </c>
      <c r="C147" s="13">
        <v>55</v>
      </c>
      <c r="D147" s="13" t="s">
        <v>5</v>
      </c>
      <c r="E147" s="13">
        <v>0</v>
      </c>
      <c r="F147" s="14">
        <v>36</v>
      </c>
      <c r="G147" s="14">
        <v>2.93</v>
      </c>
      <c r="H147" s="15">
        <f>G147/I147</f>
        <v>4.1619999999999999</v>
      </c>
      <c r="I147" s="14">
        <v>0.70398846708313312</v>
      </c>
      <c r="J147" s="14">
        <v>17.940000000000001</v>
      </c>
      <c r="K147" s="15">
        <f>J147/L147</f>
        <v>18.82</v>
      </c>
      <c r="L147" s="14">
        <v>0.95324123273113714</v>
      </c>
      <c r="M147" s="14">
        <f>J147/G147</f>
        <v>6.1228668941979523</v>
      </c>
      <c r="N147" s="14">
        <f>K147/H147</f>
        <v>4.5218644882268144</v>
      </c>
      <c r="O147" s="14">
        <v>1.898000000000001</v>
      </c>
      <c r="P147" s="14">
        <f>O147/Q147</f>
        <v>1.8979999999999997</v>
      </c>
      <c r="Q147" s="14">
        <v>1.0000000000000007</v>
      </c>
      <c r="R147" s="14">
        <f>G147-O147</f>
        <v>1.0319999999999991</v>
      </c>
      <c r="S147" s="15">
        <f>R147/O147</f>
        <v>0.54373024236037859</v>
      </c>
      <c r="T147" s="14">
        <f>M147/N147</f>
        <v>1.3540580241047755</v>
      </c>
      <c r="U147" s="14">
        <f>(O147/G147)*100</f>
        <v>64.778156996587072</v>
      </c>
      <c r="V147" s="14">
        <f>(P147/H147)*100</f>
        <v>45.603075444497833</v>
      </c>
      <c r="W147" s="14">
        <f>U147/V147</f>
        <v>1.4204778156996598</v>
      </c>
    </row>
    <row r="148" spans="1:23" s="16" customFormat="1" ht="15.6" x14ac:dyDescent="0.3">
      <c r="A148" s="13">
        <v>147</v>
      </c>
      <c r="B148" s="1" t="s">
        <v>54</v>
      </c>
      <c r="C148" s="16">
        <v>28</v>
      </c>
      <c r="D148" s="16" t="s">
        <v>5</v>
      </c>
      <c r="E148" s="16">
        <v>1</v>
      </c>
      <c r="F148" s="15">
        <v>41.5</v>
      </c>
      <c r="G148" s="15">
        <v>4.2949999999999999</v>
      </c>
      <c r="H148" s="15">
        <f>G148/I148</f>
        <v>4.9950000000000001</v>
      </c>
      <c r="I148" s="15">
        <v>0.8598598598598598</v>
      </c>
      <c r="J148" s="15">
        <v>14.09</v>
      </c>
      <c r="K148" s="15">
        <f>J148/L148</f>
        <v>15.35</v>
      </c>
      <c r="L148" s="15">
        <v>0.9179153094462541</v>
      </c>
      <c r="M148" s="14">
        <f>J148/G148</f>
        <v>3.2805587892898718</v>
      </c>
      <c r="N148" s="14">
        <f>K148/H148</f>
        <v>3.0730730730730729</v>
      </c>
      <c r="O148" s="15">
        <v>1.63</v>
      </c>
      <c r="P148" s="14">
        <f>O148/Q148</f>
        <v>2.2599999999999998</v>
      </c>
      <c r="Q148" s="15">
        <v>0.72123893805309736</v>
      </c>
      <c r="R148" s="14">
        <f>G148-O148</f>
        <v>2.665</v>
      </c>
      <c r="S148" s="15">
        <f>R148/O148</f>
        <v>1.6349693251533743</v>
      </c>
      <c r="T148" s="14">
        <f>M148/N148</f>
        <v>1.067517338925271</v>
      </c>
      <c r="U148" s="14">
        <f>(O148/G148)*100</f>
        <v>37.951105937136205</v>
      </c>
      <c r="V148" s="14">
        <f>(P148/H148)*100</f>
        <v>45.245245245245243</v>
      </c>
      <c r="W148" s="14">
        <f>U148/V148</f>
        <v>0.83878661130971399</v>
      </c>
    </row>
    <row r="149" spans="1:23" ht="15.6" x14ac:dyDescent="0.3">
      <c r="A149" s="13">
        <v>148</v>
      </c>
      <c r="B149" s="1" t="s">
        <v>54</v>
      </c>
      <c r="C149" s="4">
        <v>33</v>
      </c>
      <c r="D149" s="4" t="s">
        <v>5</v>
      </c>
      <c r="E149" s="4">
        <v>1</v>
      </c>
      <c r="F149" s="4">
        <v>34.6</v>
      </c>
      <c r="G149" s="6">
        <v>4.0289999999999999</v>
      </c>
      <c r="H149" s="15">
        <f>G149/I149</f>
        <v>4.7290000000000001</v>
      </c>
      <c r="I149" s="6">
        <v>0.85197716219073794</v>
      </c>
      <c r="J149" s="6">
        <v>12.97</v>
      </c>
      <c r="K149" s="15">
        <f>J149/L149</f>
        <v>17.739999999999998</v>
      </c>
      <c r="L149" s="14">
        <v>0.73111612175873741</v>
      </c>
      <c r="M149" s="14">
        <f>J149/G149</f>
        <v>3.2191610821543808</v>
      </c>
      <c r="N149" s="14">
        <f>K149/H149</f>
        <v>3.7513216324804395</v>
      </c>
      <c r="O149" s="6">
        <v>1.9970000000000001</v>
      </c>
      <c r="P149" s="14">
        <f>O149/Q149</f>
        <v>2.0299999999999998</v>
      </c>
      <c r="Q149" s="14">
        <v>0.98374384236453216</v>
      </c>
      <c r="R149" s="14">
        <f>G149-O149</f>
        <v>2.032</v>
      </c>
      <c r="S149" s="15">
        <f>R149/O149</f>
        <v>1.0175262894341512</v>
      </c>
      <c r="T149" s="14">
        <f>M149/N149</f>
        <v>0.85814051620676823</v>
      </c>
      <c r="U149" s="14">
        <f>(O149/G149)*100</f>
        <v>49.5656490444279</v>
      </c>
      <c r="V149" s="14">
        <f>(P149/H149)*100</f>
        <v>42.926622964685976</v>
      </c>
      <c r="W149" s="14">
        <f>U149/V149</f>
        <v>1.1546598735522147</v>
      </c>
    </row>
    <row r="150" spans="1:23" ht="15.6" x14ac:dyDescent="0.3">
      <c r="A150" s="13">
        <v>149</v>
      </c>
      <c r="B150" s="1" t="s">
        <v>17</v>
      </c>
      <c r="C150" s="13">
        <v>29</v>
      </c>
      <c r="D150" s="13" t="s">
        <v>4</v>
      </c>
      <c r="E150" s="13">
        <v>0</v>
      </c>
      <c r="F150" s="14">
        <v>38.700000000000003</v>
      </c>
      <c r="G150" s="14">
        <v>3.1970000000000001</v>
      </c>
      <c r="H150" s="15">
        <f>G150/I150</f>
        <v>4.1619999999999999</v>
      </c>
      <c r="I150" s="14">
        <v>0.76814031715521391</v>
      </c>
      <c r="J150" s="14">
        <v>17.28</v>
      </c>
      <c r="K150" s="15">
        <f>J150/L150</f>
        <v>18.82</v>
      </c>
      <c r="L150" s="14">
        <v>0.91817215727948998</v>
      </c>
      <c r="M150" s="14">
        <f>J150/G150</f>
        <v>5.405067250547388</v>
      </c>
      <c r="N150" s="14">
        <f>K150/H150</f>
        <v>4.5218644882268144</v>
      </c>
      <c r="O150" s="14">
        <v>1.898000000000001</v>
      </c>
      <c r="P150" s="14">
        <f>O150/Q150</f>
        <v>1.8979999999999997</v>
      </c>
      <c r="Q150" s="14">
        <v>1.0000000000000007</v>
      </c>
      <c r="R150" s="14">
        <f>G150-O150</f>
        <v>1.298999999999999</v>
      </c>
      <c r="S150" s="15">
        <f>R150/O150</f>
        <v>0.68440463645943006</v>
      </c>
      <c r="T150" s="14">
        <f>M150/N150</f>
        <v>1.19531827294252</v>
      </c>
      <c r="U150" s="14">
        <f>(O150/G150)*100</f>
        <v>59.368157647794838</v>
      </c>
      <c r="V150" s="14">
        <f>(P150/H150)*100</f>
        <v>45.603075444497833</v>
      </c>
      <c r="W150" s="14">
        <f>U150/V150</f>
        <v>1.3018454801376298</v>
      </c>
    </row>
    <row r="151" spans="1:23" ht="15.6" x14ac:dyDescent="0.3">
      <c r="A151" s="13">
        <v>150</v>
      </c>
      <c r="B151" s="1" t="s">
        <v>17</v>
      </c>
      <c r="C151" s="13">
        <v>45</v>
      </c>
      <c r="D151" s="13" t="s">
        <v>5</v>
      </c>
      <c r="E151" s="13">
        <v>0</v>
      </c>
      <c r="F151" s="14">
        <v>24.900000000000002</v>
      </c>
      <c r="G151" s="14">
        <v>3.13</v>
      </c>
      <c r="H151" s="15">
        <f>G151/I151</f>
        <v>4.1619999999999999</v>
      </c>
      <c r="I151" s="14">
        <v>0.75204228736184531</v>
      </c>
      <c r="J151" s="14">
        <v>16.72</v>
      </c>
      <c r="K151" s="15">
        <f>J151/L151</f>
        <v>18.82</v>
      </c>
      <c r="L151" s="14">
        <v>0.88841657810839525</v>
      </c>
      <c r="M151" s="14">
        <f>J151/G151</f>
        <v>5.3418530351437701</v>
      </c>
      <c r="N151" s="14">
        <f>K151/H151</f>
        <v>4.5218644882268144</v>
      </c>
      <c r="O151" s="14">
        <v>1.831</v>
      </c>
      <c r="P151" s="14">
        <f>O151/Q151</f>
        <v>1.8979999999999999</v>
      </c>
      <c r="Q151" s="14">
        <v>0.96469968387776606</v>
      </c>
      <c r="R151" s="14">
        <f>G151-O151</f>
        <v>1.2989999999999999</v>
      </c>
      <c r="S151" s="15">
        <f>R151/O151</f>
        <v>0.70944838885854722</v>
      </c>
      <c r="T151" s="14">
        <f>M151/N151</f>
        <v>1.1813385936380643</v>
      </c>
      <c r="U151" s="14">
        <f>(O151/G151)*100</f>
        <v>58.498402555910545</v>
      </c>
      <c r="V151" s="14">
        <f>(P151/H151)*100</f>
        <v>45.60307544449784</v>
      </c>
      <c r="W151" s="14">
        <f>U151/V151</f>
        <v>1.2827731898719688</v>
      </c>
    </row>
    <row r="152" spans="1:23" ht="15.6" x14ac:dyDescent="0.3">
      <c r="A152" s="13">
        <v>151</v>
      </c>
      <c r="B152" s="1" t="s">
        <v>37</v>
      </c>
      <c r="C152" s="13">
        <v>62</v>
      </c>
      <c r="D152" s="13" t="s">
        <v>5</v>
      </c>
      <c r="E152" s="13">
        <v>1</v>
      </c>
      <c r="F152" s="14">
        <v>21.9</v>
      </c>
      <c r="G152" s="14">
        <v>2.8639999999999999</v>
      </c>
      <c r="H152" s="15">
        <f>G152/I152</f>
        <v>4.1619999999999999</v>
      </c>
      <c r="I152" s="14">
        <v>0.68813070639115803</v>
      </c>
      <c r="J152" s="14">
        <v>18.010000000000002</v>
      </c>
      <c r="K152" s="15">
        <f>J152/L152</f>
        <v>18.82</v>
      </c>
      <c r="L152" s="14">
        <v>0.956960680127524</v>
      </c>
      <c r="M152" s="14">
        <f>J152/G152</f>
        <v>6.2884078212290513</v>
      </c>
      <c r="N152" s="14">
        <f>K152/H152</f>
        <v>4.5218644882268144</v>
      </c>
      <c r="O152" s="14">
        <v>1.8649999999999991</v>
      </c>
      <c r="P152" s="14">
        <f>O152/Q152</f>
        <v>1.8979999999999999</v>
      </c>
      <c r="Q152" s="14">
        <v>0.98261327713382463</v>
      </c>
      <c r="R152" s="14">
        <f>G152-O152</f>
        <v>0.99900000000000078</v>
      </c>
      <c r="S152" s="15">
        <f>R152/O152</f>
        <v>0.53565683646112672</v>
      </c>
      <c r="T152" s="14">
        <f>M152/N152</f>
        <v>1.3906670218892301</v>
      </c>
      <c r="U152" s="14">
        <f>(O152/G152)*100</f>
        <v>65.118715083798847</v>
      </c>
      <c r="V152" s="14">
        <f>(P152/H152)*100</f>
        <v>45.60307544449784</v>
      </c>
      <c r="W152" s="14">
        <f>U152/V152</f>
        <v>1.4279456911421011</v>
      </c>
    </row>
    <row r="153" spans="1:23" ht="15.6" x14ac:dyDescent="0.3">
      <c r="A153" s="13">
        <v>152</v>
      </c>
      <c r="B153" s="1" t="s">
        <v>17</v>
      </c>
      <c r="C153" s="13">
        <v>45</v>
      </c>
      <c r="D153" s="13" t="s">
        <v>5</v>
      </c>
      <c r="E153" s="13">
        <v>0</v>
      </c>
      <c r="F153" s="14">
        <v>35.700000000000003</v>
      </c>
      <c r="G153" s="14">
        <v>2.8639999999999999</v>
      </c>
      <c r="H153" s="15">
        <f>G153/I153</f>
        <v>4.1619999999999999</v>
      </c>
      <c r="I153" s="14">
        <v>0.68813070639115803</v>
      </c>
      <c r="J153" s="14">
        <v>20.96</v>
      </c>
      <c r="K153" s="15">
        <f>J153/L153</f>
        <v>18.82</v>
      </c>
      <c r="L153" s="14">
        <v>1.1137088204038257</v>
      </c>
      <c r="M153" s="14">
        <f>J153/G153</f>
        <v>7.3184357541899443</v>
      </c>
      <c r="N153" s="14">
        <f>K153/H153</f>
        <v>4.5218644882268144</v>
      </c>
      <c r="O153" s="14">
        <v>2.3969999999999989</v>
      </c>
      <c r="P153" s="14">
        <f>O153/Q153</f>
        <v>1.8979999999999997</v>
      </c>
      <c r="Q153" s="14">
        <v>1.2629083245521597</v>
      </c>
      <c r="R153" s="14">
        <f>G153-O153</f>
        <v>0.46700000000000097</v>
      </c>
      <c r="S153" s="15">
        <f>R153/O153</f>
        <v>0.19482686691698006</v>
      </c>
      <c r="T153" s="14">
        <f>M153/N153</f>
        <v>1.6184553458522075</v>
      </c>
      <c r="U153" s="14">
        <f>(O153/G153)*100</f>
        <v>83.694134078212258</v>
      </c>
      <c r="V153" s="14">
        <f>(P153/H153)*100</f>
        <v>45.603075444497833</v>
      </c>
      <c r="W153" s="14">
        <f>U153/V153</f>
        <v>1.8352738990174893</v>
      </c>
    </row>
    <row r="154" spans="1:23" ht="15.6" x14ac:dyDescent="0.3">
      <c r="A154" s="13">
        <v>153</v>
      </c>
      <c r="B154" s="1" t="s">
        <v>17</v>
      </c>
      <c r="C154" s="13">
        <v>26</v>
      </c>
      <c r="D154" s="13" t="s">
        <v>5</v>
      </c>
      <c r="E154" s="13">
        <v>0</v>
      </c>
      <c r="F154" s="14">
        <v>37.5</v>
      </c>
      <c r="G154" s="14">
        <v>3.363</v>
      </c>
      <c r="H154" s="15">
        <f>G154/I154</f>
        <v>4.1619999999999999</v>
      </c>
      <c r="I154" s="14">
        <v>0.80802498798654498</v>
      </c>
      <c r="J154" s="14">
        <v>15.72</v>
      </c>
      <c r="K154" s="15">
        <f>J154/L154</f>
        <v>18.82</v>
      </c>
      <c r="L154" s="14">
        <v>0.83528161530286926</v>
      </c>
      <c r="M154" s="14">
        <f>J154/G154</f>
        <v>4.674397859054416</v>
      </c>
      <c r="N154" s="14">
        <f>K154/H154</f>
        <v>4.5218644882268144</v>
      </c>
      <c r="O154" s="14">
        <v>1.8649999999999991</v>
      </c>
      <c r="P154" s="14">
        <f>O154/Q154</f>
        <v>1.8979999999999999</v>
      </c>
      <c r="Q154" s="14">
        <v>0.98261327713382463</v>
      </c>
      <c r="R154" s="14">
        <f>G154-O154</f>
        <v>1.4980000000000009</v>
      </c>
      <c r="S154" s="15">
        <f>R154/O154</f>
        <v>0.80321715817694461</v>
      </c>
      <c r="T154" s="14">
        <f>M154/N154</f>
        <v>1.0337324064497597</v>
      </c>
      <c r="U154" s="14">
        <f>(O154/G154)*100</f>
        <v>55.456437704430542</v>
      </c>
      <c r="V154" s="14">
        <f>(P154/H154)*100</f>
        <v>45.60307544449784</v>
      </c>
      <c r="W154" s="14">
        <f>U154/V154</f>
        <v>1.2160679332236033</v>
      </c>
    </row>
    <row r="155" spans="1:23" ht="15.6" x14ac:dyDescent="0.3">
      <c r="A155" s="13">
        <v>154</v>
      </c>
      <c r="B155" s="1" t="s">
        <v>36</v>
      </c>
      <c r="C155" s="13">
        <v>60</v>
      </c>
      <c r="D155" s="13" t="s">
        <v>4</v>
      </c>
      <c r="E155" s="13">
        <v>1</v>
      </c>
      <c r="F155" s="14">
        <v>34</v>
      </c>
      <c r="G155" s="14">
        <v>3.1970000000000001</v>
      </c>
      <c r="H155" s="15">
        <f>G155/I155</f>
        <v>4.1619999999999999</v>
      </c>
      <c r="I155" s="14">
        <v>0.76814031715521391</v>
      </c>
      <c r="J155" s="14">
        <v>15.14</v>
      </c>
      <c r="K155" s="15">
        <f>J155/L155</f>
        <v>18.82</v>
      </c>
      <c r="L155" s="14">
        <v>0.80446333687566418</v>
      </c>
      <c r="M155" s="14">
        <f>J155/G155</f>
        <v>4.7356897091022834</v>
      </c>
      <c r="N155" s="14">
        <f>K155/H155</f>
        <v>4.5218644882268144</v>
      </c>
      <c r="O155" s="14">
        <v>1.698</v>
      </c>
      <c r="P155" s="14">
        <f>O155/Q155</f>
        <v>1.8979999999999999</v>
      </c>
      <c r="Q155" s="14">
        <v>0.89462592202318236</v>
      </c>
      <c r="R155" s="14">
        <f>G155-O155</f>
        <v>1.4990000000000001</v>
      </c>
      <c r="S155" s="15">
        <f>R155/O155</f>
        <v>0.88280329799764434</v>
      </c>
      <c r="T155" s="14">
        <f>M155/N155</f>
        <v>1.0472869590480181</v>
      </c>
      <c r="U155" s="14">
        <f>(O155/G155)*100</f>
        <v>53.112292774476067</v>
      </c>
      <c r="V155" s="14">
        <f>(P155/H155)*100</f>
        <v>45.60307544449784</v>
      </c>
      <c r="W155" s="14">
        <f>U155/V155</f>
        <v>1.1646647129998386</v>
      </c>
    </row>
    <row r="156" spans="1:23" ht="15.6" x14ac:dyDescent="0.3">
      <c r="A156" s="13">
        <v>155</v>
      </c>
      <c r="B156" s="1" t="s">
        <v>17</v>
      </c>
      <c r="C156" s="13">
        <v>26</v>
      </c>
      <c r="D156" s="13" t="s">
        <v>5</v>
      </c>
      <c r="E156" s="13">
        <v>0</v>
      </c>
      <c r="F156" s="14">
        <v>37.5</v>
      </c>
      <c r="G156" s="14">
        <v>3.13</v>
      </c>
      <c r="H156" s="15">
        <f>G156/I156</f>
        <v>4.1619999999999999</v>
      </c>
      <c r="I156" s="14">
        <v>0.75204228736184531</v>
      </c>
      <c r="J156" s="14">
        <v>18.7</v>
      </c>
      <c r="K156" s="15">
        <f>J156/L156</f>
        <v>18.82</v>
      </c>
      <c r="L156" s="14">
        <v>0.99362380446333687</v>
      </c>
      <c r="M156" s="14">
        <f>J156/G156</f>
        <v>5.9744408945686898</v>
      </c>
      <c r="N156" s="14">
        <f>K156/H156</f>
        <v>4.5218644882268144</v>
      </c>
      <c r="O156" s="14">
        <v>1.831</v>
      </c>
      <c r="P156" s="14">
        <f>O156/Q156</f>
        <v>1.8979999999999999</v>
      </c>
      <c r="Q156" s="14">
        <v>0.96469968387776606</v>
      </c>
      <c r="R156" s="14">
        <f>G156-O156</f>
        <v>1.2989999999999999</v>
      </c>
      <c r="S156" s="15">
        <f>R156/O156</f>
        <v>0.70944838885854722</v>
      </c>
      <c r="T156" s="14">
        <f>M156/N156</f>
        <v>1.3212339534109927</v>
      </c>
      <c r="U156" s="14">
        <f>(O156/G156)*100</f>
        <v>58.498402555910545</v>
      </c>
      <c r="V156" s="14">
        <f>(P156/H156)*100</f>
        <v>45.60307544449784</v>
      </c>
      <c r="W156" s="14">
        <f>U156/V156</f>
        <v>1.2827731898719688</v>
      </c>
    </row>
    <row r="157" spans="1:23" ht="15.6" x14ac:dyDescent="0.3">
      <c r="A157" s="13">
        <v>156</v>
      </c>
      <c r="B157" s="1" t="s">
        <v>17</v>
      </c>
      <c r="C157" s="13">
        <v>44</v>
      </c>
      <c r="D157" s="13" t="s">
        <v>5</v>
      </c>
      <c r="E157" s="13">
        <v>0</v>
      </c>
      <c r="F157" s="14">
        <v>33</v>
      </c>
      <c r="G157" s="14">
        <v>2.9969999999999999</v>
      </c>
      <c r="H157" s="15">
        <f>G157/I157</f>
        <v>4.1619999999999999</v>
      </c>
      <c r="I157" s="14">
        <v>0.72008649687650161</v>
      </c>
      <c r="J157" s="14">
        <v>17.350000000000001</v>
      </c>
      <c r="K157" s="15">
        <f>J157/L157</f>
        <v>18.82</v>
      </c>
      <c r="L157" s="14">
        <v>0.92189160467587683</v>
      </c>
      <c r="M157" s="14">
        <f>J157/G157</f>
        <v>5.7891224557891228</v>
      </c>
      <c r="N157" s="14">
        <f>K157/H157</f>
        <v>4.5218644882268144</v>
      </c>
      <c r="O157" s="14">
        <v>1.831</v>
      </c>
      <c r="P157" s="14">
        <f>O157/Q157</f>
        <v>1.8979999999999999</v>
      </c>
      <c r="Q157" s="14">
        <v>0.96469968387776606</v>
      </c>
      <c r="R157" s="14">
        <f>G157-O157</f>
        <v>1.1659999999999999</v>
      </c>
      <c r="S157" s="15">
        <f>R157/O157</f>
        <v>0.63681048607318402</v>
      </c>
      <c r="T157" s="14">
        <f>M157/N157</f>
        <v>1.2802512040910907</v>
      </c>
      <c r="U157" s="14">
        <f>(O157/G157)*100</f>
        <v>61.09442776109443</v>
      </c>
      <c r="V157" s="14">
        <f>(P157/H157)*100</f>
        <v>45.60307544449784</v>
      </c>
      <c r="W157" s="14">
        <f>U157/V157</f>
        <v>1.3396997278275817</v>
      </c>
    </row>
    <row r="158" spans="1:23" ht="15.6" x14ac:dyDescent="0.3">
      <c r="A158" s="13">
        <v>157</v>
      </c>
      <c r="B158" s="1" t="s">
        <v>36</v>
      </c>
      <c r="C158" s="13">
        <v>57</v>
      </c>
      <c r="D158" s="13" t="s">
        <v>5</v>
      </c>
      <c r="E158" s="13">
        <v>1</v>
      </c>
      <c r="F158" s="14">
        <v>35.400000000000006</v>
      </c>
      <c r="G158" s="14">
        <v>3.097</v>
      </c>
      <c r="H158" s="15">
        <f>G158/I158</f>
        <v>4.1619999999999999</v>
      </c>
      <c r="I158" s="14">
        <v>0.74411340701585782</v>
      </c>
      <c r="J158" s="14">
        <v>18.5</v>
      </c>
      <c r="K158" s="15">
        <f>J158/L158</f>
        <v>18.82</v>
      </c>
      <c r="L158" s="14">
        <v>0.98299681190223165</v>
      </c>
      <c r="M158" s="14">
        <f>J158/G158</f>
        <v>5.9735227639651276</v>
      </c>
      <c r="N158" s="14">
        <f>K158/H158</f>
        <v>4.5218644882268144</v>
      </c>
      <c r="O158" s="14">
        <v>1.7979999999999989</v>
      </c>
      <c r="P158" s="14">
        <f>O158/Q158</f>
        <v>1.8979999999999999</v>
      </c>
      <c r="Q158" s="14">
        <v>0.94731296101159068</v>
      </c>
      <c r="R158" s="14">
        <f>G158-O158</f>
        <v>1.299000000000001</v>
      </c>
      <c r="S158" s="15">
        <f>R158/O158</f>
        <v>0.72246941045606328</v>
      </c>
      <c r="T158" s="14">
        <f>M158/N158</f>
        <v>1.321030910925763</v>
      </c>
      <c r="U158" s="14">
        <f>(O158/G158)*100</f>
        <v>58.056183403293474</v>
      </c>
      <c r="V158" s="14">
        <f>(P158/H158)*100</f>
        <v>45.60307544449784</v>
      </c>
      <c r="W158" s="14">
        <f>U158/V158</f>
        <v>1.2730760554505134</v>
      </c>
    </row>
    <row r="159" spans="1:23" ht="15.6" x14ac:dyDescent="0.3">
      <c r="A159" s="13">
        <v>158</v>
      </c>
      <c r="B159" s="1" t="s">
        <v>17</v>
      </c>
      <c r="C159" s="13">
        <v>60</v>
      </c>
      <c r="D159" s="13" t="s">
        <v>4</v>
      </c>
      <c r="E159" s="13">
        <v>0</v>
      </c>
      <c r="F159" s="14">
        <v>39.599999999999994</v>
      </c>
      <c r="G159" s="14">
        <v>3.23</v>
      </c>
      <c r="H159" s="15">
        <f>G159/I159</f>
        <v>4.1619999999999999</v>
      </c>
      <c r="I159" s="14">
        <v>0.7760691975012014</v>
      </c>
      <c r="J159" s="14">
        <v>15.71</v>
      </c>
      <c r="K159" s="15">
        <f>J159/L159</f>
        <v>18.82</v>
      </c>
      <c r="L159" s="14">
        <v>0.83475026567481403</v>
      </c>
      <c r="M159" s="14">
        <f>J159/G159</f>
        <v>4.8637770897832819</v>
      </c>
      <c r="N159" s="14">
        <f>K159/H159</f>
        <v>4.5218644882268144</v>
      </c>
      <c r="O159" s="14">
        <v>1.731000000000001</v>
      </c>
      <c r="P159" s="14">
        <f>O159/Q159</f>
        <v>1.8979999999999999</v>
      </c>
      <c r="Q159" s="14">
        <v>0.91201264488935774</v>
      </c>
      <c r="R159" s="14">
        <f>G159-O159</f>
        <v>1.498999999999999</v>
      </c>
      <c r="S159" s="15">
        <f>R159/O159</f>
        <v>0.86597342576545244</v>
      </c>
      <c r="T159" s="14">
        <f>M159/N159</f>
        <v>1.0756131906311381</v>
      </c>
      <c r="U159" s="14">
        <f>(O159/G159)*100</f>
        <v>53.591331269349872</v>
      </c>
      <c r="V159" s="14">
        <f>(P159/H159)*100</f>
        <v>45.60307544449784</v>
      </c>
      <c r="W159" s="14">
        <f>U159/V159</f>
        <v>1.1751692346840577</v>
      </c>
    </row>
    <row r="160" spans="1:23" ht="15.6" x14ac:dyDescent="0.3">
      <c r="A160" s="13">
        <v>159</v>
      </c>
      <c r="B160" s="1" t="s">
        <v>25</v>
      </c>
      <c r="C160" s="13">
        <v>32</v>
      </c>
      <c r="D160" s="13" t="s">
        <v>5</v>
      </c>
      <c r="E160" s="13">
        <v>2</v>
      </c>
      <c r="F160" s="14">
        <v>30</v>
      </c>
      <c r="G160" s="14">
        <v>2.8639999999999999</v>
      </c>
      <c r="H160" s="15">
        <f>G160/I160</f>
        <v>3.0640000000000001</v>
      </c>
      <c r="I160" s="14">
        <v>0.93472584856396856</v>
      </c>
      <c r="J160" s="14">
        <v>18</v>
      </c>
      <c r="K160" s="15">
        <f>J160/L160</f>
        <v>21.63</v>
      </c>
      <c r="L160" s="14">
        <v>0.83217753120665749</v>
      </c>
      <c r="M160" s="14">
        <f>J160/G160</f>
        <v>6.2849162011173183</v>
      </c>
      <c r="N160" s="14">
        <f>K160/H160</f>
        <v>7.0593994778067879</v>
      </c>
      <c r="O160" s="14">
        <v>1.3320000000000001</v>
      </c>
      <c r="P160" s="14">
        <f>O160/Q160</f>
        <v>1.23</v>
      </c>
      <c r="Q160" s="14">
        <v>1.0829268292682928</v>
      </c>
      <c r="R160" s="14">
        <f>G160-O160</f>
        <v>1.5319999999999998</v>
      </c>
      <c r="S160" s="15">
        <f>R160/O160</f>
        <v>1.1501501501501499</v>
      </c>
      <c r="T160" s="14">
        <f>M160/N160</f>
        <v>0.89029048729650784</v>
      </c>
      <c r="U160" s="14">
        <f>(O160/G160)*100</f>
        <v>46.508379888268159</v>
      </c>
      <c r="V160" s="14">
        <f>(P160/H160)*100</f>
        <v>40.143603133159267</v>
      </c>
      <c r="W160" s="14">
        <f>U160/V160</f>
        <v>1.1585502112004362</v>
      </c>
    </row>
    <row r="161" spans="1:23" ht="15.6" x14ac:dyDescent="0.3">
      <c r="A161" s="13">
        <v>160</v>
      </c>
      <c r="B161" s="1" t="s">
        <v>35</v>
      </c>
      <c r="C161" s="13">
        <v>30</v>
      </c>
      <c r="D161" s="13" t="s">
        <v>4</v>
      </c>
      <c r="E161" s="13">
        <v>2</v>
      </c>
      <c r="F161" s="14">
        <v>32</v>
      </c>
      <c r="G161" s="14">
        <v>3.16</v>
      </c>
      <c r="H161" s="15">
        <f>G161/I161</f>
        <v>3.8959999999999999</v>
      </c>
      <c r="I161" s="14">
        <v>0.8110882956878851</v>
      </c>
      <c r="J161" s="14">
        <v>14.44</v>
      </c>
      <c r="K161" s="15">
        <f>J161/L161</f>
        <v>16.75</v>
      </c>
      <c r="L161" s="14">
        <v>0.8620895522388059</v>
      </c>
      <c r="M161" s="14">
        <f>J161/G161</f>
        <v>4.5696202531645564</v>
      </c>
      <c r="N161" s="14">
        <f>K161/H161</f>
        <v>4.2992813141683781</v>
      </c>
      <c r="O161" s="14">
        <v>1.4650000000000001</v>
      </c>
      <c r="P161" s="14">
        <f>O161/Q161</f>
        <v>1.998</v>
      </c>
      <c r="Q161" s="14">
        <v>0.73323323323323331</v>
      </c>
      <c r="R161" s="14">
        <f>G161-O161</f>
        <v>1.6950000000000001</v>
      </c>
      <c r="S161" s="15">
        <f>R161/O161</f>
        <v>1.1569965870307166</v>
      </c>
      <c r="T161" s="14">
        <f>M161/N161</f>
        <v>1.0628800302286037</v>
      </c>
      <c r="U161" s="14">
        <f>(O161/G161)*100</f>
        <v>46.360759493670891</v>
      </c>
      <c r="V161" s="14">
        <f>(P161/H161)*100</f>
        <v>51.283367556468171</v>
      </c>
      <c r="W161" s="14">
        <f>U161/V161</f>
        <v>0.90401160654325219</v>
      </c>
    </row>
    <row r="162" spans="1:23" ht="15.6" x14ac:dyDescent="0.3">
      <c r="A162" s="13">
        <v>161</v>
      </c>
      <c r="B162" s="1" t="s">
        <v>38</v>
      </c>
      <c r="C162" s="13">
        <v>71</v>
      </c>
      <c r="D162" s="13" t="s">
        <v>4</v>
      </c>
      <c r="E162" s="13">
        <v>1</v>
      </c>
      <c r="F162" s="14">
        <v>35</v>
      </c>
      <c r="G162" s="14">
        <v>3.496</v>
      </c>
      <c r="H162" s="15">
        <f>G162/I162</f>
        <v>4.1619999999999999</v>
      </c>
      <c r="I162" s="14">
        <v>0.83998077847188857</v>
      </c>
      <c r="J162" s="14">
        <v>17.62</v>
      </c>
      <c r="K162" s="15">
        <f>J162/L162</f>
        <v>18.82</v>
      </c>
      <c r="L162" s="14">
        <v>0.93623804463336879</v>
      </c>
      <c r="M162" s="14">
        <f>J162/G162</f>
        <v>5.0400457665903895</v>
      </c>
      <c r="N162" s="14">
        <f>K162/H162</f>
        <v>4.5218644882268144</v>
      </c>
      <c r="O162" s="14">
        <v>1.6319999999999999</v>
      </c>
      <c r="P162" s="14">
        <f>O162/Q162</f>
        <v>1.8980000000000001</v>
      </c>
      <c r="Q162" s="14">
        <v>0.85985247629083239</v>
      </c>
      <c r="R162" s="14">
        <f>G162-O162</f>
        <v>1.8640000000000001</v>
      </c>
      <c r="S162" s="15">
        <f>R162/O162</f>
        <v>1.1421568627450982</v>
      </c>
      <c r="T162" s="14">
        <f>M162/N162</f>
        <v>1.1145946057677576</v>
      </c>
      <c r="U162" s="14">
        <f>(O162/G162)*100</f>
        <v>46.681922196796336</v>
      </c>
      <c r="V162" s="14">
        <f>(P162/H162)*100</f>
        <v>45.60307544449784</v>
      </c>
      <c r="W162" s="14">
        <f>U162/V162</f>
        <v>1.0236573244629417</v>
      </c>
    </row>
    <row r="163" spans="1:23" ht="15.6" x14ac:dyDescent="0.3">
      <c r="A163" s="13">
        <v>162</v>
      </c>
      <c r="B163" s="1" t="s">
        <v>50</v>
      </c>
      <c r="C163" s="13">
        <v>65</v>
      </c>
      <c r="D163" s="13" t="s">
        <v>5</v>
      </c>
      <c r="E163" s="13">
        <v>2</v>
      </c>
      <c r="F163" s="14">
        <v>27</v>
      </c>
      <c r="G163" s="14">
        <v>2.5310000000000001</v>
      </c>
      <c r="H163" s="15">
        <f>G163/I163</f>
        <v>2.831</v>
      </c>
      <c r="I163" s="14">
        <v>0.89403037795831863</v>
      </c>
      <c r="J163" s="14">
        <v>16.329999999999998</v>
      </c>
      <c r="K163" s="15">
        <f>J163/L163</f>
        <v>15.910000000000002</v>
      </c>
      <c r="L163" s="14">
        <v>1.0263984915147704</v>
      </c>
      <c r="M163" s="14">
        <f>J163/G163</f>
        <v>6.4519952587909906</v>
      </c>
      <c r="N163" s="14">
        <f>K163/H163</f>
        <v>5.6199222889438367</v>
      </c>
      <c r="O163" s="14">
        <v>1.1299999999999999</v>
      </c>
      <c r="P163" s="14">
        <f>O163/Q163</f>
        <v>1.365</v>
      </c>
      <c r="Q163" s="14">
        <v>0.82783882783882778</v>
      </c>
      <c r="R163" s="14">
        <f>G163-O163</f>
        <v>1.4010000000000002</v>
      </c>
      <c r="S163" s="15">
        <f>R163/O163</f>
        <v>1.2398230088495579</v>
      </c>
      <c r="T163" s="14">
        <f>M163/N163</f>
        <v>1.1480577358665802</v>
      </c>
      <c r="U163" s="14">
        <f>(O163/G163)*100</f>
        <v>44.646384828131168</v>
      </c>
      <c r="V163" s="14">
        <f>(P163/H163)*100</f>
        <v>48.216178028965032</v>
      </c>
      <c r="W163" s="14">
        <f>U163/V163</f>
        <v>0.92596275053801713</v>
      </c>
    </row>
    <row r="164" spans="1:23" ht="15.6" x14ac:dyDescent="0.3">
      <c r="A164" s="13">
        <v>163</v>
      </c>
      <c r="B164" s="1" t="s">
        <v>22</v>
      </c>
      <c r="C164" s="13">
        <v>67</v>
      </c>
      <c r="D164" s="13" t="s">
        <v>5</v>
      </c>
      <c r="E164" s="13">
        <v>2</v>
      </c>
      <c r="F164" s="14">
        <v>31.799999999999997</v>
      </c>
      <c r="G164" s="14">
        <v>2.597</v>
      </c>
      <c r="H164" s="15">
        <f>G164/I164</f>
        <v>3.4969999999999999</v>
      </c>
      <c r="I164" s="14">
        <v>0.74263654561052328</v>
      </c>
      <c r="J164" s="14">
        <v>17.98</v>
      </c>
      <c r="K164" s="15">
        <f>J164/L164</f>
        <v>21.23</v>
      </c>
      <c r="L164" s="14">
        <v>0.84691474328780025</v>
      </c>
      <c r="M164" s="14">
        <f>J164/G164</f>
        <v>6.9233731228340396</v>
      </c>
      <c r="N164" s="14">
        <f>K164/H164</f>
        <v>6.070917929653989</v>
      </c>
      <c r="O164" s="14">
        <v>1.33</v>
      </c>
      <c r="P164" s="14">
        <f>O164/Q164</f>
        <v>1.3979999999999999</v>
      </c>
      <c r="Q164" s="14">
        <v>0.9513590844062948</v>
      </c>
      <c r="R164" s="14">
        <f>G164-O164</f>
        <v>1.2669999999999999</v>
      </c>
      <c r="S164" s="15">
        <f>R164/O164</f>
        <v>0.95263157894736827</v>
      </c>
      <c r="T164" s="14">
        <f>M164/N164</f>
        <v>1.1404161945619706</v>
      </c>
      <c r="U164" s="14">
        <f>(O164/G164)*100</f>
        <v>51.212938005390839</v>
      </c>
      <c r="V164" s="14">
        <f>(P164/H164)*100</f>
        <v>39.977123248498714</v>
      </c>
      <c r="W164" s="14">
        <f>U164/V164</f>
        <v>1.2810561101920728</v>
      </c>
    </row>
    <row r="165" spans="1:23" ht="15.6" x14ac:dyDescent="0.3">
      <c r="A165" s="13">
        <v>164</v>
      </c>
      <c r="B165" s="1" t="s">
        <v>73</v>
      </c>
      <c r="C165" s="4">
        <v>57</v>
      </c>
      <c r="D165" s="4" t="s">
        <v>4</v>
      </c>
      <c r="E165" s="4">
        <v>2</v>
      </c>
      <c r="F165" s="4">
        <v>33.299999999999997</v>
      </c>
      <c r="G165" s="6">
        <v>7.891</v>
      </c>
      <c r="H165" s="15">
        <f>G165/I165</f>
        <v>4.5620000000000003</v>
      </c>
      <c r="I165" s="14">
        <v>1.7297238053485313</v>
      </c>
      <c r="J165" s="4">
        <v>8.76</v>
      </c>
      <c r="K165" s="15">
        <f>J165/L165</f>
        <v>18.34</v>
      </c>
      <c r="L165" s="14">
        <v>0.47764449291166849</v>
      </c>
      <c r="M165" s="14">
        <f>J165/G165</f>
        <v>1.1101254593841086</v>
      </c>
      <c r="N165" s="14">
        <f>K165/H165</f>
        <v>4.0201665935992983</v>
      </c>
      <c r="O165" s="6">
        <v>1.6970000000000001</v>
      </c>
      <c r="P165" s="14">
        <f>O165/Q165</f>
        <v>2.5640000000000001</v>
      </c>
      <c r="Q165" s="14">
        <v>0.66185647425897032</v>
      </c>
      <c r="R165" s="14">
        <f>G165-O165</f>
        <v>6.194</v>
      </c>
      <c r="S165" s="15">
        <f>R165/O165</f>
        <v>3.6499705362404242</v>
      </c>
      <c r="T165" s="14">
        <f>M165/N165</f>
        <v>0.27613916825028917</v>
      </c>
      <c r="U165" s="14">
        <f>(O165/G165)*100</f>
        <v>21.505512609301736</v>
      </c>
      <c r="V165" s="14">
        <f>(P165/H165)*100</f>
        <v>56.203419552827704</v>
      </c>
      <c r="W165" s="14">
        <f>U165/V165</f>
        <v>0.38263708472556368</v>
      </c>
    </row>
    <row r="166" spans="1:23" ht="15.6" x14ac:dyDescent="0.3">
      <c r="A166" s="13">
        <v>165</v>
      </c>
      <c r="B166" s="1" t="s">
        <v>24</v>
      </c>
      <c r="C166" s="13">
        <v>64</v>
      </c>
      <c r="D166" s="13" t="s">
        <v>4</v>
      </c>
      <c r="E166" s="13">
        <v>2</v>
      </c>
      <c r="F166" s="14">
        <v>46.5</v>
      </c>
      <c r="G166" s="14">
        <v>3.4630000000000001</v>
      </c>
      <c r="H166" s="15">
        <f>G166/I166</f>
        <v>3.4969999999999999</v>
      </c>
      <c r="I166" s="14">
        <v>0.99027738061195314</v>
      </c>
      <c r="J166" s="14">
        <v>16.98</v>
      </c>
      <c r="K166" s="15">
        <f>J166/L166</f>
        <v>21.23</v>
      </c>
      <c r="L166" s="14">
        <v>0.79981158737635427</v>
      </c>
      <c r="M166" s="14">
        <f>J166/G166</f>
        <v>4.9032630667051693</v>
      </c>
      <c r="N166" s="14">
        <f>K166/H166</f>
        <v>6.070917929653989</v>
      </c>
      <c r="O166" s="14">
        <v>1.4650000000000001</v>
      </c>
      <c r="P166" s="14">
        <f>O166/Q166</f>
        <v>1.3979999999999999</v>
      </c>
      <c r="Q166" s="14">
        <v>1.047925608011445</v>
      </c>
      <c r="R166" s="14">
        <f>G166-O166</f>
        <v>1.998</v>
      </c>
      <c r="S166" s="15">
        <f>R166/O166</f>
        <v>1.3638225255972696</v>
      </c>
      <c r="T166" s="14">
        <f>M166/N166</f>
        <v>0.80766419897635311</v>
      </c>
      <c r="U166" s="14">
        <f>(O166/G166)*100</f>
        <v>42.304360381172394</v>
      </c>
      <c r="V166" s="14">
        <f>(P166/H166)*100</f>
        <v>39.977123248498714</v>
      </c>
      <c r="W166" s="14">
        <f>U166/V166</f>
        <v>1.0582142221241764</v>
      </c>
    </row>
    <row r="167" spans="1:23" ht="15.6" x14ac:dyDescent="0.3">
      <c r="A167" s="13">
        <v>166</v>
      </c>
      <c r="B167" s="1" t="s">
        <v>101</v>
      </c>
      <c r="C167" s="13">
        <v>60</v>
      </c>
      <c r="D167" s="13" t="s">
        <v>5</v>
      </c>
      <c r="E167" s="13">
        <v>2</v>
      </c>
      <c r="F167" s="14">
        <v>34.200000000000003</v>
      </c>
      <c r="G167" s="14">
        <v>3.7959999999999998</v>
      </c>
      <c r="H167" s="15">
        <f>G167/I167</f>
        <v>3.4969999999999999</v>
      </c>
      <c r="I167" s="14">
        <v>1.0855018587360594</v>
      </c>
      <c r="J167" s="14">
        <v>16.98</v>
      </c>
      <c r="K167" s="15">
        <f>J167/L167</f>
        <v>21.23</v>
      </c>
      <c r="L167" s="14">
        <v>0.79981158737635427</v>
      </c>
      <c r="M167" s="14">
        <f>J167/G167</f>
        <v>4.4731296101159117</v>
      </c>
      <c r="N167" s="14">
        <f>K167/H167</f>
        <v>6.070917929653989</v>
      </c>
      <c r="O167" s="14">
        <v>1.2649999999999999</v>
      </c>
      <c r="P167" s="14">
        <f>O167/Q167</f>
        <v>1.3979999999999999</v>
      </c>
      <c r="Q167" s="14">
        <v>0.90486409155937053</v>
      </c>
      <c r="R167" s="14">
        <f>G167-O167</f>
        <v>2.5309999999999997</v>
      </c>
      <c r="S167" s="15">
        <f>R167/O167</f>
        <v>2.0007905138339921</v>
      </c>
      <c r="T167" s="14">
        <f>M167/N167</f>
        <v>0.73681272946657295</v>
      </c>
      <c r="U167" s="14">
        <f>(O167/G167)*100</f>
        <v>33.324552160168594</v>
      </c>
      <c r="V167" s="14">
        <f>(P167/H167)*100</f>
        <v>39.977123248498714</v>
      </c>
      <c r="W167" s="14">
        <f>U167/V167</f>
        <v>0.83359055010092686</v>
      </c>
    </row>
    <row r="168" spans="1:23" ht="15.6" x14ac:dyDescent="0.3">
      <c r="A168" s="13">
        <v>167</v>
      </c>
      <c r="B168" s="1" t="s">
        <v>77</v>
      </c>
      <c r="C168" s="13">
        <v>55</v>
      </c>
      <c r="D168" s="13" t="s">
        <v>5</v>
      </c>
      <c r="E168" s="13">
        <v>1</v>
      </c>
      <c r="F168" s="14">
        <v>33.299999999999997</v>
      </c>
      <c r="G168" s="14">
        <v>2.6640000000000001</v>
      </c>
      <c r="H168" s="15">
        <f>G168/I168</f>
        <v>3.4969999999999999</v>
      </c>
      <c r="I168" s="14">
        <v>0.76179582499285103</v>
      </c>
      <c r="J168" s="14">
        <v>17.21</v>
      </c>
      <c r="K168" s="15">
        <f>J168/L168</f>
        <v>21.23</v>
      </c>
      <c r="L168" s="14">
        <v>0.81064531323598688</v>
      </c>
      <c r="M168" s="14">
        <f>J168/G168</f>
        <v>6.4602102102102101</v>
      </c>
      <c r="N168" s="14">
        <f>K168/H168</f>
        <v>6.070917929653989</v>
      </c>
      <c r="O168" s="14">
        <v>1.5649999999999999</v>
      </c>
      <c r="P168" s="14">
        <f>O168/Q168</f>
        <v>1.3979999999999999</v>
      </c>
      <c r="Q168" s="14">
        <v>1.1194563662374821</v>
      </c>
      <c r="R168" s="14">
        <f>G168-O168</f>
        <v>1.0990000000000002</v>
      </c>
      <c r="S168" s="15">
        <f>R168/O168</f>
        <v>0.70223642172523981</v>
      </c>
      <c r="T168" s="14">
        <f>M168/N168</f>
        <v>1.0641241217666089</v>
      </c>
      <c r="U168" s="14">
        <f>(O168/G168)*100</f>
        <v>58.746246246246237</v>
      </c>
      <c r="V168" s="14">
        <f>(P168/H168)*100</f>
        <v>39.977123248498714</v>
      </c>
      <c r="W168" s="14">
        <f>U168/V168</f>
        <v>1.4694965888635414</v>
      </c>
    </row>
    <row r="169" spans="1:23" ht="15.6" x14ac:dyDescent="0.3">
      <c r="A169" s="13">
        <v>168</v>
      </c>
      <c r="B169" s="1" t="s">
        <v>36</v>
      </c>
      <c r="C169" s="13">
        <v>60</v>
      </c>
      <c r="D169" s="13" t="s">
        <v>4</v>
      </c>
      <c r="E169" s="13">
        <v>1</v>
      </c>
      <c r="F169" s="14">
        <v>39.599999999999994</v>
      </c>
      <c r="G169" s="14">
        <v>3.1629999999999998</v>
      </c>
      <c r="H169" s="15">
        <f>G169/I169</f>
        <v>4.1619999999999999</v>
      </c>
      <c r="I169" s="14">
        <v>0.7599711677078328</v>
      </c>
      <c r="J169" s="14">
        <v>18.23</v>
      </c>
      <c r="K169" s="15">
        <f>J169/L169</f>
        <v>18.82</v>
      </c>
      <c r="L169" s="14">
        <v>0.96865037194473969</v>
      </c>
      <c r="M169" s="14">
        <f>J169/G169</f>
        <v>5.7635156496996531</v>
      </c>
      <c r="N169" s="14">
        <f>K169/H169</f>
        <v>4.5218644882268144</v>
      </c>
      <c r="O169" s="14">
        <v>1.898000000000001</v>
      </c>
      <c r="P169" s="14">
        <f>O169/Q169</f>
        <v>1.8979999999999997</v>
      </c>
      <c r="Q169" s="14">
        <v>1.0000000000000007</v>
      </c>
      <c r="R169" s="14">
        <f>G169-O169</f>
        <v>1.2649999999999988</v>
      </c>
      <c r="S169" s="15">
        <f>R169/O169</f>
        <v>0.66649104320337094</v>
      </c>
      <c r="T169" s="14">
        <f>M169/N169</f>
        <v>1.274588317430922</v>
      </c>
      <c r="U169" s="14">
        <f>(O169/G169)*100</f>
        <v>60.006323110970641</v>
      </c>
      <c r="V169" s="14">
        <f>(P169/H169)*100</f>
        <v>45.603075444497833</v>
      </c>
      <c r="W169" s="14">
        <f>U169/V169</f>
        <v>1.3158393929813479</v>
      </c>
    </row>
    <row r="170" spans="1:23" ht="15.6" x14ac:dyDescent="0.3">
      <c r="A170" s="13">
        <v>169</v>
      </c>
      <c r="B170" s="1" t="s">
        <v>17</v>
      </c>
      <c r="C170" s="13">
        <v>47</v>
      </c>
      <c r="D170" s="13" t="s">
        <v>4</v>
      </c>
      <c r="E170" s="13">
        <v>0</v>
      </c>
      <c r="F170" s="14">
        <v>42</v>
      </c>
      <c r="G170" s="14">
        <v>3.43</v>
      </c>
      <c r="H170" s="15">
        <f>G170/I170</f>
        <v>4.1619999999999999</v>
      </c>
      <c r="I170" s="14">
        <v>0.82412301777991359</v>
      </c>
      <c r="J170" s="14">
        <v>15.39</v>
      </c>
      <c r="K170" s="15">
        <f>J170/L170</f>
        <v>18.82</v>
      </c>
      <c r="L170" s="14">
        <v>0.81774707757704568</v>
      </c>
      <c r="M170" s="14">
        <f>J170/G170</f>
        <v>4.4868804664723028</v>
      </c>
      <c r="N170" s="14">
        <f>K170/H170</f>
        <v>4.5218644882268144</v>
      </c>
      <c r="O170" s="14">
        <v>1.8979999999999999</v>
      </c>
      <c r="P170" s="14">
        <f>O170/Q170</f>
        <v>1.8979999999999999</v>
      </c>
      <c r="Q170" s="14">
        <v>1</v>
      </c>
      <c r="R170" s="14">
        <f>G170-O170</f>
        <v>1.5320000000000003</v>
      </c>
      <c r="S170" s="15">
        <f>R170/O170</f>
        <v>0.80716543730242374</v>
      </c>
      <c r="T170" s="14">
        <f>M170/N170</f>
        <v>0.99226336352060163</v>
      </c>
      <c r="U170" s="14">
        <f>(O170/G170)*100</f>
        <v>55.335276967930028</v>
      </c>
      <c r="V170" s="14">
        <f>(P170/H170)*100</f>
        <v>45.60307544449784</v>
      </c>
      <c r="W170" s="14">
        <f>U170/V170</f>
        <v>1.213411078717201</v>
      </c>
    </row>
    <row r="171" spans="1:23" ht="15.6" x14ac:dyDescent="0.3">
      <c r="A171" s="13">
        <v>170</v>
      </c>
      <c r="B171" s="1" t="s">
        <v>11</v>
      </c>
      <c r="C171" s="13">
        <v>74</v>
      </c>
      <c r="D171" s="13" t="s">
        <v>4</v>
      </c>
      <c r="E171" s="13">
        <v>2</v>
      </c>
      <c r="F171" s="14">
        <v>35.400000000000006</v>
      </c>
      <c r="G171" s="14">
        <v>2.5310000000000001</v>
      </c>
      <c r="H171" s="15">
        <f>G171/I171</f>
        <v>3.5960000000000001</v>
      </c>
      <c r="I171" s="14">
        <v>0.7038375973303671</v>
      </c>
      <c r="J171" s="14">
        <v>18.36</v>
      </c>
      <c r="K171" s="15">
        <f>J171/L171</f>
        <v>22.37</v>
      </c>
      <c r="L171" s="14">
        <v>0.82074206526598115</v>
      </c>
      <c r="M171" s="14">
        <f>J171/G171</f>
        <v>7.2540497826945867</v>
      </c>
      <c r="N171" s="14">
        <f>K171/H171</f>
        <v>6.2208008898776423</v>
      </c>
      <c r="O171" s="14">
        <v>1.0980000000000001</v>
      </c>
      <c r="P171" s="14">
        <f>O171/Q171</f>
        <v>1.365</v>
      </c>
      <c r="Q171" s="14">
        <v>0.80439560439560442</v>
      </c>
      <c r="R171" s="14">
        <f>G171-O171</f>
        <v>1.4330000000000001</v>
      </c>
      <c r="S171" s="15">
        <f>R171/O171</f>
        <v>1.3051001821493624</v>
      </c>
      <c r="T171" s="14">
        <f>M171/N171</f>
        <v>1.1660957987737921</v>
      </c>
      <c r="U171" s="14">
        <f>(O171/G171)*100</f>
        <v>43.382062425918612</v>
      </c>
      <c r="V171" s="14">
        <f>(P171/H171)*100</f>
        <v>37.958843159065623</v>
      </c>
      <c r="W171" s="14">
        <f>U171/V171</f>
        <v>1.1428710365099146</v>
      </c>
    </row>
    <row r="172" spans="1:23" ht="15.6" x14ac:dyDescent="0.3">
      <c r="A172" s="13">
        <v>171</v>
      </c>
      <c r="B172" s="1" t="s">
        <v>44</v>
      </c>
      <c r="C172" s="13">
        <v>80</v>
      </c>
      <c r="D172" s="13" t="s">
        <v>5</v>
      </c>
      <c r="E172" s="13">
        <v>2</v>
      </c>
      <c r="F172" s="14">
        <v>27.599999999999998</v>
      </c>
      <c r="G172" s="14">
        <v>3.33</v>
      </c>
      <c r="H172" s="15">
        <f>G172/I172</f>
        <v>3.5960000000000001</v>
      </c>
      <c r="I172" s="14">
        <v>0.92602892102335932</v>
      </c>
      <c r="J172" s="14">
        <v>16.899999999999999</v>
      </c>
      <c r="K172" s="15">
        <f>J172/L172</f>
        <v>22.37</v>
      </c>
      <c r="L172" s="14">
        <v>0.75547608404112643</v>
      </c>
      <c r="M172" s="14">
        <f>J172/G172</f>
        <v>5.0750750750750742</v>
      </c>
      <c r="N172" s="14">
        <f>K172/H172</f>
        <v>6.2208008898776423</v>
      </c>
      <c r="O172" s="14">
        <v>1.365</v>
      </c>
      <c r="P172" s="14">
        <f>O172/Q172</f>
        <v>1.365</v>
      </c>
      <c r="Q172" s="14">
        <v>1</v>
      </c>
      <c r="R172" s="14">
        <f>G172-O172</f>
        <v>1.9650000000000001</v>
      </c>
      <c r="S172" s="15">
        <f>R172/O172</f>
        <v>1.4395604395604396</v>
      </c>
      <c r="T172" s="14">
        <f>M172/N172</f>
        <v>0.81582342288645349</v>
      </c>
      <c r="U172" s="14">
        <f>(O172/G172)*100</f>
        <v>40.990990990990987</v>
      </c>
      <c r="V172" s="14">
        <f>(P172/H172)*100</f>
        <v>37.958843159065623</v>
      </c>
      <c r="W172" s="14">
        <f>U172/V172</f>
        <v>1.0798798798798799</v>
      </c>
    </row>
    <row r="173" spans="1:23" ht="15.6" x14ac:dyDescent="0.3">
      <c r="A173" s="13">
        <v>172</v>
      </c>
      <c r="B173" s="2" t="s">
        <v>22</v>
      </c>
      <c r="C173" s="13">
        <v>42</v>
      </c>
      <c r="D173" s="13" t="s">
        <v>5</v>
      </c>
      <c r="E173" s="13">
        <v>2</v>
      </c>
      <c r="F173" s="14">
        <v>35.1</v>
      </c>
      <c r="G173" s="14">
        <v>3.4630000000000001</v>
      </c>
      <c r="H173" s="15">
        <f>G173/I173</f>
        <v>2.9640000000000004</v>
      </c>
      <c r="I173" s="14">
        <v>1.168353576248313</v>
      </c>
      <c r="J173" s="14">
        <v>16.579999999999998</v>
      </c>
      <c r="K173" s="15">
        <f>J173/L173</f>
        <v>17.43</v>
      </c>
      <c r="L173" s="14">
        <v>0.95123350545037288</v>
      </c>
      <c r="M173" s="14">
        <f>J173/G173</f>
        <v>4.7877562806814895</v>
      </c>
      <c r="N173" s="14">
        <f>K173/H173</f>
        <v>5.8805668016194321</v>
      </c>
      <c r="O173" s="14">
        <v>1.4650000000000001</v>
      </c>
      <c r="P173" s="14">
        <f>O173/Q173</f>
        <v>1.232</v>
      </c>
      <c r="Q173" s="14">
        <v>1.1891233766233766</v>
      </c>
      <c r="R173" s="14">
        <f>G173-O173</f>
        <v>1.998</v>
      </c>
      <c r="S173" s="15">
        <f>R173/O173</f>
        <v>1.3638225255972696</v>
      </c>
      <c r="T173" s="14">
        <f>M173/N173</f>
        <v>0.81416578404704176</v>
      </c>
      <c r="U173" s="14">
        <f>(O173/G173)*100</f>
        <v>42.304360381172394</v>
      </c>
      <c r="V173" s="14">
        <f>(P173/H173)*100</f>
        <v>41.565452091767874</v>
      </c>
      <c r="W173" s="14">
        <f>U173/V173</f>
        <v>1.0177769818976867</v>
      </c>
    </row>
    <row r="174" spans="1:23" ht="15.6" x14ac:dyDescent="0.3">
      <c r="A174" s="13">
        <v>173</v>
      </c>
      <c r="B174" s="1" t="s">
        <v>43</v>
      </c>
      <c r="C174" s="13">
        <v>39</v>
      </c>
      <c r="D174" s="13" t="s">
        <v>5</v>
      </c>
      <c r="E174" s="13">
        <v>2</v>
      </c>
      <c r="F174" s="14">
        <v>27.4</v>
      </c>
      <c r="G174" s="14">
        <v>3.43</v>
      </c>
      <c r="H174" s="15">
        <f>G174/I174</f>
        <v>2.964</v>
      </c>
      <c r="I174" s="14">
        <v>1.1572199730094468</v>
      </c>
      <c r="J174" s="14">
        <v>19.02</v>
      </c>
      <c r="K174" s="15">
        <f>J174/L174</f>
        <v>17.43</v>
      </c>
      <c r="L174" s="14">
        <v>1.0912220309810672</v>
      </c>
      <c r="M174" s="14">
        <f>J174/G174</f>
        <v>5.5451895043731776</v>
      </c>
      <c r="N174" s="14">
        <f>K174/H174</f>
        <v>5.880566801619433</v>
      </c>
      <c r="O174" s="14">
        <v>1.365</v>
      </c>
      <c r="P174" s="14">
        <f>O174/Q174</f>
        <v>1.232</v>
      </c>
      <c r="Q174" s="14">
        <v>1.1079545454545454</v>
      </c>
      <c r="R174" s="14">
        <f>G174-O174</f>
        <v>2.0650000000000004</v>
      </c>
      <c r="S174" s="15">
        <f>R174/O174</f>
        <v>1.5128205128205132</v>
      </c>
      <c r="T174" s="14">
        <f>M174/N174</f>
        <v>0.94296854222387261</v>
      </c>
      <c r="U174" s="14">
        <f>(O174/G174)*100</f>
        <v>39.795918367346935</v>
      </c>
      <c r="V174" s="14">
        <f>(P174/H174)*100</f>
        <v>41.565452091767881</v>
      </c>
      <c r="W174" s="14">
        <f>U174/V174</f>
        <v>0.95742777630532727</v>
      </c>
    </row>
    <row r="175" spans="1:23" ht="15.6" x14ac:dyDescent="0.3">
      <c r="A175" s="13">
        <v>174</v>
      </c>
      <c r="B175" s="1" t="s">
        <v>26</v>
      </c>
      <c r="C175" s="13">
        <v>27</v>
      </c>
      <c r="D175" s="13" t="s">
        <v>4</v>
      </c>
      <c r="E175" s="13">
        <v>1</v>
      </c>
      <c r="F175" s="14">
        <v>36</v>
      </c>
      <c r="G175" s="14">
        <v>2.6970000000000001</v>
      </c>
      <c r="H175" s="15">
        <f>G175/I175</f>
        <v>2.964</v>
      </c>
      <c r="I175" s="14">
        <v>0.90991902834008098</v>
      </c>
      <c r="J175" s="14">
        <v>16.71</v>
      </c>
      <c r="K175" s="15">
        <f>J175/L175</f>
        <v>17.43</v>
      </c>
      <c r="L175" s="14">
        <v>0.95869191049913949</v>
      </c>
      <c r="M175" s="14">
        <f>J175/G175</f>
        <v>6.1957730812013354</v>
      </c>
      <c r="N175" s="14">
        <f>K175/H175</f>
        <v>5.880566801619433</v>
      </c>
      <c r="O175" s="14">
        <v>1.4650000000000001</v>
      </c>
      <c r="P175" s="14">
        <f>O175/Q175</f>
        <v>1.232</v>
      </c>
      <c r="Q175" s="14">
        <v>1.1891233766233766</v>
      </c>
      <c r="R175" s="14">
        <f>G175-O175</f>
        <v>1.232</v>
      </c>
      <c r="S175" s="15">
        <f>R175/O175</f>
        <v>0.84095563139931739</v>
      </c>
      <c r="T175" s="14">
        <f>M175/N175</f>
        <v>1.0536013432404336</v>
      </c>
      <c r="U175" s="14">
        <f>(O175/G175)*100</f>
        <v>54.319614386355205</v>
      </c>
      <c r="V175" s="14">
        <f>(P175/H175)*100</f>
        <v>41.565452091767881</v>
      </c>
      <c r="W175" s="14">
        <f>U175/V175</f>
        <v>1.3068452681912079</v>
      </c>
    </row>
    <row r="176" spans="1:23" ht="15.6" x14ac:dyDescent="0.3">
      <c r="A176" s="13">
        <v>175</v>
      </c>
      <c r="B176" s="1" t="s">
        <v>44</v>
      </c>
      <c r="C176" s="13">
        <v>66</v>
      </c>
      <c r="D176" s="13" t="s">
        <v>4</v>
      </c>
      <c r="E176" s="13">
        <v>2</v>
      </c>
      <c r="F176" s="14">
        <v>33.1</v>
      </c>
      <c r="G176" s="14">
        <v>3.6629999999999998</v>
      </c>
      <c r="H176" s="15">
        <f>G176/I176</f>
        <v>2.964</v>
      </c>
      <c r="I176" s="14">
        <v>1.23582995951417</v>
      </c>
      <c r="J176" s="14">
        <v>15.91</v>
      </c>
      <c r="K176" s="15">
        <f>J176/L176</f>
        <v>17.43</v>
      </c>
      <c r="L176" s="14">
        <v>0.91279403327596098</v>
      </c>
      <c r="M176" s="14">
        <f>J176/G176</f>
        <v>4.3434343434343434</v>
      </c>
      <c r="N176" s="14">
        <f>K176/H176</f>
        <v>5.880566801619433</v>
      </c>
      <c r="O176" s="14">
        <v>1.4650000000000001</v>
      </c>
      <c r="P176" s="14">
        <f>O176/Q176</f>
        <v>1.232</v>
      </c>
      <c r="Q176" s="14">
        <v>1.1891233766233766</v>
      </c>
      <c r="R176" s="14">
        <f>G176-O176</f>
        <v>2.1979999999999995</v>
      </c>
      <c r="S176" s="15">
        <f>R176/O176</f>
        <v>1.5003412969283272</v>
      </c>
      <c r="T176" s="14">
        <f>M176/N176</f>
        <v>0.73860811210208799</v>
      </c>
      <c r="U176" s="14">
        <f>(O176/G176)*100</f>
        <v>39.994539994539998</v>
      </c>
      <c r="V176" s="14">
        <f>(P176/H176)*100</f>
        <v>41.565452091767881</v>
      </c>
      <c r="W176" s="14">
        <f>U176/V176</f>
        <v>0.96220630311539412</v>
      </c>
    </row>
    <row r="177" spans="1:23" ht="15.6" x14ac:dyDescent="0.3">
      <c r="A177" s="13">
        <v>176</v>
      </c>
      <c r="B177" s="1" t="s">
        <v>27</v>
      </c>
      <c r="C177" s="13">
        <v>53</v>
      </c>
      <c r="D177" s="13" t="s">
        <v>4</v>
      </c>
      <c r="E177" s="13">
        <v>1</v>
      </c>
      <c r="F177" s="14">
        <v>45.3</v>
      </c>
      <c r="G177" s="14">
        <v>2.6640000000000001</v>
      </c>
      <c r="H177" s="15">
        <f>G177/I177</f>
        <v>4.1630000000000003</v>
      </c>
      <c r="I177" s="14">
        <v>0.63992313235647369</v>
      </c>
      <c r="J177" s="14">
        <v>16.149999999999999</v>
      </c>
      <c r="K177" s="15">
        <f>J177/L177</f>
        <v>16.329999999999998</v>
      </c>
      <c r="L177" s="14">
        <v>0.98897734231475809</v>
      </c>
      <c r="M177" s="14">
        <f>J177/G177</f>
        <v>6.0623123123123115</v>
      </c>
      <c r="N177" s="14">
        <f>K177/H177</f>
        <v>3.922651933701657</v>
      </c>
      <c r="O177" s="14">
        <v>1.232</v>
      </c>
      <c r="P177" s="14">
        <f>O177/Q177</f>
        <v>1.698</v>
      </c>
      <c r="Q177" s="14">
        <v>0.72555948174322737</v>
      </c>
      <c r="R177" s="14">
        <f>G177-O177</f>
        <v>1.4320000000000002</v>
      </c>
      <c r="S177" s="15">
        <f>R177/O177</f>
        <v>1.1623376623376624</v>
      </c>
      <c r="T177" s="14">
        <f>M177/N177</f>
        <v>1.5454627162373642</v>
      </c>
      <c r="U177" s="14">
        <f>(O177/G177)*100</f>
        <v>46.246246246246244</v>
      </c>
      <c r="V177" s="14">
        <f>(P177/H177)*100</f>
        <v>40.787893346144607</v>
      </c>
      <c r="W177" s="14">
        <f>U177/V177</f>
        <v>1.133822868805201</v>
      </c>
    </row>
    <row r="178" spans="1:23" ht="15.6" x14ac:dyDescent="0.3">
      <c r="A178" s="13">
        <v>177</v>
      </c>
      <c r="B178" s="1" t="s">
        <v>16</v>
      </c>
      <c r="C178" s="13">
        <v>73</v>
      </c>
      <c r="D178" s="13" t="s">
        <v>4</v>
      </c>
      <c r="E178" s="13">
        <v>1</v>
      </c>
      <c r="F178" s="14">
        <v>38.099999999999994</v>
      </c>
      <c r="G178" s="14">
        <v>2.6640000000000001</v>
      </c>
      <c r="H178" s="15">
        <f>G178/I178</f>
        <v>3.2629999999999999</v>
      </c>
      <c r="I178" s="14">
        <v>0.81642660128715916</v>
      </c>
      <c r="J178" s="14">
        <v>14.55</v>
      </c>
      <c r="K178" s="15">
        <f>J178/L178</f>
        <v>17.05</v>
      </c>
      <c r="L178" s="14">
        <v>0.85337243401759533</v>
      </c>
      <c r="M178" s="14">
        <f>J178/G178</f>
        <v>5.461711711711712</v>
      </c>
      <c r="N178" s="14">
        <f>K178/H178</f>
        <v>5.2252528348145884</v>
      </c>
      <c r="O178" s="14">
        <v>1.63</v>
      </c>
      <c r="P178" s="14">
        <f>O178/Q178</f>
        <v>1.5649999999999999</v>
      </c>
      <c r="Q178" s="14">
        <v>1.0415335463258786</v>
      </c>
      <c r="R178" s="14">
        <f>G178-O178</f>
        <v>1.0340000000000003</v>
      </c>
      <c r="S178" s="15">
        <f>R178/O178</f>
        <v>0.63435582822085912</v>
      </c>
      <c r="T178" s="14">
        <f>M178/N178</f>
        <v>1.0452530976724526</v>
      </c>
      <c r="U178" s="14">
        <f>(O178/G178)*100</f>
        <v>61.186186186186177</v>
      </c>
      <c r="V178" s="14">
        <f>(P178/H178)*100</f>
        <v>47.96199816120135</v>
      </c>
      <c r="W178" s="14">
        <f>U178/V178</f>
        <v>1.2757222078308337</v>
      </c>
    </row>
    <row r="179" spans="1:23" ht="15.6" x14ac:dyDescent="0.3">
      <c r="A179" s="13">
        <v>178</v>
      </c>
      <c r="B179" s="1" t="s">
        <v>28</v>
      </c>
      <c r="C179" s="13">
        <v>53</v>
      </c>
      <c r="D179" s="13" t="s">
        <v>4</v>
      </c>
      <c r="E179" s="13">
        <v>1</v>
      </c>
      <c r="F179" s="14">
        <v>42</v>
      </c>
      <c r="G179" s="14">
        <v>2.7639999999999998</v>
      </c>
      <c r="H179" s="15">
        <f>G179/I179</f>
        <v>3.2629999999999999</v>
      </c>
      <c r="I179" s="14">
        <v>0.84707324547961993</v>
      </c>
      <c r="J179" s="14">
        <v>14.93</v>
      </c>
      <c r="K179" s="15">
        <f>J179/L179</f>
        <v>17.05</v>
      </c>
      <c r="L179" s="14">
        <v>0.87565982404692078</v>
      </c>
      <c r="M179" s="14">
        <f>J179/G179</f>
        <v>5.4015918958031843</v>
      </c>
      <c r="N179" s="14">
        <f>K179/H179</f>
        <v>5.2252528348145884</v>
      </c>
      <c r="O179" s="14">
        <v>1.498</v>
      </c>
      <c r="P179" s="14">
        <f>O179/Q179</f>
        <v>1.5649999999999999</v>
      </c>
      <c r="Q179" s="14">
        <v>0.95718849840255593</v>
      </c>
      <c r="R179" s="14">
        <f>G179-O179</f>
        <v>1.2659999999999998</v>
      </c>
      <c r="S179" s="15">
        <f>R179/O179</f>
        <v>0.8451268357810412</v>
      </c>
      <c r="T179" s="14">
        <f>M179/N179</f>
        <v>1.0337474695604567</v>
      </c>
      <c r="U179" s="14">
        <f>(O179/G179)*100</f>
        <v>54.196816208393642</v>
      </c>
      <c r="V179" s="14">
        <f>(P179/H179)*100</f>
        <v>47.96199816120135</v>
      </c>
      <c r="W179" s="14">
        <f>U179/V179</f>
        <v>1.1299949603066355</v>
      </c>
    </row>
    <row r="180" spans="1:23" ht="15.6" x14ac:dyDescent="0.3">
      <c r="A180" s="13">
        <v>179</v>
      </c>
      <c r="B180" s="1" t="s">
        <v>28</v>
      </c>
      <c r="C180" s="13">
        <v>60</v>
      </c>
      <c r="D180" s="13" t="s">
        <v>5</v>
      </c>
      <c r="E180" s="13">
        <v>1</v>
      </c>
      <c r="F180" s="14">
        <v>38.099999999999994</v>
      </c>
      <c r="G180" s="14">
        <v>3.5960000000000001</v>
      </c>
      <c r="H180" s="15">
        <f>G180/I180</f>
        <v>3.2629999999999995</v>
      </c>
      <c r="I180" s="14">
        <v>1.102053325160895</v>
      </c>
      <c r="J180" s="14">
        <v>14.29</v>
      </c>
      <c r="K180" s="15">
        <f>J180/L180</f>
        <v>17.05</v>
      </c>
      <c r="L180" s="14">
        <v>0.83812316715542512</v>
      </c>
      <c r="M180" s="14">
        <f>J180/G180</f>
        <v>3.9738598442714124</v>
      </c>
      <c r="N180" s="14">
        <f>K180/H180</f>
        <v>5.2252528348145892</v>
      </c>
      <c r="O180" s="14">
        <v>1.4650000000000001</v>
      </c>
      <c r="P180" s="14">
        <f>O180/Q180</f>
        <v>1.5649999999999999</v>
      </c>
      <c r="Q180" s="14">
        <v>0.9361022364217253</v>
      </c>
      <c r="R180" s="14">
        <f>G180-O180</f>
        <v>2.1310000000000002</v>
      </c>
      <c r="S180" s="15">
        <f>R180/O180</f>
        <v>1.4546075085324233</v>
      </c>
      <c r="T180" s="14">
        <f>M180/N180</f>
        <v>0.76051053793886303</v>
      </c>
      <c r="U180" s="14">
        <f>(O180/G180)*100</f>
        <v>40.739710789766406</v>
      </c>
      <c r="V180" s="14">
        <f>(P180/H180)*100</f>
        <v>47.96199816120135</v>
      </c>
      <c r="W180" s="14">
        <f>U180/V180</f>
        <v>0.84941646202560883</v>
      </c>
    </row>
    <row r="181" spans="1:23" ht="15.6" x14ac:dyDescent="0.3">
      <c r="A181" s="13">
        <v>180</v>
      </c>
      <c r="B181" s="2" t="s">
        <v>74</v>
      </c>
      <c r="C181" s="13">
        <v>46</v>
      </c>
      <c r="D181" s="13" t="s">
        <v>4</v>
      </c>
      <c r="E181" s="13">
        <v>1</v>
      </c>
      <c r="F181" s="14">
        <v>39.5</v>
      </c>
      <c r="G181" s="14">
        <v>2.6640000000000001</v>
      </c>
      <c r="H181" s="15">
        <f>G181/I181</f>
        <v>3.2629999999999999</v>
      </c>
      <c r="I181" s="14">
        <v>0.81642660128715916</v>
      </c>
      <c r="J181" s="14">
        <v>13.22</v>
      </c>
      <c r="K181" s="15">
        <f>J181/L181</f>
        <v>17.05</v>
      </c>
      <c r="L181" s="14">
        <v>0.77536656891495603</v>
      </c>
      <c r="M181" s="14">
        <f>J181/G181</f>
        <v>4.9624624624624625</v>
      </c>
      <c r="N181" s="14">
        <f>K181/H181</f>
        <v>5.2252528348145884</v>
      </c>
      <c r="O181" s="14">
        <v>1.365</v>
      </c>
      <c r="P181" s="14">
        <f>O181/Q181</f>
        <v>1.5649999999999999</v>
      </c>
      <c r="Q181" s="14">
        <v>0.87220447284345048</v>
      </c>
      <c r="R181" s="14">
        <f>G181-O181</f>
        <v>1.2990000000000002</v>
      </c>
      <c r="S181" s="15">
        <f>R181/O181</f>
        <v>0.95164835164835182</v>
      </c>
      <c r="T181" s="14">
        <f>M181/N181</f>
        <v>0.94970762551407706</v>
      </c>
      <c r="U181" s="14">
        <f>(O181/G181)*100</f>
        <v>51.238738738738732</v>
      </c>
      <c r="V181" s="14">
        <f>(P181/H181)*100</f>
        <v>47.96199816120135</v>
      </c>
      <c r="W181" s="14">
        <f>U181/V181</f>
        <v>1.0683195176006677</v>
      </c>
    </row>
    <row r="182" spans="1:23" ht="15.6" x14ac:dyDescent="0.3">
      <c r="A182" s="13">
        <v>181</v>
      </c>
      <c r="B182" s="1" t="s">
        <v>29</v>
      </c>
      <c r="C182" s="13">
        <v>80</v>
      </c>
      <c r="D182" s="13" t="s">
        <v>4</v>
      </c>
      <c r="E182" s="13">
        <v>2</v>
      </c>
      <c r="F182" s="14">
        <v>27.2</v>
      </c>
      <c r="G182" s="14">
        <v>4.1619999999999999</v>
      </c>
      <c r="H182" s="15">
        <f>G182/I182</f>
        <v>2.8639999999999999</v>
      </c>
      <c r="I182" s="14">
        <v>1.4532122905027933</v>
      </c>
      <c r="J182" s="14">
        <v>12.84</v>
      </c>
      <c r="K182" s="15">
        <f>J182/L182</f>
        <v>15.489999999999998</v>
      </c>
      <c r="L182" s="14">
        <v>0.82892188508715303</v>
      </c>
      <c r="M182" s="14">
        <f>J182/G182</f>
        <v>3.0850552618933205</v>
      </c>
      <c r="N182" s="14">
        <f>K182/H182</f>
        <v>5.4085195530726251</v>
      </c>
      <c r="O182" s="14">
        <v>0.999</v>
      </c>
      <c r="P182" s="14">
        <f>O182/Q182</f>
        <v>1.032</v>
      </c>
      <c r="Q182" s="14">
        <v>0.96802325581395343</v>
      </c>
      <c r="R182" s="14">
        <f>G182-O182</f>
        <v>3.1629999999999998</v>
      </c>
      <c r="S182" s="15">
        <f>R182/O182</f>
        <v>3.1661661661661662</v>
      </c>
      <c r="T182" s="14">
        <f>M182/N182</f>
        <v>0.57040660232811302</v>
      </c>
      <c r="U182" s="14">
        <f>(O182/G182)*100</f>
        <v>24.002883229216724</v>
      </c>
      <c r="V182" s="14">
        <f>(P182/H182)*100</f>
        <v>36.03351955307263</v>
      </c>
      <c r="W182" s="14">
        <f>U182/V182</f>
        <v>0.66612652682632456</v>
      </c>
    </row>
    <row r="183" spans="1:23" ht="15.6" x14ac:dyDescent="0.3">
      <c r="A183" s="13">
        <v>182</v>
      </c>
      <c r="B183" s="1" t="s">
        <v>30</v>
      </c>
      <c r="C183" s="13">
        <v>12</v>
      </c>
      <c r="D183" s="13" t="s">
        <v>5</v>
      </c>
      <c r="E183" s="13">
        <v>2</v>
      </c>
      <c r="F183" s="14">
        <v>30</v>
      </c>
      <c r="G183" s="14">
        <v>3.7629999999999999</v>
      </c>
      <c r="H183" s="15">
        <f>G183/I183</f>
        <v>4.0289999999999999</v>
      </c>
      <c r="I183" s="14">
        <v>0.93397865475304043</v>
      </c>
      <c r="J183" s="14">
        <v>14.94</v>
      </c>
      <c r="K183" s="15">
        <f>J183/L183</f>
        <v>18.670000000000002</v>
      </c>
      <c r="L183" s="14">
        <v>0.80021424745581138</v>
      </c>
      <c r="M183" s="14">
        <f>J183/G183</f>
        <v>3.9702365134201436</v>
      </c>
      <c r="N183" s="14">
        <f>K183/H183</f>
        <v>4.6339041945892285</v>
      </c>
      <c r="O183" s="14">
        <v>1.665</v>
      </c>
      <c r="P183" s="14">
        <f>O183/Q183</f>
        <v>1.66</v>
      </c>
      <c r="Q183" s="14">
        <v>1.0030120481927711</v>
      </c>
      <c r="R183" s="14">
        <f>G183-O183</f>
        <v>2.0979999999999999</v>
      </c>
      <c r="S183" s="15">
        <f>R183/O183</f>
        <v>1.26006006006006</v>
      </c>
      <c r="T183" s="14">
        <f>M183/N183</f>
        <v>0.85678001674181881</v>
      </c>
      <c r="U183" s="14">
        <f>(O183/G183)*100</f>
        <v>44.246611745947384</v>
      </c>
      <c r="V183" s="14">
        <f>(P183/H183)*100</f>
        <v>41.20129064283941</v>
      </c>
      <c r="W183" s="14">
        <f>U183/V183</f>
        <v>1.0739132453278435</v>
      </c>
    </row>
    <row r="184" spans="1:23" ht="15.6" x14ac:dyDescent="0.3">
      <c r="A184" s="13">
        <v>183</v>
      </c>
      <c r="B184" s="1" t="s">
        <v>54</v>
      </c>
      <c r="C184" s="13">
        <v>26</v>
      </c>
      <c r="D184" s="13" t="s">
        <v>5</v>
      </c>
      <c r="E184" s="13">
        <v>1</v>
      </c>
      <c r="F184" s="14">
        <v>36</v>
      </c>
      <c r="G184" s="14">
        <v>3.53</v>
      </c>
      <c r="H184" s="15">
        <f>G184/I184</f>
        <v>4.0289999999999999</v>
      </c>
      <c r="I184" s="14">
        <v>0.87614792752544057</v>
      </c>
      <c r="J184" s="14">
        <v>18.03</v>
      </c>
      <c r="K184" s="15">
        <f>J184/L184</f>
        <v>18.670000000000002</v>
      </c>
      <c r="L184" s="14">
        <v>0.96572040707016604</v>
      </c>
      <c r="M184" s="14">
        <f>J184/G184</f>
        <v>5.1076487252124654</v>
      </c>
      <c r="N184" s="14">
        <f>K184/H184</f>
        <v>4.6339041945892285</v>
      </c>
      <c r="O184" s="14">
        <v>1.8979999999999999</v>
      </c>
      <c r="P184" s="14">
        <f>O184/Q184</f>
        <v>1.6599999999999997</v>
      </c>
      <c r="Q184" s="14">
        <v>1.1433734939759037</v>
      </c>
      <c r="R184" s="14">
        <f>G184-O184</f>
        <v>1.6319999999999999</v>
      </c>
      <c r="S184" s="15">
        <f>R184/O184</f>
        <v>0.85985247629083239</v>
      </c>
      <c r="T184" s="14">
        <f>M184/N184</f>
        <v>1.1022344249534559</v>
      </c>
      <c r="U184" s="14">
        <f>(O184/G184)*100</f>
        <v>53.767705382436262</v>
      </c>
      <c r="V184" s="14">
        <f>(P184/H184)*100</f>
        <v>41.201290642839403</v>
      </c>
      <c r="W184" s="14">
        <f>U184/V184</f>
        <v>1.305000511962866</v>
      </c>
    </row>
    <row r="185" spans="1:23" ht="15.6" x14ac:dyDescent="0.3">
      <c r="A185" s="13">
        <v>184</v>
      </c>
      <c r="B185" s="1" t="s">
        <v>31</v>
      </c>
      <c r="C185" s="13">
        <v>64</v>
      </c>
      <c r="D185" s="13" t="s">
        <v>4</v>
      </c>
      <c r="E185" s="13">
        <v>2</v>
      </c>
      <c r="F185" s="14">
        <v>34</v>
      </c>
      <c r="G185" s="14">
        <v>3.7629999999999999</v>
      </c>
      <c r="H185" s="15">
        <f>G185/I185</f>
        <v>4.0289999999999999</v>
      </c>
      <c r="I185" s="14">
        <v>0.93397865475304043</v>
      </c>
      <c r="J185" s="14">
        <v>15.32</v>
      </c>
      <c r="K185" s="15">
        <f>J185/L185</f>
        <v>18.670000000000002</v>
      </c>
      <c r="L185" s="14">
        <v>0.82056775575790031</v>
      </c>
      <c r="M185" s="14">
        <f>J185/G185</f>
        <v>4.0712197714589422</v>
      </c>
      <c r="N185" s="14">
        <f>K185/H185</f>
        <v>4.6339041945892285</v>
      </c>
      <c r="O185" s="14">
        <v>1.665</v>
      </c>
      <c r="P185" s="14">
        <f>O185/Q185</f>
        <v>1.66</v>
      </c>
      <c r="Q185" s="14">
        <v>1.0030120481927711</v>
      </c>
      <c r="R185" s="14">
        <f>G185-O185</f>
        <v>2.0979999999999999</v>
      </c>
      <c r="S185" s="15">
        <f>R185/O185</f>
        <v>1.26006006006006</v>
      </c>
      <c r="T185" s="14">
        <f>M185/N185</f>
        <v>0.87857227955051298</v>
      </c>
      <c r="U185" s="14">
        <f>(O185/G185)*100</f>
        <v>44.246611745947384</v>
      </c>
      <c r="V185" s="14">
        <f>(P185/H185)*100</f>
        <v>41.20129064283941</v>
      </c>
      <c r="W185" s="14">
        <f>U185/V185</f>
        <v>1.0739132453278435</v>
      </c>
    </row>
    <row r="186" spans="1:23" ht="15.6" x14ac:dyDescent="0.3">
      <c r="A186" s="13">
        <v>185</v>
      </c>
      <c r="B186" s="1" t="s">
        <v>39</v>
      </c>
      <c r="C186" s="13">
        <v>67</v>
      </c>
      <c r="D186" s="13" t="s">
        <v>5</v>
      </c>
      <c r="E186" s="13">
        <v>2</v>
      </c>
      <c r="F186" s="14">
        <v>29.5</v>
      </c>
      <c r="G186" s="14">
        <v>2.1640000000000001</v>
      </c>
      <c r="H186" s="15">
        <f>G186/I186</f>
        <v>5.18</v>
      </c>
      <c r="I186" s="14">
        <v>0.41776061776061779</v>
      </c>
      <c r="J186" s="14">
        <v>11.17</v>
      </c>
      <c r="K186" s="15">
        <f>J186/L186</f>
        <v>17.010000000000002</v>
      </c>
      <c r="L186" s="14">
        <v>0.6566725455614344</v>
      </c>
      <c r="M186" s="14">
        <f>J186/G186</f>
        <v>5.1617375231053604</v>
      </c>
      <c r="N186" s="14">
        <f>K186/H186</f>
        <v>3.2837837837837842</v>
      </c>
      <c r="O186" s="14">
        <v>0.93</v>
      </c>
      <c r="P186" s="14">
        <f>O186/Q186</f>
        <v>2.15</v>
      </c>
      <c r="Q186" s="14">
        <v>0.43255813953488376</v>
      </c>
      <c r="R186" s="14">
        <f>G186-O186</f>
        <v>1.234</v>
      </c>
      <c r="S186" s="15">
        <f>R186/O186</f>
        <v>1.3268817204301075</v>
      </c>
      <c r="T186" s="14">
        <f>M186/N186</f>
        <v>1.5718871469538955</v>
      </c>
      <c r="U186" s="14">
        <f>(O186/G186)*100</f>
        <v>42.975970425138634</v>
      </c>
      <c r="V186" s="14">
        <f>(P186/H186)*100</f>
        <v>41.505791505791507</v>
      </c>
      <c r="W186" s="14">
        <f>U186/V186</f>
        <v>1.0354210548940377</v>
      </c>
    </row>
    <row r="187" spans="1:23" ht="15.6" x14ac:dyDescent="0.3">
      <c r="A187" s="13">
        <v>186</v>
      </c>
      <c r="B187" s="1" t="s">
        <v>36</v>
      </c>
      <c r="C187" s="13">
        <v>72</v>
      </c>
      <c r="D187" s="13" t="s">
        <v>4</v>
      </c>
      <c r="E187" s="13">
        <v>1</v>
      </c>
      <c r="F187" s="14">
        <v>39</v>
      </c>
      <c r="G187" s="14">
        <v>3.2959999999999998</v>
      </c>
      <c r="H187" s="15">
        <f>G187/I187</f>
        <v>5.18</v>
      </c>
      <c r="I187" s="14">
        <v>0.63629343629343627</v>
      </c>
      <c r="J187" s="14">
        <v>16.46</v>
      </c>
      <c r="K187" s="15">
        <f>J187/L187</f>
        <v>17.010000000000002</v>
      </c>
      <c r="L187" s="14">
        <v>0.9676660787771898</v>
      </c>
      <c r="M187" s="14">
        <f>J187/G187</f>
        <v>4.9939320388349522</v>
      </c>
      <c r="N187" s="14">
        <f>K187/H187</f>
        <v>3.2837837837837842</v>
      </c>
      <c r="O187" s="14">
        <v>1.96</v>
      </c>
      <c r="P187" s="14">
        <f>O187/Q187</f>
        <v>2.15</v>
      </c>
      <c r="Q187" s="14">
        <v>0.91162790697674423</v>
      </c>
      <c r="R187" s="14">
        <f>G187-O187</f>
        <v>1.3359999999999999</v>
      </c>
      <c r="S187" s="15">
        <f>R187/O187</f>
        <v>0.68163265306122445</v>
      </c>
      <c r="T187" s="14">
        <f>M187/N187</f>
        <v>1.5207858883694914</v>
      </c>
      <c r="U187" s="14">
        <f>(O187/G187)*100</f>
        <v>59.466019417475735</v>
      </c>
      <c r="V187" s="14">
        <f>(P187/H187)*100</f>
        <v>41.505791505791507</v>
      </c>
      <c r="W187" s="14">
        <f>U187/V187</f>
        <v>1.432716188755927</v>
      </c>
    </row>
    <row r="188" spans="1:23" ht="15.6" x14ac:dyDescent="0.3">
      <c r="A188" s="13">
        <v>187</v>
      </c>
      <c r="B188" s="2" t="s">
        <v>24</v>
      </c>
      <c r="C188" s="13">
        <v>42</v>
      </c>
      <c r="D188" s="13" t="s">
        <v>5</v>
      </c>
      <c r="E188" s="13">
        <v>2</v>
      </c>
      <c r="F188" s="14">
        <v>35.1</v>
      </c>
      <c r="G188" s="14">
        <v>3.03</v>
      </c>
      <c r="H188" s="15">
        <f>G188/I188</f>
        <v>2.964</v>
      </c>
      <c r="I188" s="14">
        <v>1.0222672064777327</v>
      </c>
      <c r="J188" s="14">
        <v>16.82</v>
      </c>
      <c r="K188" s="15">
        <f>J188/L188</f>
        <v>17.43</v>
      </c>
      <c r="L188" s="14">
        <v>0.96500286861732643</v>
      </c>
      <c r="M188" s="14">
        <f>J188/G188</f>
        <v>5.5511551155115519</v>
      </c>
      <c r="N188" s="14">
        <f>K188/H188</f>
        <v>5.880566801619433</v>
      </c>
      <c r="O188" s="14">
        <v>1.23</v>
      </c>
      <c r="P188" s="14">
        <f>O188/Q188</f>
        <v>1.232</v>
      </c>
      <c r="Q188" s="14">
        <v>0.99837662337662336</v>
      </c>
      <c r="R188" s="14">
        <f>G188-O188</f>
        <v>1.7999999999999998</v>
      </c>
      <c r="S188" s="15">
        <f>R188/O188</f>
        <v>1.4634146341463414</v>
      </c>
      <c r="T188" s="14">
        <f>M188/N188</f>
        <v>0.94398300415239478</v>
      </c>
      <c r="U188" s="14">
        <f>(O188/G188)*100</f>
        <v>40.594059405940598</v>
      </c>
      <c r="V188" s="14">
        <f>(P188/H188)*100</f>
        <v>41.565452091767881</v>
      </c>
      <c r="W188" s="14">
        <f>U188/V188</f>
        <v>0.97662980583772674</v>
      </c>
    </row>
    <row r="189" spans="1:23" ht="15.6" x14ac:dyDescent="0.3">
      <c r="A189" s="13">
        <v>188</v>
      </c>
      <c r="B189" s="2" t="s">
        <v>90</v>
      </c>
      <c r="C189" s="13">
        <v>60</v>
      </c>
      <c r="D189" s="13" t="s">
        <v>5</v>
      </c>
      <c r="E189" s="13">
        <v>2</v>
      </c>
      <c r="F189" s="14">
        <v>27.2</v>
      </c>
      <c r="G189" s="14">
        <v>4.66</v>
      </c>
      <c r="H189" s="15">
        <f>G189/I189</f>
        <v>5.18</v>
      </c>
      <c r="I189" s="14">
        <v>0.8996138996138997</v>
      </c>
      <c r="J189" s="14">
        <v>13.08</v>
      </c>
      <c r="K189" s="15">
        <f>J189/L189</f>
        <v>17.010000000000002</v>
      </c>
      <c r="L189" s="14">
        <v>0.76895943562610225</v>
      </c>
      <c r="M189" s="14">
        <f>J189/G189</f>
        <v>2.8068669527896994</v>
      </c>
      <c r="N189" s="14">
        <f>K189/H189</f>
        <v>3.2837837837837842</v>
      </c>
      <c r="O189" s="14">
        <v>1.96</v>
      </c>
      <c r="P189" s="14">
        <f>O189/Q189</f>
        <v>2.15</v>
      </c>
      <c r="Q189" s="14">
        <v>0.91162790697674423</v>
      </c>
      <c r="R189" s="14">
        <f>G189-O189</f>
        <v>2.7</v>
      </c>
      <c r="S189" s="15">
        <f>R189/O189</f>
        <v>1.3775510204081634</v>
      </c>
      <c r="T189" s="14">
        <f>M189/N189</f>
        <v>0.85476606792772725</v>
      </c>
      <c r="U189" s="14">
        <f>(O189/G189)*100</f>
        <v>42.06008583690987</v>
      </c>
      <c r="V189" s="14">
        <f>(P189/H189)*100</f>
        <v>41.505791505791507</v>
      </c>
      <c r="W189" s="14">
        <f>U189/V189</f>
        <v>1.0133546262102007</v>
      </c>
    </row>
    <row r="190" spans="1:23" ht="15.6" x14ac:dyDescent="0.3">
      <c r="A190" s="13">
        <v>189</v>
      </c>
      <c r="B190" s="1" t="s">
        <v>26</v>
      </c>
      <c r="C190" s="13">
        <v>23</v>
      </c>
      <c r="D190" s="13" t="s">
        <v>4</v>
      </c>
      <c r="E190" s="13">
        <v>1</v>
      </c>
      <c r="F190" s="14">
        <v>40</v>
      </c>
      <c r="G190" s="14">
        <v>3.4630000000000001</v>
      </c>
      <c r="H190" s="15">
        <f>G190/I190</f>
        <v>2.9640000000000004</v>
      </c>
      <c r="I190" s="14">
        <v>1.168353576248313</v>
      </c>
      <c r="J190" s="14">
        <v>16.440000000000001</v>
      </c>
      <c r="K190" s="15">
        <f>J190/L190</f>
        <v>17.43</v>
      </c>
      <c r="L190" s="14">
        <v>0.94320137693631678</v>
      </c>
      <c r="M190" s="14">
        <f>J190/G190</f>
        <v>4.7473289055732026</v>
      </c>
      <c r="N190" s="14">
        <f>K190/H190</f>
        <v>5.8805668016194321</v>
      </c>
      <c r="O190" s="14">
        <v>1.4650000000000001</v>
      </c>
      <c r="P190" s="14">
        <f>O190/Q190</f>
        <v>1.232</v>
      </c>
      <c r="Q190" s="14">
        <v>1.1891233766233766</v>
      </c>
      <c r="R190" s="14">
        <f>G190-O190</f>
        <v>1.998</v>
      </c>
      <c r="S190" s="15">
        <f>R190/O190</f>
        <v>1.3638225255972696</v>
      </c>
      <c r="T190" s="14">
        <f>M190/N190</f>
        <v>0.80729104280659636</v>
      </c>
      <c r="U190" s="14">
        <f>(O190/G190)*100</f>
        <v>42.304360381172394</v>
      </c>
      <c r="V190" s="14">
        <f>(P190/H190)*100</f>
        <v>41.565452091767874</v>
      </c>
      <c r="W190" s="14">
        <f>U190/V190</f>
        <v>1.0177769818976867</v>
      </c>
    </row>
    <row r="191" spans="1:23" ht="15.6" x14ac:dyDescent="0.3">
      <c r="A191" s="13">
        <v>190</v>
      </c>
      <c r="B191" s="1" t="s">
        <v>27</v>
      </c>
      <c r="C191" s="13">
        <v>53</v>
      </c>
      <c r="D191" s="13" t="s">
        <v>4</v>
      </c>
      <c r="E191" s="13">
        <v>1</v>
      </c>
      <c r="F191" s="14">
        <v>45.3</v>
      </c>
      <c r="G191" s="14">
        <v>2.6970000000000001</v>
      </c>
      <c r="H191" s="15">
        <f>G191/I191</f>
        <v>4.1630000000000003</v>
      </c>
      <c r="I191" s="14">
        <v>0.64785010809512367</v>
      </c>
      <c r="J191" s="14">
        <v>16.309999999999999</v>
      </c>
      <c r="K191" s="15">
        <f>J191/L191</f>
        <v>16.329999999999998</v>
      </c>
      <c r="L191" s="14">
        <v>0.99877526025719532</v>
      </c>
      <c r="M191" s="14">
        <f>J191/G191</f>
        <v>6.047460140897293</v>
      </c>
      <c r="N191" s="14">
        <f>K191/H191</f>
        <v>3.922651933701657</v>
      </c>
      <c r="O191" s="14">
        <v>1.232</v>
      </c>
      <c r="P191" s="14">
        <f>O191/Q191</f>
        <v>1.698</v>
      </c>
      <c r="Q191" s="14">
        <v>0.72555948174322737</v>
      </c>
      <c r="R191" s="14">
        <f>G191-O191</f>
        <v>1.4650000000000001</v>
      </c>
      <c r="S191" s="15">
        <f>R191/O191</f>
        <v>1.1891233766233766</v>
      </c>
      <c r="T191" s="14">
        <f>M191/N191</f>
        <v>1.5416764584540987</v>
      </c>
      <c r="U191" s="14">
        <f>(O191/G191)*100</f>
        <v>45.680385613644788</v>
      </c>
      <c r="V191" s="14">
        <f>(P191/H191)*100</f>
        <v>40.787893346144607</v>
      </c>
      <c r="W191" s="14">
        <f>U191/V191</f>
        <v>1.1199496190200426</v>
      </c>
    </row>
    <row r="192" spans="1:23" ht="15.6" x14ac:dyDescent="0.3">
      <c r="A192" s="13">
        <v>191</v>
      </c>
      <c r="B192" s="1" t="s">
        <v>28</v>
      </c>
      <c r="C192" s="13">
        <v>62</v>
      </c>
      <c r="D192" s="13" t="s">
        <v>5</v>
      </c>
      <c r="E192" s="13">
        <v>1</v>
      </c>
      <c r="F192" s="14">
        <v>39</v>
      </c>
      <c r="G192" s="14">
        <v>4.7949999999999999</v>
      </c>
      <c r="H192" s="15">
        <f>G192/I192</f>
        <v>3.2629999999999995</v>
      </c>
      <c r="I192" s="14">
        <v>1.4695065890285015</v>
      </c>
      <c r="J192" s="14">
        <v>13.9</v>
      </c>
      <c r="K192" s="15">
        <f>J192/L192</f>
        <v>17.05</v>
      </c>
      <c r="L192" s="14">
        <v>0.81524926686217003</v>
      </c>
      <c r="M192" s="14">
        <f>J192/G192</f>
        <v>2.8988529718456726</v>
      </c>
      <c r="N192" s="14">
        <f>K192/H192</f>
        <v>5.2252528348145892</v>
      </c>
      <c r="O192" s="14">
        <v>1.532</v>
      </c>
      <c r="P192" s="14">
        <f>O192/Q192</f>
        <v>1.5649999999999999</v>
      </c>
      <c r="Q192" s="14">
        <v>0.97891373801916937</v>
      </c>
      <c r="R192" s="14">
        <f>G192-O192</f>
        <v>3.2629999999999999</v>
      </c>
      <c r="S192" s="15">
        <f>R192/O192</f>
        <v>2.1298955613577024</v>
      </c>
      <c r="T192" s="14">
        <f>M192/N192</f>
        <v>0.55477755115146199</v>
      </c>
      <c r="U192" s="14">
        <f>(O192/G192)*100</f>
        <v>31.94994786235662</v>
      </c>
      <c r="V192" s="14">
        <f>(P192/H192)*100</f>
        <v>47.96199816120135</v>
      </c>
      <c r="W192" s="14">
        <f>U192/V192</f>
        <v>0.66615130910459841</v>
      </c>
    </row>
    <row r="193" spans="1:23" ht="15.6" x14ac:dyDescent="0.3">
      <c r="A193" s="13">
        <v>192</v>
      </c>
      <c r="B193" s="1" t="s">
        <v>51</v>
      </c>
      <c r="C193" s="13">
        <v>62</v>
      </c>
      <c r="D193" s="13" t="s">
        <v>4</v>
      </c>
      <c r="E193" s="13">
        <v>2</v>
      </c>
      <c r="F193" s="14">
        <v>36</v>
      </c>
      <c r="G193" s="14">
        <v>3.496</v>
      </c>
      <c r="H193" s="15">
        <f>G193/I193</f>
        <v>4.0289999999999999</v>
      </c>
      <c r="I193" s="14">
        <v>0.86770910896003972</v>
      </c>
      <c r="J193" s="14">
        <v>14.93</v>
      </c>
      <c r="K193" s="15">
        <f>J193/L193</f>
        <v>18.670000000000002</v>
      </c>
      <c r="L193" s="14">
        <v>0.79967862881628271</v>
      </c>
      <c r="M193" s="14">
        <f>J193/G193</f>
        <v>4.2705949656750573</v>
      </c>
      <c r="N193" s="14">
        <f>K193/H193</f>
        <v>4.6339041945892285</v>
      </c>
      <c r="O193" s="14">
        <v>1.665</v>
      </c>
      <c r="P193" s="14">
        <f>O193/Q193</f>
        <v>1.66</v>
      </c>
      <c r="Q193" s="14">
        <v>1.0030120481927711</v>
      </c>
      <c r="R193" s="14">
        <f>G193-O193</f>
        <v>1.831</v>
      </c>
      <c r="S193" s="15">
        <f>R193/O193</f>
        <v>1.0996996996996997</v>
      </c>
      <c r="T193" s="14">
        <f>M193/N193</f>
        <v>0.92159759596704893</v>
      </c>
      <c r="U193" s="14">
        <f>(O193/G193)*100</f>
        <v>47.625858123569799</v>
      </c>
      <c r="V193" s="14">
        <f>(P193/H193)*100</f>
        <v>41.20129064283941</v>
      </c>
      <c r="W193" s="14">
        <f>U193/V193</f>
        <v>1.1559312191557995</v>
      </c>
    </row>
    <row r="194" spans="1:23" ht="15.6" x14ac:dyDescent="0.3">
      <c r="A194" s="13">
        <v>193</v>
      </c>
      <c r="B194" s="2" t="s">
        <v>17</v>
      </c>
      <c r="C194" s="13">
        <v>32</v>
      </c>
      <c r="D194" s="13" t="s">
        <v>5</v>
      </c>
      <c r="E194" s="13">
        <v>0</v>
      </c>
      <c r="F194" s="14">
        <v>32.5</v>
      </c>
      <c r="G194" s="14">
        <v>3.5289999999999999</v>
      </c>
      <c r="H194" s="15">
        <f>G194/I194</f>
        <v>5.18</v>
      </c>
      <c r="I194" s="14">
        <v>0.68127413127413128</v>
      </c>
      <c r="J194" s="14">
        <v>14.47</v>
      </c>
      <c r="K194" s="15">
        <f>J194/L194</f>
        <v>17.010000000000002</v>
      </c>
      <c r="L194" s="14">
        <v>0.85067607289829505</v>
      </c>
      <c r="M194" s="14">
        <f>J194/G194</f>
        <v>4.1003117030320206</v>
      </c>
      <c r="N194" s="14">
        <f>K194/H194</f>
        <v>3.2837837837837842</v>
      </c>
      <c r="O194" s="14">
        <v>2.2000000000000002</v>
      </c>
      <c r="P194" s="14">
        <f>O194/Q194</f>
        <v>2.15</v>
      </c>
      <c r="Q194" s="14">
        <v>1.0232558139534884</v>
      </c>
      <c r="R194" s="14">
        <f>G194-O194</f>
        <v>1.3289999999999997</v>
      </c>
      <c r="S194" s="15">
        <f>R194/O194</f>
        <v>0.6040909090909089</v>
      </c>
      <c r="T194" s="14">
        <f>M194/N194</f>
        <v>1.2486545926928785</v>
      </c>
      <c r="U194" s="14">
        <f>(O194/G194)*100</f>
        <v>62.340606404080475</v>
      </c>
      <c r="V194" s="14">
        <f>(P194/H194)*100</f>
        <v>41.505791505791507</v>
      </c>
      <c r="W194" s="14">
        <f>U194/V194</f>
        <v>1.5019736798750551</v>
      </c>
    </row>
    <row r="195" spans="1:23" s="16" customFormat="1" ht="15.6" x14ac:dyDescent="0.3">
      <c r="A195" s="13">
        <v>194</v>
      </c>
      <c r="B195" s="1" t="s">
        <v>54</v>
      </c>
      <c r="C195" s="16">
        <v>24</v>
      </c>
      <c r="D195" s="16" t="s">
        <v>5</v>
      </c>
      <c r="E195" s="16">
        <v>1</v>
      </c>
      <c r="F195" s="15">
        <v>38.799999999999997</v>
      </c>
      <c r="G195" s="15">
        <v>4.1950000000000003</v>
      </c>
      <c r="H195" s="15">
        <f>G195/I195</f>
        <v>4.9950000000000001</v>
      </c>
      <c r="I195" s="15">
        <v>0.8398398398398399</v>
      </c>
      <c r="J195" s="15">
        <v>14.75</v>
      </c>
      <c r="K195" s="15">
        <f>J195/L195</f>
        <v>15.35</v>
      </c>
      <c r="L195" s="15">
        <v>0.96091205211726383</v>
      </c>
      <c r="M195" s="14">
        <f>J195/G195</f>
        <v>3.5160905840286052</v>
      </c>
      <c r="N195" s="14">
        <f>K195/H195</f>
        <v>3.0730730730730729</v>
      </c>
      <c r="O195" s="15">
        <v>1.498</v>
      </c>
      <c r="P195" s="14">
        <f>O195/Q195</f>
        <v>2.2599999999999998</v>
      </c>
      <c r="Q195" s="15">
        <v>0.6628318584070797</v>
      </c>
      <c r="R195" s="14">
        <f>G195-O195</f>
        <v>2.6970000000000001</v>
      </c>
      <c r="S195" s="15">
        <f>R195/O195</f>
        <v>1.8004005340453939</v>
      </c>
      <c r="T195" s="14">
        <f>M195/N195</f>
        <v>1.1441610727832499</v>
      </c>
      <c r="U195" s="14">
        <f>(O195/G195)*100</f>
        <v>35.709177592371873</v>
      </c>
      <c r="V195" s="14">
        <f>(P195/H195)*100</f>
        <v>45.245245245245243</v>
      </c>
      <c r="W195" s="14">
        <f>U195/V195</f>
        <v>0.78923602687565275</v>
      </c>
    </row>
    <row r="196" spans="1:23" s="16" customFormat="1" ht="15.6" x14ac:dyDescent="0.3">
      <c r="A196" s="13">
        <v>195</v>
      </c>
      <c r="B196" s="1" t="s">
        <v>15</v>
      </c>
      <c r="C196" s="16">
        <v>43</v>
      </c>
      <c r="D196" s="16" t="s">
        <v>5</v>
      </c>
      <c r="E196" s="16">
        <v>2</v>
      </c>
      <c r="F196" s="15">
        <v>32</v>
      </c>
      <c r="G196" s="15">
        <v>4.1289999999999996</v>
      </c>
      <c r="H196" s="15">
        <f>G196/I196</f>
        <v>5.18</v>
      </c>
      <c r="I196" s="15">
        <v>0.7971042471042471</v>
      </c>
      <c r="J196" s="15">
        <v>15.56</v>
      </c>
      <c r="K196" s="15">
        <f>J196/L196</f>
        <v>17.010000000000002</v>
      </c>
      <c r="L196" s="15">
        <v>0.91475602586713689</v>
      </c>
      <c r="M196" s="14">
        <f>J196/G196</f>
        <v>3.7684669411479783</v>
      </c>
      <c r="N196" s="14">
        <f>K196/H196</f>
        <v>3.2837837837837842</v>
      </c>
      <c r="O196" s="15">
        <v>1.6</v>
      </c>
      <c r="P196" s="14">
        <f>O196/Q196</f>
        <v>2.15</v>
      </c>
      <c r="Q196" s="15">
        <v>0.74418604651162801</v>
      </c>
      <c r="R196" s="14">
        <f>G196-O196</f>
        <v>2.5289999999999995</v>
      </c>
      <c r="S196" s="15">
        <f>R196/O196</f>
        <v>1.5806249999999995</v>
      </c>
      <c r="T196" s="14">
        <f>M196/N196</f>
        <v>1.1475989861932114</v>
      </c>
      <c r="U196" s="14">
        <f>(O196/G196)*100</f>
        <v>38.750302736740139</v>
      </c>
      <c r="V196" s="14">
        <f>(P196/H196)*100</f>
        <v>41.505791505791507</v>
      </c>
      <c r="W196" s="14">
        <f>U196/V196</f>
        <v>0.93361194500611122</v>
      </c>
    </row>
    <row r="197" spans="1:23" s="16" customFormat="1" ht="15.6" x14ac:dyDescent="0.3">
      <c r="A197" s="13">
        <v>196</v>
      </c>
      <c r="B197" s="1" t="s">
        <v>80</v>
      </c>
      <c r="C197" s="16">
        <v>57</v>
      </c>
      <c r="D197" s="16" t="s">
        <v>4</v>
      </c>
      <c r="E197" s="16">
        <v>1</v>
      </c>
      <c r="F197" s="15">
        <v>45</v>
      </c>
      <c r="G197" s="15">
        <v>4.4950000000000001</v>
      </c>
      <c r="H197" s="15">
        <f>G197/I197</f>
        <v>5.3940000000000001</v>
      </c>
      <c r="I197" s="15">
        <v>0.83333333333333337</v>
      </c>
      <c r="J197" s="15">
        <v>17.510000000000002</v>
      </c>
      <c r="K197" s="15">
        <f>J197/L197</f>
        <v>18.12</v>
      </c>
      <c r="L197" s="15">
        <v>0.96633554083885209</v>
      </c>
      <c r="M197" s="14">
        <f>J197/G197</f>
        <v>3.8954393770856508</v>
      </c>
      <c r="N197" s="14">
        <f>K197/H197</f>
        <v>3.3592880978865409</v>
      </c>
      <c r="O197" s="15">
        <v>1.96</v>
      </c>
      <c r="P197" s="14">
        <f>O197/Q197</f>
        <v>2.06</v>
      </c>
      <c r="Q197" s="15">
        <v>0.95145631067961156</v>
      </c>
      <c r="R197" s="14">
        <f>G197-O197</f>
        <v>2.5350000000000001</v>
      </c>
      <c r="S197" s="15">
        <f>R197/O197</f>
        <v>1.2933673469387756</v>
      </c>
      <c r="T197" s="14">
        <f>M197/N197</f>
        <v>1.1596026490066225</v>
      </c>
      <c r="U197" s="14">
        <f>(O197/G197)*100</f>
        <v>43.604004449388206</v>
      </c>
      <c r="V197" s="14">
        <f>(P197/H197)*100</f>
        <v>38.190582128290693</v>
      </c>
      <c r="W197" s="14">
        <f>U197/V197</f>
        <v>1.141747572815534</v>
      </c>
    </row>
    <row r="198" spans="1:23" s="16" customFormat="1" ht="15.6" x14ac:dyDescent="0.3">
      <c r="A198" s="13">
        <v>197</v>
      </c>
      <c r="B198" s="1" t="s">
        <v>16</v>
      </c>
      <c r="C198" s="16">
        <v>61</v>
      </c>
      <c r="D198" s="16" t="s">
        <v>4</v>
      </c>
      <c r="E198" s="16">
        <v>1</v>
      </c>
      <c r="F198" s="15">
        <v>39.1</v>
      </c>
      <c r="G198" s="15">
        <v>3.6960000000000002</v>
      </c>
      <c r="H198" s="15">
        <f>G198/I198</f>
        <v>5.3940000000000001</v>
      </c>
      <c r="I198" s="15">
        <v>0.68520578420467182</v>
      </c>
      <c r="J198" s="15">
        <v>15.33</v>
      </c>
      <c r="K198" s="15">
        <f>J198/L198</f>
        <v>18.12</v>
      </c>
      <c r="L198" s="15">
        <v>0.8460264900662251</v>
      </c>
      <c r="M198" s="14">
        <f>J198/G198</f>
        <v>4.1477272727272725</v>
      </c>
      <c r="N198" s="14">
        <f>K198/H198</f>
        <v>3.3592880978865409</v>
      </c>
      <c r="O198" s="15">
        <v>1.5</v>
      </c>
      <c r="P198" s="14">
        <f>O198/Q198</f>
        <v>2.06</v>
      </c>
      <c r="Q198" s="15">
        <v>0.72815533980582525</v>
      </c>
      <c r="R198" s="14">
        <f>G198-O198</f>
        <v>2.1960000000000002</v>
      </c>
      <c r="S198" s="15">
        <f>R198/O198</f>
        <v>1.4640000000000002</v>
      </c>
      <c r="T198" s="14">
        <f>M198/N198</f>
        <v>1.2347042444310654</v>
      </c>
      <c r="U198" s="14">
        <f>(O198/G198)*100</f>
        <v>40.584415584415581</v>
      </c>
      <c r="V198" s="14">
        <f>(P198/H198)*100</f>
        <v>38.190582128290693</v>
      </c>
      <c r="W198" s="14">
        <f>U198/V198</f>
        <v>1.0626812507880468</v>
      </c>
    </row>
    <row r="199" spans="1:23" s="16" customFormat="1" ht="15.6" x14ac:dyDescent="0.3">
      <c r="A199" s="13">
        <v>198</v>
      </c>
      <c r="B199" s="1" t="s">
        <v>99</v>
      </c>
      <c r="C199" s="16">
        <v>65</v>
      </c>
      <c r="D199" s="16" t="s">
        <v>4</v>
      </c>
      <c r="E199" s="16">
        <v>2</v>
      </c>
      <c r="F199" s="15">
        <v>26</v>
      </c>
      <c r="G199" s="15">
        <v>3.996</v>
      </c>
      <c r="H199" s="15">
        <f>G199/I199</f>
        <v>6.327</v>
      </c>
      <c r="I199" s="15">
        <v>0.63157894736842102</v>
      </c>
      <c r="J199" s="15">
        <v>15.3</v>
      </c>
      <c r="K199" s="15">
        <f>J199/L199</f>
        <v>14.919999999999998</v>
      </c>
      <c r="L199" s="15">
        <v>1.0254691689008044</v>
      </c>
      <c r="M199" s="14">
        <f>J199/G199</f>
        <v>3.8288288288288288</v>
      </c>
      <c r="N199" s="14">
        <f>K199/H199</f>
        <v>2.3581476213055157</v>
      </c>
      <c r="O199" s="15">
        <v>1.73</v>
      </c>
      <c r="P199" s="14">
        <f>O199/Q199</f>
        <v>2.097</v>
      </c>
      <c r="Q199" s="15">
        <v>0.82498807820696229</v>
      </c>
      <c r="R199" s="14">
        <f>G199-O199</f>
        <v>2.266</v>
      </c>
      <c r="S199" s="15">
        <f>R199/O199</f>
        <v>1.3098265895953758</v>
      </c>
      <c r="T199" s="14">
        <f>M199/N199</f>
        <v>1.6236595174262738</v>
      </c>
      <c r="U199" s="14">
        <f>(O199/G199)*100</f>
        <v>43.293293293293296</v>
      </c>
      <c r="V199" s="14">
        <f>(P199/H199)*100</f>
        <v>33.143669985775247</v>
      </c>
      <c r="W199" s="14">
        <f>U199/V199</f>
        <v>1.3062311238276905</v>
      </c>
    </row>
    <row r="200" spans="1:23" s="16" customFormat="1" ht="15.6" x14ac:dyDescent="0.3">
      <c r="A200" s="13">
        <v>199</v>
      </c>
      <c r="B200" s="1" t="s">
        <v>17</v>
      </c>
      <c r="C200" s="16">
        <v>49</v>
      </c>
      <c r="D200" s="16" t="s">
        <v>4</v>
      </c>
      <c r="E200" s="13">
        <v>0</v>
      </c>
      <c r="F200" s="15">
        <v>47</v>
      </c>
      <c r="G200" s="15">
        <v>3.8959999999999999</v>
      </c>
      <c r="H200" s="15">
        <f>G200/I200</f>
        <v>5.3940000000000001</v>
      </c>
      <c r="I200" s="15">
        <v>0.7222840192806822</v>
      </c>
      <c r="J200" s="15">
        <v>16.059999999999999</v>
      </c>
      <c r="K200" s="15">
        <f>J200/L200</f>
        <v>18.12</v>
      </c>
      <c r="L200" s="15">
        <v>0.88631346578366432</v>
      </c>
      <c r="M200" s="14">
        <f>J200/G200</f>
        <v>4.1221765913757702</v>
      </c>
      <c r="N200" s="14">
        <f>K200/H200</f>
        <v>3.3592880978865409</v>
      </c>
      <c r="O200" s="15">
        <v>1.86</v>
      </c>
      <c r="P200" s="14">
        <f>O200/Q200</f>
        <v>2.06</v>
      </c>
      <c r="Q200" s="15">
        <v>0.90291262135922334</v>
      </c>
      <c r="R200" s="14">
        <f>G200-O200</f>
        <v>2.0359999999999996</v>
      </c>
      <c r="S200" s="15">
        <f>R200/O200</f>
        <v>1.0946236559139781</v>
      </c>
      <c r="T200" s="14">
        <f>M200/N200</f>
        <v>1.2270982634592109</v>
      </c>
      <c r="U200" s="14">
        <f>(O200/G200)*100</f>
        <v>47.74127310061602</v>
      </c>
      <c r="V200" s="14">
        <f>(P200/H200)*100</f>
        <v>38.190582128290693</v>
      </c>
      <c r="W200" s="14">
        <f>U200/V200</f>
        <v>1.2500797432268098</v>
      </c>
    </row>
    <row r="201" spans="1:23" s="16" customFormat="1" ht="15.6" x14ac:dyDescent="0.3">
      <c r="A201" s="13">
        <v>200</v>
      </c>
      <c r="B201" s="1" t="s">
        <v>22</v>
      </c>
      <c r="C201" s="16">
        <v>41</v>
      </c>
      <c r="D201" s="16" t="s">
        <v>5</v>
      </c>
      <c r="E201" s="16">
        <v>2</v>
      </c>
      <c r="F201" s="15">
        <v>31</v>
      </c>
      <c r="G201" s="15">
        <v>4.3620000000000001</v>
      </c>
      <c r="H201" s="15">
        <f>G201/I201</f>
        <v>5.3940000000000001</v>
      </c>
      <c r="I201" s="15">
        <v>0.80867630700778648</v>
      </c>
      <c r="J201" s="15">
        <v>15.53</v>
      </c>
      <c r="K201" s="15">
        <f>J201/L201</f>
        <v>18.12</v>
      </c>
      <c r="L201" s="15">
        <v>0.85706401766004403</v>
      </c>
      <c r="M201" s="14">
        <f>J201/G201</f>
        <v>3.5602934433745985</v>
      </c>
      <c r="N201" s="14">
        <f>K201/H201</f>
        <v>3.3592880978865409</v>
      </c>
      <c r="O201" s="15">
        <v>1.96</v>
      </c>
      <c r="P201" s="14">
        <f>O201/Q201</f>
        <v>2.06</v>
      </c>
      <c r="Q201" s="15">
        <v>0.95145631067961156</v>
      </c>
      <c r="R201" s="14">
        <f>G201-O201</f>
        <v>2.4020000000000001</v>
      </c>
      <c r="S201" s="15">
        <f>R201/O201</f>
        <v>1.2255102040816328</v>
      </c>
      <c r="T201" s="14">
        <f>M201/N201</f>
        <v>1.059835697216478</v>
      </c>
      <c r="U201" s="14">
        <f>(O201/G201)*100</f>
        <v>44.93351673544246</v>
      </c>
      <c r="V201" s="14">
        <f>(P201/H201)*100</f>
        <v>38.190582128290693</v>
      </c>
      <c r="W201" s="14">
        <f>U201/V201</f>
        <v>1.1765601420921197</v>
      </c>
    </row>
    <row r="202" spans="1:23" s="16" customFormat="1" ht="15.6" x14ac:dyDescent="0.3">
      <c r="A202" s="13">
        <v>201</v>
      </c>
      <c r="B202" s="2" t="s">
        <v>91</v>
      </c>
      <c r="C202" s="16">
        <v>69</v>
      </c>
      <c r="D202" s="16" t="s">
        <v>4</v>
      </c>
      <c r="E202" s="16">
        <v>2</v>
      </c>
      <c r="F202" s="15">
        <v>34.4</v>
      </c>
      <c r="G202" s="15">
        <v>4.5279999999999996</v>
      </c>
      <c r="H202" s="15">
        <f>G202/I202</f>
        <v>6.327</v>
      </c>
      <c r="I202" s="15">
        <v>0.71566303145250509</v>
      </c>
      <c r="J202" s="15">
        <v>12.73</v>
      </c>
      <c r="K202" s="15">
        <f>J202/L202</f>
        <v>14.92</v>
      </c>
      <c r="L202" s="15">
        <v>0.85321715817694377</v>
      </c>
      <c r="M202" s="14">
        <f>J202/G202</f>
        <v>2.8113957597173149</v>
      </c>
      <c r="N202" s="14">
        <f>K202/H202</f>
        <v>2.3581476213055161</v>
      </c>
      <c r="O202" s="15">
        <v>2.06</v>
      </c>
      <c r="P202" s="14">
        <f>O202/Q202</f>
        <v>2.097</v>
      </c>
      <c r="Q202" s="15">
        <v>0.98235574630424416</v>
      </c>
      <c r="R202" s="14">
        <f>G202-O202</f>
        <v>2.4679999999999995</v>
      </c>
      <c r="S202" s="15">
        <f>R202/O202</f>
        <v>1.1980582524271841</v>
      </c>
      <c r="T202" s="14">
        <f>M202/N202</f>
        <v>1.1922051589632339</v>
      </c>
      <c r="U202" s="14">
        <f>(O202/G202)*100</f>
        <v>45.494699646643113</v>
      </c>
      <c r="V202" s="14">
        <f>(P202/H202)*100</f>
        <v>33.143669985775247</v>
      </c>
      <c r="W202" s="14">
        <f>U202/V202</f>
        <v>1.3726512382656699</v>
      </c>
    </row>
    <row r="203" spans="1:23" s="16" customFormat="1" ht="15.6" x14ac:dyDescent="0.3">
      <c r="A203" s="13">
        <v>202</v>
      </c>
      <c r="B203" s="1" t="s">
        <v>42</v>
      </c>
      <c r="C203" s="16">
        <v>33</v>
      </c>
      <c r="D203" s="16" t="s">
        <v>5</v>
      </c>
      <c r="E203" s="16">
        <v>2</v>
      </c>
      <c r="F203" s="15">
        <v>30.2</v>
      </c>
      <c r="G203" s="15">
        <v>4.4290000000000003</v>
      </c>
      <c r="H203" s="15">
        <f>G203/I203</f>
        <v>5.3940000000000001</v>
      </c>
      <c r="I203" s="15">
        <v>0.82109751575824996</v>
      </c>
      <c r="J203" s="15">
        <v>15.61</v>
      </c>
      <c r="K203" s="15">
        <f>J203/L203</f>
        <v>18.12</v>
      </c>
      <c r="L203" s="15">
        <v>0.86147902869757165</v>
      </c>
      <c r="M203" s="14">
        <f>J203/G203</f>
        <v>3.5244976292616839</v>
      </c>
      <c r="N203" s="14">
        <f>K203/H203</f>
        <v>3.3592880978865409</v>
      </c>
      <c r="O203" s="15">
        <v>1.96</v>
      </c>
      <c r="P203" s="14">
        <f>O203/Q203</f>
        <v>2.06</v>
      </c>
      <c r="Q203" s="15">
        <v>0.95145631067961156</v>
      </c>
      <c r="R203" s="14">
        <f>G203-O203</f>
        <v>2.4690000000000003</v>
      </c>
      <c r="S203" s="15">
        <f>R203/O203</f>
        <v>1.2596938775510207</v>
      </c>
      <c r="T203" s="14">
        <f>M203/N203</f>
        <v>1.0491799234126666</v>
      </c>
      <c r="U203" s="14">
        <f>(O203/G203)*100</f>
        <v>44.253781892074954</v>
      </c>
      <c r="V203" s="14">
        <f>(P203/H203)*100</f>
        <v>38.190582128290693</v>
      </c>
      <c r="W203" s="14">
        <f>U203/V203</f>
        <v>1.158761648183749</v>
      </c>
    </row>
    <row r="204" spans="1:23" s="16" customFormat="1" ht="15.6" x14ac:dyDescent="0.3">
      <c r="A204" s="13">
        <v>203</v>
      </c>
      <c r="B204" s="1" t="s">
        <v>9</v>
      </c>
      <c r="C204" s="16">
        <v>58</v>
      </c>
      <c r="D204" s="16" t="s">
        <v>4</v>
      </c>
      <c r="E204" s="16">
        <v>2</v>
      </c>
      <c r="F204" s="15">
        <v>34</v>
      </c>
      <c r="G204" s="15">
        <v>6.093</v>
      </c>
      <c r="H204" s="15">
        <f>G204/I204</f>
        <v>5.9260000000000002</v>
      </c>
      <c r="I204" s="15">
        <v>1.0281808977387783</v>
      </c>
      <c r="J204" s="15">
        <v>14.26</v>
      </c>
      <c r="K204" s="15">
        <f>J204/L204</f>
        <v>15.63</v>
      </c>
      <c r="L204" s="15">
        <v>0.91234804862444008</v>
      </c>
      <c r="M204" s="14">
        <f>J204/G204</f>
        <v>2.340390612177909</v>
      </c>
      <c r="N204" s="14">
        <f>K204/H204</f>
        <v>2.6375295308808639</v>
      </c>
      <c r="O204" s="15">
        <v>1.964</v>
      </c>
      <c r="P204" s="14">
        <f>O204/Q204</f>
        <v>2.06</v>
      </c>
      <c r="Q204" s="15">
        <v>0.95339805825242718</v>
      </c>
      <c r="R204" s="14">
        <f>G204-O204</f>
        <v>4.1289999999999996</v>
      </c>
      <c r="S204" s="15">
        <f>R204/O204</f>
        <v>2.1023421588594702</v>
      </c>
      <c r="T204" s="14">
        <f>M204/N204</f>
        <v>0.88734195571121488</v>
      </c>
      <c r="U204" s="14">
        <f>(O204/G204)*100</f>
        <v>32.233710815690138</v>
      </c>
      <c r="V204" s="14">
        <f>(P204/H204)*100</f>
        <v>34.762065474181576</v>
      </c>
      <c r="W204" s="14">
        <f>U204/V204</f>
        <v>0.92726684608630938</v>
      </c>
    </row>
    <row r="205" spans="1:23" s="16" customFormat="1" ht="15.6" x14ac:dyDescent="0.3">
      <c r="A205" s="13">
        <v>204</v>
      </c>
      <c r="B205" s="1" t="s">
        <v>18</v>
      </c>
      <c r="C205" s="16">
        <v>69</v>
      </c>
      <c r="D205" s="16" t="s">
        <v>5</v>
      </c>
      <c r="E205" s="16">
        <v>2</v>
      </c>
      <c r="F205" s="15">
        <v>26.5</v>
      </c>
      <c r="G205" s="15">
        <v>6.2270000000000003</v>
      </c>
      <c r="H205" s="15">
        <f>G205/I205</f>
        <v>5.9260000000000002</v>
      </c>
      <c r="I205" s="15">
        <v>1.0507931150860614</v>
      </c>
      <c r="J205" s="15">
        <v>15.7</v>
      </c>
      <c r="K205" s="15">
        <f>J205/L205</f>
        <v>15.63</v>
      </c>
      <c r="L205" s="15">
        <v>1.0044785668586051</v>
      </c>
      <c r="M205" s="14">
        <f>J205/G205</f>
        <v>2.5212783041593059</v>
      </c>
      <c r="N205" s="14">
        <f>K205/H205</f>
        <v>2.6375295308808639</v>
      </c>
      <c r="O205" s="15">
        <v>2.1640000000000001</v>
      </c>
      <c r="P205" s="14">
        <f>O205/Q205</f>
        <v>2.06</v>
      </c>
      <c r="Q205" s="15">
        <v>1.0504854368932039</v>
      </c>
      <c r="R205" s="14">
        <f>G205-O205</f>
        <v>4.0630000000000006</v>
      </c>
      <c r="S205" s="15">
        <f>R205/O205</f>
        <v>1.8775415896487986</v>
      </c>
      <c r="T205" s="14">
        <f>M205/N205</f>
        <v>0.95592419900499337</v>
      </c>
      <c r="U205" s="14">
        <f>(O205/G205)*100</f>
        <v>34.75188694395375</v>
      </c>
      <c r="V205" s="14">
        <f>(P205/H205)*100</f>
        <v>34.762065474181576</v>
      </c>
      <c r="W205" s="14">
        <f>U205/V205</f>
        <v>0.99970719431975685</v>
      </c>
    </row>
    <row r="206" spans="1:23" s="16" customFormat="1" ht="15.6" x14ac:dyDescent="0.3">
      <c r="A206" s="13">
        <v>205</v>
      </c>
      <c r="B206" s="1" t="s">
        <v>19</v>
      </c>
      <c r="C206" s="16">
        <v>61</v>
      </c>
      <c r="D206" s="16" t="s">
        <v>4</v>
      </c>
      <c r="E206" s="16">
        <v>2</v>
      </c>
      <c r="F206" s="15">
        <v>26</v>
      </c>
      <c r="G206" s="15">
        <v>5.3280000000000003</v>
      </c>
      <c r="H206" s="15">
        <f>G206/I206</f>
        <v>4.8949999999999996</v>
      </c>
      <c r="I206" s="15">
        <v>1.0884576098059247</v>
      </c>
      <c r="J206" s="15">
        <v>16.05</v>
      </c>
      <c r="K206" s="15">
        <f>J206/L206</f>
        <v>18.5</v>
      </c>
      <c r="L206" s="15">
        <v>0.86756756756756759</v>
      </c>
      <c r="M206" s="14">
        <f>J206/G206</f>
        <v>3.0123873873873874</v>
      </c>
      <c r="N206" s="14">
        <f>K206/H206</f>
        <v>3.7793667007150158</v>
      </c>
      <c r="O206" s="15">
        <v>2.0640000000000001</v>
      </c>
      <c r="P206" s="14">
        <f>O206/Q206</f>
        <v>2.16</v>
      </c>
      <c r="Q206" s="15">
        <v>0.95555555555555549</v>
      </c>
      <c r="R206" s="14">
        <f>G206-O206</f>
        <v>3.2640000000000002</v>
      </c>
      <c r="S206" s="15">
        <f>R206/O206</f>
        <v>1.5813953488372094</v>
      </c>
      <c r="T206" s="14">
        <f>M206/N206</f>
        <v>0.79706141952763565</v>
      </c>
      <c r="U206" s="14">
        <f>(O206/G206)*100</f>
        <v>38.738738738738739</v>
      </c>
      <c r="V206" s="14">
        <f>(P206/H206)*100</f>
        <v>44.126659856996945</v>
      </c>
      <c r="W206" s="14">
        <f>U206/V206</f>
        <v>0.87789873206539859</v>
      </c>
    </row>
    <row r="207" spans="1:23" s="16" customFormat="1" ht="15.6" x14ac:dyDescent="0.3">
      <c r="A207" s="13">
        <v>206</v>
      </c>
      <c r="B207" s="1" t="s">
        <v>52</v>
      </c>
      <c r="C207" s="16">
        <v>62</v>
      </c>
      <c r="D207" s="16" t="s">
        <v>4</v>
      </c>
      <c r="E207" s="16">
        <v>1</v>
      </c>
      <c r="F207" s="15">
        <v>45</v>
      </c>
      <c r="G207" s="15">
        <v>4.5949999999999998</v>
      </c>
      <c r="H207" s="15">
        <f>G207/I207</f>
        <v>6.327</v>
      </c>
      <c r="I207" s="15">
        <v>0.72625256835783147</v>
      </c>
      <c r="J207" s="15">
        <v>13.7</v>
      </c>
      <c r="K207" s="15">
        <f>J207/L207</f>
        <v>14.92</v>
      </c>
      <c r="L207" s="15">
        <v>0.91823056300268091</v>
      </c>
      <c r="M207" s="14">
        <f>J207/G207</f>
        <v>2.9815016322089227</v>
      </c>
      <c r="N207" s="14">
        <f>K207/H207</f>
        <v>2.3581476213055161</v>
      </c>
      <c r="O207" s="15">
        <v>2.16</v>
      </c>
      <c r="P207" s="14">
        <f>O207/Q207</f>
        <v>2.097</v>
      </c>
      <c r="Q207" s="15">
        <v>1.0300429184549358</v>
      </c>
      <c r="R207" s="14">
        <f>G207-O207</f>
        <v>2.4349999999999996</v>
      </c>
      <c r="S207" s="15">
        <f>R207/O207</f>
        <v>1.1273148148148147</v>
      </c>
      <c r="T207" s="14">
        <f>M207/N207</f>
        <v>1.2643405380017327</v>
      </c>
      <c r="U207" s="14">
        <f>(O207/G207)*100</f>
        <v>47.007616974972805</v>
      </c>
      <c r="V207" s="14">
        <f>(P207/H207)*100</f>
        <v>33.143669985775247</v>
      </c>
      <c r="W207" s="14">
        <f>U207/V207</f>
        <v>1.4182984864122696</v>
      </c>
    </row>
    <row r="208" spans="1:23" s="16" customFormat="1" ht="15.6" x14ac:dyDescent="0.3">
      <c r="A208" s="13">
        <v>207</v>
      </c>
      <c r="B208" s="1" t="s">
        <v>34</v>
      </c>
      <c r="C208" s="16">
        <v>65</v>
      </c>
      <c r="D208" s="16" t="s">
        <v>4</v>
      </c>
      <c r="E208" s="16">
        <v>2</v>
      </c>
      <c r="F208" s="15">
        <v>28.5</v>
      </c>
      <c r="G208" s="15">
        <v>3.3959999999999999</v>
      </c>
      <c r="H208" s="15">
        <f>G208/I208</f>
        <v>4.1619999999999999</v>
      </c>
      <c r="I208" s="15">
        <v>0.81595386833253247</v>
      </c>
      <c r="J208" s="15">
        <v>16.079999999999998</v>
      </c>
      <c r="K208" s="15">
        <f>J208/L208</f>
        <v>18.82</v>
      </c>
      <c r="L208" s="15">
        <v>0.85441020191285855</v>
      </c>
      <c r="M208" s="14">
        <f>J208/G208</f>
        <v>4.7349823321554769</v>
      </c>
      <c r="N208" s="14">
        <f>K208/H208</f>
        <v>4.5218644882268144</v>
      </c>
      <c r="O208" s="15">
        <v>1.9309999999999989</v>
      </c>
      <c r="P208" s="14">
        <f>O208/Q208</f>
        <v>1.8979999999999999</v>
      </c>
      <c r="Q208" s="15">
        <v>1.0173867228661744</v>
      </c>
      <c r="R208" s="14">
        <f>G208-O208</f>
        <v>1.465000000000001</v>
      </c>
      <c r="S208" s="15">
        <f>R208/O208</f>
        <v>0.75867426204039445</v>
      </c>
      <c r="T208" s="14">
        <f>M208/N208</f>
        <v>1.0471305242524491</v>
      </c>
      <c r="U208" s="14">
        <f>(O208/G208)*100</f>
        <v>56.861012956419287</v>
      </c>
      <c r="V208" s="14">
        <f>(P208/H208)*100</f>
        <v>45.60307544449784</v>
      </c>
      <c r="W208" s="14">
        <f>U208/V208</f>
        <v>1.2468679448083091</v>
      </c>
    </row>
    <row r="209" spans="1:23" s="16" customFormat="1" ht="15.6" x14ac:dyDescent="0.3">
      <c r="A209" s="13">
        <v>208</v>
      </c>
      <c r="B209" s="1" t="s">
        <v>84</v>
      </c>
      <c r="C209" s="16">
        <v>59</v>
      </c>
      <c r="D209" s="16" t="s">
        <v>5</v>
      </c>
      <c r="E209" s="16">
        <v>2</v>
      </c>
      <c r="F209" s="15">
        <v>32.5</v>
      </c>
      <c r="G209" s="15">
        <v>6.1929999999999996</v>
      </c>
      <c r="H209" s="15">
        <f>G209/I209</f>
        <v>6.16</v>
      </c>
      <c r="I209" s="15">
        <v>1.0053571428571428</v>
      </c>
      <c r="J209" s="15">
        <v>15.22</v>
      </c>
      <c r="K209" s="15">
        <f>J209/L209</f>
        <v>17.579999999999998</v>
      </c>
      <c r="L209" s="15">
        <v>0.86575654152445969</v>
      </c>
      <c r="M209" s="14">
        <f>J209/G209</f>
        <v>2.4576134345228486</v>
      </c>
      <c r="N209" s="14">
        <f>K209/H209</f>
        <v>2.8538961038961035</v>
      </c>
      <c r="O209" s="15">
        <v>1.96</v>
      </c>
      <c r="P209" s="14">
        <f>O209/Q209</f>
        <v>2.1970000000000001</v>
      </c>
      <c r="Q209" s="15">
        <v>0.89212562585343647</v>
      </c>
      <c r="R209" s="14">
        <f>G209-O209</f>
        <v>4.2329999999999997</v>
      </c>
      <c r="S209" s="15">
        <f>R209/O209</f>
        <v>2.1596938775510202</v>
      </c>
      <c r="T209" s="14">
        <f>M209/N209</f>
        <v>0.86114327398525314</v>
      </c>
      <c r="U209" s="14">
        <f>(O209/G209)*100</f>
        <v>31.648635556273213</v>
      </c>
      <c r="V209" s="14">
        <f>(P209/H209)*100</f>
        <v>35.665584415584419</v>
      </c>
      <c r="W209" s="14">
        <f>U209/V209</f>
        <v>0.88737184809578051</v>
      </c>
    </row>
    <row r="210" spans="1:23" s="16" customFormat="1" ht="15.6" x14ac:dyDescent="0.3">
      <c r="A210" s="13">
        <v>209</v>
      </c>
      <c r="B210" s="1" t="s">
        <v>95</v>
      </c>
      <c r="C210" s="16">
        <v>75</v>
      </c>
      <c r="D210" s="16" t="s">
        <v>5</v>
      </c>
      <c r="E210" s="16">
        <v>2</v>
      </c>
      <c r="F210" s="15">
        <v>32.5</v>
      </c>
      <c r="G210" s="15">
        <v>6.8259999999999996</v>
      </c>
      <c r="H210" s="15">
        <f>G210/I210</f>
        <v>4.8949999999999996</v>
      </c>
      <c r="I210" s="15">
        <v>1.3944841675178754</v>
      </c>
      <c r="J210" s="15">
        <v>13.55</v>
      </c>
      <c r="K210" s="15">
        <f>J210/L210</f>
        <v>18.5</v>
      </c>
      <c r="L210" s="15">
        <v>0.7324324324324325</v>
      </c>
      <c r="M210" s="14">
        <f>J210/G210</f>
        <v>1.9850571344857899</v>
      </c>
      <c r="N210" s="14">
        <f>K210/H210</f>
        <v>3.7793667007150158</v>
      </c>
      <c r="O210" s="15">
        <v>1.96</v>
      </c>
      <c r="P210" s="14">
        <f>O210/Q210</f>
        <v>2.16</v>
      </c>
      <c r="Q210" s="15">
        <v>0.90740740740740733</v>
      </c>
      <c r="R210" s="14">
        <f>G210-O210</f>
        <v>4.8659999999999997</v>
      </c>
      <c r="S210" s="15">
        <f>R210/O210</f>
        <v>2.4826530612244895</v>
      </c>
      <c r="T210" s="14">
        <f>M210/N210</f>
        <v>0.52523538774637513</v>
      </c>
      <c r="U210" s="14">
        <f>(O210/G210)*100</f>
        <v>28.713741576325813</v>
      </c>
      <c r="V210" s="14">
        <f>(P210/H210)*100</f>
        <v>44.126659856996945</v>
      </c>
      <c r="W210" s="14">
        <f>U210/V210</f>
        <v>0.65071187507460571</v>
      </c>
    </row>
    <row r="211" spans="1:23" s="16" customFormat="1" ht="15.6" x14ac:dyDescent="0.3">
      <c r="A211" s="13">
        <v>210</v>
      </c>
      <c r="B211" s="1" t="s">
        <v>97</v>
      </c>
      <c r="C211" s="16">
        <v>48</v>
      </c>
      <c r="D211" s="16" t="s">
        <v>4</v>
      </c>
      <c r="E211" s="16">
        <v>2</v>
      </c>
      <c r="F211" s="15">
        <v>34.5</v>
      </c>
      <c r="G211" s="15">
        <v>3.996</v>
      </c>
      <c r="H211" s="15">
        <f>G211/I211</f>
        <v>4.2960000000000003</v>
      </c>
      <c r="I211" s="15">
        <v>0.93016759776536306</v>
      </c>
      <c r="J211" s="15">
        <v>18.510000000000002</v>
      </c>
      <c r="K211" s="15">
        <f>J211/L211</f>
        <v>21.59</v>
      </c>
      <c r="L211" s="15">
        <v>0.85734136174154707</v>
      </c>
      <c r="M211" s="14">
        <f>J211/G211</f>
        <v>4.6321321321321323</v>
      </c>
      <c r="N211" s="14">
        <f>K211/H211</f>
        <v>5.0256052141526997</v>
      </c>
      <c r="O211" s="15">
        <v>1.498</v>
      </c>
      <c r="P211" s="14">
        <f>O211/Q211</f>
        <v>1.73</v>
      </c>
      <c r="Q211" s="15">
        <v>0.86589595375722539</v>
      </c>
      <c r="R211" s="14">
        <f>G211-O211</f>
        <v>2.4980000000000002</v>
      </c>
      <c r="S211" s="15">
        <f>R211/O211</f>
        <v>1.6675567423230977</v>
      </c>
      <c r="T211" s="14">
        <f>M211/N211</f>
        <v>0.92170632883926085</v>
      </c>
      <c r="U211" s="14">
        <f>(O211/G211)*100</f>
        <v>37.487487487487485</v>
      </c>
      <c r="V211" s="14">
        <f>(P211/H211)*100</f>
        <v>40.270018621973925</v>
      </c>
      <c r="W211" s="14">
        <f>U211/V211</f>
        <v>0.93090315749275288</v>
      </c>
    </row>
    <row r="212" spans="1:23" s="16" customFormat="1" ht="15.6" x14ac:dyDescent="0.3">
      <c r="A212" s="13">
        <v>211</v>
      </c>
      <c r="B212" s="1" t="s">
        <v>20</v>
      </c>
      <c r="C212" s="16">
        <v>41</v>
      </c>
      <c r="D212" s="16" t="s">
        <v>4</v>
      </c>
      <c r="E212" s="16">
        <v>1</v>
      </c>
      <c r="F212" s="15">
        <v>45</v>
      </c>
      <c r="G212" s="15">
        <v>4.0289999999999999</v>
      </c>
      <c r="H212" s="15">
        <f>G212/I212</f>
        <v>5.0940000000000003</v>
      </c>
      <c r="I212" s="15">
        <v>0.79093050647820962</v>
      </c>
      <c r="J212" s="15">
        <v>18.64</v>
      </c>
      <c r="K212" s="15">
        <f>J212/L212</f>
        <v>21.22</v>
      </c>
      <c r="L212" s="15">
        <v>0.87841658812441104</v>
      </c>
      <c r="M212" s="14">
        <f>J212/G212</f>
        <v>4.6264581782079919</v>
      </c>
      <c r="N212" s="14">
        <f>K212/H212</f>
        <v>4.1656851197487237</v>
      </c>
      <c r="O212" s="15">
        <v>1.532</v>
      </c>
      <c r="P212" s="14">
        <f>O212/Q212</f>
        <v>1.73</v>
      </c>
      <c r="Q212" s="15">
        <v>0.88554913294797688</v>
      </c>
      <c r="R212" s="14">
        <f>G212-O212</f>
        <v>2.4969999999999999</v>
      </c>
      <c r="S212" s="15">
        <f>R212/O212</f>
        <v>1.6298955613577022</v>
      </c>
      <c r="T212" s="14">
        <f>M212/N212</f>
        <v>1.110611590942107</v>
      </c>
      <c r="U212" s="14">
        <f>(O212/G212)*100</f>
        <v>38.024323653512035</v>
      </c>
      <c r="V212" s="14">
        <f>(P212/H212)*100</f>
        <v>33.961523360816642</v>
      </c>
      <c r="W212" s="14">
        <f>U212/V212</f>
        <v>1.1196295068843372</v>
      </c>
    </row>
    <row r="213" spans="1:23" s="16" customFormat="1" ht="15.6" x14ac:dyDescent="0.3">
      <c r="A213" s="13">
        <v>212</v>
      </c>
      <c r="B213" s="1" t="s">
        <v>27</v>
      </c>
      <c r="C213" s="16">
        <v>58</v>
      </c>
      <c r="D213" s="16" t="s">
        <v>4</v>
      </c>
      <c r="E213" s="16">
        <v>1</v>
      </c>
      <c r="F213" s="15">
        <v>33.9</v>
      </c>
      <c r="G213" s="15">
        <v>3.3959999999999999</v>
      </c>
      <c r="H213" s="15">
        <f>G213/I213</f>
        <v>4.1619999999999999</v>
      </c>
      <c r="I213" s="15">
        <v>0.81595386833253247</v>
      </c>
      <c r="J213" s="15">
        <v>16.649999999999999</v>
      </c>
      <c r="K213" s="15">
        <f>J213/L213</f>
        <v>18.82</v>
      </c>
      <c r="L213" s="15">
        <v>0.88469713071200839</v>
      </c>
      <c r="M213" s="14">
        <f>J213/G213</f>
        <v>4.9028268551236742</v>
      </c>
      <c r="N213" s="14">
        <f>K213/H213</f>
        <v>4.5218644882268144</v>
      </c>
      <c r="O213" s="15">
        <v>1.831</v>
      </c>
      <c r="P213" s="14">
        <f>O213/Q213</f>
        <v>1.8979999999999999</v>
      </c>
      <c r="Q213" s="15">
        <v>0.96469968387776606</v>
      </c>
      <c r="R213" s="14">
        <f>G213-O213</f>
        <v>1.5649999999999999</v>
      </c>
      <c r="S213" s="15">
        <f>R213/O213</f>
        <v>0.85472419442927361</v>
      </c>
      <c r="T213" s="14">
        <f>M213/N213</f>
        <v>1.0842489570151292</v>
      </c>
      <c r="U213" s="14">
        <f>(O213/G213)*100</f>
        <v>53.91637220259129</v>
      </c>
      <c r="V213" s="14">
        <f>(P213/H213)*100</f>
        <v>45.60307544449784</v>
      </c>
      <c r="W213" s="14">
        <f>U213/V213</f>
        <v>1.1822968446110902</v>
      </c>
    </row>
    <row r="214" spans="1:23" s="16" customFormat="1" ht="15.6" x14ac:dyDescent="0.3">
      <c r="A214" s="13">
        <v>213</v>
      </c>
      <c r="B214" s="1" t="s">
        <v>17</v>
      </c>
      <c r="C214" s="16">
        <v>45</v>
      </c>
      <c r="D214" s="16" t="s">
        <v>4</v>
      </c>
      <c r="E214" s="13">
        <v>0</v>
      </c>
      <c r="F214" s="15">
        <v>47</v>
      </c>
      <c r="G214" s="15">
        <v>3.4630000000000001</v>
      </c>
      <c r="H214" s="15">
        <f>G214/I214</f>
        <v>4.1619999999999999</v>
      </c>
      <c r="I214" s="15">
        <v>0.83205189812590108</v>
      </c>
      <c r="J214" s="15">
        <v>16.53</v>
      </c>
      <c r="K214" s="15">
        <f>J214/L214</f>
        <v>18.82</v>
      </c>
      <c r="L214" s="15">
        <v>0.87832093517534537</v>
      </c>
      <c r="M214" s="14">
        <f>J214/G214</f>
        <v>4.7733179324285304</v>
      </c>
      <c r="N214" s="14">
        <f>K214/H214</f>
        <v>4.5218644882268144</v>
      </c>
      <c r="O214" s="15">
        <v>1.698</v>
      </c>
      <c r="P214" s="14">
        <f>O214/Q214</f>
        <v>1.8979999999999999</v>
      </c>
      <c r="Q214" s="15">
        <v>0.89462592202318236</v>
      </c>
      <c r="R214" s="14">
        <f>G214-O214</f>
        <v>1.7650000000000001</v>
      </c>
      <c r="S214" s="15">
        <f>R214/O214</f>
        <v>1.0394581861012957</v>
      </c>
      <c r="T214" s="14">
        <f>M214/N214</f>
        <v>1.0556083546635251</v>
      </c>
      <c r="U214" s="14">
        <f>(O214/G214)*100</f>
        <v>49.032630667051684</v>
      </c>
      <c r="V214" s="14">
        <f>(P214/H214)*100</f>
        <v>45.60307544449784</v>
      </c>
      <c r="W214" s="14">
        <f>U214/V214</f>
        <v>1.0752044722669605</v>
      </c>
    </row>
    <row r="215" spans="1:23" s="16" customFormat="1" ht="15.6" x14ac:dyDescent="0.3">
      <c r="A215" s="13">
        <v>214</v>
      </c>
      <c r="B215" s="1" t="s">
        <v>17</v>
      </c>
      <c r="C215" s="16">
        <v>42</v>
      </c>
      <c r="D215" s="16" t="s">
        <v>4</v>
      </c>
      <c r="E215" s="13">
        <v>0</v>
      </c>
      <c r="F215" s="15">
        <v>43</v>
      </c>
      <c r="G215" s="15">
        <v>3.1629999999999998</v>
      </c>
      <c r="H215" s="15">
        <f>G215/I215</f>
        <v>4.1619999999999999</v>
      </c>
      <c r="I215" s="15">
        <v>0.7599711677078328</v>
      </c>
      <c r="J215" s="15">
        <v>15.67</v>
      </c>
      <c r="K215" s="15">
        <f>J215/L215</f>
        <v>18.82</v>
      </c>
      <c r="L215" s="15">
        <v>0.83262486716259299</v>
      </c>
      <c r="M215" s="14">
        <f>J215/G215</f>
        <v>4.9541574454631681</v>
      </c>
      <c r="N215" s="14">
        <f>K215/H215</f>
        <v>4.5218644882268144</v>
      </c>
      <c r="O215" s="15">
        <v>1.698</v>
      </c>
      <c r="P215" s="14">
        <f>O215/Q215</f>
        <v>1.8979999999999999</v>
      </c>
      <c r="Q215" s="15">
        <v>0.89462592202318236</v>
      </c>
      <c r="R215" s="14">
        <f>G215-O215</f>
        <v>1.4649999999999999</v>
      </c>
      <c r="S215" s="15">
        <f>R215/O215</f>
        <v>0.86277974087161358</v>
      </c>
      <c r="T215" s="14">
        <f>M215/N215</f>
        <v>1.0956005997884009</v>
      </c>
      <c r="U215" s="14">
        <f>(O215/G215)*100</f>
        <v>53.683212140373058</v>
      </c>
      <c r="V215" s="14">
        <f>(P215/H215)*100</f>
        <v>45.60307544449784</v>
      </c>
      <c r="W215" s="14">
        <f>U215/V215</f>
        <v>1.1771840301803618</v>
      </c>
    </row>
    <row r="216" spans="1:23" s="16" customFormat="1" ht="15.6" x14ac:dyDescent="0.3">
      <c r="A216" s="13">
        <v>215</v>
      </c>
      <c r="B216" s="1" t="s">
        <v>17</v>
      </c>
      <c r="C216" s="16">
        <v>27</v>
      </c>
      <c r="D216" s="16" t="s">
        <v>4</v>
      </c>
      <c r="E216" s="13">
        <v>0</v>
      </c>
      <c r="F216" s="15">
        <v>47.4</v>
      </c>
      <c r="G216" s="15">
        <v>3.4630000000000001</v>
      </c>
      <c r="H216" s="15">
        <f>G216/I216</f>
        <v>4.1619999999999999</v>
      </c>
      <c r="I216" s="15">
        <v>0.83205189812590108</v>
      </c>
      <c r="J216" s="15">
        <v>15.57</v>
      </c>
      <c r="K216" s="15">
        <f>J216/L216</f>
        <v>18.82</v>
      </c>
      <c r="L216" s="15">
        <v>0.82731137088204043</v>
      </c>
      <c r="M216" s="14">
        <f>J216/G216</f>
        <v>4.4961016459717005</v>
      </c>
      <c r="N216" s="14">
        <f>K216/H216</f>
        <v>4.5218644882268144</v>
      </c>
      <c r="O216" s="15">
        <v>1.9309999999999989</v>
      </c>
      <c r="P216" s="14">
        <f>O216/Q216</f>
        <v>1.8979999999999999</v>
      </c>
      <c r="Q216" s="15">
        <v>1.0173867228661744</v>
      </c>
      <c r="R216" s="14">
        <f>G216-O216</f>
        <v>1.5320000000000011</v>
      </c>
      <c r="S216" s="15">
        <f>R216/O216</f>
        <v>0.79337131020196894</v>
      </c>
      <c r="T216" s="14">
        <f>M216/N216</f>
        <v>0.99430260629831113</v>
      </c>
      <c r="U216" s="14">
        <f>(O216/G216)*100</f>
        <v>55.760900952930946</v>
      </c>
      <c r="V216" s="14">
        <f>(P216/H216)*100</f>
        <v>45.60307544449784</v>
      </c>
      <c r="W216" s="14">
        <f>U216/V216</f>
        <v>1.2227443085674319</v>
      </c>
    </row>
    <row r="217" spans="1:23" s="16" customFormat="1" ht="15.6" x14ac:dyDescent="0.3">
      <c r="A217" s="13">
        <v>216</v>
      </c>
      <c r="B217" s="1" t="s">
        <v>17</v>
      </c>
      <c r="C217" s="16">
        <v>29</v>
      </c>
      <c r="D217" s="16" t="s">
        <v>4</v>
      </c>
      <c r="E217" s="13">
        <v>0</v>
      </c>
      <c r="F217" s="15">
        <v>45</v>
      </c>
      <c r="G217" s="15">
        <v>3.3959999999999999</v>
      </c>
      <c r="H217" s="15">
        <f>G217/I217</f>
        <v>4.1619999999999999</v>
      </c>
      <c r="I217" s="15">
        <v>0.81595386833253247</v>
      </c>
      <c r="J217" s="15">
        <v>15.54</v>
      </c>
      <c r="K217" s="15">
        <f>J217/L217</f>
        <v>18.82</v>
      </c>
      <c r="L217" s="15">
        <v>0.82571732199787451</v>
      </c>
      <c r="M217" s="14">
        <f>J217/G217</f>
        <v>4.5759717314487629</v>
      </c>
      <c r="N217" s="14">
        <f>K217/H217</f>
        <v>4.5218644882268144</v>
      </c>
      <c r="O217" s="15">
        <v>1.8979999999999999</v>
      </c>
      <c r="P217" s="14">
        <f>O217/Q217</f>
        <v>1.8979999999999999</v>
      </c>
      <c r="Q217" s="15">
        <v>1</v>
      </c>
      <c r="R217" s="14">
        <f>G217-O217</f>
        <v>1.498</v>
      </c>
      <c r="S217" s="15">
        <f>R217/O217</f>
        <v>0.78925184404636461</v>
      </c>
      <c r="T217" s="14">
        <f>M217/N217</f>
        <v>1.0119656932141206</v>
      </c>
      <c r="U217" s="14">
        <f>(O217/G217)*100</f>
        <v>55.889281507656065</v>
      </c>
      <c r="V217" s="14">
        <f>(P217/H217)*100</f>
        <v>45.60307544449784</v>
      </c>
      <c r="W217" s="14">
        <f>U217/V217</f>
        <v>1.2255594817432272</v>
      </c>
    </row>
    <row r="218" spans="1:23" ht="15.6" x14ac:dyDescent="0.3">
      <c r="A218" s="13">
        <v>217</v>
      </c>
      <c r="B218" s="1" t="s">
        <v>17</v>
      </c>
      <c r="C218" s="13">
        <v>22</v>
      </c>
      <c r="D218" s="13" t="s">
        <v>5</v>
      </c>
      <c r="E218" s="13">
        <v>0</v>
      </c>
      <c r="F218" s="14">
        <v>33.299999999999997</v>
      </c>
      <c r="G218" s="14">
        <v>2.83</v>
      </c>
      <c r="H218" s="15">
        <f>G218/I218</f>
        <v>4.1619999999999999</v>
      </c>
      <c r="I218" s="14">
        <v>0.67996155694377702</v>
      </c>
      <c r="J218" s="14">
        <v>18.63</v>
      </c>
      <c r="K218" s="15">
        <f>J218/L218</f>
        <v>18.82</v>
      </c>
      <c r="L218" s="14">
        <v>0.98990435706695001</v>
      </c>
      <c r="M218" s="14">
        <f>J218/G218</f>
        <v>6.5830388692579502</v>
      </c>
      <c r="N218" s="14">
        <f>K218/H218</f>
        <v>4.5218644882268144</v>
      </c>
      <c r="O218" s="14">
        <v>1.7979999999999989</v>
      </c>
      <c r="P218" s="14">
        <f>O218/Q218</f>
        <v>1.8979999999999999</v>
      </c>
      <c r="Q218" s="14">
        <v>0.94731296101159068</v>
      </c>
      <c r="R218" s="14">
        <f>G218-O218</f>
        <v>1.0320000000000011</v>
      </c>
      <c r="S218" s="15">
        <f>R218/O218</f>
        <v>0.57397107897664168</v>
      </c>
      <c r="T218" s="14">
        <f>M218/N218</f>
        <v>1.4558240049868005</v>
      </c>
      <c r="U218" s="14">
        <f>(O218/G218)*100</f>
        <v>63.533568904593594</v>
      </c>
      <c r="V218" s="14">
        <f>(P218/H218)*100</f>
        <v>45.60307544449784</v>
      </c>
      <c r="W218" s="14">
        <f>U218/V218</f>
        <v>1.3931860578552082</v>
      </c>
    </row>
    <row r="219" spans="1:23" ht="15.6" x14ac:dyDescent="0.3">
      <c r="A219" s="13">
        <v>218</v>
      </c>
      <c r="B219" s="1" t="s">
        <v>25</v>
      </c>
      <c r="C219" s="13">
        <v>35</v>
      </c>
      <c r="D219" s="13" t="s">
        <v>5</v>
      </c>
      <c r="E219" s="13">
        <v>2</v>
      </c>
      <c r="F219" s="14">
        <v>29</v>
      </c>
      <c r="G219" s="14">
        <v>2.8639999999999999</v>
      </c>
      <c r="H219" s="15">
        <f>G219/I219</f>
        <v>3.0640000000000001</v>
      </c>
      <c r="I219" s="14">
        <v>0.93472584856396856</v>
      </c>
      <c r="J219" s="14">
        <v>16.89</v>
      </c>
      <c r="K219" s="15">
        <f>J219/L219</f>
        <v>21.63</v>
      </c>
      <c r="L219" s="14">
        <v>0.78085991678224698</v>
      </c>
      <c r="M219" s="14">
        <f>J219/G219</f>
        <v>5.897346368715084</v>
      </c>
      <c r="N219" s="14">
        <f>K219/H219</f>
        <v>7.0593994778067879</v>
      </c>
      <c r="O219" s="14">
        <v>1.232</v>
      </c>
      <c r="P219" s="14">
        <f>O219/Q219</f>
        <v>1.23</v>
      </c>
      <c r="Q219" s="14">
        <v>1.0016260162601627</v>
      </c>
      <c r="R219" s="14">
        <f>G219-O219</f>
        <v>1.6319999999999999</v>
      </c>
      <c r="S219" s="15">
        <f>R219/O219</f>
        <v>1.3246753246753247</v>
      </c>
      <c r="T219" s="14">
        <f>M219/N219</f>
        <v>0.83538924057988995</v>
      </c>
      <c r="U219" s="14">
        <f>(O219/G219)*100</f>
        <v>43.016759776536311</v>
      </c>
      <c r="V219" s="14">
        <f>(P219/H219)*100</f>
        <v>40.143603133159267</v>
      </c>
      <c r="W219" s="14">
        <f>U219/V219</f>
        <v>1.0715719671163193</v>
      </c>
    </row>
    <row r="220" spans="1:23" s="16" customFormat="1" ht="15.6" x14ac:dyDescent="0.3">
      <c r="A220" s="13">
        <v>219</v>
      </c>
      <c r="B220" s="1" t="s">
        <v>42</v>
      </c>
      <c r="C220" s="16">
        <v>39</v>
      </c>
      <c r="D220" s="16" t="s">
        <v>5</v>
      </c>
      <c r="E220" s="16">
        <v>2</v>
      </c>
      <c r="F220" s="15">
        <v>32</v>
      </c>
      <c r="G220" s="15">
        <v>3.6960000000000002</v>
      </c>
      <c r="H220" s="15">
        <f>G220/I220</f>
        <v>5.18</v>
      </c>
      <c r="I220" s="15">
        <v>0.71351351351351355</v>
      </c>
      <c r="J220" s="15">
        <v>17.12</v>
      </c>
      <c r="K220" s="15">
        <f>J220/L220</f>
        <v>17.010000000000002</v>
      </c>
      <c r="L220" s="15">
        <v>1.006466784244562</v>
      </c>
      <c r="M220" s="14">
        <f>J220/G220</f>
        <v>4.6320346320346317</v>
      </c>
      <c r="N220" s="14">
        <f>K220/H220</f>
        <v>3.2837837837837842</v>
      </c>
      <c r="O220" s="15">
        <v>1.83</v>
      </c>
      <c r="P220" s="14">
        <f>O220/Q220</f>
        <v>2.15</v>
      </c>
      <c r="Q220" s="15">
        <v>0.85116279069767453</v>
      </c>
      <c r="R220" s="14">
        <f>G220-O220</f>
        <v>1.8660000000000001</v>
      </c>
      <c r="S220" s="15">
        <f>R220/O220</f>
        <v>1.019672131147541</v>
      </c>
      <c r="T220" s="14">
        <f>M220/N220</f>
        <v>1.4105784476154843</v>
      </c>
      <c r="U220" s="14">
        <f>(O220/G220)*100</f>
        <v>49.512987012987011</v>
      </c>
      <c r="V220" s="14">
        <f>(P220/H220)*100</f>
        <v>41.505791505791507</v>
      </c>
      <c r="W220" s="14">
        <f>U220/V220</f>
        <v>1.1929175475687104</v>
      </c>
    </row>
    <row r="221" spans="1:23" ht="15.6" x14ac:dyDescent="0.3">
      <c r="A221" s="13">
        <v>220</v>
      </c>
      <c r="B221" s="1" t="s">
        <v>17</v>
      </c>
      <c r="C221" s="13">
        <v>40</v>
      </c>
      <c r="D221" s="13" t="s">
        <v>5</v>
      </c>
      <c r="E221" s="13">
        <v>0</v>
      </c>
      <c r="F221" s="14">
        <v>36.299999999999997</v>
      </c>
      <c r="G221" s="14">
        <v>3.4630000000000001</v>
      </c>
      <c r="H221" s="15">
        <f>G221/I221</f>
        <v>4.1619999999999999</v>
      </c>
      <c r="I221" s="14">
        <v>0.83205189812590108</v>
      </c>
      <c r="J221" s="14">
        <v>15.43</v>
      </c>
      <c r="K221" s="15">
        <f>J221/L221</f>
        <v>18.82</v>
      </c>
      <c r="L221" s="14">
        <v>0.81987247608926672</v>
      </c>
      <c r="M221" s="14">
        <f>J221/G221</f>
        <v>4.4556742708634127</v>
      </c>
      <c r="N221" s="14">
        <f>K221/H221</f>
        <v>4.5218644882268144</v>
      </c>
      <c r="O221" s="14">
        <v>1.7979999999999989</v>
      </c>
      <c r="P221" s="14">
        <f>O221/Q221</f>
        <v>1.8979999999999999</v>
      </c>
      <c r="Q221" s="14">
        <v>0.94731296101159068</v>
      </c>
      <c r="R221" s="14">
        <f>G221-O221</f>
        <v>1.6650000000000011</v>
      </c>
      <c r="S221" s="15">
        <f>R221/O221</f>
        <v>0.92602892102336043</v>
      </c>
      <c r="T221" s="14">
        <f>M221/N221</f>
        <v>0.98536218466171743</v>
      </c>
      <c r="U221" s="14">
        <f>(O221/G221)*100</f>
        <v>51.92030031764363</v>
      </c>
      <c r="V221" s="14">
        <f>(P221/H221)*100</f>
        <v>45.60307544449784</v>
      </c>
      <c r="W221" s="14">
        <f>U221/V221</f>
        <v>1.1385262904216691</v>
      </c>
    </row>
    <row r="222" spans="1:23" s="16" customFormat="1" ht="15.6" x14ac:dyDescent="0.3">
      <c r="A222" s="13">
        <v>221</v>
      </c>
      <c r="B222" s="1" t="s">
        <v>80</v>
      </c>
      <c r="C222" s="16">
        <v>59</v>
      </c>
      <c r="D222" s="16" t="s">
        <v>4</v>
      </c>
      <c r="E222" s="16">
        <v>1</v>
      </c>
      <c r="F222" s="15">
        <v>40</v>
      </c>
      <c r="G222" s="15">
        <v>3.43</v>
      </c>
      <c r="H222" s="15">
        <f>G222/I222</f>
        <v>5.3940000000000001</v>
      </c>
      <c r="I222" s="15">
        <v>0.63589173155357803</v>
      </c>
      <c r="J222" s="15">
        <v>17.239999999999998</v>
      </c>
      <c r="K222" s="15">
        <f>J222/L222</f>
        <v>18.12</v>
      </c>
      <c r="L222" s="15">
        <v>0.95143487858719633</v>
      </c>
      <c r="M222" s="14">
        <f>J222/G222</f>
        <v>5.0262390670553927</v>
      </c>
      <c r="N222" s="14">
        <f>K222/H222</f>
        <v>3.3592880978865409</v>
      </c>
      <c r="O222" s="15">
        <v>1.86</v>
      </c>
      <c r="P222" s="14">
        <f>O222/Q222</f>
        <v>2.06</v>
      </c>
      <c r="Q222" s="15">
        <v>0.90291262135922334</v>
      </c>
      <c r="R222" s="14">
        <f>G222-O222</f>
        <v>1.57</v>
      </c>
      <c r="S222" s="15">
        <f>R222/O222</f>
        <v>0.84408602150537637</v>
      </c>
      <c r="T222" s="14">
        <f>M222/N222</f>
        <v>1.496221497113509</v>
      </c>
      <c r="U222" s="14">
        <f>(O222/G222)*100</f>
        <v>54.227405247813408</v>
      </c>
      <c r="V222" s="14">
        <f>(P222/H222)*100</f>
        <v>38.190582128290693</v>
      </c>
      <c r="W222" s="14">
        <f>U222/V222</f>
        <v>1.4199156500325512</v>
      </c>
    </row>
    <row r="223" spans="1:23" ht="15.6" x14ac:dyDescent="0.3">
      <c r="A223" s="13">
        <v>222</v>
      </c>
      <c r="B223" s="1" t="s">
        <v>24</v>
      </c>
      <c r="C223" s="4">
        <v>52</v>
      </c>
      <c r="D223" s="4" t="s">
        <v>4</v>
      </c>
      <c r="E223" s="13">
        <v>2</v>
      </c>
      <c r="F223" s="14">
        <v>35</v>
      </c>
      <c r="G223" s="6">
        <v>5.96</v>
      </c>
      <c r="H223" s="15">
        <f>G223/I223</f>
        <v>4.8852459016393439</v>
      </c>
      <c r="I223" s="14">
        <v>1.22</v>
      </c>
      <c r="J223" s="14">
        <v>11.01</v>
      </c>
      <c r="K223" s="15">
        <f>J223/L223</f>
        <v>13.592592592592592</v>
      </c>
      <c r="L223" s="14">
        <v>0.81</v>
      </c>
      <c r="M223" s="14">
        <f>J223/G223</f>
        <v>1.8473154362416107</v>
      </c>
      <c r="N223" s="14">
        <f>K223/H223</f>
        <v>2.7823763360676113</v>
      </c>
      <c r="O223" s="14">
        <v>2.36</v>
      </c>
      <c r="P223" s="14">
        <f>O223/Q223</f>
        <v>2.36</v>
      </c>
      <c r="Q223" s="14">
        <v>1</v>
      </c>
      <c r="R223" s="14">
        <f>G223-O223</f>
        <v>3.6</v>
      </c>
      <c r="S223" s="15">
        <f>R223/O223</f>
        <v>1.5254237288135595</v>
      </c>
      <c r="T223" s="14">
        <f>M223/N223</f>
        <v>0.66393442622950816</v>
      </c>
      <c r="U223" s="14">
        <f>(O223/G223)*100</f>
        <v>39.597315436241608</v>
      </c>
      <c r="V223" s="14">
        <f>(P223/H223)*100</f>
        <v>48.308724832214764</v>
      </c>
      <c r="W223" s="14">
        <f>U223/V223</f>
        <v>0.81967213114754089</v>
      </c>
    </row>
    <row r="224" spans="1:23" ht="15.6" x14ac:dyDescent="0.3">
      <c r="A224" s="13">
        <v>223</v>
      </c>
      <c r="B224" s="1" t="s">
        <v>89</v>
      </c>
      <c r="C224" s="4">
        <v>64</v>
      </c>
      <c r="D224" s="4" t="s">
        <v>5</v>
      </c>
      <c r="E224" s="4">
        <v>2</v>
      </c>
      <c r="F224" s="4">
        <v>30.2</v>
      </c>
      <c r="G224" s="6">
        <v>4.0599999999999996</v>
      </c>
      <c r="H224" s="15">
        <f>G224/I224</f>
        <v>4.7290000000000001</v>
      </c>
      <c r="I224" s="6">
        <v>0.85853245929371946</v>
      </c>
      <c r="J224" s="6">
        <v>13.95</v>
      </c>
      <c r="K224" s="15">
        <f>J224/L224</f>
        <v>17.739999999999998</v>
      </c>
      <c r="L224" s="14">
        <v>0.78635851183765504</v>
      </c>
      <c r="M224" s="14">
        <f>J224/G224</f>
        <v>3.4359605911330049</v>
      </c>
      <c r="N224" s="14">
        <f>K224/H224</f>
        <v>3.7513216324804395</v>
      </c>
      <c r="O224" s="6">
        <v>1.7649999999999999</v>
      </c>
      <c r="P224" s="14">
        <f>O224/Q224</f>
        <v>2.0299999999999998</v>
      </c>
      <c r="Q224" s="14">
        <v>0.86945812807881773</v>
      </c>
      <c r="R224" s="14">
        <f>G224-O224</f>
        <v>2.2949999999999999</v>
      </c>
      <c r="S224" s="15">
        <f>R224/O224</f>
        <v>1.3002832861189801</v>
      </c>
      <c r="T224" s="14">
        <f>M224/N224</f>
        <v>0.91593335036459878</v>
      </c>
      <c r="U224" s="14">
        <f>(O224/G224)*100</f>
        <v>43.47290640394089</v>
      </c>
      <c r="V224" s="14">
        <f>(P224/H224)*100</f>
        <v>42.926622964685976</v>
      </c>
      <c r="W224" s="14">
        <f>U224/V224</f>
        <v>1.0127259821883572</v>
      </c>
    </row>
    <row r="225" spans="1:23" ht="15.6" x14ac:dyDescent="0.3">
      <c r="A225" s="13">
        <v>224</v>
      </c>
      <c r="B225" s="1" t="s">
        <v>54</v>
      </c>
      <c r="C225" s="4">
        <v>32</v>
      </c>
      <c r="D225" s="4" t="s">
        <v>5</v>
      </c>
      <c r="E225" s="4">
        <v>1</v>
      </c>
      <c r="F225" s="4">
        <v>34.6</v>
      </c>
      <c r="G225" s="6">
        <v>4.2949999999999999</v>
      </c>
      <c r="H225" s="15">
        <f>G225/I225</f>
        <v>4.7290000000000001</v>
      </c>
      <c r="I225" s="6">
        <v>0.9082258405582575</v>
      </c>
      <c r="J225" s="6">
        <v>13.44</v>
      </c>
      <c r="K225" s="15">
        <f>J225/L225</f>
        <v>17.739999999999998</v>
      </c>
      <c r="L225" s="14">
        <v>0.75760992108229996</v>
      </c>
      <c r="M225" s="14">
        <f>J225/G225</f>
        <v>3.1292200232828868</v>
      </c>
      <c r="N225" s="14">
        <f>K225/H225</f>
        <v>3.7513216324804395</v>
      </c>
      <c r="O225" s="6">
        <v>1.9970000000000001</v>
      </c>
      <c r="P225" s="14">
        <f>O225/Q225</f>
        <v>2.0299999999999998</v>
      </c>
      <c r="Q225" s="14">
        <v>0.98374384236453216</v>
      </c>
      <c r="R225" s="14">
        <f>G225-O225</f>
        <v>2.298</v>
      </c>
      <c r="S225" s="15">
        <f>R225/O225</f>
        <v>1.1507260891337006</v>
      </c>
      <c r="T225" s="14">
        <f>M225/N225</f>
        <v>0.83416468377140773</v>
      </c>
      <c r="U225" s="14">
        <f>(O225/G225)*100</f>
        <v>46.495925494761352</v>
      </c>
      <c r="V225" s="14">
        <f>(P225/H225)*100</f>
        <v>42.926622964685976</v>
      </c>
      <c r="W225" s="14">
        <f>U225/V225</f>
        <v>1.0831489244567805</v>
      </c>
    </row>
    <row r="226" spans="1:23" ht="18" x14ac:dyDescent="0.3">
      <c r="A226" s="13">
        <v>225</v>
      </c>
      <c r="B226" s="1" t="s">
        <v>54</v>
      </c>
      <c r="C226" s="4">
        <v>41</v>
      </c>
      <c r="D226" s="4" t="s">
        <v>5</v>
      </c>
      <c r="E226" s="5">
        <v>1</v>
      </c>
      <c r="F226" s="4">
        <v>34.200000000000003</v>
      </c>
      <c r="G226" s="6">
        <v>4.0620000000000003</v>
      </c>
      <c r="H226" s="15">
        <f>G226/I226</f>
        <v>4.7290000000000001</v>
      </c>
      <c r="I226" s="6">
        <v>0.85895538168746044</v>
      </c>
      <c r="J226" s="4">
        <v>13.91</v>
      </c>
      <c r="K226" s="15">
        <f>J226/L226</f>
        <v>17.739999999999998</v>
      </c>
      <c r="L226" s="14">
        <v>0.78410372040586251</v>
      </c>
      <c r="M226" s="14">
        <f>J226/G226</f>
        <v>3.4244214672575084</v>
      </c>
      <c r="N226" s="14">
        <f>K226/H226</f>
        <v>3.7513216324804395</v>
      </c>
      <c r="O226" s="6">
        <v>1.798</v>
      </c>
      <c r="P226" s="14">
        <f>O226/Q226</f>
        <v>2.0299999999999998</v>
      </c>
      <c r="Q226" s="14">
        <v>0.88571428571428579</v>
      </c>
      <c r="R226" s="14">
        <f>G226-O226</f>
        <v>2.2640000000000002</v>
      </c>
      <c r="S226" s="15">
        <f>R226/O226</f>
        <v>1.2591768631813127</v>
      </c>
      <c r="T226" s="14">
        <f>M226/N226</f>
        <v>0.91285733476103492</v>
      </c>
      <c r="U226" s="14">
        <f>(O226/G226)*100</f>
        <v>44.263909404234361</v>
      </c>
      <c r="V226" s="14">
        <f>(P226/H226)*100</f>
        <v>42.926622964685976</v>
      </c>
      <c r="W226" s="14">
        <f>U226/V226</f>
        <v>1.0311528451853416</v>
      </c>
    </row>
    <row r="227" spans="1:23" ht="15.6" x14ac:dyDescent="0.3">
      <c r="A227" s="13">
        <v>226</v>
      </c>
      <c r="B227" s="1" t="s">
        <v>75</v>
      </c>
      <c r="C227" s="4">
        <v>48</v>
      </c>
      <c r="D227" s="4" t="s">
        <v>5</v>
      </c>
      <c r="E227" s="4">
        <v>1</v>
      </c>
      <c r="F227" s="4">
        <v>37.6</v>
      </c>
      <c r="G227" s="6">
        <v>3.9289999999999998</v>
      </c>
      <c r="H227" s="15">
        <f>G227/I227</f>
        <v>4.7290000000000001</v>
      </c>
      <c r="I227" s="6">
        <v>0.83083104250370055</v>
      </c>
      <c r="J227" s="4">
        <v>13.5</v>
      </c>
      <c r="K227" s="15">
        <f>J227/L227</f>
        <v>17.739999999999998</v>
      </c>
      <c r="L227" s="14">
        <v>0.76099210822998875</v>
      </c>
      <c r="M227" s="14">
        <f>J227/G227</f>
        <v>3.435988801221685</v>
      </c>
      <c r="N227" s="14">
        <f>K227/H227</f>
        <v>3.7513216324804395</v>
      </c>
      <c r="O227" s="6">
        <v>1.9970000000000001</v>
      </c>
      <c r="P227" s="14">
        <f>O227/Q227</f>
        <v>2.0299999999999998</v>
      </c>
      <c r="Q227" s="14">
        <v>0.98374384236453216</v>
      </c>
      <c r="R227" s="14">
        <f>G227-O227</f>
        <v>1.9319999999999997</v>
      </c>
      <c r="S227" s="15">
        <f>R227/O227</f>
        <v>0.96745117676514758</v>
      </c>
      <c r="T227" s="14">
        <f>M227/N227</f>
        <v>0.91594087040458572</v>
      </c>
      <c r="U227" s="14">
        <f>(O227/G227)*100</f>
        <v>50.827182489182995</v>
      </c>
      <c r="V227" s="14">
        <f>(P227/H227)*100</f>
        <v>42.926622964685976</v>
      </c>
      <c r="W227" s="14">
        <f>U227/V227</f>
        <v>1.1840480098095882</v>
      </c>
    </row>
    <row r="228" spans="1:23" ht="15.6" x14ac:dyDescent="0.3">
      <c r="A228" s="13">
        <v>227</v>
      </c>
      <c r="B228" s="1" t="s">
        <v>16</v>
      </c>
      <c r="C228" s="4">
        <v>61</v>
      </c>
      <c r="D228" s="4" t="s">
        <v>4</v>
      </c>
      <c r="E228" s="4">
        <v>1</v>
      </c>
      <c r="F228" s="4">
        <f>15.4*3</f>
        <v>46.2</v>
      </c>
      <c r="G228" s="6">
        <v>3.9620000000000002</v>
      </c>
      <c r="H228" s="15">
        <f>G228/I228</f>
        <v>3.7</v>
      </c>
      <c r="I228" s="14">
        <v>1.0708108108108108</v>
      </c>
      <c r="J228" s="4">
        <v>15.45</v>
      </c>
      <c r="K228" s="15">
        <f>J228/L228</f>
        <v>13.130000000000003</v>
      </c>
      <c r="L228" s="14">
        <v>1.1766945925361765</v>
      </c>
      <c r="M228" s="14">
        <f>J228/G228</f>
        <v>3.8995456839979803</v>
      </c>
      <c r="N228" s="14">
        <f>K228/H228</f>
        <v>3.548648648648649</v>
      </c>
      <c r="O228" s="6">
        <v>1.798</v>
      </c>
      <c r="P228" s="14">
        <f>O228/Q228</f>
        <v>1.86</v>
      </c>
      <c r="Q228" s="14">
        <v>0.96666666666666667</v>
      </c>
      <c r="R228" s="14">
        <f>G228-O228</f>
        <v>2.1640000000000001</v>
      </c>
      <c r="S228" s="15">
        <f>R228/O228</f>
        <v>1.2035595105672972</v>
      </c>
      <c r="T228" s="14">
        <f>M228/N228</f>
        <v>1.0988818759171763</v>
      </c>
      <c r="U228" s="14">
        <f>(O228/G228)*100</f>
        <v>45.381120646138314</v>
      </c>
      <c r="V228" s="14">
        <f>(P228/H228)*100</f>
        <v>50.270270270270267</v>
      </c>
      <c r="W228" s="14">
        <f>U228/V228</f>
        <v>0.90274272253070842</v>
      </c>
    </row>
    <row r="229" spans="1:23" ht="15.6" x14ac:dyDescent="0.3">
      <c r="A229" s="13">
        <v>228</v>
      </c>
      <c r="B229" s="1" t="s">
        <v>73</v>
      </c>
      <c r="C229" s="4">
        <v>47</v>
      </c>
      <c r="D229" s="4" t="s">
        <v>4</v>
      </c>
      <c r="E229" s="4">
        <v>2</v>
      </c>
      <c r="F229" s="4">
        <v>34</v>
      </c>
      <c r="G229" s="6">
        <v>7.5250000000000004</v>
      </c>
      <c r="H229" s="15">
        <f>G229/I229</f>
        <v>4.5620000000000003</v>
      </c>
      <c r="I229" s="14">
        <v>1.6494958351600175</v>
      </c>
      <c r="J229" s="4">
        <v>9.58</v>
      </c>
      <c r="K229" s="15">
        <f>J229/L229</f>
        <v>18.34</v>
      </c>
      <c r="L229" s="14">
        <v>0.52235550708833156</v>
      </c>
      <c r="M229" s="14">
        <f>J229/G229</f>
        <v>1.2730897009966777</v>
      </c>
      <c r="N229" s="14">
        <f>K229/H229</f>
        <v>4.0201665935992983</v>
      </c>
      <c r="O229" s="6">
        <v>1.665</v>
      </c>
      <c r="P229" s="14">
        <f>O229/Q229</f>
        <v>2.5640000000000001</v>
      </c>
      <c r="Q229" s="14">
        <v>0.64937597503900157</v>
      </c>
      <c r="R229" s="14">
        <f>G229-O229</f>
        <v>5.86</v>
      </c>
      <c r="S229" s="15">
        <f>R229/O229</f>
        <v>3.5195195195195197</v>
      </c>
      <c r="T229" s="14">
        <f>M229/N229</f>
        <v>0.31667585692185629</v>
      </c>
      <c r="U229" s="14">
        <f>(O229/G229)*100</f>
        <v>22.126245847176079</v>
      </c>
      <c r="V229" s="14">
        <f>(P229/H229)*100</f>
        <v>56.203419552827704</v>
      </c>
      <c r="W229" s="14">
        <f>U229/V229</f>
        <v>0.39368148812331233</v>
      </c>
    </row>
    <row r="230" spans="1:23" ht="15.6" x14ac:dyDescent="0.3">
      <c r="A230" s="13">
        <v>229</v>
      </c>
      <c r="B230" s="1" t="s">
        <v>79</v>
      </c>
      <c r="C230" s="4">
        <v>63</v>
      </c>
      <c r="D230" s="4" t="s">
        <v>4</v>
      </c>
      <c r="E230" s="4">
        <v>1</v>
      </c>
      <c r="F230" s="4">
        <v>32.4</v>
      </c>
      <c r="G230" s="6">
        <v>4.3289999999999997</v>
      </c>
      <c r="H230" s="15">
        <f>G230/I230</f>
        <v>4.5949999999999998</v>
      </c>
      <c r="I230" s="14">
        <v>0.94211099020674649</v>
      </c>
      <c r="J230" s="4">
        <v>13.92</v>
      </c>
      <c r="K230" s="15">
        <f>J230/L230</f>
        <v>15.47</v>
      </c>
      <c r="L230" s="14">
        <v>0.89980607627666442</v>
      </c>
      <c r="M230" s="14">
        <f>J230/G230</f>
        <v>3.2155232155232158</v>
      </c>
      <c r="N230" s="14">
        <f>K230/H230</f>
        <v>3.3667029379760613</v>
      </c>
      <c r="O230" s="6">
        <v>2.13</v>
      </c>
      <c r="P230" s="14">
        <f>O230/Q230</f>
        <v>1.6650000000000003</v>
      </c>
      <c r="Q230" s="14">
        <v>1.2792792792792791</v>
      </c>
      <c r="R230" s="14">
        <f>G230-O230</f>
        <v>2.1989999999999998</v>
      </c>
      <c r="S230" s="15">
        <f>R230/O230</f>
        <v>1.0323943661971831</v>
      </c>
      <c r="T230" s="14">
        <f>M230/N230</f>
        <v>0.95509561572909984</v>
      </c>
      <c r="U230" s="14">
        <f>(O230/G230)*100</f>
        <v>49.203049203049204</v>
      </c>
      <c r="V230" s="14">
        <f>(P230/H230)*100</f>
        <v>36.235038084874873</v>
      </c>
      <c r="W230" s="14">
        <f>U230/V230</f>
        <v>1.3578859524805469</v>
      </c>
    </row>
    <row r="231" spans="1:23" ht="15.6" x14ac:dyDescent="0.3">
      <c r="A231" s="13">
        <v>230</v>
      </c>
      <c r="B231" s="1" t="s">
        <v>95</v>
      </c>
      <c r="C231" s="4">
        <v>50</v>
      </c>
      <c r="D231" s="4" t="s">
        <v>4</v>
      </c>
      <c r="E231" s="4">
        <v>2</v>
      </c>
      <c r="F231" s="4">
        <v>35.4</v>
      </c>
      <c r="G231" s="6">
        <v>4.1950000000000003</v>
      </c>
      <c r="H231" s="15">
        <f>G231/I231</f>
        <v>4.5949999999999998</v>
      </c>
      <c r="I231" s="14">
        <v>0.9129488574537542</v>
      </c>
      <c r="J231" s="4">
        <v>13.82</v>
      </c>
      <c r="K231" s="15">
        <f>J231/L231</f>
        <v>15.47</v>
      </c>
      <c r="L231" s="14">
        <v>0.89334195216548151</v>
      </c>
      <c r="M231" s="14">
        <f>J231/G231</f>
        <v>3.2943980929678185</v>
      </c>
      <c r="N231" s="14">
        <f>K231/H231</f>
        <v>3.3667029379760613</v>
      </c>
      <c r="O231" s="6">
        <v>1.8979999999999999</v>
      </c>
      <c r="P231" s="14">
        <f>O231/Q231</f>
        <v>1.665</v>
      </c>
      <c r="Q231" s="6">
        <v>1.1399399399399399</v>
      </c>
      <c r="R231" s="14">
        <f>G231-O231</f>
        <v>2.2970000000000006</v>
      </c>
      <c r="S231" s="15">
        <f>R231/O231</f>
        <v>1.2102212855637517</v>
      </c>
      <c r="T231" s="14">
        <f>M231/N231</f>
        <v>0.97852354474383474</v>
      </c>
      <c r="U231" s="14">
        <f>(O231/G231)*100</f>
        <v>45.244338498212151</v>
      </c>
      <c r="V231" s="14">
        <f>(P231/H231)*100</f>
        <v>36.235038084874866</v>
      </c>
      <c r="W231" s="14">
        <f>U231/V231</f>
        <v>1.248635047443152</v>
      </c>
    </row>
    <row r="232" spans="1:23" ht="15.6" x14ac:dyDescent="0.3">
      <c r="A232" s="13">
        <v>231</v>
      </c>
      <c r="B232" s="1" t="s">
        <v>57</v>
      </c>
      <c r="C232" s="4">
        <v>38</v>
      </c>
      <c r="D232" s="4" t="s">
        <v>5</v>
      </c>
      <c r="E232" s="4">
        <v>2</v>
      </c>
      <c r="F232" s="4">
        <f>7.6*3</f>
        <v>22.799999999999997</v>
      </c>
      <c r="G232" s="4">
        <v>6.46</v>
      </c>
      <c r="H232" s="15">
        <f>G232/I232</f>
        <v>4.7619999999999996</v>
      </c>
      <c r="I232" s="14">
        <v>1.3565728685426293</v>
      </c>
      <c r="J232" s="4">
        <v>12.01</v>
      </c>
      <c r="K232" s="15">
        <f>J232/L232</f>
        <v>14.28</v>
      </c>
      <c r="L232" s="14">
        <v>0.84103641456582634</v>
      </c>
      <c r="M232" s="14">
        <f>J232/G232</f>
        <v>1.8591331269349844</v>
      </c>
      <c r="N232" s="14">
        <f>K232/H232</f>
        <v>2.998740025199496</v>
      </c>
      <c r="O232" s="6">
        <v>2.0299999999999998</v>
      </c>
      <c r="P232" s="14">
        <f>O232/Q232</f>
        <v>1.93</v>
      </c>
      <c r="Q232" s="6">
        <v>1.0518134715025906</v>
      </c>
      <c r="R232" s="14">
        <f>G232-O232</f>
        <v>4.43</v>
      </c>
      <c r="S232" s="15">
        <f>R232/O232</f>
        <v>2.1822660098522166</v>
      </c>
      <c r="T232" s="14">
        <f>M232/N232</f>
        <v>0.61997142510254877</v>
      </c>
      <c r="U232" s="14">
        <f>(O232/G232)*100</f>
        <v>31.424148606811141</v>
      </c>
      <c r="V232" s="14">
        <f>(P232/H232)*100</f>
        <v>40.529189416211679</v>
      </c>
      <c r="W232" s="14">
        <f>U232/V232</f>
        <v>0.77534609153178569</v>
      </c>
    </row>
    <row r="233" spans="1:23" ht="15.6" x14ac:dyDescent="0.3">
      <c r="A233" s="13">
        <v>232</v>
      </c>
      <c r="B233" s="1" t="s">
        <v>72</v>
      </c>
      <c r="C233" s="4">
        <v>30</v>
      </c>
      <c r="D233" s="4" t="s">
        <v>5</v>
      </c>
      <c r="E233" s="4">
        <v>2</v>
      </c>
      <c r="F233" s="4">
        <f>10.6*3</f>
        <v>31.799999999999997</v>
      </c>
      <c r="G233" s="6">
        <v>3.9620000000000002</v>
      </c>
      <c r="H233" s="15">
        <f>G233/I233</f>
        <v>4.7619999999999996</v>
      </c>
      <c r="I233" s="14">
        <v>0.8320033599328015</v>
      </c>
      <c r="J233" s="4">
        <v>12.92</v>
      </c>
      <c r="K233" s="15">
        <f>J233/L233</f>
        <v>14.28</v>
      </c>
      <c r="L233" s="14">
        <v>0.90476190476190477</v>
      </c>
      <c r="M233" s="14">
        <f>J233/G233</f>
        <v>3.2609793033821299</v>
      </c>
      <c r="N233" s="14">
        <f>K233/H233</f>
        <v>2.998740025199496</v>
      </c>
      <c r="O233" s="6">
        <v>2.0299999999999998</v>
      </c>
      <c r="P233" s="14">
        <f>O233/Q233</f>
        <v>1.93</v>
      </c>
      <c r="Q233" s="6">
        <v>1.0518134715025906</v>
      </c>
      <c r="R233" s="14">
        <f>G233-O233</f>
        <v>1.9320000000000004</v>
      </c>
      <c r="S233" s="15">
        <f>R233/O233</f>
        <v>0.95172413793103472</v>
      </c>
      <c r="T233" s="14">
        <f>M233/N233</f>
        <v>1.0874498209177663</v>
      </c>
      <c r="U233" s="14">
        <f>(O233/G233)*100</f>
        <v>51.236749116607768</v>
      </c>
      <c r="V233" s="14">
        <f>(P233/H233)*100</f>
        <v>40.529189416211679</v>
      </c>
      <c r="W233" s="14">
        <f>U233/V233</f>
        <v>1.2641937787216899</v>
      </c>
    </row>
  </sheetData>
  <sortState xmlns:xlrd2="http://schemas.microsoft.com/office/spreadsheetml/2017/richdata2" ref="A2:W233">
    <sortCondition ref="A2:A233"/>
  </sortState>
  <printOptions horizontalCentered="1" verticalCentered="1"/>
  <pageMargins left="0.23622047244094491" right="0.23622047244094491" top="0.35433070866141736" bottom="0.35433070866141736" header="0" footer="0"/>
  <pageSetup paperSize="9" scale="2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Subhasish Sarkar</cp:lastModifiedBy>
  <cp:lastPrinted>2024-08-27T11:17:24Z</cp:lastPrinted>
  <dcterms:created xsi:type="dcterms:W3CDTF">2024-07-04T11:49:45Z</dcterms:created>
  <dcterms:modified xsi:type="dcterms:W3CDTF">2024-12-09T09:20:15Z</dcterms:modified>
</cp:coreProperties>
</file>