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i002\Desktop\Python WIP\thesis_project\DAWITOWN_base_results\"/>
    </mc:Choice>
  </mc:AlternateContent>
  <bookViews>
    <workbookView xWindow="0" yWindow="0" windowWidth="28800" windowHeight="12435"/>
  </bookViews>
  <sheets>
    <sheet name="Summary" sheetId="1" r:id="rId1"/>
    <sheet name="a01" sheetId="2" r:id="rId2"/>
    <sheet name="a02" sheetId="3" r:id="rId3"/>
    <sheet name="a03" sheetId="4" r:id="rId4"/>
    <sheet name="a04" sheetId="5" r:id="rId5"/>
    <sheet name="a05" sheetId="6" r:id="rId6"/>
    <sheet name="a06" sheetId="7" r:id="rId7"/>
    <sheet name="a07" sheetId="8" r:id="rId8"/>
    <sheet name="a08" sheetId="9" r:id="rId9"/>
    <sheet name="a09" sheetId="10" r:id="rId10"/>
    <sheet name="a10" sheetId="11" r:id="rId11"/>
    <sheet name="a11" sheetId="12" r:id="rId12"/>
    <sheet name="a12" sheetId="13" r:id="rId13"/>
    <sheet name="a13" sheetId="14" r:id="rId14"/>
    <sheet name="a14" sheetId="15" r:id="rId15"/>
    <sheet name="a15" sheetId="16" r:id="rId16"/>
    <sheet name="a16" sheetId="17" r:id="rId17"/>
    <sheet name="a17" sheetId="18" r:id="rId18"/>
    <sheet name="a18" sheetId="19" r:id="rId19"/>
    <sheet name="a19" sheetId="20" r:id="rId20"/>
    <sheet name="a20" sheetId="21" r:id="rId21"/>
    <sheet name="a21" sheetId="22" r:id="rId22"/>
    <sheet name="b01" sheetId="23" r:id="rId23"/>
    <sheet name="b02" sheetId="24" r:id="rId24"/>
    <sheet name="b03" sheetId="25" r:id="rId25"/>
    <sheet name="b04" sheetId="26" r:id="rId26"/>
    <sheet name="b05" sheetId="27" r:id="rId27"/>
    <sheet name="b06" sheetId="28" r:id="rId28"/>
    <sheet name="b07" sheetId="29" r:id="rId29"/>
    <sheet name="b08" sheetId="30" r:id="rId30"/>
    <sheet name="b09" sheetId="31" r:id="rId31"/>
    <sheet name="b10" sheetId="32" r:id="rId32"/>
    <sheet name="b11" sheetId="33" r:id="rId33"/>
    <sheet name="b12" sheetId="34" r:id="rId34"/>
    <sheet name="c01" sheetId="35" r:id="rId35"/>
    <sheet name="c02" sheetId="36" r:id="rId36"/>
    <sheet name="c03" sheetId="37" r:id="rId37"/>
    <sheet name="c04" sheetId="38" r:id="rId38"/>
    <sheet name="c05" sheetId="39" r:id="rId39"/>
    <sheet name="c06" sheetId="40" r:id="rId40"/>
    <sheet name="c07" sheetId="41" r:id="rId41"/>
    <sheet name="d01" sheetId="42" r:id="rId42"/>
    <sheet name="d02" sheetId="43" r:id="rId43"/>
    <sheet name="d03" sheetId="44" r:id="rId44"/>
    <sheet name="d04" sheetId="45" r:id="rId45"/>
    <sheet name="d05" sheetId="46" r:id="rId46"/>
    <sheet name="d06" sheetId="47" r:id="rId47"/>
    <sheet name="d07" sheetId="48" r:id="rId48"/>
    <sheet name="d08" sheetId="49" r:id="rId49"/>
    <sheet name="e01" sheetId="50" r:id="rId50"/>
    <sheet name="e02" sheetId="51" r:id="rId51"/>
    <sheet name="e03" sheetId="52" r:id="rId52"/>
    <sheet name="e04" sheetId="53" r:id="rId53"/>
    <sheet name="e05" sheetId="54" r:id="rId54"/>
    <sheet name="e06" sheetId="55" r:id="rId55"/>
    <sheet name="e07" sheetId="56" r:id="rId56"/>
    <sheet name="e08" sheetId="57" r:id="rId57"/>
    <sheet name="f01" sheetId="58" r:id="rId58"/>
  </sheets>
  <calcPr calcId="152511"/>
</workbook>
</file>

<file path=xl/calcChain.xml><?xml version="1.0" encoding="utf-8"?>
<calcChain xmlns="http://schemas.openxmlformats.org/spreadsheetml/2006/main">
  <c r="AB61" i="1" l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M6" i="1" l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M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</calcChain>
</file>

<file path=xl/sharedStrings.xml><?xml version="1.0" encoding="utf-8"?>
<sst xmlns="http://schemas.openxmlformats.org/spreadsheetml/2006/main" count="7555" uniqueCount="449">
  <si>
    <t>Summary of results for tank connected to each node</t>
  </si>
  <si>
    <t>Node</t>
  </si>
  <si>
    <t>Parameter</t>
  </si>
  <si>
    <t>Value</t>
  </si>
  <si>
    <t>Units</t>
  </si>
  <si>
    <t>Summary</t>
  </si>
  <si>
    <t>for</t>
  </si>
  <si>
    <t xml:space="preserve">node: </t>
  </si>
  <si>
    <t>a01</t>
  </si>
  <si>
    <t>Duty Head</t>
  </si>
  <si>
    <t>m</t>
  </si>
  <si>
    <t>Duty Flow</t>
  </si>
  <si>
    <t>L/s</t>
  </si>
  <si>
    <t>Actual average pumped flow:</t>
  </si>
  <si>
    <t>Cost:</t>
  </si>
  <si>
    <t>€225.43</t>
  </si>
  <si>
    <t>Europerday</t>
  </si>
  <si>
    <t>Energy:</t>
  </si>
  <si>
    <t>kWh/day</t>
  </si>
  <si>
    <t>Tank Elevation</t>
  </si>
  <si>
    <t>m above sea level</t>
  </si>
  <si>
    <t>Tank height above ground</t>
  </si>
  <si>
    <t>m above nearest node</t>
  </si>
  <si>
    <t>Tank volume</t>
  </si>
  <si>
    <t>m3</t>
  </si>
  <si>
    <t>Minimum Pressure</t>
  </si>
  <si>
    <t>mwc</t>
  </si>
  <si>
    <t>Critical Hour</t>
  </si>
  <si>
    <t>hrs</t>
  </si>
  <si>
    <t>Critical Node</t>
  </si>
  <si>
    <t>e05</t>
  </si>
  <si>
    <t>Critical Pipes</t>
  </si>
  <si>
    <t>[]</t>
  </si>
  <si>
    <t>Unit headloss &gt;10m/km</t>
  </si>
  <si>
    <t>Pump Cost</t>
  </si>
  <si>
    <t>€907,505.33</t>
  </si>
  <si>
    <t>Capital Investment</t>
  </si>
  <si>
    <t>Tank Cost</t>
  </si>
  <si>
    <t>€708,340.50</t>
  </si>
  <si>
    <t>Total Pipe Replacement Cost</t>
  </si>
  <si>
    <t>€526,034.00</t>
  </si>
  <si>
    <t>Total Investment Cost</t>
  </si>
  <si>
    <t>€2,141,879.83</t>
  </si>
  <si>
    <t>Grand Total</t>
  </si>
  <si>
    <t>---</t>
  </si>
  <si>
    <t>a02</t>
  </si>
  <si>
    <t>€215.78</t>
  </si>
  <si>
    <t>€694,890.21</t>
  </si>
  <si>
    <t>€2,128,429.53</t>
  </si>
  <si>
    <t>a03</t>
  </si>
  <si>
    <t>€213.81</t>
  </si>
  <si>
    <t>€692,488.29</t>
  </si>
  <si>
    <t>€701,174.00</t>
  </si>
  <si>
    <t>€2,301,167.61</t>
  </si>
  <si>
    <t>a04</t>
  </si>
  <si>
    <t>€210.96</t>
  </si>
  <si>
    <t>€688,136.32</t>
  </si>
  <si>
    <t>€2,121,675.65</t>
  </si>
  <si>
    <t>a05</t>
  </si>
  <si>
    <t>€211.17</t>
  </si>
  <si>
    <t>€688,891.78</t>
  </si>
  <si>
    <t>€695,279.00</t>
  </si>
  <si>
    <t>€2,291,676.11</t>
  </si>
  <si>
    <t>a06</t>
  </si>
  <si>
    <t>€208.71</t>
  </si>
  <si>
    <t>€685,018.03</t>
  </si>
  <si>
    <t>€2,118,557.36</t>
  </si>
  <si>
    <t>a07</t>
  </si>
  <si>
    <t>€207.26</t>
  </si>
  <si>
    <t>€682,991.43</t>
  </si>
  <si>
    <t>€2,116,530.76</t>
  </si>
  <si>
    <t>a08</t>
  </si>
  <si>
    <t>€206.89</t>
  </si>
  <si>
    <t>€682,568.77</t>
  </si>
  <si>
    <t>€790,869.00</t>
  </si>
  <si>
    <t>€2,380,943.10</t>
  </si>
  <si>
    <t>a09</t>
  </si>
  <si>
    <t>€208.03</t>
  </si>
  <si>
    <t>€682,981.52</t>
  </si>
  <si>
    <t>€833,700.00</t>
  </si>
  <si>
    <t>€2,424,186.85</t>
  </si>
  <si>
    <t>a10</t>
  </si>
  <si>
    <t>€207.06</t>
  </si>
  <si>
    <t>€682,504.44</t>
  </si>
  <si>
    <t>€890,584.00</t>
  </si>
  <si>
    <t>€2,480,593.77</t>
  </si>
  <si>
    <t>a11</t>
  </si>
  <si>
    <t>€685,759.83</t>
  </si>
  <si>
    <t>€901,659.00</t>
  </si>
  <si>
    <t>€2,494,924.16</t>
  </si>
  <si>
    <t>a12</t>
  </si>
  <si>
    <t>€212.71</t>
  </si>
  <si>
    <t>€687,727.54</t>
  </si>
  <si>
    <t>€942,969.00</t>
  </si>
  <si>
    <t>€2,538,201.87</t>
  </si>
  <si>
    <t>a13</t>
  </si>
  <si>
    <t>€213.77</t>
  </si>
  <si>
    <t>€688,490.89</t>
  </si>
  <si>
    <t>€1,002,279.00</t>
  </si>
  <si>
    <t>€2,598,275.21</t>
  </si>
  <si>
    <t>a14</t>
  </si>
  <si>
    <t>€203.27</t>
  </si>
  <si>
    <t>€677,414.25</t>
  </si>
  <si>
    <t>€2,110,953.58</t>
  </si>
  <si>
    <t>a15</t>
  </si>
  <si>
    <t>€681,594.94</t>
  </si>
  <si>
    <t>€813,504.00</t>
  </si>
  <si>
    <t>€2,402,604.27</t>
  </si>
  <si>
    <t>a16</t>
  </si>
  <si>
    <t>€202.26</t>
  </si>
  <si>
    <t>€675,938.21</t>
  </si>
  <si>
    <t>€2,109,477.54</t>
  </si>
  <si>
    <t>a17</t>
  </si>
  <si>
    <t>€198.90</t>
  </si>
  <si>
    <t>€672,548.31</t>
  </si>
  <si>
    <t>€695,444.00</t>
  </si>
  <si>
    <t>€2,275,497.63</t>
  </si>
  <si>
    <t>a18</t>
  </si>
  <si>
    <t>€201.85</t>
  </si>
  <si>
    <t>€674,742.30</t>
  </si>
  <si>
    <t>€730,754.00</t>
  </si>
  <si>
    <t>€2,313,001.63</t>
  </si>
  <si>
    <t>a19</t>
  </si>
  <si>
    <t>€191.32</t>
  </si>
  <si>
    <t>€664,811.36</t>
  </si>
  <si>
    <t>€628,994.00</t>
  </si>
  <si>
    <t>€2,201,310.69</t>
  </si>
  <si>
    <t>a20</t>
  </si>
  <si>
    <t>€192.40</t>
  </si>
  <si>
    <t>€666,282.10</t>
  </si>
  <si>
    <t>€823,739.00</t>
  </si>
  <si>
    <t>€2,397,526.43</t>
  </si>
  <si>
    <t>a21</t>
  </si>
  <si>
    <t>€194.02</t>
  </si>
  <si>
    <t>€667,817.26</t>
  </si>
  <si>
    <t>€892,709.00</t>
  </si>
  <si>
    <t>€2,468,031.59</t>
  </si>
  <si>
    <t>b01</t>
  </si>
  <si>
    <t>€179.83</t>
  </si>
  <si>
    <t>€653,165.04</t>
  </si>
  <si>
    <t>€762,914.00</t>
  </si>
  <si>
    <t>€2,323,584.37</t>
  </si>
  <si>
    <t>b02</t>
  </si>
  <si>
    <t>€180.42</t>
  </si>
  <si>
    <t>€653,460.44</t>
  </si>
  <si>
    <t>€901,514.00</t>
  </si>
  <si>
    <t>€2,462,479.77</t>
  </si>
  <si>
    <t>b03</t>
  </si>
  <si>
    <t>€180.97</t>
  </si>
  <si>
    <t>€653,475.24</t>
  </si>
  <si>
    <t>€990,794.00</t>
  </si>
  <si>
    <t>€2,551,774.57</t>
  </si>
  <si>
    <t>b04</t>
  </si>
  <si>
    <t>€181.61</t>
  </si>
  <si>
    <t>€654,079.77</t>
  </si>
  <si>
    <t>€1,123,368.00</t>
  </si>
  <si>
    <t>€2,684,953.10</t>
  </si>
  <si>
    <t>b05</t>
  </si>
  <si>
    <t>€185.41</t>
  </si>
  <si>
    <t>€656,758.23</t>
  </si>
  <si>
    <t>€1,230,660.00</t>
  </si>
  <si>
    <t>€2,794,923.56</t>
  </si>
  <si>
    <t>b06</t>
  </si>
  <si>
    <t>€181.93</t>
  </si>
  <si>
    <t>€654,282.57</t>
  </si>
  <si>
    <t>€1,175,820.00</t>
  </si>
  <si>
    <t>€2,737,607.89</t>
  </si>
  <si>
    <t>b07</t>
  </si>
  <si>
    <t>€185.29</t>
  </si>
  <si>
    <t>€656,852.15</t>
  </si>
  <si>
    <t>€1,195,773.00</t>
  </si>
  <si>
    <t>€2,760,130.47</t>
  </si>
  <si>
    <t>b08</t>
  </si>
  <si>
    <t>€186.82</t>
  </si>
  <si>
    <t>€658,217.49</t>
  </si>
  <si>
    <t>€1,321,665.00</t>
  </si>
  <si>
    <t>€2,887,387.82</t>
  </si>
  <si>
    <t>b09</t>
  </si>
  <si>
    <t>€181.79</t>
  </si>
  <si>
    <t>€654,219.18</t>
  </si>
  <si>
    <t>€1,175,778.00</t>
  </si>
  <si>
    <t>€2,737,502.51</t>
  </si>
  <si>
    <t>b10</t>
  </si>
  <si>
    <t>€657,119.84</t>
  </si>
  <si>
    <t>€1,180,008.00</t>
  </si>
  <si>
    <t>€2,744,633.17</t>
  </si>
  <si>
    <t>b11</t>
  </si>
  <si>
    <t>€193.64</t>
  </si>
  <si>
    <t>€662,259.66</t>
  </si>
  <si>
    <t>€1,231,931.00</t>
  </si>
  <si>
    <t>€2,801,695.99</t>
  </si>
  <si>
    <t>b12</t>
  </si>
  <si>
    <t>€186.88</t>
  </si>
  <si>
    <t>€658,026.79</t>
  </si>
  <si>
    <t>€1,415,572.00</t>
  </si>
  <si>
    <t>€2,981,104.11</t>
  </si>
  <si>
    <t>c01</t>
  </si>
  <si>
    <t>€164.41</t>
  </si>
  <si>
    <t>€637,571.18</t>
  </si>
  <si>
    <t>€1,049,974.00</t>
  </si>
  <si>
    <t>€2,595,050.51</t>
  </si>
  <si>
    <t>c02</t>
  </si>
  <si>
    <t>€164.84</t>
  </si>
  <si>
    <t>€637,940.03</t>
  </si>
  <si>
    <t>€1,198,284.00</t>
  </si>
  <si>
    <t>€2,743,729.36</t>
  </si>
  <si>
    <t>c03</t>
  </si>
  <si>
    <t>€167.85</t>
  </si>
  <si>
    <t>€640,173.89</t>
  </si>
  <si>
    <t>€1,269,619.00</t>
  </si>
  <si>
    <t>€2,817,298.21</t>
  </si>
  <si>
    <t>c04</t>
  </si>
  <si>
    <t>€168.69</t>
  </si>
  <si>
    <t>€640,915.06</t>
  </si>
  <si>
    <t>€1,332,844.00</t>
  </si>
  <si>
    <t>€2,881,264.38</t>
  </si>
  <si>
    <t>c05</t>
  </si>
  <si>
    <t>€165.43</t>
  </si>
  <si>
    <t>€638,022.14</t>
  </si>
  <si>
    <t>€1,296,246.00</t>
  </si>
  <si>
    <t>€2,841,773.47</t>
  </si>
  <si>
    <t>c06</t>
  </si>
  <si>
    <t>€169.03</t>
  </si>
  <si>
    <t>€639,955.10</t>
  </si>
  <si>
    <t>€1,317,184.00</t>
  </si>
  <si>
    <t>€2,864,644.43</t>
  </si>
  <si>
    <t>c07</t>
  </si>
  <si>
    <t>€170.84</t>
  </si>
  <si>
    <t>€641,962.19</t>
  </si>
  <si>
    <t>€1,336,354.00</t>
  </si>
  <si>
    <t>€2,885,821.52</t>
  </si>
  <si>
    <t>d01</t>
  </si>
  <si>
    <t>€165.46</t>
  </si>
  <si>
    <t>€638,392.26</t>
  </si>
  <si>
    <t>€1,229,074.00</t>
  </si>
  <si>
    <t>€2,774,971.58</t>
  </si>
  <si>
    <t>d02</t>
  </si>
  <si>
    <t>€172.84</t>
  </si>
  <si>
    <t>€644,542.28</t>
  </si>
  <si>
    <t>€1,226,014.00</t>
  </si>
  <si>
    <t>€2,778,061.61</t>
  </si>
  <si>
    <t>d03</t>
  </si>
  <si>
    <t>€166.02</t>
  </si>
  <si>
    <t>€638,849.57</t>
  </si>
  <si>
    <t>€1,322,224.00</t>
  </si>
  <si>
    <t>€2,868,578.90</t>
  </si>
  <si>
    <t>d04</t>
  </si>
  <si>
    <t>€202.09</t>
  </si>
  <si>
    <t>€657,371.28</t>
  </si>
  <si>
    <t>€1,150,864.00</t>
  </si>
  <si>
    <t>€2,715,740.60</t>
  </si>
  <si>
    <t>d05</t>
  </si>
  <si>
    <t>€166.43</t>
  </si>
  <si>
    <t>€639,206.90</t>
  </si>
  <si>
    <t>€1,438,864.00</t>
  </si>
  <si>
    <t>€2,985,576.23</t>
  </si>
  <si>
    <t>d06</t>
  </si>
  <si>
    <t>€175.77</t>
  </si>
  <si>
    <t>€646,798.73</t>
  </si>
  <si>
    <t>€1,414,214.00</t>
  </si>
  <si>
    <t>€2,968,518.06</t>
  </si>
  <si>
    <t>d07</t>
  </si>
  <si>
    <t>€178.64</t>
  </si>
  <si>
    <t>€649,715.93</t>
  </si>
  <si>
    <t>€1,490,434.00</t>
  </si>
  <si>
    <t>€3,047,655.26</t>
  </si>
  <si>
    <t>d08</t>
  </si>
  <si>
    <t>€181.07</t>
  </si>
  <si>
    <t>€651,548.07</t>
  </si>
  <si>
    <t>€1,413,016.00</t>
  </si>
  <si>
    <t>€2,972,069.39</t>
  </si>
  <si>
    <t>e01</t>
  </si>
  <si>
    <t>€164.68</t>
  </si>
  <si>
    <t>€637,599.17</t>
  </si>
  <si>
    <t>€1,148,364.00</t>
  </si>
  <si>
    <t>€2,693,468.49</t>
  </si>
  <si>
    <t>e02</t>
  </si>
  <si>
    <t>€165.33</t>
  </si>
  <si>
    <t>€638,051.81</t>
  </si>
  <si>
    <t>€1,216,584.00</t>
  </si>
  <si>
    <t>€2,762,141.14</t>
  </si>
  <si>
    <t>e03</t>
  </si>
  <si>
    <t>€169.91</t>
  </si>
  <si>
    <t>€640,681.32</t>
  </si>
  <si>
    <t>€1,287,324.00</t>
  </si>
  <si>
    <t>€2,835,510.64</t>
  </si>
  <si>
    <t>e04</t>
  </si>
  <si>
    <t>€173.93</t>
  </si>
  <si>
    <t>€644,428.06</t>
  </si>
  <si>
    <t>€1,417,614.00</t>
  </si>
  <si>
    <t>€2,969,547.39</t>
  </si>
  <si>
    <t>€180.27</t>
  </si>
  <si>
    <t>€649,678.42</t>
  </si>
  <si>
    <t>€1,449,198.00</t>
  </si>
  <si>
    <t>€3,006,381.75</t>
  </si>
  <si>
    <t>e06</t>
  </si>
  <si>
    <t>€169.16</t>
  </si>
  <si>
    <t>€641,230.30</t>
  </si>
  <si>
    <t>€1,466,163.00</t>
  </si>
  <si>
    <t>€3,014,898.63</t>
  </si>
  <si>
    <t>e07</t>
  </si>
  <si>
    <t>€172.79</t>
  </si>
  <si>
    <t>€643,102.56</t>
  </si>
  <si>
    <t>€1,496,404.00</t>
  </si>
  <si>
    <t>€3,047,011.89</t>
  </si>
  <si>
    <t>e08</t>
  </si>
  <si>
    <t>€175.91</t>
  </si>
  <si>
    <t>€646,017.16</t>
  </si>
  <si>
    <t>€1,593,189.00</t>
  </si>
  <si>
    <t>€3,146,711.49</t>
  </si>
  <si>
    <t>f01</t>
  </si>
  <si>
    <t>€166.44</t>
  </si>
  <si>
    <t>€638,698.18</t>
  </si>
  <si>
    <t>€1,423,724.00</t>
  </si>
  <si>
    <t>€2,969,927.51</t>
  </si>
  <si>
    <t>This sheet contains the results for tank connected to node: a01</t>
  </si>
  <si>
    <t>Pumping Parameters</t>
  </si>
  <si>
    <t>Network Critical Results</t>
  </si>
  <si>
    <t>Euro per day</t>
  </si>
  <si>
    <t>Balancing Tank Parameters</t>
  </si>
  <si>
    <t>Investment Cost Summary</t>
  </si>
  <si>
    <t>Elevation</t>
  </si>
  <si>
    <t>Table of individual pipes to be replaced</t>
  </si>
  <si>
    <t>Pipe_name</t>
  </si>
  <si>
    <t>Original_Diameter</t>
  </si>
  <si>
    <t>Length</t>
  </si>
  <si>
    <t>New_Diameter</t>
  </si>
  <si>
    <t>Cost</t>
  </si>
  <si>
    <t>Replacement_Cost</t>
  </si>
  <si>
    <t>p03</t>
  </si>
  <si>
    <t>p07</t>
  </si>
  <si>
    <t>p09</t>
  </si>
  <si>
    <t>p11</t>
  </si>
  <si>
    <t>p19</t>
  </si>
  <si>
    <t>p21</t>
  </si>
  <si>
    <t>p22</t>
  </si>
  <si>
    <t>p33</t>
  </si>
  <si>
    <t>p34</t>
  </si>
  <si>
    <t>p36</t>
  </si>
  <si>
    <t>p37</t>
  </si>
  <si>
    <t>p38</t>
  </si>
  <si>
    <t>p54</t>
  </si>
  <si>
    <t>p59</t>
  </si>
  <si>
    <t>p68</t>
  </si>
  <si>
    <t>p69</t>
  </si>
  <si>
    <t>This sheet contains the results for tank connected to node: a02</t>
  </si>
  <si>
    <t>This sheet contains the results for tank connected to node: a03</t>
  </si>
  <si>
    <t>p05</t>
  </si>
  <si>
    <t>This sheet contains the results for tank connected to node: a04</t>
  </si>
  <si>
    <t>This sheet contains the results for tank connected to node: a05</t>
  </si>
  <si>
    <t>This sheet contains the results for tank connected to node: a06</t>
  </si>
  <si>
    <t>This sheet contains the results for tank connected to node: a07</t>
  </si>
  <si>
    <t>This sheet contains the results for tank connected to node: a08</t>
  </si>
  <si>
    <t>p10</t>
  </si>
  <si>
    <t>p12</t>
  </si>
  <si>
    <t>p13</t>
  </si>
  <si>
    <t>p16</t>
  </si>
  <si>
    <t>p18</t>
  </si>
  <si>
    <t>This sheet contains the results for tank connected to node: a09</t>
  </si>
  <si>
    <t>This sheet contains the results for tank connected to node: a10</t>
  </si>
  <si>
    <t>p14</t>
  </si>
  <si>
    <t>p15</t>
  </si>
  <si>
    <t>This sheet contains the results for tank connected to node: a11</t>
  </si>
  <si>
    <t>This sheet contains the results for tank connected to node: a12</t>
  </si>
  <si>
    <t>This sheet contains the results for tank connected to node: a13</t>
  </si>
  <si>
    <t>This sheet contains the results for tank connected to node: a14</t>
  </si>
  <si>
    <t>This sheet contains the results for tank connected to node: a15</t>
  </si>
  <si>
    <t>This sheet contains the results for tank connected to node: a16</t>
  </si>
  <si>
    <t>This sheet contains the results for tank connected to node: a17</t>
  </si>
  <si>
    <t>p24</t>
  </si>
  <si>
    <t>p25</t>
  </si>
  <si>
    <t>p26</t>
  </si>
  <si>
    <t>p27</t>
  </si>
  <si>
    <t>This sheet contains the results for tank connected to node: a18</t>
  </si>
  <si>
    <t>This sheet contains the results for tank connected to node: a19</t>
  </si>
  <si>
    <t>p23</t>
  </si>
  <si>
    <t>This sheet contains the results for tank connected to node: a20</t>
  </si>
  <si>
    <t>This sheet contains the results for tank connected to node: a21</t>
  </si>
  <si>
    <t>This sheet contains the results for tank connected to node: b01</t>
  </si>
  <si>
    <t>p28</t>
  </si>
  <si>
    <t>This sheet contains the results for tank connected to node: b02</t>
  </si>
  <si>
    <t>p29</t>
  </si>
  <si>
    <t>This sheet contains the results for tank connected to node: b03</t>
  </si>
  <si>
    <t>p30</t>
  </si>
  <si>
    <t>This sheet contains the results for tank connected to node: b04</t>
  </si>
  <si>
    <t>p31</t>
  </si>
  <si>
    <t>This sheet contains the results for tank connected to node: b05</t>
  </si>
  <si>
    <t>p32</t>
  </si>
  <si>
    <t>p35</t>
  </si>
  <si>
    <t>This sheet contains the results for tank connected to node: b06</t>
  </si>
  <si>
    <t>p39</t>
  </si>
  <si>
    <t>This sheet contains the results for tank connected to node: b07</t>
  </si>
  <si>
    <t>This sheet contains the results for tank connected to node: b08</t>
  </si>
  <si>
    <t>This sheet contains the results for tank connected to node: b09</t>
  </si>
  <si>
    <t>p40</t>
  </si>
  <si>
    <t>This sheet contains the results for tank connected to node: b10</t>
  </si>
  <si>
    <t>p41</t>
  </si>
  <si>
    <t>This sheet contains the results for tank connected to node: b11</t>
  </si>
  <si>
    <t>This sheet contains the results for tank connected to node: b12</t>
  </si>
  <si>
    <t>This sheet contains the results for tank connected to node: c01</t>
  </si>
  <si>
    <t>p42</t>
  </si>
  <si>
    <t>This sheet contains the results for tank connected to node: c02</t>
  </si>
  <si>
    <t>p43</t>
  </si>
  <si>
    <t>p55</t>
  </si>
  <si>
    <t>p56</t>
  </si>
  <si>
    <t>This sheet contains the results for tank connected to node: c03</t>
  </si>
  <si>
    <t>p53</t>
  </si>
  <si>
    <t>p57</t>
  </si>
  <si>
    <t>This sheet contains the results for tank connected to node: c04</t>
  </si>
  <si>
    <t>This sheet contains the results for tank connected to node: c05</t>
  </si>
  <si>
    <t>p58</t>
  </si>
  <si>
    <t>This sheet contains the results for tank connected to node: c06</t>
  </si>
  <si>
    <t>This sheet contains the results for tank connected to node: c07</t>
  </si>
  <si>
    <t>This sheet contains the results for tank connected to node: d01</t>
  </si>
  <si>
    <t>p44</t>
  </si>
  <si>
    <t>This sheet contains the results for tank connected to node: d02</t>
  </si>
  <si>
    <t>p45</t>
  </si>
  <si>
    <t>This sheet contains the results for tank connected to node: d03</t>
  </si>
  <si>
    <t>p46</t>
  </si>
  <si>
    <t>This sheet contains the results for tank connected to node: d04</t>
  </si>
  <si>
    <t>p47</t>
  </si>
  <si>
    <t>p48</t>
  </si>
  <si>
    <t>p49</t>
  </si>
  <si>
    <t>p50</t>
  </si>
  <si>
    <t>p51</t>
  </si>
  <si>
    <t>This sheet contains the results for tank connected to node: d05</t>
  </si>
  <si>
    <t>This sheet contains the results for tank connected to node: d06</t>
  </si>
  <si>
    <t>This sheet contains the results for tank connected to node: d07</t>
  </si>
  <si>
    <t>This sheet contains the results for tank connected to node: d08</t>
  </si>
  <si>
    <t>p52</t>
  </si>
  <si>
    <t>This sheet contains the results for tank connected to node: e01</t>
  </si>
  <si>
    <t>This sheet contains the results for tank connected to node: e02</t>
  </si>
  <si>
    <t>This sheet contains the results for tank connected to node: e03</t>
  </si>
  <si>
    <t>p60</t>
  </si>
  <si>
    <t>p66</t>
  </si>
  <si>
    <t>This sheet contains the results for tank connected to node: e04</t>
  </si>
  <si>
    <t>p61</t>
  </si>
  <si>
    <t>p65</t>
  </si>
  <si>
    <t>p67</t>
  </si>
  <si>
    <t>This sheet contains the results for tank connected to node: e05</t>
  </si>
  <si>
    <t>p62</t>
  </si>
  <si>
    <t>This sheet contains the results for tank connected to node: e06</t>
  </si>
  <si>
    <t>p63</t>
  </si>
  <si>
    <t>p64</t>
  </si>
  <si>
    <t>This sheet contains the results for tank connected to node: e07</t>
  </si>
  <si>
    <t>This sheet contains the results for tank connected to node: e08</t>
  </si>
  <si>
    <t>This sheet contains the results for tank connected to node: f01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</si>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</sst>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  <dxf>
      <numFmt numFmtId="164" formatCode="_-[$€-2]\ * #,##0.00_-;\-[$€-2]\ * #,##0.00_-;_-[$€-2]\ * &quot;-&quot;??_-;_-@_-"/>
    </dxf>
    <dxf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Results of Min Energy Configurations</a:t>
            </a:r>
            <a:r>
              <a:rPr lang="en-GB" baseline="0"/>
              <a:t> per node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Summary!$L$5:$L$61</c:f>
              <c:strCache>
                <c:ptCount val="57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b01</c:v>
                </c:pt>
                <c:pt idx="22">
                  <c:v>b02</c:v>
                </c:pt>
                <c:pt idx="23">
                  <c:v>b03</c:v>
                </c:pt>
                <c:pt idx="24">
                  <c:v>b04</c:v>
                </c:pt>
                <c:pt idx="25">
                  <c:v>b05</c:v>
                </c:pt>
                <c:pt idx="26">
                  <c:v>b06</c:v>
                </c:pt>
                <c:pt idx="27">
                  <c:v>b07</c:v>
                </c:pt>
                <c:pt idx="28">
                  <c:v>b08</c:v>
                </c:pt>
                <c:pt idx="29">
                  <c:v>b09</c:v>
                </c:pt>
                <c:pt idx="30">
                  <c:v>b10</c:v>
                </c:pt>
                <c:pt idx="31">
                  <c:v>b11</c:v>
                </c:pt>
                <c:pt idx="32">
                  <c:v>b12</c:v>
                </c:pt>
                <c:pt idx="33">
                  <c:v>c01</c:v>
                </c:pt>
                <c:pt idx="34">
                  <c:v>c02</c:v>
                </c:pt>
                <c:pt idx="35">
                  <c:v>c03</c:v>
                </c:pt>
                <c:pt idx="36">
                  <c:v>c04</c:v>
                </c:pt>
                <c:pt idx="37">
                  <c:v>c05</c:v>
                </c:pt>
                <c:pt idx="38">
                  <c:v>c06</c:v>
                </c:pt>
                <c:pt idx="39">
                  <c:v>c07</c:v>
                </c:pt>
                <c:pt idx="40">
                  <c:v>d01</c:v>
                </c:pt>
                <c:pt idx="41">
                  <c:v>d02</c:v>
                </c:pt>
                <c:pt idx="42">
                  <c:v>d03</c:v>
                </c:pt>
                <c:pt idx="43">
                  <c:v>d04</c:v>
                </c:pt>
                <c:pt idx="44">
                  <c:v>d05</c:v>
                </c:pt>
                <c:pt idx="45">
                  <c:v>d06</c:v>
                </c:pt>
                <c:pt idx="46">
                  <c:v>d07</c:v>
                </c:pt>
                <c:pt idx="47">
                  <c:v>d08</c:v>
                </c:pt>
                <c:pt idx="48">
                  <c:v>e01</c:v>
                </c:pt>
                <c:pt idx="49">
                  <c:v>e02</c:v>
                </c:pt>
                <c:pt idx="50">
                  <c:v>e03</c:v>
                </c:pt>
                <c:pt idx="51">
                  <c:v>e04</c:v>
                </c:pt>
                <c:pt idx="52">
                  <c:v>e05</c:v>
                </c:pt>
                <c:pt idx="53">
                  <c:v>e06</c:v>
                </c:pt>
                <c:pt idx="54">
                  <c:v>e07</c:v>
                </c:pt>
                <c:pt idx="55">
                  <c:v>e08</c:v>
                </c:pt>
                <c:pt idx="56">
                  <c:v>f01</c:v>
                </c:pt>
              </c:strCache>
            </c:strRef>
          </c:xVal>
          <c:yVal>
            <c:numRef>
              <c:f>Summary!$Q$5:$Q$61</c:f>
              <c:numCache>
                <c:formatCode>General</c:formatCode>
                <c:ptCount val="57"/>
                <c:pt idx="0">
                  <c:v>1502.89</c:v>
                </c:pt>
                <c:pt idx="1">
                  <c:v>1438.55</c:v>
                </c:pt>
                <c:pt idx="2">
                  <c:v>1425.39</c:v>
                </c:pt>
                <c:pt idx="3">
                  <c:v>1406.39</c:v>
                </c:pt>
                <c:pt idx="4">
                  <c:v>1407.77</c:v>
                </c:pt>
                <c:pt idx="5">
                  <c:v>1391.42</c:v>
                </c:pt>
                <c:pt idx="6">
                  <c:v>1381.75</c:v>
                </c:pt>
                <c:pt idx="7">
                  <c:v>1379.28</c:v>
                </c:pt>
                <c:pt idx="8">
                  <c:v>1386.87</c:v>
                </c:pt>
                <c:pt idx="9">
                  <c:v>1380.41</c:v>
                </c:pt>
                <c:pt idx="10">
                  <c:v>1406.39</c:v>
                </c:pt>
                <c:pt idx="11">
                  <c:v>1418.09</c:v>
                </c:pt>
                <c:pt idx="12">
                  <c:v>1425.13</c:v>
                </c:pt>
                <c:pt idx="13">
                  <c:v>1355.12</c:v>
                </c:pt>
                <c:pt idx="14">
                  <c:v>1380.4</c:v>
                </c:pt>
                <c:pt idx="15">
                  <c:v>1348.42</c:v>
                </c:pt>
                <c:pt idx="16">
                  <c:v>1325.99</c:v>
                </c:pt>
                <c:pt idx="17">
                  <c:v>1345.67</c:v>
                </c:pt>
                <c:pt idx="18">
                  <c:v>1275.49</c:v>
                </c:pt>
                <c:pt idx="19">
                  <c:v>1282.69</c:v>
                </c:pt>
                <c:pt idx="20">
                  <c:v>1293.46</c:v>
                </c:pt>
                <c:pt idx="21">
                  <c:v>1198.8399999999999</c:v>
                </c:pt>
                <c:pt idx="22">
                  <c:v>1202.83</c:v>
                </c:pt>
                <c:pt idx="23">
                  <c:v>1206.44</c:v>
                </c:pt>
                <c:pt idx="24">
                  <c:v>1210.74</c:v>
                </c:pt>
                <c:pt idx="25">
                  <c:v>1236.0999999999999</c:v>
                </c:pt>
                <c:pt idx="26">
                  <c:v>1212.8399999999999</c:v>
                </c:pt>
                <c:pt idx="27">
                  <c:v>1235.26</c:v>
                </c:pt>
                <c:pt idx="28">
                  <c:v>1245.47</c:v>
                </c:pt>
                <c:pt idx="29">
                  <c:v>1211.95</c:v>
                </c:pt>
                <c:pt idx="30">
                  <c:v>1235.28</c:v>
                </c:pt>
                <c:pt idx="31">
                  <c:v>1290.9100000000001</c:v>
                </c:pt>
                <c:pt idx="32">
                  <c:v>1245.8599999999999</c:v>
                </c:pt>
                <c:pt idx="33">
                  <c:v>1096.04</c:v>
                </c:pt>
                <c:pt idx="34">
                  <c:v>1098.95</c:v>
                </c:pt>
                <c:pt idx="35">
                  <c:v>1119.03</c:v>
                </c:pt>
                <c:pt idx="36">
                  <c:v>1124.5999999999999</c:v>
                </c:pt>
                <c:pt idx="37">
                  <c:v>1102.8599999999999</c:v>
                </c:pt>
                <c:pt idx="38">
                  <c:v>1126.8900000000001</c:v>
                </c:pt>
                <c:pt idx="39">
                  <c:v>1138.92</c:v>
                </c:pt>
                <c:pt idx="40">
                  <c:v>1103.05</c:v>
                </c:pt>
                <c:pt idx="41">
                  <c:v>1152.27</c:v>
                </c:pt>
                <c:pt idx="42">
                  <c:v>1106.78</c:v>
                </c:pt>
                <c:pt idx="43">
                  <c:v>1347.27</c:v>
                </c:pt>
                <c:pt idx="44">
                  <c:v>1109.53</c:v>
                </c:pt>
                <c:pt idx="45">
                  <c:v>1171.81</c:v>
                </c:pt>
                <c:pt idx="46">
                  <c:v>1190.94</c:v>
                </c:pt>
                <c:pt idx="47">
                  <c:v>1207.1500000000001</c:v>
                </c:pt>
                <c:pt idx="48">
                  <c:v>1097.8699999999999</c:v>
                </c:pt>
                <c:pt idx="49">
                  <c:v>1102.19</c:v>
                </c:pt>
                <c:pt idx="50">
                  <c:v>1132.71</c:v>
                </c:pt>
                <c:pt idx="51">
                  <c:v>1159.54</c:v>
                </c:pt>
                <c:pt idx="52">
                  <c:v>1201.83</c:v>
                </c:pt>
                <c:pt idx="53">
                  <c:v>1127.75</c:v>
                </c:pt>
                <c:pt idx="54">
                  <c:v>1151.93</c:v>
                </c:pt>
                <c:pt idx="55">
                  <c:v>1172.75</c:v>
                </c:pt>
                <c:pt idx="56">
                  <c:v>1109.6300000000001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31136"/>
        <c:axId val="226424864"/>
      </c:scatterChart>
      <c:scatterChart>
        <c:scatterStyle val="smoothMarker"/>
        <c:varyColors val="0"/>
        <c:ser>
          <c:idx val="1"/>
          <c:order val="1"/>
          <c:tx>
            <c:strRef>
              <c:f>Summary!$R$4</c:f>
              <c:strCache>
                <c:ptCount val="1"/>
                <c:pt idx="0">
                  <c:v>Tank Elevation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Summary!$L$5:$L$61</c:f>
              <c:strCache>
                <c:ptCount val="57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b01</c:v>
                </c:pt>
                <c:pt idx="22">
                  <c:v>b02</c:v>
                </c:pt>
                <c:pt idx="23">
                  <c:v>b03</c:v>
                </c:pt>
                <c:pt idx="24">
                  <c:v>b04</c:v>
                </c:pt>
                <c:pt idx="25">
                  <c:v>b05</c:v>
                </c:pt>
                <c:pt idx="26">
                  <c:v>b06</c:v>
                </c:pt>
                <c:pt idx="27">
                  <c:v>b07</c:v>
                </c:pt>
                <c:pt idx="28">
                  <c:v>b08</c:v>
                </c:pt>
                <c:pt idx="29">
                  <c:v>b09</c:v>
                </c:pt>
                <c:pt idx="30">
                  <c:v>b10</c:v>
                </c:pt>
                <c:pt idx="31">
                  <c:v>b11</c:v>
                </c:pt>
                <c:pt idx="32">
                  <c:v>b12</c:v>
                </c:pt>
                <c:pt idx="33">
                  <c:v>c01</c:v>
                </c:pt>
                <c:pt idx="34">
                  <c:v>c02</c:v>
                </c:pt>
                <c:pt idx="35">
                  <c:v>c03</c:v>
                </c:pt>
                <c:pt idx="36">
                  <c:v>c04</c:v>
                </c:pt>
                <c:pt idx="37">
                  <c:v>c05</c:v>
                </c:pt>
                <c:pt idx="38">
                  <c:v>c06</c:v>
                </c:pt>
                <c:pt idx="39">
                  <c:v>c07</c:v>
                </c:pt>
                <c:pt idx="40">
                  <c:v>d01</c:v>
                </c:pt>
                <c:pt idx="41">
                  <c:v>d02</c:v>
                </c:pt>
                <c:pt idx="42">
                  <c:v>d03</c:v>
                </c:pt>
                <c:pt idx="43">
                  <c:v>d04</c:v>
                </c:pt>
                <c:pt idx="44">
                  <c:v>d05</c:v>
                </c:pt>
                <c:pt idx="45">
                  <c:v>d06</c:v>
                </c:pt>
                <c:pt idx="46">
                  <c:v>d07</c:v>
                </c:pt>
                <c:pt idx="47">
                  <c:v>d08</c:v>
                </c:pt>
                <c:pt idx="48">
                  <c:v>e01</c:v>
                </c:pt>
                <c:pt idx="49">
                  <c:v>e02</c:v>
                </c:pt>
                <c:pt idx="50">
                  <c:v>e03</c:v>
                </c:pt>
                <c:pt idx="51">
                  <c:v>e04</c:v>
                </c:pt>
                <c:pt idx="52">
                  <c:v>e05</c:v>
                </c:pt>
                <c:pt idx="53">
                  <c:v>e06</c:v>
                </c:pt>
                <c:pt idx="54">
                  <c:v>e07</c:v>
                </c:pt>
                <c:pt idx="55">
                  <c:v>e08</c:v>
                </c:pt>
                <c:pt idx="56">
                  <c:v>f01</c:v>
                </c:pt>
              </c:strCache>
            </c:strRef>
          </c:xVal>
          <c:yVal>
            <c:numRef>
              <c:f>Summary!$R$5:$R$61</c:f>
              <c:numCache>
                <c:formatCode>General</c:formatCode>
                <c:ptCount val="57"/>
                <c:pt idx="0">
                  <c:v>42.62</c:v>
                </c:pt>
                <c:pt idx="1">
                  <c:v>39.57</c:v>
                </c:pt>
                <c:pt idx="2">
                  <c:v>39.020000000000003</c:v>
                </c:pt>
                <c:pt idx="3">
                  <c:v>38.04</c:v>
                </c:pt>
                <c:pt idx="4">
                  <c:v>38.21</c:v>
                </c:pt>
                <c:pt idx="5">
                  <c:v>37.33</c:v>
                </c:pt>
                <c:pt idx="6">
                  <c:v>36.869999999999997</c:v>
                </c:pt>
                <c:pt idx="7">
                  <c:v>36.770000000000003</c:v>
                </c:pt>
                <c:pt idx="8">
                  <c:v>36.869999999999997</c:v>
                </c:pt>
                <c:pt idx="9">
                  <c:v>36.76</c:v>
                </c:pt>
                <c:pt idx="10">
                  <c:v>37.5</c:v>
                </c:pt>
                <c:pt idx="11">
                  <c:v>37.94</c:v>
                </c:pt>
                <c:pt idx="12">
                  <c:v>38.119999999999997</c:v>
                </c:pt>
                <c:pt idx="13">
                  <c:v>35.6</c:v>
                </c:pt>
                <c:pt idx="14">
                  <c:v>36.549999999999997</c:v>
                </c:pt>
                <c:pt idx="15">
                  <c:v>35.270000000000003</c:v>
                </c:pt>
                <c:pt idx="16">
                  <c:v>34.5</c:v>
                </c:pt>
                <c:pt idx="17">
                  <c:v>35</c:v>
                </c:pt>
                <c:pt idx="18">
                  <c:v>32.75</c:v>
                </c:pt>
                <c:pt idx="19">
                  <c:v>33.08</c:v>
                </c:pt>
                <c:pt idx="20">
                  <c:v>33.43</c:v>
                </c:pt>
                <c:pt idx="21">
                  <c:v>30.1</c:v>
                </c:pt>
                <c:pt idx="22">
                  <c:v>30.17</c:v>
                </c:pt>
                <c:pt idx="23">
                  <c:v>30.17</c:v>
                </c:pt>
                <c:pt idx="24">
                  <c:v>30.31</c:v>
                </c:pt>
                <c:pt idx="25">
                  <c:v>30.92</c:v>
                </c:pt>
                <c:pt idx="26">
                  <c:v>30.36</c:v>
                </c:pt>
                <c:pt idx="27">
                  <c:v>30.94</c:v>
                </c:pt>
                <c:pt idx="28">
                  <c:v>31.25</c:v>
                </c:pt>
                <c:pt idx="29">
                  <c:v>30.34</c:v>
                </c:pt>
                <c:pt idx="30">
                  <c:v>31</c:v>
                </c:pt>
                <c:pt idx="31">
                  <c:v>32.17</c:v>
                </c:pt>
                <c:pt idx="32">
                  <c:v>31.21</c:v>
                </c:pt>
                <c:pt idx="33">
                  <c:v>26.57</c:v>
                </c:pt>
                <c:pt idx="34">
                  <c:v>26.65</c:v>
                </c:pt>
                <c:pt idx="35">
                  <c:v>27.16</c:v>
                </c:pt>
                <c:pt idx="36">
                  <c:v>27.33</c:v>
                </c:pt>
                <c:pt idx="37">
                  <c:v>26.67</c:v>
                </c:pt>
                <c:pt idx="38">
                  <c:v>27.11</c:v>
                </c:pt>
                <c:pt idx="39">
                  <c:v>27.56</c:v>
                </c:pt>
                <c:pt idx="40">
                  <c:v>26.75</c:v>
                </c:pt>
                <c:pt idx="41">
                  <c:v>28.15</c:v>
                </c:pt>
                <c:pt idx="42">
                  <c:v>26.86</c:v>
                </c:pt>
                <c:pt idx="43">
                  <c:v>31.06</c:v>
                </c:pt>
                <c:pt idx="44">
                  <c:v>26.94</c:v>
                </c:pt>
                <c:pt idx="45">
                  <c:v>28.66</c:v>
                </c:pt>
                <c:pt idx="46">
                  <c:v>29.32</c:v>
                </c:pt>
                <c:pt idx="47">
                  <c:v>29.74</c:v>
                </c:pt>
                <c:pt idx="48">
                  <c:v>26.57</c:v>
                </c:pt>
                <c:pt idx="49">
                  <c:v>26.68</c:v>
                </c:pt>
                <c:pt idx="50">
                  <c:v>27.27</c:v>
                </c:pt>
                <c:pt idx="51">
                  <c:v>28.12</c:v>
                </c:pt>
                <c:pt idx="52">
                  <c:v>29.31</c:v>
                </c:pt>
                <c:pt idx="53">
                  <c:v>27.4</c:v>
                </c:pt>
                <c:pt idx="54">
                  <c:v>27.82</c:v>
                </c:pt>
                <c:pt idx="55">
                  <c:v>28.48</c:v>
                </c:pt>
                <c:pt idx="56">
                  <c:v>26.82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28784"/>
        <c:axId val="226425648"/>
      </c:scatterChart>
      <c:valAx>
        <c:axId val="22643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24864"/>
        <c:crosses val="autoZero"/>
        <c:crossBetween val="midCat"/>
      </c:valAx>
      <c:valAx>
        <c:axId val="226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31136"/>
        <c:crosses val="autoZero"/>
        <c:crossBetween val="midCat"/>
      </c:valAx>
      <c:valAx>
        <c:axId val="2264256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Tank Elevation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28784"/>
        <c:crosses val="max"/>
        <c:crossBetween val="midCat"/>
      </c:valAx>
      <c:valAx>
        <c:axId val="226428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2642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Results of Min Energy Configurations</a:t>
            </a:r>
            <a:r>
              <a:rPr lang="en-GB" baseline="0"/>
              <a:t> per node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Energy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Summary!$L$5:$L$61</c:f>
              <c:strCache>
                <c:ptCount val="57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b01</c:v>
                </c:pt>
                <c:pt idx="22">
                  <c:v>b02</c:v>
                </c:pt>
                <c:pt idx="23">
                  <c:v>b03</c:v>
                </c:pt>
                <c:pt idx="24">
                  <c:v>b04</c:v>
                </c:pt>
                <c:pt idx="25">
                  <c:v>b05</c:v>
                </c:pt>
                <c:pt idx="26">
                  <c:v>b06</c:v>
                </c:pt>
                <c:pt idx="27">
                  <c:v>b07</c:v>
                </c:pt>
                <c:pt idx="28">
                  <c:v>b08</c:v>
                </c:pt>
                <c:pt idx="29">
                  <c:v>b09</c:v>
                </c:pt>
                <c:pt idx="30">
                  <c:v>b10</c:v>
                </c:pt>
                <c:pt idx="31">
                  <c:v>b11</c:v>
                </c:pt>
                <c:pt idx="32">
                  <c:v>b12</c:v>
                </c:pt>
                <c:pt idx="33">
                  <c:v>c01</c:v>
                </c:pt>
                <c:pt idx="34">
                  <c:v>c02</c:v>
                </c:pt>
                <c:pt idx="35">
                  <c:v>c03</c:v>
                </c:pt>
                <c:pt idx="36">
                  <c:v>c04</c:v>
                </c:pt>
                <c:pt idx="37">
                  <c:v>c05</c:v>
                </c:pt>
                <c:pt idx="38">
                  <c:v>c06</c:v>
                </c:pt>
                <c:pt idx="39">
                  <c:v>c07</c:v>
                </c:pt>
                <c:pt idx="40">
                  <c:v>d01</c:v>
                </c:pt>
                <c:pt idx="41">
                  <c:v>d02</c:v>
                </c:pt>
                <c:pt idx="42">
                  <c:v>d03</c:v>
                </c:pt>
                <c:pt idx="43">
                  <c:v>d04</c:v>
                </c:pt>
                <c:pt idx="44">
                  <c:v>d05</c:v>
                </c:pt>
                <c:pt idx="45">
                  <c:v>d06</c:v>
                </c:pt>
                <c:pt idx="46">
                  <c:v>d07</c:v>
                </c:pt>
                <c:pt idx="47">
                  <c:v>d08</c:v>
                </c:pt>
                <c:pt idx="48">
                  <c:v>e01</c:v>
                </c:pt>
                <c:pt idx="49">
                  <c:v>e02</c:v>
                </c:pt>
                <c:pt idx="50">
                  <c:v>e03</c:v>
                </c:pt>
                <c:pt idx="51">
                  <c:v>e04</c:v>
                </c:pt>
                <c:pt idx="52">
                  <c:v>e05</c:v>
                </c:pt>
                <c:pt idx="53">
                  <c:v>e06</c:v>
                </c:pt>
                <c:pt idx="54">
                  <c:v>e07</c:v>
                </c:pt>
                <c:pt idx="55">
                  <c:v>e08</c:v>
                </c:pt>
                <c:pt idx="56">
                  <c:v>f01</c:v>
                </c:pt>
              </c:strCache>
            </c:strRef>
          </c:xVal>
          <c:yVal>
            <c:numRef>
              <c:f>Summary!$Q$5:$Q$61</c:f>
              <c:numCache>
                <c:formatCode>General</c:formatCode>
                <c:ptCount val="57"/>
                <c:pt idx="0">
                  <c:v>1502.89</c:v>
                </c:pt>
                <c:pt idx="1">
                  <c:v>1438.55</c:v>
                </c:pt>
                <c:pt idx="2">
                  <c:v>1425.39</c:v>
                </c:pt>
                <c:pt idx="3">
                  <c:v>1406.39</c:v>
                </c:pt>
                <c:pt idx="4">
                  <c:v>1407.77</c:v>
                </c:pt>
                <c:pt idx="5">
                  <c:v>1391.42</c:v>
                </c:pt>
                <c:pt idx="6">
                  <c:v>1381.75</c:v>
                </c:pt>
                <c:pt idx="7">
                  <c:v>1379.28</c:v>
                </c:pt>
                <c:pt idx="8">
                  <c:v>1386.87</c:v>
                </c:pt>
                <c:pt idx="9">
                  <c:v>1380.41</c:v>
                </c:pt>
                <c:pt idx="10">
                  <c:v>1406.39</c:v>
                </c:pt>
                <c:pt idx="11">
                  <c:v>1418.09</c:v>
                </c:pt>
                <c:pt idx="12">
                  <c:v>1425.13</c:v>
                </c:pt>
                <c:pt idx="13">
                  <c:v>1355.12</c:v>
                </c:pt>
                <c:pt idx="14">
                  <c:v>1380.4</c:v>
                </c:pt>
                <c:pt idx="15">
                  <c:v>1348.42</c:v>
                </c:pt>
                <c:pt idx="16">
                  <c:v>1325.99</c:v>
                </c:pt>
                <c:pt idx="17">
                  <c:v>1345.67</c:v>
                </c:pt>
                <c:pt idx="18">
                  <c:v>1275.49</c:v>
                </c:pt>
                <c:pt idx="19">
                  <c:v>1282.69</c:v>
                </c:pt>
                <c:pt idx="20">
                  <c:v>1293.46</c:v>
                </c:pt>
                <c:pt idx="21">
                  <c:v>1198.8399999999999</c:v>
                </c:pt>
                <c:pt idx="22">
                  <c:v>1202.83</c:v>
                </c:pt>
                <c:pt idx="23">
                  <c:v>1206.44</c:v>
                </c:pt>
                <c:pt idx="24">
                  <c:v>1210.74</c:v>
                </c:pt>
                <c:pt idx="25">
                  <c:v>1236.0999999999999</c:v>
                </c:pt>
                <c:pt idx="26">
                  <c:v>1212.8399999999999</c:v>
                </c:pt>
                <c:pt idx="27">
                  <c:v>1235.26</c:v>
                </c:pt>
                <c:pt idx="28">
                  <c:v>1245.47</c:v>
                </c:pt>
                <c:pt idx="29">
                  <c:v>1211.95</c:v>
                </c:pt>
                <c:pt idx="30">
                  <c:v>1235.28</c:v>
                </c:pt>
                <c:pt idx="31">
                  <c:v>1290.9100000000001</c:v>
                </c:pt>
                <c:pt idx="32">
                  <c:v>1245.8599999999999</c:v>
                </c:pt>
                <c:pt idx="33">
                  <c:v>1096.04</c:v>
                </c:pt>
                <c:pt idx="34">
                  <c:v>1098.95</c:v>
                </c:pt>
                <c:pt idx="35">
                  <c:v>1119.03</c:v>
                </c:pt>
                <c:pt idx="36">
                  <c:v>1124.5999999999999</c:v>
                </c:pt>
                <c:pt idx="37">
                  <c:v>1102.8599999999999</c:v>
                </c:pt>
                <c:pt idx="38">
                  <c:v>1126.8900000000001</c:v>
                </c:pt>
                <c:pt idx="39">
                  <c:v>1138.92</c:v>
                </c:pt>
                <c:pt idx="40">
                  <c:v>1103.05</c:v>
                </c:pt>
                <c:pt idx="41">
                  <c:v>1152.27</c:v>
                </c:pt>
                <c:pt idx="42">
                  <c:v>1106.78</c:v>
                </c:pt>
                <c:pt idx="43">
                  <c:v>1347.27</c:v>
                </c:pt>
                <c:pt idx="44">
                  <c:v>1109.53</c:v>
                </c:pt>
                <c:pt idx="45">
                  <c:v>1171.81</c:v>
                </c:pt>
                <c:pt idx="46">
                  <c:v>1190.94</c:v>
                </c:pt>
                <c:pt idx="47">
                  <c:v>1207.1500000000001</c:v>
                </c:pt>
                <c:pt idx="48">
                  <c:v>1097.8699999999999</c:v>
                </c:pt>
                <c:pt idx="49">
                  <c:v>1102.19</c:v>
                </c:pt>
                <c:pt idx="50">
                  <c:v>1132.71</c:v>
                </c:pt>
                <c:pt idx="51">
                  <c:v>1159.54</c:v>
                </c:pt>
                <c:pt idx="52">
                  <c:v>1201.83</c:v>
                </c:pt>
                <c:pt idx="53">
                  <c:v>1127.75</c:v>
                </c:pt>
                <c:pt idx="54">
                  <c:v>1151.93</c:v>
                </c:pt>
                <c:pt idx="55">
                  <c:v>1172.75</c:v>
                </c:pt>
                <c:pt idx="56">
                  <c:v>1109.6300000000001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26432"/>
        <c:axId val="226426824"/>
      </c:scatterChart>
      <c:scatterChart>
        <c:scatterStyle val="smoothMarker"/>
        <c:varyColors val="0"/>
        <c:ser>
          <c:idx val="1"/>
          <c:order val="1"/>
          <c:tx>
            <c:strRef>
              <c:f>Summary!$AB$4</c:f>
              <c:strCache>
                <c:ptCount val="1"/>
                <c:pt idx="0">
                  <c:v>Total Investment Cost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Summary!$L$5:$L$61</c:f>
              <c:strCache>
                <c:ptCount val="57"/>
                <c:pt idx="0">
                  <c:v>a01</c:v>
                </c:pt>
                <c:pt idx="1">
                  <c:v>a02</c:v>
                </c:pt>
                <c:pt idx="2">
                  <c:v>a03</c:v>
                </c:pt>
                <c:pt idx="3">
                  <c:v>a04</c:v>
                </c:pt>
                <c:pt idx="4">
                  <c:v>a05</c:v>
                </c:pt>
                <c:pt idx="5">
                  <c:v>a06</c:v>
                </c:pt>
                <c:pt idx="6">
                  <c:v>a07</c:v>
                </c:pt>
                <c:pt idx="7">
                  <c:v>a08</c:v>
                </c:pt>
                <c:pt idx="8">
                  <c:v>a09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  <c:pt idx="20">
                  <c:v>a21</c:v>
                </c:pt>
                <c:pt idx="21">
                  <c:v>b01</c:v>
                </c:pt>
                <c:pt idx="22">
                  <c:v>b02</c:v>
                </c:pt>
                <c:pt idx="23">
                  <c:v>b03</c:v>
                </c:pt>
                <c:pt idx="24">
                  <c:v>b04</c:v>
                </c:pt>
                <c:pt idx="25">
                  <c:v>b05</c:v>
                </c:pt>
                <c:pt idx="26">
                  <c:v>b06</c:v>
                </c:pt>
                <c:pt idx="27">
                  <c:v>b07</c:v>
                </c:pt>
                <c:pt idx="28">
                  <c:v>b08</c:v>
                </c:pt>
                <c:pt idx="29">
                  <c:v>b09</c:v>
                </c:pt>
                <c:pt idx="30">
                  <c:v>b10</c:v>
                </c:pt>
                <c:pt idx="31">
                  <c:v>b11</c:v>
                </c:pt>
                <c:pt idx="32">
                  <c:v>b12</c:v>
                </c:pt>
                <c:pt idx="33">
                  <c:v>c01</c:v>
                </c:pt>
                <c:pt idx="34">
                  <c:v>c02</c:v>
                </c:pt>
                <c:pt idx="35">
                  <c:v>c03</c:v>
                </c:pt>
                <c:pt idx="36">
                  <c:v>c04</c:v>
                </c:pt>
                <c:pt idx="37">
                  <c:v>c05</c:v>
                </c:pt>
                <c:pt idx="38">
                  <c:v>c06</c:v>
                </c:pt>
                <c:pt idx="39">
                  <c:v>c07</c:v>
                </c:pt>
                <c:pt idx="40">
                  <c:v>d01</c:v>
                </c:pt>
                <c:pt idx="41">
                  <c:v>d02</c:v>
                </c:pt>
                <c:pt idx="42">
                  <c:v>d03</c:v>
                </c:pt>
                <c:pt idx="43">
                  <c:v>d04</c:v>
                </c:pt>
                <c:pt idx="44">
                  <c:v>d05</c:v>
                </c:pt>
                <c:pt idx="45">
                  <c:v>d06</c:v>
                </c:pt>
                <c:pt idx="46">
                  <c:v>d07</c:v>
                </c:pt>
                <c:pt idx="47">
                  <c:v>d08</c:v>
                </c:pt>
                <c:pt idx="48">
                  <c:v>e01</c:v>
                </c:pt>
                <c:pt idx="49">
                  <c:v>e02</c:v>
                </c:pt>
                <c:pt idx="50">
                  <c:v>e03</c:v>
                </c:pt>
                <c:pt idx="51">
                  <c:v>e04</c:v>
                </c:pt>
                <c:pt idx="52">
                  <c:v>e05</c:v>
                </c:pt>
                <c:pt idx="53">
                  <c:v>e06</c:v>
                </c:pt>
                <c:pt idx="54">
                  <c:v>e07</c:v>
                </c:pt>
                <c:pt idx="55">
                  <c:v>e08</c:v>
                </c:pt>
                <c:pt idx="56">
                  <c:v>f01</c:v>
                </c:pt>
              </c:strCache>
            </c:strRef>
          </c:xVal>
          <c:yVal>
            <c:numRef>
              <c:f>Summary!$AB$5:$AB$61</c:f>
              <c:numCache>
                <c:formatCode>_-[$€-2]\ * #,##0.00_-;\-[$€-2]\ * #,##0.00_-;_-[$€-2]\ * "-"??_-;_-@_-</c:formatCode>
                <c:ptCount val="57"/>
                <c:pt idx="0">
                  <c:v>2141879.83</c:v>
                </c:pt>
                <c:pt idx="1">
                  <c:v>2128429.5299999998</c:v>
                </c:pt>
                <c:pt idx="2">
                  <c:v>2301167.61</c:v>
                </c:pt>
                <c:pt idx="3">
                  <c:v>2121675.65</c:v>
                </c:pt>
                <c:pt idx="4">
                  <c:v>2291676.11</c:v>
                </c:pt>
                <c:pt idx="5">
                  <c:v>2118557.36</c:v>
                </c:pt>
                <c:pt idx="6">
                  <c:v>2116530.7599999998</c:v>
                </c:pt>
                <c:pt idx="7">
                  <c:v>2380943.1</c:v>
                </c:pt>
                <c:pt idx="8">
                  <c:v>2424186.85</c:v>
                </c:pt>
                <c:pt idx="9">
                  <c:v>2480593.77</c:v>
                </c:pt>
                <c:pt idx="10">
                  <c:v>2494924.16</c:v>
                </c:pt>
                <c:pt idx="11">
                  <c:v>2538201.87</c:v>
                </c:pt>
                <c:pt idx="12">
                  <c:v>2598275.21</c:v>
                </c:pt>
                <c:pt idx="13">
                  <c:v>2110953.58</c:v>
                </c:pt>
                <c:pt idx="14">
                  <c:v>2402604.27</c:v>
                </c:pt>
                <c:pt idx="15">
                  <c:v>2109477.54</c:v>
                </c:pt>
                <c:pt idx="16">
                  <c:v>2275497.63</c:v>
                </c:pt>
                <c:pt idx="17">
                  <c:v>2313001.63</c:v>
                </c:pt>
                <c:pt idx="18">
                  <c:v>2201310.69</c:v>
                </c:pt>
                <c:pt idx="19">
                  <c:v>2397526.4300000002</c:v>
                </c:pt>
                <c:pt idx="20">
                  <c:v>2468031.59</c:v>
                </c:pt>
                <c:pt idx="21">
                  <c:v>2323584.37</c:v>
                </c:pt>
                <c:pt idx="22">
                  <c:v>2462479.77</c:v>
                </c:pt>
                <c:pt idx="23">
                  <c:v>2551774.5699999998</c:v>
                </c:pt>
                <c:pt idx="24">
                  <c:v>2684953.1</c:v>
                </c:pt>
                <c:pt idx="25">
                  <c:v>2794923.56</c:v>
                </c:pt>
                <c:pt idx="26">
                  <c:v>2737607.89</c:v>
                </c:pt>
                <c:pt idx="27">
                  <c:v>2760130.47</c:v>
                </c:pt>
                <c:pt idx="28">
                  <c:v>2887387.82</c:v>
                </c:pt>
                <c:pt idx="29">
                  <c:v>2737502.51</c:v>
                </c:pt>
                <c:pt idx="30">
                  <c:v>2744633.17</c:v>
                </c:pt>
                <c:pt idx="31">
                  <c:v>2801695.99</c:v>
                </c:pt>
                <c:pt idx="32">
                  <c:v>2981104.11</c:v>
                </c:pt>
                <c:pt idx="33">
                  <c:v>2595050.5099999998</c:v>
                </c:pt>
                <c:pt idx="34">
                  <c:v>2743729.36</c:v>
                </c:pt>
                <c:pt idx="35">
                  <c:v>2817298.21</c:v>
                </c:pt>
                <c:pt idx="36">
                  <c:v>2881264.38</c:v>
                </c:pt>
                <c:pt idx="37">
                  <c:v>2841773.47</c:v>
                </c:pt>
                <c:pt idx="38">
                  <c:v>2864644.43</c:v>
                </c:pt>
                <c:pt idx="39">
                  <c:v>2885821.52</c:v>
                </c:pt>
                <c:pt idx="40">
                  <c:v>2774971.58</c:v>
                </c:pt>
                <c:pt idx="41">
                  <c:v>2778061.61</c:v>
                </c:pt>
                <c:pt idx="42">
                  <c:v>2868578.9</c:v>
                </c:pt>
                <c:pt idx="43">
                  <c:v>2715740.6</c:v>
                </c:pt>
                <c:pt idx="44">
                  <c:v>2985576.23</c:v>
                </c:pt>
                <c:pt idx="45">
                  <c:v>2968518.06</c:v>
                </c:pt>
                <c:pt idx="46">
                  <c:v>3047655.26</c:v>
                </c:pt>
                <c:pt idx="47">
                  <c:v>2972069.39</c:v>
                </c:pt>
                <c:pt idx="48">
                  <c:v>2693468.49</c:v>
                </c:pt>
                <c:pt idx="49">
                  <c:v>2762141.14</c:v>
                </c:pt>
                <c:pt idx="50">
                  <c:v>2835510.64</c:v>
                </c:pt>
                <c:pt idx="51">
                  <c:v>2969547.39</c:v>
                </c:pt>
                <c:pt idx="52">
                  <c:v>3006381.75</c:v>
                </c:pt>
                <c:pt idx="53">
                  <c:v>3014898.63</c:v>
                </c:pt>
                <c:pt idx="54">
                  <c:v>3047011.89</c:v>
                </c:pt>
                <c:pt idx="55">
                  <c:v>3146711.49</c:v>
                </c:pt>
                <c:pt idx="56">
                  <c:v>2969927.51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28000"/>
        <c:axId val="226427216"/>
      </c:scatterChart>
      <c:valAx>
        <c:axId val="2264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Tank @ Node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26824"/>
        <c:crosses val="autoZero"/>
        <c:crossBetween val="midCat"/>
      </c:valAx>
      <c:valAx>
        <c:axId val="2264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26432"/>
        <c:crosses val="autoZero"/>
        <c:crossBetween val="midCat"/>
      </c:valAx>
      <c:valAx>
        <c:axId val="226427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Tank Elevation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€-2]\ * #,##0.00_-;\-[$€-2]\ * #,##0.00_-;_-[$€-2]\ 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428000"/>
        <c:crosses val="max"/>
        <c:crossBetween val="midCat"/>
      </c:valAx>
      <c:valAx>
        <c:axId val="226428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2642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502228</xdr:colOff>
      <xdr:row>5</xdr:row>
      <xdr:rowOff>91786</xdr:rowOff>
    </xdr:from>
    <xdr:to>
      <xdr:col>37</xdr:col>
      <xdr:colOff>225137</xdr:colOff>
      <xdr:row>19</xdr:row>
      <xdr:rowOff>167986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22</xdr:row>
      <xdr:rowOff>0</xdr:rowOff>
    </xdr:from>
    <xdr:to>
      <xdr:col>37</xdr:col>
      <xdr:colOff>335823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F1030" totalsRowShown="0" headerRowDxfId="8">
  <autoFilter ref="A4:F1030"/>
  <tableColumns count="6">
    <tableColumn id="1" name="Column1" dataDxfId="7"/>
    <tableColumn id="6" name="Column2" dataDxfId="6">
      <calculatedColumnFormula>Table1[[#This Row],[Node]]&amp;Table1[[#This Row],[Parameter]]</calculatedColumnFormula>
    </tableColumn>
    <tableColumn id="2" name="Node"/>
    <tableColumn id="3" name="Parameter"/>
    <tableColumn id="4" name="Value"/>
    <tableColumn id="5" name="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4:AB61" totalsRowShown="0" headerRowDxfId="5">
  <autoFilter ref="L4:AB61"/>
  <tableColumns count="17">
    <tableColumn id="1" name="Node"/>
    <tableColumn id="2" name="Duty Head">
      <calculatedColumnFormula>VLOOKUP($L5&amp;M$4,Table1[[Column2]:[Value]],4,FALSE)</calculatedColumnFormula>
    </tableColumn>
    <tableColumn id="3" name="Duty Flow">
      <calculatedColumnFormula>VLOOKUP($L5&amp;N$4,Table1[[Column2]:[Value]],4,FALSE)</calculatedColumnFormula>
    </tableColumn>
    <tableColumn id="4" name="Actual average pumped flow:">
      <calculatedColumnFormula>VLOOKUP($L5&amp;O$4,Table1[[Column2]:[Value]],4,FALSE)</calculatedColumnFormula>
    </tableColumn>
    <tableColumn id="5" name="Cost:">
      <calculatedColumnFormula>VLOOKUP($L5&amp;P$4,Table1[[Column2]:[Value]],4,FALSE)</calculatedColumnFormula>
    </tableColumn>
    <tableColumn id="6" name="Energy:">
      <calculatedColumnFormula>VLOOKUP($L5&amp;Q$4,Table1[[Column2]:[Value]],4,FALSE)</calculatedColumnFormula>
    </tableColumn>
    <tableColumn id="7" name="Tank Elevation">
      <calculatedColumnFormula>VLOOKUP($L5&amp;R$4,Table1[[Column2]:[Value]],4,FALSE)</calculatedColumnFormula>
    </tableColumn>
    <tableColumn id="8" name="Tank height above ground">
      <calculatedColumnFormula>VLOOKUP($L5&amp;S$4,Table1[[Column2]:[Value]],4,FALSE)</calculatedColumnFormula>
    </tableColumn>
    <tableColumn id="9" name="Tank volume">
      <calculatedColumnFormula>VLOOKUP($L5&amp;T$4,Table1[[Column2]:[Value]],4,FALSE)</calculatedColumnFormula>
    </tableColumn>
    <tableColumn id="10" name="Minimum Pressure">
      <calculatedColumnFormula>VLOOKUP($L5&amp;U$4,Table1[[Column2]:[Value]],4,FALSE)</calculatedColumnFormula>
    </tableColumn>
    <tableColumn id="11" name="Critical Hour">
      <calculatedColumnFormula>VLOOKUP($L5&amp;V$4,Table1[[Column2]:[Value]],4,FALSE)</calculatedColumnFormula>
    </tableColumn>
    <tableColumn id="12" name="Critical Node">
      <calculatedColumnFormula>VLOOKUP($L5&amp;W$4,Table1[[Column2]:[Value]],4,FALSE)</calculatedColumnFormula>
    </tableColumn>
    <tableColumn id="13" name="Critical Pipes">
      <calculatedColumnFormula>VLOOKUP($L5&amp;X$4,Table1[[Column2]:[Value]],4,FALSE)</calculatedColumnFormula>
    </tableColumn>
    <tableColumn id="14" name="Pump Cost">
      <calculatedColumnFormula>VLOOKUP($L5&amp;Y$4,Table1[[Column2]:[Value]],4,FALSE)</calculatedColumnFormula>
    </tableColumn>
    <tableColumn id="15" name="Tank Cost">
      <calculatedColumnFormula>VLOOKUP($L5&amp;Z$4,Table1[[Column2]:[Value]],4,FALSE)</calculatedColumnFormula>
    </tableColumn>
    <tableColumn id="16" name="Total Pipe Replacement Cost">
      <calculatedColumnFormula>VLOOKUP($L5&amp;AA$4,Table1[[Column2]:[Value]],4,FALSE)</calculatedColumnFormula>
    </tableColumn>
    <tableColumn id="17" name="Total Investment Cost" dataDxfId="4">
      <calculatedColumnFormula>(VLOOKUP($L5&amp;AB$4,Table1[[Column2]:[Value]],4,FALSE))*1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7:F33" totalsRowShown="0" headerRowDxfId="0" headerRowBorderDxfId="2" tableBorderDxfId="3">
  <autoFilter ref="A17:F33"/>
  <sortState ref="A18:F33">
    <sortCondition ref="A17:A33"/>
  </sortState>
  <tableColumns count="6">
    <tableColumn id="1" name="Pipe_name" dataDxfId="1"/>
    <tableColumn id="2" name="Original_Diameter"/>
    <tableColumn id="3" name="Length"/>
    <tableColumn id="4" name="New_Diameter"/>
    <tableColumn id="5" name="Cost"/>
    <tableColumn id="6" name="Replacement_Cos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30"/>
  <sheetViews>
    <sheetView tabSelected="1" topLeftCell="U1" zoomScaleNormal="100" workbookViewId="0">
      <selection activeCell="AC15" sqref="AC15"/>
    </sheetView>
  </sheetViews>
  <sheetFormatPr defaultRowHeight="15" x14ac:dyDescent="0.25"/>
  <cols>
    <col min="1" max="1" width="11" customWidth="1"/>
    <col min="3" max="3" width="12.42578125" customWidth="1"/>
    <col min="13" max="13" width="8.85546875" customWidth="1"/>
    <col min="14" max="14" width="8" customWidth="1"/>
    <col min="15" max="15" width="15.85546875" customWidth="1"/>
    <col min="17" max="17" width="9.7109375" customWidth="1"/>
    <col min="18" max="18" width="13.42578125" customWidth="1"/>
    <col min="19" max="19" width="16" customWidth="1"/>
    <col min="20" max="20" width="9.7109375" customWidth="1"/>
    <col min="21" max="21" width="14.140625" customWidth="1"/>
    <col min="22" max="22" width="7.85546875" customWidth="1"/>
    <col min="23" max="23" width="11.85546875" customWidth="1"/>
    <col min="24" max="24" width="10.42578125" customWidth="1"/>
    <col min="25" max="25" width="12.5703125" customWidth="1"/>
    <col min="26" max="26" width="11.5703125" customWidth="1"/>
    <col min="27" max="27" width="21" customWidth="1"/>
    <col min="28" max="28" width="19.42578125" customWidth="1"/>
  </cols>
  <sheetData>
    <row r="1" spans="1:30" x14ac:dyDescent="0.25">
      <c r="A1" t="s">
        <v>0</v>
      </c>
    </row>
    <row r="3" spans="1:30" x14ac:dyDescent="0.25">
      <c r="AD3">
        <v>1</v>
      </c>
    </row>
    <row r="4" spans="1:30" s="3" customFormat="1" ht="30" x14ac:dyDescent="0.25">
      <c r="A4" s="3" t="s">
        <v>447</v>
      </c>
      <c r="B4" s="3" t="s">
        <v>448</v>
      </c>
      <c r="C4" s="4" t="s">
        <v>1</v>
      </c>
      <c r="D4" s="4" t="s">
        <v>2</v>
      </c>
      <c r="E4" s="4" t="s">
        <v>3</v>
      </c>
      <c r="F4" s="4" t="s">
        <v>4</v>
      </c>
      <c r="L4" s="3" t="s">
        <v>1</v>
      </c>
      <c r="M4" s="3" t="s">
        <v>9</v>
      </c>
      <c r="N4" s="3" t="s">
        <v>11</v>
      </c>
      <c r="O4" s="3" t="s">
        <v>13</v>
      </c>
      <c r="P4" s="3" t="s">
        <v>14</v>
      </c>
      <c r="Q4" s="3" t="s">
        <v>17</v>
      </c>
      <c r="R4" s="3" t="s">
        <v>19</v>
      </c>
      <c r="S4" s="3" t="s">
        <v>21</v>
      </c>
      <c r="T4" s="3" t="s">
        <v>23</v>
      </c>
      <c r="U4" s="3" t="s">
        <v>25</v>
      </c>
      <c r="V4" s="3" t="s">
        <v>27</v>
      </c>
      <c r="W4" s="3" t="s">
        <v>29</v>
      </c>
      <c r="X4" s="3" t="s">
        <v>31</v>
      </c>
      <c r="Y4" s="3" t="s">
        <v>34</v>
      </c>
      <c r="Z4" s="3" t="s">
        <v>37</v>
      </c>
      <c r="AA4" s="3" t="s">
        <v>39</v>
      </c>
      <c r="AB4" s="3" t="s">
        <v>41</v>
      </c>
    </row>
    <row r="5" spans="1:30" x14ac:dyDescent="0.25">
      <c r="A5" s="1">
        <v>0</v>
      </c>
      <c r="B5" s="2" t="str">
        <f>Table1[[#This Row],[Node]]&amp;Table1[[#This Row],[Parameter]]</f>
        <v>Summaryfor</v>
      </c>
      <c r="C5" t="s">
        <v>5</v>
      </c>
      <c r="D5" t="s">
        <v>6</v>
      </c>
      <c r="E5" t="s">
        <v>7</v>
      </c>
      <c r="F5" t="s">
        <v>8</v>
      </c>
      <c r="L5" t="s">
        <v>8</v>
      </c>
      <c r="M5">
        <f>VLOOKUP($L5&amp;M$4,Table1[[Column2]:[Value]],4,FALSE)</f>
        <v>46.57</v>
      </c>
      <c r="N5">
        <f>VLOOKUP($L5&amp;N$4,Table1[[Column2]:[Value]],4,FALSE)</f>
        <v>102.81</v>
      </c>
      <c r="O5">
        <f>VLOOKUP($L5&amp;O$4,Table1[[Column2]:[Value]],4,FALSE)</f>
        <v>102.79</v>
      </c>
      <c r="P5" t="str">
        <f>VLOOKUP($L5&amp;P$4,Table1[[Column2]:[Value]],4,FALSE)</f>
        <v>€225.43</v>
      </c>
      <c r="Q5">
        <f>VLOOKUP($L5&amp;Q$4,Table1[[Column2]:[Value]],4,FALSE)</f>
        <v>1502.89</v>
      </c>
      <c r="R5">
        <f>VLOOKUP($L5&amp;R$4,Table1[[Column2]:[Value]],4,FALSE)</f>
        <v>42.62</v>
      </c>
      <c r="S5">
        <f>VLOOKUP($L5&amp;S$4,Table1[[Column2]:[Value]],4,FALSE)</f>
        <v>42.62</v>
      </c>
      <c r="T5">
        <f>VLOOKUP($L5&amp;T$4,Table1[[Column2]:[Value]],4,FALSE)</f>
        <v>1469.6</v>
      </c>
      <c r="U5">
        <f>VLOOKUP($L5&amp;U$4,Table1[[Column2]:[Value]],4,FALSE)</f>
        <v>20.100000000000001</v>
      </c>
      <c r="V5">
        <f>VLOOKUP($L5&amp;V$4,Table1[[Column2]:[Value]],4,FALSE)</f>
        <v>6</v>
      </c>
      <c r="W5" t="str">
        <f>VLOOKUP($L5&amp;W$4,Table1[[Column2]:[Value]],4,FALSE)</f>
        <v>e05</v>
      </c>
      <c r="X5" t="str">
        <f>VLOOKUP($L5&amp;X$4,Table1[[Column2]:[Value]],4,FALSE)</f>
        <v>[]</v>
      </c>
      <c r="Y5" t="str">
        <f>VLOOKUP($L5&amp;Y$4,Table1[[Column2]:[Value]],4,FALSE)</f>
        <v>€907,505.33</v>
      </c>
      <c r="Z5" t="str">
        <f>VLOOKUP($L5&amp;Z$4,Table1[[Column2]:[Value]],4,FALSE)</f>
        <v>€708,340.50</v>
      </c>
      <c r="AA5" t="str">
        <f>VLOOKUP($L5&amp;AA$4,Table1[[Column2]:[Value]],4,FALSE)</f>
        <v>€526,034.00</v>
      </c>
      <c r="AB5" s="5">
        <f>(VLOOKUP($L5&amp;AB$4,Table1[[Column2]:[Value]],4,FALSE))*1</f>
        <v>2141879.83</v>
      </c>
    </row>
    <row r="6" spans="1:30" x14ac:dyDescent="0.25">
      <c r="A6" s="1">
        <v>1</v>
      </c>
      <c r="B6" s="2" t="str">
        <f>Table1[[#This Row],[Node]]&amp;Table1[[#This Row],[Parameter]]</f>
        <v>a01Duty Head</v>
      </c>
      <c r="C6" t="s">
        <v>8</v>
      </c>
      <c r="D6" t="s">
        <v>9</v>
      </c>
      <c r="E6">
        <v>46.57</v>
      </c>
      <c r="F6" t="s">
        <v>10</v>
      </c>
      <c r="L6" t="s">
        <v>45</v>
      </c>
      <c r="M6">
        <f>VLOOKUP($L6&amp;M$4,Table1[[Column2]:[Value]],4,FALSE)</f>
        <v>44.58</v>
      </c>
      <c r="N6">
        <f>VLOOKUP($L6&amp;N$4,Table1[[Column2]:[Value]],4,FALSE)</f>
        <v>102.81</v>
      </c>
      <c r="O6">
        <f>VLOOKUP($L6&amp;O$4,Table1[[Column2]:[Value]],4,FALSE)</f>
        <v>102.78</v>
      </c>
      <c r="P6" t="str">
        <f>VLOOKUP($L6&amp;P$4,Table1[[Column2]:[Value]],4,FALSE)</f>
        <v>€215.78</v>
      </c>
      <c r="Q6">
        <f>VLOOKUP($L6&amp;Q$4,Table1[[Column2]:[Value]],4,FALSE)</f>
        <v>1438.55</v>
      </c>
      <c r="R6">
        <f>VLOOKUP($L6&amp;R$4,Table1[[Column2]:[Value]],4,FALSE)</f>
        <v>39.57</v>
      </c>
      <c r="S6">
        <f>VLOOKUP($L6&amp;S$4,Table1[[Column2]:[Value]],4,FALSE)</f>
        <v>39.57</v>
      </c>
      <c r="T6">
        <f>VLOOKUP($L6&amp;T$4,Table1[[Column2]:[Value]],4,FALSE)</f>
        <v>1469.6</v>
      </c>
      <c r="U6">
        <f>VLOOKUP($L6&amp;U$4,Table1[[Column2]:[Value]],4,FALSE)</f>
        <v>20.09</v>
      </c>
      <c r="V6">
        <f>VLOOKUP($L6&amp;V$4,Table1[[Column2]:[Value]],4,FALSE)</f>
        <v>6</v>
      </c>
      <c r="W6" t="str">
        <f>VLOOKUP($L6&amp;W$4,Table1[[Column2]:[Value]],4,FALSE)</f>
        <v>e05</v>
      </c>
      <c r="X6" t="str">
        <f>VLOOKUP($L6&amp;X$4,Table1[[Column2]:[Value]],4,FALSE)</f>
        <v>[]</v>
      </c>
      <c r="Y6" t="str">
        <f>VLOOKUP($L6&amp;Y$4,Table1[[Column2]:[Value]],4,FALSE)</f>
        <v>€907,505.33</v>
      </c>
      <c r="Z6" t="str">
        <f>VLOOKUP($L6&amp;Z$4,Table1[[Column2]:[Value]],4,FALSE)</f>
        <v>€694,890.21</v>
      </c>
      <c r="AA6" t="str">
        <f>VLOOKUP($L6&amp;AA$4,Table1[[Column2]:[Value]],4,FALSE)</f>
        <v>€526,034.00</v>
      </c>
      <c r="AB6" s="5">
        <f>(VLOOKUP($L6&amp;AB$4,Table1[[Column2]:[Value]],4,FALSE))*1</f>
        <v>2128429.5299999998</v>
      </c>
    </row>
    <row r="7" spans="1:30" x14ac:dyDescent="0.25">
      <c r="A7" s="1">
        <v>2</v>
      </c>
      <c r="B7" s="2" t="str">
        <f>Table1[[#This Row],[Node]]&amp;Table1[[#This Row],[Parameter]]</f>
        <v>a01Duty Flow</v>
      </c>
      <c r="C7" t="s">
        <v>8</v>
      </c>
      <c r="D7" t="s">
        <v>11</v>
      </c>
      <c r="E7">
        <v>102.81</v>
      </c>
      <c r="F7" t="s">
        <v>12</v>
      </c>
      <c r="L7" t="s">
        <v>49</v>
      </c>
      <c r="M7">
        <f>VLOOKUP($L7&amp;M$4,Table1[[Column2]:[Value]],4,FALSE)</f>
        <v>44.17</v>
      </c>
      <c r="N7">
        <f>VLOOKUP($L7&amp;N$4,Table1[[Column2]:[Value]],4,FALSE)</f>
        <v>102.81</v>
      </c>
      <c r="O7">
        <f>VLOOKUP($L7&amp;O$4,Table1[[Column2]:[Value]],4,FALSE)</f>
        <v>102.74</v>
      </c>
      <c r="P7" t="str">
        <f>VLOOKUP($L7&amp;P$4,Table1[[Column2]:[Value]],4,FALSE)</f>
        <v>€213.81</v>
      </c>
      <c r="Q7">
        <f>VLOOKUP($L7&amp;Q$4,Table1[[Column2]:[Value]],4,FALSE)</f>
        <v>1425.39</v>
      </c>
      <c r="R7">
        <f>VLOOKUP($L7&amp;R$4,Table1[[Column2]:[Value]],4,FALSE)</f>
        <v>39.020000000000003</v>
      </c>
      <c r="S7">
        <f>VLOOKUP($L7&amp;S$4,Table1[[Column2]:[Value]],4,FALSE)</f>
        <v>39.020000000000003</v>
      </c>
      <c r="T7">
        <f>VLOOKUP($L7&amp;T$4,Table1[[Column2]:[Value]],4,FALSE)</f>
        <v>1469.6</v>
      </c>
      <c r="U7">
        <f>VLOOKUP($L7&amp;U$4,Table1[[Column2]:[Value]],4,FALSE)</f>
        <v>20.09</v>
      </c>
      <c r="V7">
        <f>VLOOKUP($L7&amp;V$4,Table1[[Column2]:[Value]],4,FALSE)</f>
        <v>6</v>
      </c>
      <c r="W7" t="str">
        <f>VLOOKUP($L7&amp;W$4,Table1[[Column2]:[Value]],4,FALSE)</f>
        <v>e05</v>
      </c>
      <c r="X7" t="str">
        <f>VLOOKUP($L7&amp;X$4,Table1[[Column2]:[Value]],4,FALSE)</f>
        <v>[]</v>
      </c>
      <c r="Y7" t="str">
        <f>VLOOKUP($L7&amp;Y$4,Table1[[Column2]:[Value]],4,FALSE)</f>
        <v>€907,505.33</v>
      </c>
      <c r="Z7" t="str">
        <f>VLOOKUP($L7&amp;Z$4,Table1[[Column2]:[Value]],4,FALSE)</f>
        <v>€692,488.29</v>
      </c>
      <c r="AA7" t="str">
        <f>VLOOKUP($L7&amp;AA$4,Table1[[Column2]:[Value]],4,FALSE)</f>
        <v>€701,174.00</v>
      </c>
      <c r="AB7" s="5">
        <f>(VLOOKUP($L7&amp;AB$4,Table1[[Column2]:[Value]],4,FALSE))*1</f>
        <v>2301167.61</v>
      </c>
    </row>
    <row r="8" spans="1:30" x14ac:dyDescent="0.25">
      <c r="A8" s="1">
        <v>3</v>
      </c>
      <c r="B8" s="2" t="str">
        <f>Table1[[#This Row],[Node]]&amp;Table1[[#This Row],[Parameter]]</f>
        <v>a01Actual average pumped flow:</v>
      </c>
      <c r="C8" t="s">
        <v>8</v>
      </c>
      <c r="D8" t="s">
        <v>13</v>
      </c>
      <c r="E8">
        <v>102.79</v>
      </c>
      <c r="F8" t="s">
        <v>12</v>
      </c>
      <c r="L8" t="s">
        <v>54</v>
      </c>
      <c r="M8">
        <f>VLOOKUP($L8&amp;M$4,Table1[[Column2]:[Value]],4,FALSE)</f>
        <v>43.58</v>
      </c>
      <c r="N8">
        <f>VLOOKUP($L8&amp;N$4,Table1[[Column2]:[Value]],4,FALSE)</f>
        <v>102.81</v>
      </c>
      <c r="O8">
        <f>VLOOKUP($L8&amp;O$4,Table1[[Column2]:[Value]],4,FALSE)</f>
        <v>102.78</v>
      </c>
      <c r="P8" t="str">
        <f>VLOOKUP($L8&amp;P$4,Table1[[Column2]:[Value]],4,FALSE)</f>
        <v>€210.96</v>
      </c>
      <c r="Q8">
        <f>VLOOKUP($L8&amp;Q$4,Table1[[Column2]:[Value]],4,FALSE)</f>
        <v>1406.39</v>
      </c>
      <c r="R8">
        <f>VLOOKUP($L8&amp;R$4,Table1[[Column2]:[Value]],4,FALSE)</f>
        <v>38.04</v>
      </c>
      <c r="S8">
        <f>VLOOKUP($L8&amp;S$4,Table1[[Column2]:[Value]],4,FALSE)</f>
        <v>38.04</v>
      </c>
      <c r="T8">
        <f>VLOOKUP($L8&amp;T$4,Table1[[Column2]:[Value]],4,FALSE)</f>
        <v>1469.6</v>
      </c>
      <c r="U8">
        <f>VLOOKUP($L8&amp;U$4,Table1[[Column2]:[Value]],4,FALSE)</f>
        <v>20.09</v>
      </c>
      <c r="V8">
        <f>VLOOKUP($L8&amp;V$4,Table1[[Column2]:[Value]],4,FALSE)</f>
        <v>6</v>
      </c>
      <c r="W8" t="str">
        <f>VLOOKUP($L8&amp;W$4,Table1[[Column2]:[Value]],4,FALSE)</f>
        <v>e05</v>
      </c>
      <c r="X8" t="str">
        <f>VLOOKUP($L8&amp;X$4,Table1[[Column2]:[Value]],4,FALSE)</f>
        <v>[]</v>
      </c>
      <c r="Y8" t="str">
        <f>VLOOKUP($L8&amp;Y$4,Table1[[Column2]:[Value]],4,FALSE)</f>
        <v>€907,505.33</v>
      </c>
      <c r="Z8" t="str">
        <f>VLOOKUP($L8&amp;Z$4,Table1[[Column2]:[Value]],4,FALSE)</f>
        <v>€688,136.32</v>
      </c>
      <c r="AA8" t="str">
        <f>VLOOKUP($L8&amp;AA$4,Table1[[Column2]:[Value]],4,FALSE)</f>
        <v>€526,034.00</v>
      </c>
      <c r="AB8" s="5">
        <f>(VLOOKUP($L8&amp;AB$4,Table1[[Column2]:[Value]],4,FALSE))*1</f>
        <v>2121675.65</v>
      </c>
    </row>
    <row r="9" spans="1:30" x14ac:dyDescent="0.25">
      <c r="A9" s="1">
        <v>4</v>
      </c>
      <c r="B9" s="2" t="str">
        <f>Table1[[#This Row],[Node]]&amp;Table1[[#This Row],[Parameter]]</f>
        <v>a01Cost:</v>
      </c>
      <c r="C9" t="s">
        <v>8</v>
      </c>
      <c r="D9" t="s">
        <v>14</v>
      </c>
      <c r="E9" t="s">
        <v>15</v>
      </c>
      <c r="F9" t="s">
        <v>16</v>
      </c>
      <c r="L9" t="s">
        <v>58</v>
      </c>
      <c r="M9">
        <f>VLOOKUP($L9&amp;M$4,Table1[[Column2]:[Value]],4,FALSE)</f>
        <v>43.62</v>
      </c>
      <c r="N9">
        <f>VLOOKUP($L9&amp;N$4,Table1[[Column2]:[Value]],4,FALSE)</f>
        <v>102.81</v>
      </c>
      <c r="O9">
        <f>VLOOKUP($L9&amp;O$4,Table1[[Column2]:[Value]],4,FALSE)</f>
        <v>102.75</v>
      </c>
      <c r="P9" t="str">
        <f>VLOOKUP($L9&amp;P$4,Table1[[Column2]:[Value]],4,FALSE)</f>
        <v>€211.17</v>
      </c>
      <c r="Q9">
        <f>VLOOKUP($L9&amp;Q$4,Table1[[Column2]:[Value]],4,FALSE)</f>
        <v>1407.77</v>
      </c>
      <c r="R9">
        <f>VLOOKUP($L9&amp;R$4,Table1[[Column2]:[Value]],4,FALSE)</f>
        <v>38.21</v>
      </c>
      <c r="S9">
        <f>VLOOKUP($L9&amp;S$4,Table1[[Column2]:[Value]],4,FALSE)</f>
        <v>38.21</v>
      </c>
      <c r="T9">
        <f>VLOOKUP($L9&amp;T$4,Table1[[Column2]:[Value]],4,FALSE)</f>
        <v>1469.6</v>
      </c>
      <c r="U9">
        <f>VLOOKUP($L9&amp;U$4,Table1[[Column2]:[Value]],4,FALSE)</f>
        <v>20.09</v>
      </c>
      <c r="V9">
        <f>VLOOKUP($L9&amp;V$4,Table1[[Column2]:[Value]],4,FALSE)</f>
        <v>6</v>
      </c>
      <c r="W9" t="str">
        <f>VLOOKUP($L9&amp;W$4,Table1[[Column2]:[Value]],4,FALSE)</f>
        <v>e05</v>
      </c>
      <c r="X9" t="str">
        <f>VLOOKUP($L9&amp;X$4,Table1[[Column2]:[Value]],4,FALSE)</f>
        <v>[]</v>
      </c>
      <c r="Y9" t="str">
        <f>VLOOKUP($L9&amp;Y$4,Table1[[Column2]:[Value]],4,FALSE)</f>
        <v>€907,505.33</v>
      </c>
      <c r="Z9" t="str">
        <f>VLOOKUP($L9&amp;Z$4,Table1[[Column2]:[Value]],4,FALSE)</f>
        <v>€688,891.78</v>
      </c>
      <c r="AA9" t="str">
        <f>VLOOKUP($L9&amp;AA$4,Table1[[Column2]:[Value]],4,FALSE)</f>
        <v>€695,279.00</v>
      </c>
      <c r="AB9" s="5">
        <f>(VLOOKUP($L9&amp;AB$4,Table1[[Column2]:[Value]],4,FALSE))*1</f>
        <v>2291676.11</v>
      </c>
    </row>
    <row r="10" spans="1:30" x14ac:dyDescent="0.25">
      <c r="A10" s="1">
        <v>5</v>
      </c>
      <c r="B10" s="2" t="str">
        <f>Table1[[#This Row],[Node]]&amp;Table1[[#This Row],[Parameter]]</f>
        <v>a01Energy:</v>
      </c>
      <c r="C10" t="s">
        <v>8</v>
      </c>
      <c r="D10" t="s">
        <v>17</v>
      </c>
      <c r="E10">
        <v>1502.89</v>
      </c>
      <c r="F10" t="s">
        <v>18</v>
      </c>
      <c r="L10" t="s">
        <v>63</v>
      </c>
      <c r="M10">
        <f>VLOOKUP($L10&amp;M$4,Table1[[Column2]:[Value]],4,FALSE)</f>
        <v>43.12</v>
      </c>
      <c r="N10">
        <f>VLOOKUP($L10&amp;N$4,Table1[[Column2]:[Value]],4,FALSE)</f>
        <v>102.81</v>
      </c>
      <c r="O10">
        <f>VLOOKUP($L10&amp;O$4,Table1[[Column2]:[Value]],4,FALSE)</f>
        <v>102.78</v>
      </c>
      <c r="P10" t="str">
        <f>VLOOKUP($L10&amp;P$4,Table1[[Column2]:[Value]],4,FALSE)</f>
        <v>€208.71</v>
      </c>
      <c r="Q10">
        <f>VLOOKUP($L10&amp;Q$4,Table1[[Column2]:[Value]],4,FALSE)</f>
        <v>1391.42</v>
      </c>
      <c r="R10">
        <f>VLOOKUP($L10&amp;R$4,Table1[[Column2]:[Value]],4,FALSE)</f>
        <v>37.33</v>
      </c>
      <c r="S10">
        <f>VLOOKUP($L10&amp;S$4,Table1[[Column2]:[Value]],4,FALSE)</f>
        <v>37.33</v>
      </c>
      <c r="T10">
        <f>VLOOKUP($L10&amp;T$4,Table1[[Column2]:[Value]],4,FALSE)</f>
        <v>1469.6</v>
      </c>
      <c r="U10">
        <f>VLOOKUP($L10&amp;U$4,Table1[[Column2]:[Value]],4,FALSE)</f>
        <v>20.09</v>
      </c>
      <c r="V10">
        <f>VLOOKUP($L10&amp;V$4,Table1[[Column2]:[Value]],4,FALSE)</f>
        <v>6</v>
      </c>
      <c r="W10" t="str">
        <f>VLOOKUP($L10&amp;W$4,Table1[[Column2]:[Value]],4,FALSE)</f>
        <v>e05</v>
      </c>
      <c r="X10" t="str">
        <f>VLOOKUP($L10&amp;X$4,Table1[[Column2]:[Value]],4,FALSE)</f>
        <v>[]</v>
      </c>
      <c r="Y10" t="str">
        <f>VLOOKUP($L10&amp;Y$4,Table1[[Column2]:[Value]],4,FALSE)</f>
        <v>€907,505.33</v>
      </c>
      <c r="Z10" t="str">
        <f>VLOOKUP($L10&amp;Z$4,Table1[[Column2]:[Value]],4,FALSE)</f>
        <v>€685,018.03</v>
      </c>
      <c r="AA10" t="str">
        <f>VLOOKUP($L10&amp;AA$4,Table1[[Column2]:[Value]],4,FALSE)</f>
        <v>€526,034.00</v>
      </c>
      <c r="AB10" s="5">
        <f>(VLOOKUP($L10&amp;AB$4,Table1[[Column2]:[Value]],4,FALSE))*1</f>
        <v>2118557.36</v>
      </c>
    </row>
    <row r="11" spans="1:30" x14ac:dyDescent="0.25">
      <c r="A11" s="1">
        <v>6</v>
      </c>
      <c r="B11" s="2" t="str">
        <f>Table1[[#This Row],[Node]]&amp;Table1[[#This Row],[Parameter]]</f>
        <v>a01Tank Elevation</v>
      </c>
      <c r="C11" t="s">
        <v>8</v>
      </c>
      <c r="D11" t="s">
        <v>19</v>
      </c>
      <c r="E11">
        <v>42.62</v>
      </c>
      <c r="F11" t="s">
        <v>20</v>
      </c>
      <c r="L11" t="s">
        <v>67</v>
      </c>
      <c r="M11">
        <f>VLOOKUP($L11&amp;M$4,Table1[[Column2]:[Value]],4,FALSE)</f>
        <v>42.82</v>
      </c>
      <c r="N11">
        <f>VLOOKUP($L11&amp;N$4,Table1[[Column2]:[Value]],4,FALSE)</f>
        <v>102.81</v>
      </c>
      <c r="O11">
        <f>VLOOKUP($L11&amp;O$4,Table1[[Column2]:[Value]],4,FALSE)</f>
        <v>102.78</v>
      </c>
      <c r="P11" t="str">
        <f>VLOOKUP($L11&amp;P$4,Table1[[Column2]:[Value]],4,FALSE)</f>
        <v>€207.26</v>
      </c>
      <c r="Q11">
        <f>VLOOKUP($L11&amp;Q$4,Table1[[Column2]:[Value]],4,FALSE)</f>
        <v>1381.75</v>
      </c>
      <c r="R11">
        <f>VLOOKUP($L11&amp;R$4,Table1[[Column2]:[Value]],4,FALSE)</f>
        <v>36.869999999999997</v>
      </c>
      <c r="S11">
        <f>VLOOKUP($L11&amp;S$4,Table1[[Column2]:[Value]],4,FALSE)</f>
        <v>36.869999999999997</v>
      </c>
      <c r="T11">
        <f>VLOOKUP($L11&amp;T$4,Table1[[Column2]:[Value]],4,FALSE)</f>
        <v>1469.6</v>
      </c>
      <c r="U11">
        <f>VLOOKUP($L11&amp;U$4,Table1[[Column2]:[Value]],4,FALSE)</f>
        <v>20.09</v>
      </c>
      <c r="V11">
        <f>VLOOKUP($L11&amp;V$4,Table1[[Column2]:[Value]],4,FALSE)</f>
        <v>6</v>
      </c>
      <c r="W11" t="str">
        <f>VLOOKUP($L11&amp;W$4,Table1[[Column2]:[Value]],4,FALSE)</f>
        <v>e05</v>
      </c>
      <c r="X11" t="str">
        <f>VLOOKUP($L11&amp;X$4,Table1[[Column2]:[Value]],4,FALSE)</f>
        <v>[]</v>
      </c>
      <c r="Y11" t="str">
        <f>VLOOKUP($L11&amp;Y$4,Table1[[Column2]:[Value]],4,FALSE)</f>
        <v>€907,505.33</v>
      </c>
      <c r="Z11" t="str">
        <f>VLOOKUP($L11&amp;Z$4,Table1[[Column2]:[Value]],4,FALSE)</f>
        <v>€682,991.43</v>
      </c>
      <c r="AA11" t="str">
        <f>VLOOKUP($L11&amp;AA$4,Table1[[Column2]:[Value]],4,FALSE)</f>
        <v>€526,034.00</v>
      </c>
      <c r="AB11" s="5">
        <f>(VLOOKUP($L11&amp;AB$4,Table1[[Column2]:[Value]],4,FALSE))*1</f>
        <v>2116530.7599999998</v>
      </c>
    </row>
    <row r="12" spans="1:30" x14ac:dyDescent="0.25">
      <c r="A12" s="1">
        <v>7</v>
      </c>
      <c r="B12" s="2" t="str">
        <f>Table1[[#This Row],[Node]]&amp;Table1[[#This Row],[Parameter]]</f>
        <v>a01Tank height above ground</v>
      </c>
      <c r="C12" t="s">
        <v>8</v>
      </c>
      <c r="D12" t="s">
        <v>21</v>
      </c>
      <c r="E12">
        <v>42.62</v>
      </c>
      <c r="F12" t="s">
        <v>22</v>
      </c>
      <c r="L12" t="s">
        <v>71</v>
      </c>
      <c r="M12">
        <f>VLOOKUP($L12&amp;M$4,Table1[[Column2]:[Value]],4,FALSE)</f>
        <v>42.74</v>
      </c>
      <c r="N12">
        <f>VLOOKUP($L12&amp;N$4,Table1[[Column2]:[Value]],4,FALSE)</f>
        <v>102.81</v>
      </c>
      <c r="O12">
        <f>VLOOKUP($L12&amp;O$4,Table1[[Column2]:[Value]],4,FALSE)</f>
        <v>102.76</v>
      </c>
      <c r="P12" t="str">
        <f>VLOOKUP($L12&amp;P$4,Table1[[Column2]:[Value]],4,FALSE)</f>
        <v>€206.89</v>
      </c>
      <c r="Q12">
        <f>VLOOKUP($L12&amp;Q$4,Table1[[Column2]:[Value]],4,FALSE)</f>
        <v>1379.28</v>
      </c>
      <c r="R12">
        <f>VLOOKUP($L12&amp;R$4,Table1[[Column2]:[Value]],4,FALSE)</f>
        <v>36.770000000000003</v>
      </c>
      <c r="S12">
        <f>VLOOKUP($L12&amp;S$4,Table1[[Column2]:[Value]],4,FALSE)</f>
        <v>36.770000000000003</v>
      </c>
      <c r="T12">
        <f>VLOOKUP($L12&amp;T$4,Table1[[Column2]:[Value]],4,FALSE)</f>
        <v>1469.6</v>
      </c>
      <c r="U12">
        <f>VLOOKUP($L12&amp;U$4,Table1[[Column2]:[Value]],4,FALSE)</f>
        <v>20.09</v>
      </c>
      <c r="V12">
        <f>VLOOKUP($L12&amp;V$4,Table1[[Column2]:[Value]],4,FALSE)</f>
        <v>6</v>
      </c>
      <c r="W12" t="str">
        <f>VLOOKUP($L12&amp;W$4,Table1[[Column2]:[Value]],4,FALSE)</f>
        <v>e05</v>
      </c>
      <c r="X12" t="str">
        <f>VLOOKUP($L12&amp;X$4,Table1[[Column2]:[Value]],4,FALSE)</f>
        <v>[]</v>
      </c>
      <c r="Y12" t="str">
        <f>VLOOKUP($L12&amp;Y$4,Table1[[Column2]:[Value]],4,FALSE)</f>
        <v>€907,505.33</v>
      </c>
      <c r="Z12" t="str">
        <f>VLOOKUP($L12&amp;Z$4,Table1[[Column2]:[Value]],4,FALSE)</f>
        <v>€682,568.77</v>
      </c>
      <c r="AA12" t="str">
        <f>VLOOKUP($L12&amp;AA$4,Table1[[Column2]:[Value]],4,FALSE)</f>
        <v>€790,869.00</v>
      </c>
      <c r="AB12" s="5">
        <f>(VLOOKUP($L12&amp;AB$4,Table1[[Column2]:[Value]],4,FALSE))*1</f>
        <v>2380943.1</v>
      </c>
    </row>
    <row r="13" spans="1:30" x14ac:dyDescent="0.25">
      <c r="A13" s="1">
        <v>8</v>
      </c>
      <c r="B13" s="2" t="str">
        <f>Table1[[#This Row],[Node]]&amp;Table1[[#This Row],[Parameter]]</f>
        <v>a01Tank volume</v>
      </c>
      <c r="C13" t="s">
        <v>8</v>
      </c>
      <c r="D13" t="s">
        <v>23</v>
      </c>
      <c r="E13">
        <v>1469.6</v>
      </c>
      <c r="F13" t="s">
        <v>24</v>
      </c>
      <c r="L13" t="s">
        <v>76</v>
      </c>
      <c r="M13">
        <f>VLOOKUP($L13&amp;M$4,Table1[[Column2]:[Value]],4,FALSE)</f>
        <v>43</v>
      </c>
      <c r="N13">
        <f>VLOOKUP($L13&amp;N$4,Table1[[Column2]:[Value]],4,FALSE)</f>
        <v>102.81</v>
      </c>
      <c r="O13">
        <f>VLOOKUP($L13&amp;O$4,Table1[[Column2]:[Value]],4,FALSE)</f>
        <v>102.77</v>
      </c>
      <c r="P13" t="str">
        <f>VLOOKUP($L13&amp;P$4,Table1[[Column2]:[Value]],4,FALSE)</f>
        <v>€208.03</v>
      </c>
      <c r="Q13">
        <f>VLOOKUP($L13&amp;Q$4,Table1[[Column2]:[Value]],4,FALSE)</f>
        <v>1386.87</v>
      </c>
      <c r="R13">
        <f>VLOOKUP($L13&amp;R$4,Table1[[Column2]:[Value]],4,FALSE)</f>
        <v>36.869999999999997</v>
      </c>
      <c r="S13">
        <f>VLOOKUP($L13&amp;S$4,Table1[[Column2]:[Value]],4,FALSE)</f>
        <v>36.869999999999997</v>
      </c>
      <c r="T13">
        <f>VLOOKUP($L13&amp;T$4,Table1[[Column2]:[Value]],4,FALSE)</f>
        <v>1469.6</v>
      </c>
      <c r="U13">
        <f>VLOOKUP($L13&amp;U$4,Table1[[Column2]:[Value]],4,FALSE)</f>
        <v>20.100000000000001</v>
      </c>
      <c r="V13">
        <f>VLOOKUP($L13&amp;V$4,Table1[[Column2]:[Value]],4,FALSE)</f>
        <v>6</v>
      </c>
      <c r="W13" t="str">
        <f>VLOOKUP($L13&amp;W$4,Table1[[Column2]:[Value]],4,FALSE)</f>
        <v>e05</v>
      </c>
      <c r="X13" t="str">
        <f>VLOOKUP($L13&amp;X$4,Table1[[Column2]:[Value]],4,FALSE)</f>
        <v>[]</v>
      </c>
      <c r="Y13" t="str">
        <f>VLOOKUP($L13&amp;Y$4,Table1[[Column2]:[Value]],4,FALSE)</f>
        <v>€907,505.33</v>
      </c>
      <c r="Z13" t="str">
        <f>VLOOKUP($L13&amp;Z$4,Table1[[Column2]:[Value]],4,FALSE)</f>
        <v>€682,981.52</v>
      </c>
      <c r="AA13" t="str">
        <f>VLOOKUP($L13&amp;AA$4,Table1[[Column2]:[Value]],4,FALSE)</f>
        <v>€833,700.00</v>
      </c>
      <c r="AB13" s="5">
        <f>(VLOOKUP($L13&amp;AB$4,Table1[[Column2]:[Value]],4,FALSE))*1</f>
        <v>2424186.85</v>
      </c>
    </row>
    <row r="14" spans="1:30" x14ac:dyDescent="0.25">
      <c r="A14" s="1">
        <v>9</v>
      </c>
      <c r="B14" s="2" t="str">
        <f>Table1[[#This Row],[Node]]&amp;Table1[[#This Row],[Parameter]]</f>
        <v>a01Minimum Pressure</v>
      </c>
      <c r="C14" t="s">
        <v>8</v>
      </c>
      <c r="D14" t="s">
        <v>25</v>
      </c>
      <c r="E14">
        <v>20.100000000000001</v>
      </c>
      <c r="F14" t="s">
        <v>26</v>
      </c>
      <c r="L14" t="s">
        <v>81</v>
      </c>
      <c r="M14">
        <f>VLOOKUP($L14&amp;M$4,Table1[[Column2]:[Value]],4,FALSE)</f>
        <v>42.8</v>
      </c>
      <c r="N14">
        <f>VLOOKUP($L14&amp;N$4,Table1[[Column2]:[Value]],4,FALSE)</f>
        <v>102.81</v>
      </c>
      <c r="O14">
        <f>VLOOKUP($L14&amp;O$4,Table1[[Column2]:[Value]],4,FALSE)</f>
        <v>102.8</v>
      </c>
      <c r="P14" t="str">
        <f>VLOOKUP($L14&amp;P$4,Table1[[Column2]:[Value]],4,FALSE)</f>
        <v>€207.06</v>
      </c>
      <c r="Q14">
        <f>VLOOKUP($L14&amp;Q$4,Table1[[Column2]:[Value]],4,FALSE)</f>
        <v>1380.41</v>
      </c>
      <c r="R14">
        <f>VLOOKUP($L14&amp;R$4,Table1[[Column2]:[Value]],4,FALSE)</f>
        <v>36.76</v>
      </c>
      <c r="S14">
        <f>VLOOKUP($L14&amp;S$4,Table1[[Column2]:[Value]],4,FALSE)</f>
        <v>36.76</v>
      </c>
      <c r="T14">
        <f>VLOOKUP($L14&amp;T$4,Table1[[Column2]:[Value]],4,FALSE)</f>
        <v>1469.6</v>
      </c>
      <c r="U14">
        <f>VLOOKUP($L14&amp;U$4,Table1[[Column2]:[Value]],4,FALSE)</f>
        <v>20.100000000000001</v>
      </c>
      <c r="V14">
        <f>VLOOKUP($L14&amp;V$4,Table1[[Column2]:[Value]],4,FALSE)</f>
        <v>6</v>
      </c>
      <c r="W14" t="str">
        <f>VLOOKUP($L14&amp;W$4,Table1[[Column2]:[Value]],4,FALSE)</f>
        <v>e05</v>
      </c>
      <c r="X14" t="str">
        <f>VLOOKUP($L14&amp;X$4,Table1[[Column2]:[Value]],4,FALSE)</f>
        <v>[]</v>
      </c>
      <c r="Y14" t="str">
        <f>VLOOKUP($L14&amp;Y$4,Table1[[Column2]:[Value]],4,FALSE)</f>
        <v>€907,505.33</v>
      </c>
      <c r="Z14" t="str">
        <f>VLOOKUP($L14&amp;Z$4,Table1[[Column2]:[Value]],4,FALSE)</f>
        <v>€682,504.44</v>
      </c>
      <c r="AA14" t="str">
        <f>VLOOKUP($L14&amp;AA$4,Table1[[Column2]:[Value]],4,FALSE)</f>
        <v>€890,584.00</v>
      </c>
      <c r="AB14" s="5">
        <f>(VLOOKUP($L14&amp;AB$4,Table1[[Column2]:[Value]],4,FALSE))*1</f>
        <v>2480593.77</v>
      </c>
    </row>
    <row r="15" spans="1:30" x14ac:dyDescent="0.25">
      <c r="A15" s="1">
        <v>10</v>
      </c>
      <c r="B15" s="2" t="str">
        <f>Table1[[#This Row],[Node]]&amp;Table1[[#This Row],[Parameter]]</f>
        <v>a01Critical Hour</v>
      </c>
      <c r="C15" t="s">
        <v>8</v>
      </c>
      <c r="D15" t="s">
        <v>27</v>
      </c>
      <c r="E15">
        <v>6</v>
      </c>
      <c r="F15" t="s">
        <v>28</v>
      </c>
      <c r="L15" t="s">
        <v>86</v>
      </c>
      <c r="M15">
        <f>VLOOKUP($L15&amp;M$4,Table1[[Column2]:[Value]],4,FALSE)</f>
        <v>43.6</v>
      </c>
      <c r="N15">
        <f>VLOOKUP($L15&amp;N$4,Table1[[Column2]:[Value]],4,FALSE)</f>
        <v>102.81</v>
      </c>
      <c r="O15">
        <f>VLOOKUP($L15&amp;O$4,Table1[[Column2]:[Value]],4,FALSE)</f>
        <v>102.73</v>
      </c>
      <c r="P15" t="str">
        <f>VLOOKUP($L15&amp;P$4,Table1[[Column2]:[Value]],4,FALSE)</f>
        <v>€210.96</v>
      </c>
      <c r="Q15">
        <f>VLOOKUP($L15&amp;Q$4,Table1[[Column2]:[Value]],4,FALSE)</f>
        <v>1406.39</v>
      </c>
      <c r="R15">
        <f>VLOOKUP($L15&amp;R$4,Table1[[Column2]:[Value]],4,FALSE)</f>
        <v>37.5</v>
      </c>
      <c r="S15">
        <f>VLOOKUP($L15&amp;S$4,Table1[[Column2]:[Value]],4,FALSE)</f>
        <v>37.5</v>
      </c>
      <c r="T15">
        <f>VLOOKUP($L15&amp;T$4,Table1[[Column2]:[Value]],4,FALSE)</f>
        <v>1469.6</v>
      </c>
      <c r="U15">
        <f>VLOOKUP($L15&amp;U$4,Table1[[Column2]:[Value]],4,FALSE)</f>
        <v>20.100000000000001</v>
      </c>
      <c r="V15">
        <f>VLOOKUP($L15&amp;V$4,Table1[[Column2]:[Value]],4,FALSE)</f>
        <v>6</v>
      </c>
      <c r="W15" t="str">
        <f>VLOOKUP($L15&amp;W$4,Table1[[Column2]:[Value]],4,FALSE)</f>
        <v>e05</v>
      </c>
      <c r="X15" t="str">
        <f>VLOOKUP($L15&amp;X$4,Table1[[Column2]:[Value]],4,FALSE)</f>
        <v>[]</v>
      </c>
      <c r="Y15" t="str">
        <f>VLOOKUP($L15&amp;Y$4,Table1[[Column2]:[Value]],4,FALSE)</f>
        <v>€907,505.33</v>
      </c>
      <c r="Z15" t="str">
        <f>VLOOKUP($L15&amp;Z$4,Table1[[Column2]:[Value]],4,FALSE)</f>
        <v>€685,759.83</v>
      </c>
      <c r="AA15" t="str">
        <f>VLOOKUP($L15&amp;AA$4,Table1[[Column2]:[Value]],4,FALSE)</f>
        <v>€901,659.00</v>
      </c>
      <c r="AB15" s="5">
        <f>(VLOOKUP($L15&amp;AB$4,Table1[[Column2]:[Value]],4,FALSE))*1</f>
        <v>2494924.16</v>
      </c>
    </row>
    <row r="16" spans="1:30" x14ac:dyDescent="0.25">
      <c r="A16" s="1">
        <v>11</v>
      </c>
      <c r="B16" s="2" t="str">
        <f>Table1[[#This Row],[Node]]&amp;Table1[[#This Row],[Parameter]]</f>
        <v>a01Critical Node</v>
      </c>
      <c r="C16" t="s">
        <v>8</v>
      </c>
      <c r="D16" t="s">
        <v>29</v>
      </c>
      <c r="E16" t="s">
        <v>30</v>
      </c>
      <c r="F16" t="s">
        <v>1</v>
      </c>
      <c r="L16" t="s">
        <v>90</v>
      </c>
      <c r="M16">
        <f>VLOOKUP($L16&amp;M$4,Table1[[Column2]:[Value]],4,FALSE)</f>
        <v>43.96</v>
      </c>
      <c r="N16">
        <f>VLOOKUP($L16&amp;N$4,Table1[[Column2]:[Value]],4,FALSE)</f>
        <v>102.81</v>
      </c>
      <c r="O16">
        <f>VLOOKUP($L16&amp;O$4,Table1[[Column2]:[Value]],4,FALSE)</f>
        <v>102.74</v>
      </c>
      <c r="P16" t="str">
        <f>VLOOKUP($L16&amp;P$4,Table1[[Column2]:[Value]],4,FALSE)</f>
        <v>€212.71</v>
      </c>
      <c r="Q16">
        <f>VLOOKUP($L16&amp;Q$4,Table1[[Column2]:[Value]],4,FALSE)</f>
        <v>1418.09</v>
      </c>
      <c r="R16">
        <f>VLOOKUP($L16&amp;R$4,Table1[[Column2]:[Value]],4,FALSE)</f>
        <v>37.94</v>
      </c>
      <c r="S16">
        <f>VLOOKUP($L16&amp;S$4,Table1[[Column2]:[Value]],4,FALSE)</f>
        <v>37.94</v>
      </c>
      <c r="T16">
        <f>VLOOKUP($L16&amp;T$4,Table1[[Column2]:[Value]],4,FALSE)</f>
        <v>1469.6</v>
      </c>
      <c r="U16">
        <f>VLOOKUP($L16&amp;U$4,Table1[[Column2]:[Value]],4,FALSE)</f>
        <v>20.09</v>
      </c>
      <c r="V16">
        <f>VLOOKUP($L16&amp;V$4,Table1[[Column2]:[Value]],4,FALSE)</f>
        <v>6</v>
      </c>
      <c r="W16" t="str">
        <f>VLOOKUP($L16&amp;W$4,Table1[[Column2]:[Value]],4,FALSE)</f>
        <v>e05</v>
      </c>
      <c r="X16" t="str">
        <f>VLOOKUP($L16&amp;X$4,Table1[[Column2]:[Value]],4,FALSE)</f>
        <v>[]</v>
      </c>
      <c r="Y16" t="str">
        <f>VLOOKUP($L16&amp;Y$4,Table1[[Column2]:[Value]],4,FALSE)</f>
        <v>€907,505.33</v>
      </c>
      <c r="Z16" t="str">
        <f>VLOOKUP($L16&amp;Z$4,Table1[[Column2]:[Value]],4,FALSE)</f>
        <v>€687,727.54</v>
      </c>
      <c r="AA16" t="str">
        <f>VLOOKUP($L16&amp;AA$4,Table1[[Column2]:[Value]],4,FALSE)</f>
        <v>€942,969.00</v>
      </c>
      <c r="AB16" s="5">
        <f>(VLOOKUP($L16&amp;AB$4,Table1[[Column2]:[Value]],4,FALSE))*1</f>
        <v>2538201.87</v>
      </c>
    </row>
    <row r="17" spans="1:28" x14ac:dyDescent="0.25">
      <c r="A17" s="1">
        <v>12</v>
      </c>
      <c r="B17" s="2" t="str">
        <f>Table1[[#This Row],[Node]]&amp;Table1[[#This Row],[Parameter]]</f>
        <v>a01Critical Pipes</v>
      </c>
      <c r="C17" t="s">
        <v>8</v>
      </c>
      <c r="D17" t="s">
        <v>31</v>
      </c>
      <c r="E17" t="s">
        <v>32</v>
      </c>
      <c r="F17" t="s">
        <v>33</v>
      </c>
      <c r="L17" t="s">
        <v>95</v>
      </c>
      <c r="M17">
        <f>VLOOKUP($L17&amp;M$4,Table1[[Column2]:[Value]],4,FALSE)</f>
        <v>44.2</v>
      </c>
      <c r="N17">
        <f>VLOOKUP($L17&amp;N$4,Table1[[Column2]:[Value]],4,FALSE)</f>
        <v>102.81</v>
      </c>
      <c r="O17">
        <f>VLOOKUP($L17&amp;O$4,Table1[[Column2]:[Value]],4,FALSE)</f>
        <v>102.81</v>
      </c>
      <c r="P17" t="str">
        <f>VLOOKUP($L17&amp;P$4,Table1[[Column2]:[Value]],4,FALSE)</f>
        <v>€213.77</v>
      </c>
      <c r="Q17">
        <f>VLOOKUP($L17&amp;Q$4,Table1[[Column2]:[Value]],4,FALSE)</f>
        <v>1425.13</v>
      </c>
      <c r="R17">
        <f>VLOOKUP($L17&amp;R$4,Table1[[Column2]:[Value]],4,FALSE)</f>
        <v>38.119999999999997</v>
      </c>
      <c r="S17">
        <f>VLOOKUP($L17&amp;S$4,Table1[[Column2]:[Value]],4,FALSE)</f>
        <v>38.119999999999997</v>
      </c>
      <c r="T17">
        <f>VLOOKUP($L17&amp;T$4,Table1[[Column2]:[Value]],4,FALSE)</f>
        <v>1469.6</v>
      </c>
      <c r="U17">
        <f>VLOOKUP($L17&amp;U$4,Table1[[Column2]:[Value]],4,FALSE)</f>
        <v>20.010000000000002</v>
      </c>
      <c r="V17">
        <f>VLOOKUP($L17&amp;V$4,Table1[[Column2]:[Value]],4,FALSE)</f>
        <v>6</v>
      </c>
      <c r="W17" t="str">
        <f>VLOOKUP($L17&amp;W$4,Table1[[Column2]:[Value]],4,FALSE)</f>
        <v>e05</v>
      </c>
      <c r="X17" t="str">
        <f>VLOOKUP($L17&amp;X$4,Table1[[Column2]:[Value]],4,FALSE)</f>
        <v>[]</v>
      </c>
      <c r="Y17" t="str">
        <f>VLOOKUP($L17&amp;Y$4,Table1[[Column2]:[Value]],4,FALSE)</f>
        <v>€907,505.33</v>
      </c>
      <c r="Z17" t="str">
        <f>VLOOKUP($L17&amp;Z$4,Table1[[Column2]:[Value]],4,FALSE)</f>
        <v>€688,490.89</v>
      </c>
      <c r="AA17" t="str">
        <f>VLOOKUP($L17&amp;AA$4,Table1[[Column2]:[Value]],4,FALSE)</f>
        <v>€1,002,279.00</v>
      </c>
      <c r="AB17" s="5">
        <f>(VLOOKUP($L17&amp;AB$4,Table1[[Column2]:[Value]],4,FALSE))*1</f>
        <v>2598275.21</v>
      </c>
    </row>
    <row r="18" spans="1:28" x14ac:dyDescent="0.25">
      <c r="A18" s="1">
        <v>13</v>
      </c>
      <c r="B18" s="2" t="str">
        <f>Table1[[#This Row],[Node]]&amp;Table1[[#This Row],[Parameter]]</f>
        <v>a01Pump Cost</v>
      </c>
      <c r="C18" t="s">
        <v>8</v>
      </c>
      <c r="D18" t="s">
        <v>34</v>
      </c>
      <c r="E18" t="s">
        <v>35</v>
      </c>
      <c r="F18" t="s">
        <v>36</v>
      </c>
      <c r="L18" t="s">
        <v>100</v>
      </c>
      <c r="M18">
        <f>VLOOKUP($L18&amp;M$4,Table1[[Column2]:[Value]],4,FALSE)</f>
        <v>41.99</v>
      </c>
      <c r="N18">
        <f>VLOOKUP($L18&amp;N$4,Table1[[Column2]:[Value]],4,FALSE)</f>
        <v>102.81</v>
      </c>
      <c r="O18">
        <f>VLOOKUP($L18&amp;O$4,Table1[[Column2]:[Value]],4,FALSE)</f>
        <v>102.81</v>
      </c>
      <c r="P18" t="str">
        <f>VLOOKUP($L18&amp;P$4,Table1[[Column2]:[Value]],4,FALSE)</f>
        <v>€203.27</v>
      </c>
      <c r="Q18">
        <f>VLOOKUP($L18&amp;Q$4,Table1[[Column2]:[Value]],4,FALSE)</f>
        <v>1355.12</v>
      </c>
      <c r="R18">
        <f>VLOOKUP($L18&amp;R$4,Table1[[Column2]:[Value]],4,FALSE)</f>
        <v>35.6</v>
      </c>
      <c r="S18">
        <f>VLOOKUP($L18&amp;S$4,Table1[[Column2]:[Value]],4,FALSE)</f>
        <v>35.6</v>
      </c>
      <c r="T18">
        <f>VLOOKUP($L18&amp;T$4,Table1[[Column2]:[Value]],4,FALSE)</f>
        <v>1469.6</v>
      </c>
      <c r="U18">
        <f>VLOOKUP($L18&amp;U$4,Table1[[Column2]:[Value]],4,FALSE)</f>
        <v>20.04</v>
      </c>
      <c r="V18">
        <f>VLOOKUP($L18&amp;V$4,Table1[[Column2]:[Value]],4,FALSE)</f>
        <v>6</v>
      </c>
      <c r="W18" t="str">
        <f>VLOOKUP($L18&amp;W$4,Table1[[Column2]:[Value]],4,FALSE)</f>
        <v>e05</v>
      </c>
      <c r="X18" t="str">
        <f>VLOOKUP($L18&amp;X$4,Table1[[Column2]:[Value]],4,FALSE)</f>
        <v>[]</v>
      </c>
      <c r="Y18" t="str">
        <f>VLOOKUP($L18&amp;Y$4,Table1[[Column2]:[Value]],4,FALSE)</f>
        <v>€907,505.33</v>
      </c>
      <c r="Z18" t="str">
        <f>VLOOKUP($L18&amp;Z$4,Table1[[Column2]:[Value]],4,FALSE)</f>
        <v>€677,414.25</v>
      </c>
      <c r="AA18" t="str">
        <f>VLOOKUP($L18&amp;AA$4,Table1[[Column2]:[Value]],4,FALSE)</f>
        <v>€526,034.00</v>
      </c>
      <c r="AB18" s="5">
        <f>(VLOOKUP($L18&amp;AB$4,Table1[[Column2]:[Value]],4,FALSE))*1</f>
        <v>2110953.58</v>
      </c>
    </row>
    <row r="19" spans="1:28" x14ac:dyDescent="0.25">
      <c r="A19" s="1">
        <v>14</v>
      </c>
      <c r="B19" s="2" t="str">
        <f>Table1[[#This Row],[Node]]&amp;Table1[[#This Row],[Parameter]]</f>
        <v>a01Tank Cost</v>
      </c>
      <c r="C19" t="s">
        <v>8</v>
      </c>
      <c r="D19" t="s">
        <v>37</v>
      </c>
      <c r="E19" t="s">
        <v>38</v>
      </c>
      <c r="F19" t="s">
        <v>36</v>
      </c>
      <c r="L19" t="s">
        <v>104</v>
      </c>
      <c r="M19">
        <f>VLOOKUP($L19&amp;M$4,Table1[[Column2]:[Value]],4,FALSE)</f>
        <v>42.78</v>
      </c>
      <c r="N19">
        <f>VLOOKUP($L19&amp;N$4,Table1[[Column2]:[Value]],4,FALSE)</f>
        <v>102.81</v>
      </c>
      <c r="O19">
        <f>VLOOKUP($L19&amp;O$4,Table1[[Column2]:[Value]],4,FALSE)</f>
        <v>102.73</v>
      </c>
      <c r="P19" t="str">
        <f>VLOOKUP($L19&amp;P$4,Table1[[Column2]:[Value]],4,FALSE)</f>
        <v>€207.06</v>
      </c>
      <c r="Q19">
        <f>VLOOKUP($L19&amp;Q$4,Table1[[Column2]:[Value]],4,FALSE)</f>
        <v>1380.4</v>
      </c>
      <c r="R19">
        <f>VLOOKUP($L19&amp;R$4,Table1[[Column2]:[Value]],4,FALSE)</f>
        <v>36.549999999999997</v>
      </c>
      <c r="S19">
        <f>VLOOKUP($L19&amp;S$4,Table1[[Column2]:[Value]],4,FALSE)</f>
        <v>36.549999999999997</v>
      </c>
      <c r="T19">
        <f>VLOOKUP($L19&amp;T$4,Table1[[Column2]:[Value]],4,FALSE)</f>
        <v>1469.6</v>
      </c>
      <c r="U19">
        <f>VLOOKUP($L19&amp;U$4,Table1[[Column2]:[Value]],4,FALSE)</f>
        <v>20.09</v>
      </c>
      <c r="V19">
        <f>VLOOKUP($L19&amp;V$4,Table1[[Column2]:[Value]],4,FALSE)</f>
        <v>6</v>
      </c>
      <c r="W19" t="str">
        <f>VLOOKUP($L19&amp;W$4,Table1[[Column2]:[Value]],4,FALSE)</f>
        <v>e05</v>
      </c>
      <c r="X19" t="str">
        <f>VLOOKUP($L19&amp;X$4,Table1[[Column2]:[Value]],4,FALSE)</f>
        <v>[]</v>
      </c>
      <c r="Y19" t="str">
        <f>VLOOKUP($L19&amp;Y$4,Table1[[Column2]:[Value]],4,FALSE)</f>
        <v>€907,505.33</v>
      </c>
      <c r="Z19" t="str">
        <f>VLOOKUP($L19&amp;Z$4,Table1[[Column2]:[Value]],4,FALSE)</f>
        <v>€681,594.94</v>
      </c>
      <c r="AA19" t="str">
        <f>VLOOKUP($L19&amp;AA$4,Table1[[Column2]:[Value]],4,FALSE)</f>
        <v>€813,504.00</v>
      </c>
      <c r="AB19" s="5">
        <f>(VLOOKUP($L19&amp;AB$4,Table1[[Column2]:[Value]],4,FALSE))*1</f>
        <v>2402604.27</v>
      </c>
    </row>
    <row r="20" spans="1:28" x14ac:dyDescent="0.25">
      <c r="A20" s="1">
        <v>15</v>
      </c>
      <c r="B20" s="2" t="str">
        <f>Table1[[#This Row],[Node]]&amp;Table1[[#This Row],[Parameter]]</f>
        <v>a01Total Pipe Replacement Cost</v>
      </c>
      <c r="C20" t="s">
        <v>8</v>
      </c>
      <c r="D20" t="s">
        <v>39</v>
      </c>
      <c r="E20" t="s">
        <v>40</v>
      </c>
      <c r="F20" t="s">
        <v>36</v>
      </c>
      <c r="L20" t="s">
        <v>108</v>
      </c>
      <c r="M20">
        <f>VLOOKUP($L20&amp;M$4,Table1[[Column2]:[Value]],4,FALSE)</f>
        <v>41.79</v>
      </c>
      <c r="N20">
        <f>VLOOKUP($L20&amp;N$4,Table1[[Column2]:[Value]],4,FALSE)</f>
        <v>102.81</v>
      </c>
      <c r="O20">
        <f>VLOOKUP($L20&amp;O$4,Table1[[Column2]:[Value]],4,FALSE)</f>
        <v>102.78</v>
      </c>
      <c r="P20" t="str">
        <f>VLOOKUP($L20&amp;P$4,Table1[[Column2]:[Value]],4,FALSE)</f>
        <v>€202.26</v>
      </c>
      <c r="Q20">
        <f>VLOOKUP($L20&amp;Q$4,Table1[[Column2]:[Value]],4,FALSE)</f>
        <v>1348.42</v>
      </c>
      <c r="R20">
        <f>VLOOKUP($L20&amp;R$4,Table1[[Column2]:[Value]],4,FALSE)</f>
        <v>35.270000000000003</v>
      </c>
      <c r="S20">
        <f>VLOOKUP($L20&amp;S$4,Table1[[Column2]:[Value]],4,FALSE)</f>
        <v>35.270000000000003</v>
      </c>
      <c r="T20">
        <f>VLOOKUP($L20&amp;T$4,Table1[[Column2]:[Value]],4,FALSE)</f>
        <v>1469.6</v>
      </c>
      <c r="U20">
        <f>VLOOKUP($L20&amp;U$4,Table1[[Column2]:[Value]],4,FALSE)</f>
        <v>20.09</v>
      </c>
      <c r="V20">
        <f>VLOOKUP($L20&amp;V$4,Table1[[Column2]:[Value]],4,FALSE)</f>
        <v>6</v>
      </c>
      <c r="W20" t="str">
        <f>VLOOKUP($L20&amp;W$4,Table1[[Column2]:[Value]],4,FALSE)</f>
        <v>e05</v>
      </c>
      <c r="X20" t="str">
        <f>VLOOKUP($L20&amp;X$4,Table1[[Column2]:[Value]],4,FALSE)</f>
        <v>[]</v>
      </c>
      <c r="Y20" t="str">
        <f>VLOOKUP($L20&amp;Y$4,Table1[[Column2]:[Value]],4,FALSE)</f>
        <v>€907,505.33</v>
      </c>
      <c r="Z20" t="str">
        <f>VLOOKUP($L20&amp;Z$4,Table1[[Column2]:[Value]],4,FALSE)</f>
        <v>€675,938.21</v>
      </c>
      <c r="AA20" t="str">
        <f>VLOOKUP($L20&amp;AA$4,Table1[[Column2]:[Value]],4,FALSE)</f>
        <v>€526,034.00</v>
      </c>
      <c r="AB20" s="5">
        <f>(VLOOKUP($L20&amp;AB$4,Table1[[Column2]:[Value]],4,FALSE))*1</f>
        <v>2109477.54</v>
      </c>
    </row>
    <row r="21" spans="1:28" x14ac:dyDescent="0.25">
      <c r="A21" s="1">
        <v>16</v>
      </c>
      <c r="B21" s="2" t="str">
        <f>Table1[[#This Row],[Node]]&amp;Table1[[#This Row],[Parameter]]</f>
        <v>a01Total Investment Cost</v>
      </c>
      <c r="C21" t="s">
        <v>8</v>
      </c>
      <c r="D21" t="s">
        <v>41</v>
      </c>
      <c r="E21" t="s">
        <v>42</v>
      </c>
      <c r="F21" t="s">
        <v>43</v>
      </c>
      <c r="L21" t="s">
        <v>112</v>
      </c>
      <c r="M21">
        <f>VLOOKUP($L21&amp;M$4,Table1[[Column2]:[Value]],4,FALSE)</f>
        <v>41.09</v>
      </c>
      <c r="N21">
        <f>VLOOKUP($L21&amp;N$4,Table1[[Column2]:[Value]],4,FALSE)</f>
        <v>102.81</v>
      </c>
      <c r="O21">
        <f>VLOOKUP($L21&amp;O$4,Table1[[Column2]:[Value]],4,FALSE)</f>
        <v>102.75</v>
      </c>
      <c r="P21" t="str">
        <f>VLOOKUP($L21&amp;P$4,Table1[[Column2]:[Value]],4,FALSE)</f>
        <v>€198.90</v>
      </c>
      <c r="Q21">
        <f>VLOOKUP($L21&amp;Q$4,Table1[[Column2]:[Value]],4,FALSE)</f>
        <v>1325.99</v>
      </c>
      <c r="R21">
        <f>VLOOKUP($L21&amp;R$4,Table1[[Column2]:[Value]],4,FALSE)</f>
        <v>34.5</v>
      </c>
      <c r="S21">
        <f>VLOOKUP($L21&amp;S$4,Table1[[Column2]:[Value]],4,FALSE)</f>
        <v>34.5</v>
      </c>
      <c r="T21">
        <f>VLOOKUP($L21&amp;T$4,Table1[[Column2]:[Value]],4,FALSE)</f>
        <v>1469.6</v>
      </c>
      <c r="U21">
        <f>VLOOKUP($L21&amp;U$4,Table1[[Column2]:[Value]],4,FALSE)</f>
        <v>20.09</v>
      </c>
      <c r="V21">
        <f>VLOOKUP($L21&amp;V$4,Table1[[Column2]:[Value]],4,FALSE)</f>
        <v>6</v>
      </c>
      <c r="W21" t="str">
        <f>VLOOKUP($L21&amp;W$4,Table1[[Column2]:[Value]],4,FALSE)</f>
        <v>e05</v>
      </c>
      <c r="X21" t="str">
        <f>VLOOKUP($L21&amp;X$4,Table1[[Column2]:[Value]],4,FALSE)</f>
        <v>[]</v>
      </c>
      <c r="Y21" t="str">
        <f>VLOOKUP($L21&amp;Y$4,Table1[[Column2]:[Value]],4,FALSE)</f>
        <v>€907,505.33</v>
      </c>
      <c r="Z21" t="str">
        <f>VLOOKUP($L21&amp;Z$4,Table1[[Column2]:[Value]],4,FALSE)</f>
        <v>€672,548.31</v>
      </c>
      <c r="AA21" t="str">
        <f>VLOOKUP($L21&amp;AA$4,Table1[[Column2]:[Value]],4,FALSE)</f>
        <v>€695,444.00</v>
      </c>
      <c r="AB21" s="5">
        <f>(VLOOKUP($L21&amp;AB$4,Table1[[Column2]:[Value]],4,FALSE))*1</f>
        <v>2275497.63</v>
      </c>
    </row>
    <row r="22" spans="1:28" x14ac:dyDescent="0.25">
      <c r="A22" s="1">
        <v>17</v>
      </c>
      <c r="B22" s="2" t="str">
        <f>Table1[[#This Row],[Node]]&amp;Table1[[#This Row],[Parameter]]</f>
        <v>------</v>
      </c>
      <c r="C22" t="s">
        <v>44</v>
      </c>
      <c r="D22" t="s">
        <v>44</v>
      </c>
      <c r="E22" t="s">
        <v>44</v>
      </c>
      <c r="F22" t="s">
        <v>44</v>
      </c>
      <c r="L22" t="s">
        <v>117</v>
      </c>
      <c r="M22">
        <f>VLOOKUP($L22&amp;M$4,Table1[[Column2]:[Value]],4,FALSE)</f>
        <v>41.73</v>
      </c>
      <c r="N22">
        <f>VLOOKUP($L22&amp;N$4,Table1[[Column2]:[Value]],4,FALSE)</f>
        <v>102.81</v>
      </c>
      <c r="O22">
        <f>VLOOKUP($L22&amp;O$4,Table1[[Column2]:[Value]],4,FALSE)</f>
        <v>102.81</v>
      </c>
      <c r="P22" t="str">
        <f>VLOOKUP($L22&amp;P$4,Table1[[Column2]:[Value]],4,FALSE)</f>
        <v>€201.85</v>
      </c>
      <c r="Q22">
        <f>VLOOKUP($L22&amp;Q$4,Table1[[Column2]:[Value]],4,FALSE)</f>
        <v>1345.67</v>
      </c>
      <c r="R22">
        <f>VLOOKUP($L22&amp;R$4,Table1[[Column2]:[Value]],4,FALSE)</f>
        <v>35</v>
      </c>
      <c r="S22">
        <f>VLOOKUP($L22&amp;S$4,Table1[[Column2]:[Value]],4,FALSE)</f>
        <v>35</v>
      </c>
      <c r="T22">
        <f>VLOOKUP($L22&amp;T$4,Table1[[Column2]:[Value]],4,FALSE)</f>
        <v>1469.6</v>
      </c>
      <c r="U22">
        <f>VLOOKUP($L22&amp;U$4,Table1[[Column2]:[Value]],4,FALSE)</f>
        <v>20.079999999999998</v>
      </c>
      <c r="V22">
        <f>VLOOKUP($L22&amp;V$4,Table1[[Column2]:[Value]],4,FALSE)</f>
        <v>6</v>
      </c>
      <c r="W22" t="str">
        <f>VLOOKUP($L22&amp;W$4,Table1[[Column2]:[Value]],4,FALSE)</f>
        <v>e05</v>
      </c>
      <c r="X22" t="str">
        <f>VLOOKUP($L22&amp;X$4,Table1[[Column2]:[Value]],4,FALSE)</f>
        <v>[]</v>
      </c>
      <c r="Y22" t="str">
        <f>VLOOKUP($L22&amp;Y$4,Table1[[Column2]:[Value]],4,FALSE)</f>
        <v>€907,505.33</v>
      </c>
      <c r="Z22" t="str">
        <f>VLOOKUP($L22&amp;Z$4,Table1[[Column2]:[Value]],4,FALSE)</f>
        <v>€674,742.30</v>
      </c>
      <c r="AA22" t="str">
        <f>VLOOKUP($L22&amp;AA$4,Table1[[Column2]:[Value]],4,FALSE)</f>
        <v>€730,754.00</v>
      </c>
      <c r="AB22" s="5">
        <f>(VLOOKUP($L22&amp;AB$4,Table1[[Column2]:[Value]],4,FALSE))*1</f>
        <v>2313001.63</v>
      </c>
    </row>
    <row r="23" spans="1:28" x14ac:dyDescent="0.25">
      <c r="A23" s="1">
        <v>18</v>
      </c>
      <c r="B23" s="2" t="str">
        <f>Table1[[#This Row],[Node]]&amp;Table1[[#This Row],[Parameter]]</f>
        <v>Summaryfor</v>
      </c>
      <c r="C23" t="s">
        <v>5</v>
      </c>
      <c r="D23" t="s">
        <v>6</v>
      </c>
      <c r="E23" t="s">
        <v>7</v>
      </c>
      <c r="F23" t="s">
        <v>45</v>
      </c>
      <c r="L23" t="s">
        <v>122</v>
      </c>
      <c r="M23">
        <f>VLOOKUP($L23&amp;M$4,Table1[[Column2]:[Value]],4,FALSE)</f>
        <v>39.54</v>
      </c>
      <c r="N23">
        <f>VLOOKUP($L23&amp;N$4,Table1[[Column2]:[Value]],4,FALSE)</f>
        <v>102.81</v>
      </c>
      <c r="O23">
        <f>VLOOKUP($L23&amp;O$4,Table1[[Column2]:[Value]],4,FALSE)</f>
        <v>102.78</v>
      </c>
      <c r="P23" t="str">
        <f>VLOOKUP($L23&amp;P$4,Table1[[Column2]:[Value]],4,FALSE)</f>
        <v>€191.32</v>
      </c>
      <c r="Q23">
        <f>VLOOKUP($L23&amp;Q$4,Table1[[Column2]:[Value]],4,FALSE)</f>
        <v>1275.49</v>
      </c>
      <c r="R23">
        <f>VLOOKUP($L23&amp;R$4,Table1[[Column2]:[Value]],4,FALSE)</f>
        <v>32.75</v>
      </c>
      <c r="S23">
        <f>VLOOKUP($L23&amp;S$4,Table1[[Column2]:[Value]],4,FALSE)</f>
        <v>32.75</v>
      </c>
      <c r="T23">
        <f>VLOOKUP($L23&amp;T$4,Table1[[Column2]:[Value]],4,FALSE)</f>
        <v>1469.6</v>
      </c>
      <c r="U23">
        <f>VLOOKUP($L23&amp;U$4,Table1[[Column2]:[Value]],4,FALSE)</f>
        <v>20.100000000000001</v>
      </c>
      <c r="V23">
        <f>VLOOKUP($L23&amp;V$4,Table1[[Column2]:[Value]],4,FALSE)</f>
        <v>16</v>
      </c>
      <c r="W23" t="str">
        <f>VLOOKUP($L23&amp;W$4,Table1[[Column2]:[Value]],4,FALSE)</f>
        <v>e05</v>
      </c>
      <c r="X23" t="str">
        <f>VLOOKUP($L23&amp;X$4,Table1[[Column2]:[Value]],4,FALSE)</f>
        <v>[]</v>
      </c>
      <c r="Y23" t="str">
        <f>VLOOKUP($L23&amp;Y$4,Table1[[Column2]:[Value]],4,FALSE)</f>
        <v>€907,505.33</v>
      </c>
      <c r="Z23" t="str">
        <f>VLOOKUP($L23&amp;Z$4,Table1[[Column2]:[Value]],4,FALSE)</f>
        <v>€664,811.36</v>
      </c>
      <c r="AA23" t="str">
        <f>VLOOKUP($L23&amp;AA$4,Table1[[Column2]:[Value]],4,FALSE)</f>
        <v>€628,994.00</v>
      </c>
      <c r="AB23" s="5">
        <f>(VLOOKUP($L23&amp;AB$4,Table1[[Column2]:[Value]],4,FALSE))*1</f>
        <v>2201310.69</v>
      </c>
    </row>
    <row r="24" spans="1:28" x14ac:dyDescent="0.25">
      <c r="A24" s="1">
        <v>19</v>
      </c>
      <c r="B24" s="2" t="str">
        <f>Table1[[#This Row],[Node]]&amp;Table1[[#This Row],[Parameter]]</f>
        <v>a02Duty Head</v>
      </c>
      <c r="C24" t="s">
        <v>45</v>
      </c>
      <c r="D24" t="s">
        <v>9</v>
      </c>
      <c r="E24">
        <v>44.58</v>
      </c>
      <c r="F24" t="s">
        <v>10</v>
      </c>
      <c r="L24" t="s">
        <v>127</v>
      </c>
      <c r="M24">
        <f>VLOOKUP($L24&amp;M$4,Table1[[Column2]:[Value]],4,FALSE)</f>
        <v>39.76</v>
      </c>
      <c r="N24">
        <f>VLOOKUP($L24&amp;N$4,Table1[[Column2]:[Value]],4,FALSE)</f>
        <v>102.81</v>
      </c>
      <c r="O24">
        <f>VLOOKUP($L24&amp;O$4,Table1[[Column2]:[Value]],4,FALSE)</f>
        <v>102.77</v>
      </c>
      <c r="P24" t="str">
        <f>VLOOKUP($L24&amp;P$4,Table1[[Column2]:[Value]],4,FALSE)</f>
        <v>€192.40</v>
      </c>
      <c r="Q24">
        <f>VLOOKUP($L24&amp;Q$4,Table1[[Column2]:[Value]],4,FALSE)</f>
        <v>1282.69</v>
      </c>
      <c r="R24">
        <f>VLOOKUP($L24&amp;R$4,Table1[[Column2]:[Value]],4,FALSE)</f>
        <v>33.08</v>
      </c>
      <c r="S24">
        <f>VLOOKUP($L24&amp;S$4,Table1[[Column2]:[Value]],4,FALSE)</f>
        <v>33.08</v>
      </c>
      <c r="T24">
        <f>VLOOKUP($L24&amp;T$4,Table1[[Column2]:[Value]],4,FALSE)</f>
        <v>1469.6</v>
      </c>
      <c r="U24">
        <f>VLOOKUP($L24&amp;U$4,Table1[[Column2]:[Value]],4,FALSE)</f>
        <v>20.09</v>
      </c>
      <c r="V24">
        <f>VLOOKUP($L24&amp;V$4,Table1[[Column2]:[Value]],4,FALSE)</f>
        <v>16</v>
      </c>
      <c r="W24" t="str">
        <f>VLOOKUP($L24&amp;W$4,Table1[[Column2]:[Value]],4,FALSE)</f>
        <v>e05</v>
      </c>
      <c r="X24" t="str">
        <f>VLOOKUP($L24&amp;X$4,Table1[[Column2]:[Value]],4,FALSE)</f>
        <v>[]</v>
      </c>
      <c r="Y24" t="str">
        <f>VLOOKUP($L24&amp;Y$4,Table1[[Column2]:[Value]],4,FALSE)</f>
        <v>€907,505.33</v>
      </c>
      <c r="Z24" t="str">
        <f>VLOOKUP($L24&amp;Z$4,Table1[[Column2]:[Value]],4,FALSE)</f>
        <v>€666,282.10</v>
      </c>
      <c r="AA24" t="str">
        <f>VLOOKUP($L24&amp;AA$4,Table1[[Column2]:[Value]],4,FALSE)</f>
        <v>€823,739.00</v>
      </c>
      <c r="AB24" s="5">
        <f>(VLOOKUP($L24&amp;AB$4,Table1[[Column2]:[Value]],4,FALSE))*1</f>
        <v>2397526.4300000002</v>
      </c>
    </row>
    <row r="25" spans="1:28" x14ac:dyDescent="0.25">
      <c r="A25" s="1">
        <v>20</v>
      </c>
      <c r="B25" s="2" t="str">
        <f>Table1[[#This Row],[Node]]&amp;Table1[[#This Row],[Parameter]]</f>
        <v>a02Duty Flow</v>
      </c>
      <c r="C25" t="s">
        <v>45</v>
      </c>
      <c r="D25" t="s">
        <v>11</v>
      </c>
      <c r="E25">
        <v>102.81</v>
      </c>
      <c r="F25" t="s">
        <v>12</v>
      </c>
      <c r="L25" t="s">
        <v>132</v>
      </c>
      <c r="M25">
        <f>VLOOKUP($L25&amp;M$4,Table1[[Column2]:[Value]],4,FALSE)</f>
        <v>40.090000000000003</v>
      </c>
      <c r="N25">
        <f>VLOOKUP($L25&amp;N$4,Table1[[Column2]:[Value]],4,FALSE)</f>
        <v>102.81</v>
      </c>
      <c r="O25">
        <f>VLOOKUP($L25&amp;O$4,Table1[[Column2]:[Value]],4,FALSE)</f>
        <v>102.74</v>
      </c>
      <c r="P25" t="str">
        <f>VLOOKUP($L25&amp;P$4,Table1[[Column2]:[Value]],4,FALSE)</f>
        <v>€194.02</v>
      </c>
      <c r="Q25">
        <f>VLOOKUP($L25&amp;Q$4,Table1[[Column2]:[Value]],4,FALSE)</f>
        <v>1293.46</v>
      </c>
      <c r="R25">
        <f>VLOOKUP($L25&amp;R$4,Table1[[Column2]:[Value]],4,FALSE)</f>
        <v>33.43</v>
      </c>
      <c r="S25">
        <f>VLOOKUP($L25&amp;S$4,Table1[[Column2]:[Value]],4,FALSE)</f>
        <v>33.43</v>
      </c>
      <c r="T25">
        <f>VLOOKUP($L25&amp;T$4,Table1[[Column2]:[Value]],4,FALSE)</f>
        <v>1469.6</v>
      </c>
      <c r="U25">
        <f>VLOOKUP($L25&amp;U$4,Table1[[Column2]:[Value]],4,FALSE)</f>
        <v>20.09</v>
      </c>
      <c r="V25">
        <f>VLOOKUP($L25&amp;V$4,Table1[[Column2]:[Value]],4,FALSE)</f>
        <v>6</v>
      </c>
      <c r="W25" t="str">
        <f>VLOOKUP($L25&amp;W$4,Table1[[Column2]:[Value]],4,FALSE)</f>
        <v>e05</v>
      </c>
      <c r="X25" t="str">
        <f>VLOOKUP($L25&amp;X$4,Table1[[Column2]:[Value]],4,FALSE)</f>
        <v>[]</v>
      </c>
      <c r="Y25" t="str">
        <f>VLOOKUP($L25&amp;Y$4,Table1[[Column2]:[Value]],4,FALSE)</f>
        <v>€907,505.33</v>
      </c>
      <c r="Z25" t="str">
        <f>VLOOKUP($L25&amp;Z$4,Table1[[Column2]:[Value]],4,FALSE)</f>
        <v>€667,817.26</v>
      </c>
      <c r="AA25" t="str">
        <f>VLOOKUP($L25&amp;AA$4,Table1[[Column2]:[Value]],4,FALSE)</f>
        <v>€892,709.00</v>
      </c>
      <c r="AB25" s="5">
        <f>(VLOOKUP($L25&amp;AB$4,Table1[[Column2]:[Value]],4,FALSE))*1</f>
        <v>2468031.59</v>
      </c>
    </row>
    <row r="26" spans="1:28" x14ac:dyDescent="0.25">
      <c r="A26" s="1">
        <v>21</v>
      </c>
      <c r="B26" s="2" t="str">
        <f>Table1[[#This Row],[Node]]&amp;Table1[[#This Row],[Parameter]]</f>
        <v>a02Actual average pumped flow:</v>
      </c>
      <c r="C26" t="s">
        <v>45</v>
      </c>
      <c r="D26" t="s">
        <v>13</v>
      </c>
      <c r="E26">
        <v>102.78</v>
      </c>
      <c r="F26" t="s">
        <v>12</v>
      </c>
      <c r="L26" t="s">
        <v>137</v>
      </c>
      <c r="M26">
        <f>VLOOKUP($L26&amp;M$4,Table1[[Column2]:[Value]],4,FALSE)</f>
        <v>37.159999999999997</v>
      </c>
      <c r="N26">
        <f>VLOOKUP($L26&amp;N$4,Table1[[Column2]:[Value]],4,FALSE)</f>
        <v>102.81</v>
      </c>
      <c r="O26">
        <f>VLOOKUP($L26&amp;O$4,Table1[[Column2]:[Value]],4,FALSE)</f>
        <v>102.75</v>
      </c>
      <c r="P26" t="str">
        <f>VLOOKUP($L26&amp;P$4,Table1[[Column2]:[Value]],4,FALSE)</f>
        <v>€179.83</v>
      </c>
      <c r="Q26">
        <f>VLOOKUP($L26&amp;Q$4,Table1[[Column2]:[Value]],4,FALSE)</f>
        <v>1198.8399999999999</v>
      </c>
      <c r="R26">
        <f>VLOOKUP($L26&amp;R$4,Table1[[Column2]:[Value]],4,FALSE)</f>
        <v>30.1</v>
      </c>
      <c r="S26">
        <f>VLOOKUP($L26&amp;S$4,Table1[[Column2]:[Value]],4,FALSE)</f>
        <v>30.1</v>
      </c>
      <c r="T26">
        <f>VLOOKUP($L26&amp;T$4,Table1[[Column2]:[Value]],4,FALSE)</f>
        <v>1469.6</v>
      </c>
      <c r="U26">
        <f>VLOOKUP($L26&amp;U$4,Table1[[Column2]:[Value]],4,FALSE)</f>
        <v>20.09</v>
      </c>
      <c r="V26">
        <f>VLOOKUP($L26&amp;V$4,Table1[[Column2]:[Value]],4,FALSE)</f>
        <v>16</v>
      </c>
      <c r="W26" t="str">
        <f>VLOOKUP($L26&amp;W$4,Table1[[Column2]:[Value]],4,FALSE)</f>
        <v>e05</v>
      </c>
      <c r="X26" t="str">
        <f>VLOOKUP($L26&amp;X$4,Table1[[Column2]:[Value]],4,FALSE)</f>
        <v>[]</v>
      </c>
      <c r="Y26" t="str">
        <f>VLOOKUP($L26&amp;Y$4,Table1[[Column2]:[Value]],4,FALSE)</f>
        <v>€907,505.33</v>
      </c>
      <c r="Z26" t="str">
        <f>VLOOKUP($L26&amp;Z$4,Table1[[Column2]:[Value]],4,FALSE)</f>
        <v>€653,165.04</v>
      </c>
      <c r="AA26" t="str">
        <f>VLOOKUP($L26&amp;AA$4,Table1[[Column2]:[Value]],4,FALSE)</f>
        <v>€762,914.00</v>
      </c>
      <c r="AB26" s="5">
        <f>(VLOOKUP($L26&amp;AB$4,Table1[[Column2]:[Value]],4,FALSE))*1</f>
        <v>2323584.37</v>
      </c>
    </row>
    <row r="27" spans="1:28" x14ac:dyDescent="0.25">
      <c r="A27" s="1">
        <v>22</v>
      </c>
      <c r="B27" s="2" t="str">
        <f>Table1[[#This Row],[Node]]&amp;Table1[[#This Row],[Parameter]]</f>
        <v>a02Cost:</v>
      </c>
      <c r="C27" t="s">
        <v>45</v>
      </c>
      <c r="D27" t="s">
        <v>14</v>
      </c>
      <c r="E27" t="s">
        <v>46</v>
      </c>
      <c r="F27" t="s">
        <v>16</v>
      </c>
      <c r="L27" t="s">
        <v>142</v>
      </c>
      <c r="M27">
        <f>VLOOKUP($L27&amp;M$4,Table1[[Column2]:[Value]],4,FALSE)</f>
        <v>37.29</v>
      </c>
      <c r="N27">
        <f>VLOOKUP($L27&amp;N$4,Table1[[Column2]:[Value]],4,FALSE)</f>
        <v>102.81</v>
      </c>
      <c r="O27">
        <f>VLOOKUP($L27&amp;O$4,Table1[[Column2]:[Value]],4,FALSE)</f>
        <v>102.72</v>
      </c>
      <c r="P27" t="str">
        <f>VLOOKUP($L27&amp;P$4,Table1[[Column2]:[Value]],4,FALSE)</f>
        <v>€180.42</v>
      </c>
      <c r="Q27">
        <f>VLOOKUP($L27&amp;Q$4,Table1[[Column2]:[Value]],4,FALSE)</f>
        <v>1202.83</v>
      </c>
      <c r="R27">
        <f>VLOOKUP($L27&amp;R$4,Table1[[Column2]:[Value]],4,FALSE)</f>
        <v>30.17</v>
      </c>
      <c r="S27">
        <f>VLOOKUP($L27&amp;S$4,Table1[[Column2]:[Value]],4,FALSE)</f>
        <v>30.17</v>
      </c>
      <c r="T27">
        <f>VLOOKUP($L27&amp;T$4,Table1[[Column2]:[Value]],4,FALSE)</f>
        <v>1469.6</v>
      </c>
      <c r="U27">
        <f>VLOOKUP($L27&amp;U$4,Table1[[Column2]:[Value]],4,FALSE)</f>
        <v>20.100000000000001</v>
      </c>
      <c r="V27">
        <f>VLOOKUP($L27&amp;V$4,Table1[[Column2]:[Value]],4,FALSE)</f>
        <v>16</v>
      </c>
      <c r="W27" t="str">
        <f>VLOOKUP($L27&amp;W$4,Table1[[Column2]:[Value]],4,FALSE)</f>
        <v>e05</v>
      </c>
      <c r="X27" t="str">
        <f>VLOOKUP($L27&amp;X$4,Table1[[Column2]:[Value]],4,FALSE)</f>
        <v>[]</v>
      </c>
      <c r="Y27" t="str">
        <f>VLOOKUP($L27&amp;Y$4,Table1[[Column2]:[Value]],4,FALSE)</f>
        <v>€907,505.33</v>
      </c>
      <c r="Z27" t="str">
        <f>VLOOKUP($L27&amp;Z$4,Table1[[Column2]:[Value]],4,FALSE)</f>
        <v>€653,460.44</v>
      </c>
      <c r="AA27" t="str">
        <f>VLOOKUP($L27&amp;AA$4,Table1[[Column2]:[Value]],4,FALSE)</f>
        <v>€901,514.00</v>
      </c>
      <c r="AB27" s="5">
        <f>(VLOOKUP($L27&amp;AB$4,Table1[[Column2]:[Value]],4,FALSE))*1</f>
        <v>2462479.77</v>
      </c>
    </row>
    <row r="28" spans="1:28" x14ac:dyDescent="0.25">
      <c r="A28" s="1">
        <v>23</v>
      </c>
      <c r="B28" s="2" t="str">
        <f>Table1[[#This Row],[Node]]&amp;Table1[[#This Row],[Parameter]]</f>
        <v>a02Energy:</v>
      </c>
      <c r="C28" t="s">
        <v>45</v>
      </c>
      <c r="D28" t="s">
        <v>17</v>
      </c>
      <c r="E28">
        <v>1438.55</v>
      </c>
      <c r="F28" t="s">
        <v>18</v>
      </c>
      <c r="L28" t="s">
        <v>147</v>
      </c>
      <c r="M28">
        <f>VLOOKUP($L28&amp;M$4,Table1[[Column2]:[Value]],4,FALSE)</f>
        <v>37.409999999999997</v>
      </c>
      <c r="N28">
        <f>VLOOKUP($L28&amp;N$4,Table1[[Column2]:[Value]],4,FALSE)</f>
        <v>102.81</v>
      </c>
      <c r="O28">
        <f>VLOOKUP($L28&amp;O$4,Table1[[Column2]:[Value]],4,FALSE)</f>
        <v>102.81</v>
      </c>
      <c r="P28" t="str">
        <f>VLOOKUP($L28&amp;P$4,Table1[[Column2]:[Value]],4,FALSE)</f>
        <v>€180.97</v>
      </c>
      <c r="Q28">
        <f>VLOOKUP($L28&amp;Q$4,Table1[[Column2]:[Value]],4,FALSE)</f>
        <v>1206.44</v>
      </c>
      <c r="R28">
        <f>VLOOKUP($L28&amp;R$4,Table1[[Column2]:[Value]],4,FALSE)</f>
        <v>30.17</v>
      </c>
      <c r="S28">
        <f>VLOOKUP($L28&amp;S$4,Table1[[Column2]:[Value]],4,FALSE)</f>
        <v>30.17</v>
      </c>
      <c r="T28">
        <f>VLOOKUP($L28&amp;T$4,Table1[[Column2]:[Value]],4,FALSE)</f>
        <v>1469.6</v>
      </c>
      <c r="U28">
        <f>VLOOKUP($L28&amp;U$4,Table1[[Column2]:[Value]],4,FALSE)</f>
        <v>20.09</v>
      </c>
      <c r="V28">
        <f>VLOOKUP($L28&amp;V$4,Table1[[Column2]:[Value]],4,FALSE)</f>
        <v>16</v>
      </c>
      <c r="W28" t="str">
        <f>VLOOKUP($L28&amp;W$4,Table1[[Column2]:[Value]],4,FALSE)</f>
        <v>e05</v>
      </c>
      <c r="X28" t="str">
        <f>VLOOKUP($L28&amp;X$4,Table1[[Column2]:[Value]],4,FALSE)</f>
        <v>[]</v>
      </c>
      <c r="Y28" t="str">
        <f>VLOOKUP($L28&amp;Y$4,Table1[[Column2]:[Value]],4,FALSE)</f>
        <v>€907,505.33</v>
      </c>
      <c r="Z28" t="str">
        <f>VLOOKUP($L28&amp;Z$4,Table1[[Column2]:[Value]],4,FALSE)</f>
        <v>€653,475.24</v>
      </c>
      <c r="AA28" t="str">
        <f>VLOOKUP($L28&amp;AA$4,Table1[[Column2]:[Value]],4,FALSE)</f>
        <v>€990,794.00</v>
      </c>
      <c r="AB28" s="5">
        <f>(VLOOKUP($L28&amp;AB$4,Table1[[Column2]:[Value]],4,FALSE))*1</f>
        <v>2551774.5699999998</v>
      </c>
    </row>
    <row r="29" spans="1:28" x14ac:dyDescent="0.25">
      <c r="A29" s="1">
        <v>24</v>
      </c>
      <c r="B29" s="2" t="str">
        <f>Table1[[#This Row],[Node]]&amp;Table1[[#This Row],[Parameter]]</f>
        <v>a02Tank Elevation</v>
      </c>
      <c r="C29" t="s">
        <v>45</v>
      </c>
      <c r="D29" t="s">
        <v>19</v>
      </c>
      <c r="E29">
        <v>39.57</v>
      </c>
      <c r="F29" t="s">
        <v>20</v>
      </c>
      <c r="L29" t="s">
        <v>152</v>
      </c>
      <c r="M29">
        <f>VLOOKUP($L29&amp;M$4,Table1[[Column2]:[Value]],4,FALSE)</f>
        <v>37.549999999999997</v>
      </c>
      <c r="N29">
        <f>VLOOKUP($L29&amp;N$4,Table1[[Column2]:[Value]],4,FALSE)</f>
        <v>102.81</v>
      </c>
      <c r="O29">
        <f>VLOOKUP($L29&amp;O$4,Table1[[Column2]:[Value]],4,FALSE)</f>
        <v>102.76</v>
      </c>
      <c r="P29" t="str">
        <f>VLOOKUP($L29&amp;P$4,Table1[[Column2]:[Value]],4,FALSE)</f>
        <v>€181.61</v>
      </c>
      <c r="Q29">
        <f>VLOOKUP($L29&amp;Q$4,Table1[[Column2]:[Value]],4,FALSE)</f>
        <v>1210.74</v>
      </c>
      <c r="R29">
        <f>VLOOKUP($L29&amp;R$4,Table1[[Column2]:[Value]],4,FALSE)</f>
        <v>30.31</v>
      </c>
      <c r="S29">
        <f>VLOOKUP($L29&amp;S$4,Table1[[Column2]:[Value]],4,FALSE)</f>
        <v>30.31</v>
      </c>
      <c r="T29">
        <f>VLOOKUP($L29&amp;T$4,Table1[[Column2]:[Value]],4,FALSE)</f>
        <v>1469.6</v>
      </c>
      <c r="U29">
        <f>VLOOKUP($L29&amp;U$4,Table1[[Column2]:[Value]],4,FALSE)</f>
        <v>20.100000000000001</v>
      </c>
      <c r="V29">
        <f>VLOOKUP($L29&amp;V$4,Table1[[Column2]:[Value]],4,FALSE)</f>
        <v>16</v>
      </c>
      <c r="W29" t="str">
        <f>VLOOKUP($L29&amp;W$4,Table1[[Column2]:[Value]],4,FALSE)</f>
        <v>e05</v>
      </c>
      <c r="X29" t="str">
        <f>VLOOKUP($L29&amp;X$4,Table1[[Column2]:[Value]],4,FALSE)</f>
        <v>[]</v>
      </c>
      <c r="Y29" t="str">
        <f>VLOOKUP($L29&amp;Y$4,Table1[[Column2]:[Value]],4,FALSE)</f>
        <v>€907,505.33</v>
      </c>
      <c r="Z29" t="str">
        <f>VLOOKUP($L29&amp;Z$4,Table1[[Column2]:[Value]],4,FALSE)</f>
        <v>€654,079.77</v>
      </c>
      <c r="AA29" t="str">
        <f>VLOOKUP($L29&amp;AA$4,Table1[[Column2]:[Value]],4,FALSE)</f>
        <v>€1,123,368.00</v>
      </c>
      <c r="AB29" s="5">
        <f>(VLOOKUP($L29&amp;AB$4,Table1[[Column2]:[Value]],4,FALSE))*1</f>
        <v>2684953.1</v>
      </c>
    </row>
    <row r="30" spans="1:28" x14ac:dyDescent="0.25">
      <c r="A30" s="1">
        <v>25</v>
      </c>
      <c r="B30" s="2" t="str">
        <f>Table1[[#This Row],[Node]]&amp;Table1[[#This Row],[Parameter]]</f>
        <v>a02Tank height above ground</v>
      </c>
      <c r="C30" t="s">
        <v>45</v>
      </c>
      <c r="D30" t="s">
        <v>21</v>
      </c>
      <c r="E30">
        <v>39.57</v>
      </c>
      <c r="F30" t="s">
        <v>22</v>
      </c>
      <c r="L30" t="s">
        <v>157</v>
      </c>
      <c r="M30">
        <f>VLOOKUP($L30&amp;M$4,Table1[[Column2]:[Value]],4,FALSE)</f>
        <v>38.369999999999997</v>
      </c>
      <c r="N30">
        <f>VLOOKUP($L30&amp;N$4,Table1[[Column2]:[Value]],4,FALSE)</f>
        <v>102.81</v>
      </c>
      <c r="O30">
        <f>VLOOKUP($L30&amp;O$4,Table1[[Column2]:[Value]],4,FALSE)</f>
        <v>102.81</v>
      </c>
      <c r="P30" t="str">
        <f>VLOOKUP($L30&amp;P$4,Table1[[Column2]:[Value]],4,FALSE)</f>
        <v>€185.41</v>
      </c>
      <c r="Q30">
        <f>VLOOKUP($L30&amp;Q$4,Table1[[Column2]:[Value]],4,FALSE)</f>
        <v>1236.0999999999999</v>
      </c>
      <c r="R30">
        <f>VLOOKUP($L30&amp;R$4,Table1[[Column2]:[Value]],4,FALSE)</f>
        <v>30.92</v>
      </c>
      <c r="S30">
        <f>VLOOKUP($L30&amp;S$4,Table1[[Column2]:[Value]],4,FALSE)</f>
        <v>30.92</v>
      </c>
      <c r="T30">
        <f>VLOOKUP($L30&amp;T$4,Table1[[Column2]:[Value]],4,FALSE)</f>
        <v>1469.6</v>
      </c>
      <c r="U30">
        <f>VLOOKUP($L30&amp;U$4,Table1[[Column2]:[Value]],4,FALSE)</f>
        <v>19.95</v>
      </c>
      <c r="V30">
        <f>VLOOKUP($L30&amp;V$4,Table1[[Column2]:[Value]],4,FALSE)</f>
        <v>16</v>
      </c>
      <c r="W30" t="str">
        <f>VLOOKUP($L30&amp;W$4,Table1[[Column2]:[Value]],4,FALSE)</f>
        <v>e05</v>
      </c>
      <c r="X30" t="str">
        <f>VLOOKUP($L30&amp;X$4,Table1[[Column2]:[Value]],4,FALSE)</f>
        <v>[]</v>
      </c>
      <c r="Y30" t="str">
        <f>VLOOKUP($L30&amp;Y$4,Table1[[Column2]:[Value]],4,FALSE)</f>
        <v>€907,505.33</v>
      </c>
      <c r="Z30" t="str">
        <f>VLOOKUP($L30&amp;Z$4,Table1[[Column2]:[Value]],4,FALSE)</f>
        <v>€656,758.23</v>
      </c>
      <c r="AA30" t="str">
        <f>VLOOKUP($L30&amp;AA$4,Table1[[Column2]:[Value]],4,FALSE)</f>
        <v>€1,230,660.00</v>
      </c>
      <c r="AB30" s="5">
        <f>(VLOOKUP($L30&amp;AB$4,Table1[[Column2]:[Value]],4,FALSE))*1</f>
        <v>2794923.56</v>
      </c>
    </row>
    <row r="31" spans="1:28" x14ac:dyDescent="0.25">
      <c r="A31" s="1">
        <v>26</v>
      </c>
      <c r="B31" s="2" t="str">
        <f>Table1[[#This Row],[Node]]&amp;Table1[[#This Row],[Parameter]]</f>
        <v>a02Tank volume</v>
      </c>
      <c r="C31" t="s">
        <v>45</v>
      </c>
      <c r="D31" t="s">
        <v>23</v>
      </c>
      <c r="E31">
        <v>1469.6</v>
      </c>
      <c r="F31" t="s">
        <v>24</v>
      </c>
      <c r="L31" t="s">
        <v>162</v>
      </c>
      <c r="M31">
        <f>VLOOKUP($L31&amp;M$4,Table1[[Column2]:[Value]],4,FALSE)</f>
        <v>37.619999999999997</v>
      </c>
      <c r="N31">
        <f>VLOOKUP($L31&amp;N$4,Table1[[Column2]:[Value]],4,FALSE)</f>
        <v>102.81</v>
      </c>
      <c r="O31">
        <f>VLOOKUP($L31&amp;O$4,Table1[[Column2]:[Value]],4,FALSE)</f>
        <v>102.78</v>
      </c>
      <c r="P31" t="str">
        <f>VLOOKUP($L31&amp;P$4,Table1[[Column2]:[Value]],4,FALSE)</f>
        <v>€181.93</v>
      </c>
      <c r="Q31">
        <f>VLOOKUP($L31&amp;Q$4,Table1[[Column2]:[Value]],4,FALSE)</f>
        <v>1212.8399999999999</v>
      </c>
      <c r="R31">
        <f>VLOOKUP($L31&amp;R$4,Table1[[Column2]:[Value]],4,FALSE)</f>
        <v>30.36</v>
      </c>
      <c r="S31">
        <f>VLOOKUP($L31&amp;S$4,Table1[[Column2]:[Value]],4,FALSE)</f>
        <v>30.36</v>
      </c>
      <c r="T31">
        <f>VLOOKUP($L31&amp;T$4,Table1[[Column2]:[Value]],4,FALSE)</f>
        <v>1469.6</v>
      </c>
      <c r="U31">
        <f>VLOOKUP($L31&amp;U$4,Table1[[Column2]:[Value]],4,FALSE)</f>
        <v>20.100000000000001</v>
      </c>
      <c r="V31">
        <f>VLOOKUP($L31&amp;V$4,Table1[[Column2]:[Value]],4,FALSE)</f>
        <v>16</v>
      </c>
      <c r="W31" t="str">
        <f>VLOOKUP($L31&amp;W$4,Table1[[Column2]:[Value]],4,FALSE)</f>
        <v>e05</v>
      </c>
      <c r="X31" t="str">
        <f>VLOOKUP($L31&amp;X$4,Table1[[Column2]:[Value]],4,FALSE)</f>
        <v>[]</v>
      </c>
      <c r="Y31" t="str">
        <f>VLOOKUP($L31&amp;Y$4,Table1[[Column2]:[Value]],4,FALSE)</f>
        <v>€907,505.33</v>
      </c>
      <c r="Z31" t="str">
        <f>VLOOKUP($L31&amp;Z$4,Table1[[Column2]:[Value]],4,FALSE)</f>
        <v>€654,282.57</v>
      </c>
      <c r="AA31" t="str">
        <f>VLOOKUP($L31&amp;AA$4,Table1[[Column2]:[Value]],4,FALSE)</f>
        <v>€1,175,820.00</v>
      </c>
      <c r="AB31" s="5">
        <f>(VLOOKUP($L31&amp;AB$4,Table1[[Column2]:[Value]],4,FALSE))*1</f>
        <v>2737607.89</v>
      </c>
    </row>
    <row r="32" spans="1:28" x14ac:dyDescent="0.25">
      <c r="A32" s="1">
        <v>27</v>
      </c>
      <c r="B32" s="2" t="str">
        <f>Table1[[#This Row],[Node]]&amp;Table1[[#This Row],[Parameter]]</f>
        <v>a02Minimum Pressure</v>
      </c>
      <c r="C32" t="s">
        <v>45</v>
      </c>
      <c r="D32" t="s">
        <v>25</v>
      </c>
      <c r="E32">
        <v>20.09</v>
      </c>
      <c r="F32" t="s">
        <v>26</v>
      </c>
      <c r="L32" t="s">
        <v>167</v>
      </c>
      <c r="M32">
        <f>VLOOKUP($L32&amp;M$4,Table1[[Column2]:[Value]],4,FALSE)</f>
        <v>38.340000000000003</v>
      </c>
      <c r="N32">
        <f>VLOOKUP($L32&amp;N$4,Table1[[Column2]:[Value]],4,FALSE)</f>
        <v>102.81</v>
      </c>
      <c r="O32">
        <f>VLOOKUP($L32&amp;O$4,Table1[[Column2]:[Value]],4,FALSE)</f>
        <v>102.81</v>
      </c>
      <c r="P32" t="str">
        <f>VLOOKUP($L32&amp;P$4,Table1[[Column2]:[Value]],4,FALSE)</f>
        <v>€185.29</v>
      </c>
      <c r="Q32">
        <f>VLOOKUP($L32&amp;Q$4,Table1[[Column2]:[Value]],4,FALSE)</f>
        <v>1235.26</v>
      </c>
      <c r="R32">
        <f>VLOOKUP($L32&amp;R$4,Table1[[Column2]:[Value]],4,FALSE)</f>
        <v>30.94</v>
      </c>
      <c r="S32">
        <f>VLOOKUP($L32&amp;S$4,Table1[[Column2]:[Value]],4,FALSE)</f>
        <v>30.94</v>
      </c>
      <c r="T32">
        <f>VLOOKUP($L32&amp;T$4,Table1[[Column2]:[Value]],4,FALSE)</f>
        <v>1469.6</v>
      </c>
      <c r="U32">
        <f>VLOOKUP($L32&amp;U$4,Table1[[Column2]:[Value]],4,FALSE)</f>
        <v>19.989999999999998</v>
      </c>
      <c r="V32">
        <f>VLOOKUP($L32&amp;V$4,Table1[[Column2]:[Value]],4,FALSE)</f>
        <v>16</v>
      </c>
      <c r="W32" t="str">
        <f>VLOOKUP($L32&amp;W$4,Table1[[Column2]:[Value]],4,FALSE)</f>
        <v>e05</v>
      </c>
      <c r="X32" t="str">
        <f>VLOOKUP($L32&amp;X$4,Table1[[Column2]:[Value]],4,FALSE)</f>
        <v>[]</v>
      </c>
      <c r="Y32" t="str">
        <f>VLOOKUP($L32&amp;Y$4,Table1[[Column2]:[Value]],4,FALSE)</f>
        <v>€907,505.33</v>
      </c>
      <c r="Z32" t="str">
        <f>VLOOKUP($L32&amp;Z$4,Table1[[Column2]:[Value]],4,FALSE)</f>
        <v>€656,852.15</v>
      </c>
      <c r="AA32" t="str">
        <f>VLOOKUP($L32&amp;AA$4,Table1[[Column2]:[Value]],4,FALSE)</f>
        <v>€1,195,773.00</v>
      </c>
      <c r="AB32" s="5">
        <f>(VLOOKUP($L32&amp;AB$4,Table1[[Column2]:[Value]],4,FALSE))*1</f>
        <v>2760130.47</v>
      </c>
    </row>
    <row r="33" spans="1:28" x14ac:dyDescent="0.25">
      <c r="A33" s="1">
        <v>28</v>
      </c>
      <c r="B33" s="2" t="str">
        <f>Table1[[#This Row],[Node]]&amp;Table1[[#This Row],[Parameter]]</f>
        <v>a02Critical Hour</v>
      </c>
      <c r="C33" t="s">
        <v>45</v>
      </c>
      <c r="D33" t="s">
        <v>27</v>
      </c>
      <c r="E33">
        <v>6</v>
      </c>
      <c r="F33" t="s">
        <v>28</v>
      </c>
      <c r="L33" t="s">
        <v>172</v>
      </c>
      <c r="M33">
        <f>VLOOKUP($L33&amp;M$4,Table1[[Column2]:[Value]],4,FALSE)</f>
        <v>38.67</v>
      </c>
      <c r="N33">
        <f>VLOOKUP($L33&amp;N$4,Table1[[Column2]:[Value]],4,FALSE)</f>
        <v>102.81</v>
      </c>
      <c r="O33">
        <f>VLOOKUP($L33&amp;O$4,Table1[[Column2]:[Value]],4,FALSE)</f>
        <v>102.74</v>
      </c>
      <c r="P33" t="str">
        <f>VLOOKUP($L33&amp;P$4,Table1[[Column2]:[Value]],4,FALSE)</f>
        <v>€186.82</v>
      </c>
      <c r="Q33">
        <f>VLOOKUP($L33&amp;Q$4,Table1[[Column2]:[Value]],4,FALSE)</f>
        <v>1245.47</v>
      </c>
      <c r="R33">
        <f>VLOOKUP($L33&amp;R$4,Table1[[Column2]:[Value]],4,FALSE)</f>
        <v>31.25</v>
      </c>
      <c r="S33">
        <f>VLOOKUP($L33&amp;S$4,Table1[[Column2]:[Value]],4,FALSE)</f>
        <v>31.25</v>
      </c>
      <c r="T33">
        <f>VLOOKUP($L33&amp;T$4,Table1[[Column2]:[Value]],4,FALSE)</f>
        <v>1469.6</v>
      </c>
      <c r="U33">
        <f>VLOOKUP($L33&amp;U$4,Table1[[Column2]:[Value]],4,FALSE)</f>
        <v>20.100000000000001</v>
      </c>
      <c r="V33">
        <f>VLOOKUP($L33&amp;V$4,Table1[[Column2]:[Value]],4,FALSE)</f>
        <v>16</v>
      </c>
      <c r="W33" t="str">
        <f>VLOOKUP($L33&amp;W$4,Table1[[Column2]:[Value]],4,FALSE)</f>
        <v>e05</v>
      </c>
      <c r="X33" t="str">
        <f>VLOOKUP($L33&amp;X$4,Table1[[Column2]:[Value]],4,FALSE)</f>
        <v>[]</v>
      </c>
      <c r="Y33" t="str">
        <f>VLOOKUP($L33&amp;Y$4,Table1[[Column2]:[Value]],4,FALSE)</f>
        <v>€907,505.33</v>
      </c>
      <c r="Z33" t="str">
        <f>VLOOKUP($L33&amp;Z$4,Table1[[Column2]:[Value]],4,FALSE)</f>
        <v>€658,217.49</v>
      </c>
      <c r="AA33" t="str">
        <f>VLOOKUP($L33&amp;AA$4,Table1[[Column2]:[Value]],4,FALSE)</f>
        <v>€1,321,665.00</v>
      </c>
      <c r="AB33" s="5">
        <f>(VLOOKUP($L33&amp;AB$4,Table1[[Column2]:[Value]],4,FALSE))*1</f>
        <v>2887387.82</v>
      </c>
    </row>
    <row r="34" spans="1:28" x14ac:dyDescent="0.25">
      <c r="A34" s="1">
        <v>29</v>
      </c>
      <c r="B34" s="2" t="str">
        <f>Table1[[#This Row],[Node]]&amp;Table1[[#This Row],[Parameter]]</f>
        <v>a02Critical Node</v>
      </c>
      <c r="C34" t="s">
        <v>45</v>
      </c>
      <c r="D34" t="s">
        <v>29</v>
      </c>
      <c r="E34" t="s">
        <v>30</v>
      </c>
      <c r="F34" t="s">
        <v>1</v>
      </c>
      <c r="L34" t="s">
        <v>177</v>
      </c>
      <c r="M34">
        <f>VLOOKUP($L34&amp;M$4,Table1[[Column2]:[Value]],4,FALSE)</f>
        <v>37.590000000000003</v>
      </c>
      <c r="N34">
        <f>VLOOKUP($L34&amp;N$4,Table1[[Column2]:[Value]],4,FALSE)</f>
        <v>102.81</v>
      </c>
      <c r="O34">
        <f>VLOOKUP($L34&amp;O$4,Table1[[Column2]:[Value]],4,FALSE)</f>
        <v>102.78</v>
      </c>
      <c r="P34" t="str">
        <f>VLOOKUP($L34&amp;P$4,Table1[[Column2]:[Value]],4,FALSE)</f>
        <v>€181.79</v>
      </c>
      <c r="Q34">
        <f>VLOOKUP($L34&amp;Q$4,Table1[[Column2]:[Value]],4,FALSE)</f>
        <v>1211.95</v>
      </c>
      <c r="R34">
        <f>VLOOKUP($L34&amp;R$4,Table1[[Column2]:[Value]],4,FALSE)</f>
        <v>30.34</v>
      </c>
      <c r="S34">
        <f>VLOOKUP($L34&amp;S$4,Table1[[Column2]:[Value]],4,FALSE)</f>
        <v>30.34</v>
      </c>
      <c r="T34">
        <f>VLOOKUP($L34&amp;T$4,Table1[[Column2]:[Value]],4,FALSE)</f>
        <v>1469.6</v>
      </c>
      <c r="U34">
        <f>VLOOKUP($L34&amp;U$4,Table1[[Column2]:[Value]],4,FALSE)</f>
        <v>20.100000000000001</v>
      </c>
      <c r="V34">
        <f>VLOOKUP($L34&amp;V$4,Table1[[Column2]:[Value]],4,FALSE)</f>
        <v>16</v>
      </c>
      <c r="W34" t="str">
        <f>VLOOKUP($L34&amp;W$4,Table1[[Column2]:[Value]],4,FALSE)</f>
        <v>e05</v>
      </c>
      <c r="X34" t="str">
        <f>VLOOKUP($L34&amp;X$4,Table1[[Column2]:[Value]],4,FALSE)</f>
        <v>[]</v>
      </c>
      <c r="Y34" t="str">
        <f>VLOOKUP($L34&amp;Y$4,Table1[[Column2]:[Value]],4,FALSE)</f>
        <v>€907,505.33</v>
      </c>
      <c r="Z34" t="str">
        <f>VLOOKUP($L34&amp;Z$4,Table1[[Column2]:[Value]],4,FALSE)</f>
        <v>€654,219.18</v>
      </c>
      <c r="AA34" t="str">
        <f>VLOOKUP($L34&amp;AA$4,Table1[[Column2]:[Value]],4,FALSE)</f>
        <v>€1,175,778.00</v>
      </c>
      <c r="AB34" s="5">
        <f>(VLOOKUP($L34&amp;AB$4,Table1[[Column2]:[Value]],4,FALSE))*1</f>
        <v>2737502.51</v>
      </c>
    </row>
    <row r="35" spans="1:28" x14ac:dyDescent="0.25">
      <c r="A35" s="1">
        <v>30</v>
      </c>
      <c r="B35" s="2" t="str">
        <f>Table1[[#This Row],[Node]]&amp;Table1[[#This Row],[Parameter]]</f>
        <v>a02Critical Pipes</v>
      </c>
      <c r="C35" t="s">
        <v>45</v>
      </c>
      <c r="D35" t="s">
        <v>31</v>
      </c>
      <c r="E35" t="s">
        <v>32</v>
      </c>
      <c r="F35" t="s">
        <v>33</v>
      </c>
      <c r="L35" t="s">
        <v>182</v>
      </c>
      <c r="M35">
        <f>VLOOKUP($L35&amp;M$4,Table1[[Column2]:[Value]],4,FALSE)</f>
        <v>38.340000000000003</v>
      </c>
      <c r="N35">
        <f>VLOOKUP($L35&amp;N$4,Table1[[Column2]:[Value]],4,FALSE)</f>
        <v>102.81</v>
      </c>
      <c r="O35">
        <f>VLOOKUP($L35&amp;O$4,Table1[[Column2]:[Value]],4,FALSE)</f>
        <v>102.81</v>
      </c>
      <c r="P35" t="str">
        <f>VLOOKUP($L35&amp;P$4,Table1[[Column2]:[Value]],4,FALSE)</f>
        <v>€185.29</v>
      </c>
      <c r="Q35">
        <f>VLOOKUP($L35&amp;Q$4,Table1[[Column2]:[Value]],4,FALSE)</f>
        <v>1235.28</v>
      </c>
      <c r="R35">
        <f>VLOOKUP($L35&amp;R$4,Table1[[Column2]:[Value]],4,FALSE)</f>
        <v>31</v>
      </c>
      <c r="S35">
        <f>VLOOKUP($L35&amp;S$4,Table1[[Column2]:[Value]],4,FALSE)</f>
        <v>31</v>
      </c>
      <c r="T35">
        <f>VLOOKUP($L35&amp;T$4,Table1[[Column2]:[Value]],4,FALSE)</f>
        <v>1469.6</v>
      </c>
      <c r="U35">
        <f>VLOOKUP($L35&amp;U$4,Table1[[Column2]:[Value]],4,FALSE)</f>
        <v>19.989999999999998</v>
      </c>
      <c r="V35">
        <f>VLOOKUP($L35&amp;V$4,Table1[[Column2]:[Value]],4,FALSE)</f>
        <v>16</v>
      </c>
      <c r="W35" t="str">
        <f>VLOOKUP($L35&amp;W$4,Table1[[Column2]:[Value]],4,FALSE)</f>
        <v>e05</v>
      </c>
      <c r="X35" t="str">
        <f>VLOOKUP($L35&amp;X$4,Table1[[Column2]:[Value]],4,FALSE)</f>
        <v>[]</v>
      </c>
      <c r="Y35" t="str">
        <f>VLOOKUP($L35&amp;Y$4,Table1[[Column2]:[Value]],4,FALSE)</f>
        <v>€907,505.33</v>
      </c>
      <c r="Z35" t="str">
        <f>VLOOKUP($L35&amp;Z$4,Table1[[Column2]:[Value]],4,FALSE)</f>
        <v>€657,119.84</v>
      </c>
      <c r="AA35" t="str">
        <f>VLOOKUP($L35&amp;AA$4,Table1[[Column2]:[Value]],4,FALSE)</f>
        <v>€1,180,008.00</v>
      </c>
      <c r="AB35" s="5">
        <f>(VLOOKUP($L35&amp;AB$4,Table1[[Column2]:[Value]],4,FALSE))*1</f>
        <v>2744633.17</v>
      </c>
    </row>
    <row r="36" spans="1:28" x14ac:dyDescent="0.25">
      <c r="A36" s="1">
        <v>31</v>
      </c>
      <c r="B36" s="2" t="str">
        <f>Table1[[#This Row],[Node]]&amp;Table1[[#This Row],[Parameter]]</f>
        <v>a02Pump Cost</v>
      </c>
      <c r="C36" t="s">
        <v>45</v>
      </c>
      <c r="D36" t="s">
        <v>34</v>
      </c>
      <c r="E36" t="s">
        <v>35</v>
      </c>
      <c r="F36" t="s">
        <v>36</v>
      </c>
      <c r="L36" t="s">
        <v>186</v>
      </c>
      <c r="M36">
        <f>VLOOKUP($L36&amp;M$4,Table1[[Column2]:[Value]],4,FALSE)</f>
        <v>40.130000000000003</v>
      </c>
      <c r="N36">
        <f>VLOOKUP($L36&amp;N$4,Table1[[Column2]:[Value]],4,FALSE)</f>
        <v>102.81</v>
      </c>
      <c r="O36">
        <f>VLOOKUP($L36&amp;O$4,Table1[[Column2]:[Value]],4,FALSE)</f>
        <v>102.84</v>
      </c>
      <c r="P36" t="str">
        <f>VLOOKUP($L36&amp;P$4,Table1[[Column2]:[Value]],4,FALSE)</f>
        <v>€193.64</v>
      </c>
      <c r="Q36">
        <f>VLOOKUP($L36&amp;Q$4,Table1[[Column2]:[Value]],4,FALSE)</f>
        <v>1290.9100000000001</v>
      </c>
      <c r="R36">
        <f>VLOOKUP($L36&amp;R$4,Table1[[Column2]:[Value]],4,FALSE)</f>
        <v>32.17</v>
      </c>
      <c r="S36">
        <f>VLOOKUP($L36&amp;S$4,Table1[[Column2]:[Value]],4,FALSE)</f>
        <v>32.17</v>
      </c>
      <c r="T36">
        <f>VLOOKUP($L36&amp;T$4,Table1[[Column2]:[Value]],4,FALSE)</f>
        <v>1469.6</v>
      </c>
      <c r="U36">
        <f>VLOOKUP($L36&amp;U$4,Table1[[Column2]:[Value]],4,FALSE)</f>
        <v>20.09</v>
      </c>
      <c r="V36">
        <f>VLOOKUP($L36&amp;V$4,Table1[[Column2]:[Value]],4,FALSE)</f>
        <v>6</v>
      </c>
      <c r="W36" t="str">
        <f>VLOOKUP($L36&amp;W$4,Table1[[Column2]:[Value]],4,FALSE)</f>
        <v>e05</v>
      </c>
      <c r="X36" t="str">
        <f>VLOOKUP($L36&amp;X$4,Table1[[Column2]:[Value]],4,FALSE)</f>
        <v>[]</v>
      </c>
      <c r="Y36" t="str">
        <f>VLOOKUP($L36&amp;Y$4,Table1[[Column2]:[Value]],4,FALSE)</f>
        <v>€907,505.33</v>
      </c>
      <c r="Z36" t="str">
        <f>VLOOKUP($L36&amp;Z$4,Table1[[Column2]:[Value]],4,FALSE)</f>
        <v>€662,259.66</v>
      </c>
      <c r="AA36" t="str">
        <f>VLOOKUP($L36&amp;AA$4,Table1[[Column2]:[Value]],4,FALSE)</f>
        <v>€1,231,931.00</v>
      </c>
      <c r="AB36" s="5">
        <f>(VLOOKUP($L36&amp;AB$4,Table1[[Column2]:[Value]],4,FALSE))*1</f>
        <v>2801695.99</v>
      </c>
    </row>
    <row r="37" spans="1:28" x14ac:dyDescent="0.25">
      <c r="A37" s="1">
        <v>32</v>
      </c>
      <c r="B37" s="2" t="str">
        <f>Table1[[#This Row],[Node]]&amp;Table1[[#This Row],[Parameter]]</f>
        <v>a02Tank Cost</v>
      </c>
      <c r="C37" t="s">
        <v>45</v>
      </c>
      <c r="D37" t="s">
        <v>37</v>
      </c>
      <c r="E37" t="s">
        <v>47</v>
      </c>
      <c r="F37" t="s">
        <v>36</v>
      </c>
      <c r="L37" t="s">
        <v>191</v>
      </c>
      <c r="M37">
        <f>VLOOKUP($L37&amp;M$4,Table1[[Column2]:[Value]],4,FALSE)</f>
        <v>38.68</v>
      </c>
      <c r="N37">
        <f>VLOOKUP($L37&amp;N$4,Table1[[Column2]:[Value]],4,FALSE)</f>
        <v>102.81</v>
      </c>
      <c r="O37">
        <f>VLOOKUP($L37&amp;O$4,Table1[[Column2]:[Value]],4,FALSE)</f>
        <v>102.78</v>
      </c>
      <c r="P37" t="str">
        <f>VLOOKUP($L37&amp;P$4,Table1[[Column2]:[Value]],4,FALSE)</f>
        <v>€186.88</v>
      </c>
      <c r="Q37">
        <f>VLOOKUP($L37&amp;Q$4,Table1[[Column2]:[Value]],4,FALSE)</f>
        <v>1245.8599999999999</v>
      </c>
      <c r="R37">
        <f>VLOOKUP($L37&amp;R$4,Table1[[Column2]:[Value]],4,FALSE)</f>
        <v>31.21</v>
      </c>
      <c r="S37">
        <f>VLOOKUP($L37&amp;S$4,Table1[[Column2]:[Value]],4,FALSE)</f>
        <v>31.21</v>
      </c>
      <c r="T37">
        <f>VLOOKUP($L37&amp;T$4,Table1[[Column2]:[Value]],4,FALSE)</f>
        <v>1469.6</v>
      </c>
      <c r="U37">
        <f>VLOOKUP($L37&amp;U$4,Table1[[Column2]:[Value]],4,FALSE)</f>
        <v>20.100000000000001</v>
      </c>
      <c r="V37">
        <f>VLOOKUP($L37&amp;V$4,Table1[[Column2]:[Value]],4,FALSE)</f>
        <v>16</v>
      </c>
      <c r="W37" t="str">
        <f>VLOOKUP($L37&amp;W$4,Table1[[Column2]:[Value]],4,FALSE)</f>
        <v>e05</v>
      </c>
      <c r="X37" t="str">
        <f>VLOOKUP($L37&amp;X$4,Table1[[Column2]:[Value]],4,FALSE)</f>
        <v>[]</v>
      </c>
      <c r="Y37" t="str">
        <f>VLOOKUP($L37&amp;Y$4,Table1[[Column2]:[Value]],4,FALSE)</f>
        <v>€907,505.33</v>
      </c>
      <c r="Z37" t="str">
        <f>VLOOKUP($L37&amp;Z$4,Table1[[Column2]:[Value]],4,FALSE)</f>
        <v>€658,026.79</v>
      </c>
      <c r="AA37" t="str">
        <f>VLOOKUP($L37&amp;AA$4,Table1[[Column2]:[Value]],4,FALSE)</f>
        <v>€1,415,572.00</v>
      </c>
      <c r="AB37" s="5">
        <f>(VLOOKUP($L37&amp;AB$4,Table1[[Column2]:[Value]],4,FALSE))*1</f>
        <v>2981104.11</v>
      </c>
    </row>
    <row r="38" spans="1:28" x14ac:dyDescent="0.25">
      <c r="A38" s="1">
        <v>33</v>
      </c>
      <c r="B38" s="2" t="str">
        <f>Table1[[#This Row],[Node]]&amp;Table1[[#This Row],[Parameter]]</f>
        <v>a02Total Pipe Replacement Cost</v>
      </c>
      <c r="C38" t="s">
        <v>45</v>
      </c>
      <c r="D38" t="s">
        <v>39</v>
      </c>
      <c r="E38" t="s">
        <v>40</v>
      </c>
      <c r="F38" t="s">
        <v>36</v>
      </c>
      <c r="L38" t="s">
        <v>196</v>
      </c>
      <c r="M38">
        <f>VLOOKUP($L38&amp;M$4,Table1[[Column2]:[Value]],4,FALSE)</f>
        <v>34</v>
      </c>
      <c r="N38">
        <f>VLOOKUP($L38&amp;N$4,Table1[[Column2]:[Value]],4,FALSE)</f>
        <v>102.81</v>
      </c>
      <c r="O38">
        <f>VLOOKUP($L38&amp;O$4,Table1[[Column2]:[Value]],4,FALSE)</f>
        <v>102.78</v>
      </c>
      <c r="P38" t="str">
        <f>VLOOKUP($L38&amp;P$4,Table1[[Column2]:[Value]],4,FALSE)</f>
        <v>€164.41</v>
      </c>
      <c r="Q38">
        <f>VLOOKUP($L38&amp;Q$4,Table1[[Column2]:[Value]],4,FALSE)</f>
        <v>1096.04</v>
      </c>
      <c r="R38">
        <f>VLOOKUP($L38&amp;R$4,Table1[[Column2]:[Value]],4,FALSE)</f>
        <v>26.57</v>
      </c>
      <c r="S38">
        <f>VLOOKUP($L38&amp;S$4,Table1[[Column2]:[Value]],4,FALSE)</f>
        <v>26.57</v>
      </c>
      <c r="T38">
        <f>VLOOKUP($L38&amp;T$4,Table1[[Column2]:[Value]],4,FALSE)</f>
        <v>1469.6</v>
      </c>
      <c r="U38">
        <f>VLOOKUP($L38&amp;U$4,Table1[[Column2]:[Value]],4,FALSE)</f>
        <v>20.100000000000001</v>
      </c>
      <c r="V38">
        <f>VLOOKUP($L38&amp;V$4,Table1[[Column2]:[Value]],4,FALSE)</f>
        <v>16</v>
      </c>
      <c r="W38" t="str">
        <f>VLOOKUP($L38&amp;W$4,Table1[[Column2]:[Value]],4,FALSE)</f>
        <v>b12</v>
      </c>
      <c r="X38" t="str">
        <f>VLOOKUP($L38&amp;X$4,Table1[[Column2]:[Value]],4,FALSE)</f>
        <v>[]</v>
      </c>
      <c r="Y38" t="str">
        <f>VLOOKUP($L38&amp;Y$4,Table1[[Column2]:[Value]],4,FALSE)</f>
        <v>€907,505.33</v>
      </c>
      <c r="Z38" t="str">
        <f>VLOOKUP($L38&amp;Z$4,Table1[[Column2]:[Value]],4,FALSE)</f>
        <v>€637,571.18</v>
      </c>
      <c r="AA38" t="str">
        <f>VLOOKUP($L38&amp;AA$4,Table1[[Column2]:[Value]],4,FALSE)</f>
        <v>€1,049,974.00</v>
      </c>
      <c r="AB38" s="5">
        <f>(VLOOKUP($L38&amp;AB$4,Table1[[Column2]:[Value]],4,FALSE))*1</f>
        <v>2595050.5099999998</v>
      </c>
    </row>
    <row r="39" spans="1:28" x14ac:dyDescent="0.25">
      <c r="A39" s="1">
        <v>34</v>
      </c>
      <c r="B39" s="2" t="str">
        <f>Table1[[#This Row],[Node]]&amp;Table1[[#This Row],[Parameter]]</f>
        <v>a02Total Investment Cost</v>
      </c>
      <c r="C39" t="s">
        <v>45</v>
      </c>
      <c r="D39" t="s">
        <v>41</v>
      </c>
      <c r="E39" t="s">
        <v>48</v>
      </c>
      <c r="F39" t="s">
        <v>43</v>
      </c>
      <c r="L39" t="s">
        <v>201</v>
      </c>
      <c r="M39">
        <f>VLOOKUP($L39&amp;M$4,Table1[[Column2]:[Value]],4,FALSE)</f>
        <v>34.090000000000003</v>
      </c>
      <c r="N39">
        <f>VLOOKUP($L39&amp;N$4,Table1[[Column2]:[Value]],4,FALSE)</f>
        <v>102.81</v>
      </c>
      <c r="O39">
        <f>VLOOKUP($L39&amp;O$4,Table1[[Column2]:[Value]],4,FALSE)</f>
        <v>102.77</v>
      </c>
      <c r="P39" t="str">
        <f>VLOOKUP($L39&amp;P$4,Table1[[Column2]:[Value]],4,FALSE)</f>
        <v>€164.84</v>
      </c>
      <c r="Q39">
        <f>VLOOKUP($L39&amp;Q$4,Table1[[Column2]:[Value]],4,FALSE)</f>
        <v>1098.95</v>
      </c>
      <c r="R39">
        <f>VLOOKUP($L39&amp;R$4,Table1[[Column2]:[Value]],4,FALSE)</f>
        <v>26.65</v>
      </c>
      <c r="S39">
        <f>VLOOKUP($L39&amp;S$4,Table1[[Column2]:[Value]],4,FALSE)</f>
        <v>26.65</v>
      </c>
      <c r="T39">
        <f>VLOOKUP($L39&amp;T$4,Table1[[Column2]:[Value]],4,FALSE)</f>
        <v>1469.6</v>
      </c>
      <c r="U39">
        <f>VLOOKUP($L39&amp;U$4,Table1[[Column2]:[Value]],4,FALSE)</f>
        <v>20.100000000000001</v>
      </c>
      <c r="V39">
        <f>VLOOKUP($L39&amp;V$4,Table1[[Column2]:[Value]],4,FALSE)</f>
        <v>16</v>
      </c>
      <c r="W39" t="str">
        <f>VLOOKUP($L39&amp;W$4,Table1[[Column2]:[Value]],4,FALSE)</f>
        <v>b12</v>
      </c>
      <c r="X39" t="str">
        <f>VLOOKUP($L39&amp;X$4,Table1[[Column2]:[Value]],4,FALSE)</f>
        <v>[]</v>
      </c>
      <c r="Y39" t="str">
        <f>VLOOKUP($L39&amp;Y$4,Table1[[Column2]:[Value]],4,FALSE)</f>
        <v>€907,505.33</v>
      </c>
      <c r="Z39" t="str">
        <f>VLOOKUP($L39&amp;Z$4,Table1[[Column2]:[Value]],4,FALSE)</f>
        <v>€637,940.03</v>
      </c>
      <c r="AA39" t="str">
        <f>VLOOKUP($L39&amp;AA$4,Table1[[Column2]:[Value]],4,FALSE)</f>
        <v>€1,198,284.00</v>
      </c>
      <c r="AB39" s="5">
        <f>(VLOOKUP($L39&amp;AB$4,Table1[[Column2]:[Value]],4,FALSE))*1</f>
        <v>2743729.36</v>
      </c>
    </row>
    <row r="40" spans="1:28" x14ac:dyDescent="0.25">
      <c r="A40" s="1">
        <v>35</v>
      </c>
      <c r="B40" s="2" t="str">
        <f>Table1[[#This Row],[Node]]&amp;Table1[[#This Row],[Parameter]]</f>
        <v>------</v>
      </c>
      <c r="C40" t="s">
        <v>44</v>
      </c>
      <c r="D40" t="s">
        <v>44</v>
      </c>
      <c r="E40" t="s">
        <v>44</v>
      </c>
      <c r="F40" t="s">
        <v>44</v>
      </c>
      <c r="L40" t="s">
        <v>206</v>
      </c>
      <c r="M40">
        <f>VLOOKUP($L40&amp;M$4,Table1[[Column2]:[Value]],4,FALSE)</f>
        <v>34.74</v>
      </c>
      <c r="N40">
        <f>VLOOKUP($L40&amp;N$4,Table1[[Column2]:[Value]],4,FALSE)</f>
        <v>102.81</v>
      </c>
      <c r="O40">
        <f>VLOOKUP($L40&amp;O$4,Table1[[Column2]:[Value]],4,FALSE)</f>
        <v>102.81</v>
      </c>
      <c r="P40" t="str">
        <f>VLOOKUP($L40&amp;P$4,Table1[[Column2]:[Value]],4,FALSE)</f>
        <v>€167.85</v>
      </c>
      <c r="Q40">
        <f>VLOOKUP($L40&amp;Q$4,Table1[[Column2]:[Value]],4,FALSE)</f>
        <v>1119.03</v>
      </c>
      <c r="R40">
        <f>VLOOKUP($L40&amp;R$4,Table1[[Column2]:[Value]],4,FALSE)</f>
        <v>27.16</v>
      </c>
      <c r="S40">
        <f>VLOOKUP($L40&amp;S$4,Table1[[Column2]:[Value]],4,FALSE)</f>
        <v>27.16</v>
      </c>
      <c r="T40">
        <f>VLOOKUP($L40&amp;T$4,Table1[[Column2]:[Value]],4,FALSE)</f>
        <v>1469.6</v>
      </c>
      <c r="U40">
        <f>VLOOKUP($L40&amp;U$4,Table1[[Column2]:[Value]],4,FALSE)</f>
        <v>20.010000000000002</v>
      </c>
      <c r="V40">
        <f>VLOOKUP($L40&amp;V$4,Table1[[Column2]:[Value]],4,FALSE)</f>
        <v>16</v>
      </c>
      <c r="W40" t="str">
        <f>VLOOKUP($L40&amp;W$4,Table1[[Column2]:[Value]],4,FALSE)</f>
        <v>b12</v>
      </c>
      <c r="X40" t="str">
        <f>VLOOKUP($L40&amp;X$4,Table1[[Column2]:[Value]],4,FALSE)</f>
        <v>[]</v>
      </c>
      <c r="Y40" t="str">
        <f>VLOOKUP($L40&amp;Y$4,Table1[[Column2]:[Value]],4,FALSE)</f>
        <v>€907,505.33</v>
      </c>
      <c r="Z40" t="str">
        <f>VLOOKUP($L40&amp;Z$4,Table1[[Column2]:[Value]],4,FALSE)</f>
        <v>€640,173.89</v>
      </c>
      <c r="AA40" t="str">
        <f>VLOOKUP($L40&amp;AA$4,Table1[[Column2]:[Value]],4,FALSE)</f>
        <v>€1,269,619.00</v>
      </c>
      <c r="AB40" s="5">
        <f>(VLOOKUP($L40&amp;AB$4,Table1[[Column2]:[Value]],4,FALSE))*1</f>
        <v>2817298.21</v>
      </c>
    </row>
    <row r="41" spans="1:28" x14ac:dyDescent="0.25">
      <c r="A41" s="1">
        <v>36</v>
      </c>
      <c r="B41" s="2" t="str">
        <f>Table1[[#This Row],[Node]]&amp;Table1[[#This Row],[Parameter]]</f>
        <v>Summaryfor</v>
      </c>
      <c r="C41" t="s">
        <v>5</v>
      </c>
      <c r="D41" t="s">
        <v>6</v>
      </c>
      <c r="E41" t="s">
        <v>7</v>
      </c>
      <c r="F41" t="s">
        <v>49</v>
      </c>
      <c r="L41" t="s">
        <v>211</v>
      </c>
      <c r="M41">
        <f>VLOOKUP($L41&amp;M$4,Table1[[Column2]:[Value]],4,FALSE)</f>
        <v>34.909999999999997</v>
      </c>
      <c r="N41">
        <f>VLOOKUP($L41&amp;N$4,Table1[[Column2]:[Value]],4,FALSE)</f>
        <v>102.81</v>
      </c>
      <c r="O41">
        <f>VLOOKUP($L41&amp;O$4,Table1[[Column2]:[Value]],4,FALSE)</f>
        <v>102.78</v>
      </c>
      <c r="P41" t="str">
        <f>VLOOKUP($L41&amp;P$4,Table1[[Column2]:[Value]],4,FALSE)</f>
        <v>€168.69</v>
      </c>
      <c r="Q41">
        <f>VLOOKUP($L41&amp;Q$4,Table1[[Column2]:[Value]],4,FALSE)</f>
        <v>1124.5999999999999</v>
      </c>
      <c r="R41">
        <f>VLOOKUP($L41&amp;R$4,Table1[[Column2]:[Value]],4,FALSE)</f>
        <v>27.33</v>
      </c>
      <c r="S41">
        <f>VLOOKUP($L41&amp;S$4,Table1[[Column2]:[Value]],4,FALSE)</f>
        <v>27.33</v>
      </c>
      <c r="T41">
        <f>VLOOKUP($L41&amp;T$4,Table1[[Column2]:[Value]],4,FALSE)</f>
        <v>1469.6</v>
      </c>
      <c r="U41">
        <f>VLOOKUP($L41&amp;U$4,Table1[[Column2]:[Value]],4,FALSE)</f>
        <v>20.100000000000001</v>
      </c>
      <c r="V41">
        <f>VLOOKUP($L41&amp;V$4,Table1[[Column2]:[Value]],4,FALSE)</f>
        <v>16</v>
      </c>
      <c r="W41" t="str">
        <f>VLOOKUP($L41&amp;W$4,Table1[[Column2]:[Value]],4,FALSE)</f>
        <v>b12</v>
      </c>
      <c r="X41" t="str">
        <f>VLOOKUP($L41&amp;X$4,Table1[[Column2]:[Value]],4,FALSE)</f>
        <v>[]</v>
      </c>
      <c r="Y41" t="str">
        <f>VLOOKUP($L41&amp;Y$4,Table1[[Column2]:[Value]],4,FALSE)</f>
        <v>€907,505.33</v>
      </c>
      <c r="Z41" t="str">
        <f>VLOOKUP($L41&amp;Z$4,Table1[[Column2]:[Value]],4,FALSE)</f>
        <v>€640,915.06</v>
      </c>
      <c r="AA41" t="str">
        <f>VLOOKUP($L41&amp;AA$4,Table1[[Column2]:[Value]],4,FALSE)</f>
        <v>€1,332,844.00</v>
      </c>
      <c r="AB41" s="5">
        <f>(VLOOKUP($L41&amp;AB$4,Table1[[Column2]:[Value]],4,FALSE))*1</f>
        <v>2881264.38</v>
      </c>
    </row>
    <row r="42" spans="1:28" x14ac:dyDescent="0.25">
      <c r="A42" s="1">
        <v>37</v>
      </c>
      <c r="B42" s="2" t="str">
        <f>Table1[[#This Row],[Node]]&amp;Table1[[#This Row],[Parameter]]</f>
        <v>a03Duty Head</v>
      </c>
      <c r="C42" t="s">
        <v>49</v>
      </c>
      <c r="D42" t="s">
        <v>9</v>
      </c>
      <c r="E42">
        <v>44.17</v>
      </c>
      <c r="F42" t="s">
        <v>10</v>
      </c>
      <c r="L42" t="s">
        <v>216</v>
      </c>
      <c r="M42">
        <f>VLOOKUP($L42&amp;M$4,Table1[[Column2]:[Value]],4,FALSE)</f>
        <v>34.22</v>
      </c>
      <c r="N42">
        <f>VLOOKUP($L42&amp;N$4,Table1[[Column2]:[Value]],4,FALSE)</f>
        <v>102.81</v>
      </c>
      <c r="O42">
        <f>VLOOKUP($L42&amp;O$4,Table1[[Column2]:[Value]],4,FALSE)</f>
        <v>102.78</v>
      </c>
      <c r="P42" t="str">
        <f>VLOOKUP($L42&amp;P$4,Table1[[Column2]:[Value]],4,FALSE)</f>
        <v>€165.43</v>
      </c>
      <c r="Q42">
        <f>VLOOKUP($L42&amp;Q$4,Table1[[Column2]:[Value]],4,FALSE)</f>
        <v>1102.8599999999999</v>
      </c>
      <c r="R42">
        <f>VLOOKUP($L42&amp;R$4,Table1[[Column2]:[Value]],4,FALSE)</f>
        <v>26.67</v>
      </c>
      <c r="S42">
        <f>VLOOKUP($L42&amp;S$4,Table1[[Column2]:[Value]],4,FALSE)</f>
        <v>26.67</v>
      </c>
      <c r="T42">
        <f>VLOOKUP($L42&amp;T$4,Table1[[Column2]:[Value]],4,FALSE)</f>
        <v>1469.6</v>
      </c>
      <c r="U42">
        <f>VLOOKUP($L42&amp;U$4,Table1[[Column2]:[Value]],4,FALSE)</f>
        <v>20.100000000000001</v>
      </c>
      <c r="V42">
        <f>VLOOKUP($L42&amp;V$4,Table1[[Column2]:[Value]],4,FALSE)</f>
        <v>16</v>
      </c>
      <c r="W42" t="str">
        <f>VLOOKUP($L42&amp;W$4,Table1[[Column2]:[Value]],4,FALSE)</f>
        <v>b12</v>
      </c>
      <c r="X42" t="str">
        <f>VLOOKUP($L42&amp;X$4,Table1[[Column2]:[Value]],4,FALSE)</f>
        <v>[]</v>
      </c>
      <c r="Y42" t="str">
        <f>VLOOKUP($L42&amp;Y$4,Table1[[Column2]:[Value]],4,FALSE)</f>
        <v>€907,505.33</v>
      </c>
      <c r="Z42" t="str">
        <f>VLOOKUP($L42&amp;Z$4,Table1[[Column2]:[Value]],4,FALSE)</f>
        <v>€638,022.14</v>
      </c>
      <c r="AA42" t="str">
        <f>VLOOKUP($L42&amp;AA$4,Table1[[Column2]:[Value]],4,FALSE)</f>
        <v>€1,296,246.00</v>
      </c>
      <c r="AB42" s="5">
        <f>(VLOOKUP($L42&amp;AB$4,Table1[[Column2]:[Value]],4,FALSE))*1</f>
        <v>2841773.47</v>
      </c>
    </row>
    <row r="43" spans="1:28" x14ac:dyDescent="0.25">
      <c r="A43" s="1">
        <v>38</v>
      </c>
      <c r="B43" s="2" t="str">
        <f>Table1[[#This Row],[Node]]&amp;Table1[[#This Row],[Parameter]]</f>
        <v>a03Duty Flow</v>
      </c>
      <c r="C43" t="s">
        <v>49</v>
      </c>
      <c r="D43" t="s">
        <v>11</v>
      </c>
      <c r="E43">
        <v>102.81</v>
      </c>
      <c r="F43" t="s">
        <v>12</v>
      </c>
      <c r="L43" t="s">
        <v>221</v>
      </c>
      <c r="M43">
        <f>VLOOKUP($L43&amp;M$4,Table1[[Column2]:[Value]],4,FALSE)</f>
        <v>35</v>
      </c>
      <c r="N43">
        <f>VLOOKUP($L43&amp;N$4,Table1[[Column2]:[Value]],4,FALSE)</f>
        <v>102.81</v>
      </c>
      <c r="O43">
        <f>VLOOKUP($L43&amp;O$4,Table1[[Column2]:[Value]],4,FALSE)</f>
        <v>102.81</v>
      </c>
      <c r="P43" t="str">
        <f>VLOOKUP($L43&amp;P$4,Table1[[Column2]:[Value]],4,FALSE)</f>
        <v>€169.03</v>
      </c>
      <c r="Q43">
        <f>VLOOKUP($L43&amp;Q$4,Table1[[Column2]:[Value]],4,FALSE)</f>
        <v>1126.8900000000001</v>
      </c>
      <c r="R43">
        <f>VLOOKUP($L43&amp;R$4,Table1[[Column2]:[Value]],4,FALSE)</f>
        <v>27.11</v>
      </c>
      <c r="S43">
        <f>VLOOKUP($L43&amp;S$4,Table1[[Column2]:[Value]],4,FALSE)</f>
        <v>27.11</v>
      </c>
      <c r="T43">
        <f>VLOOKUP($L43&amp;T$4,Table1[[Column2]:[Value]],4,FALSE)</f>
        <v>1469.6</v>
      </c>
      <c r="U43">
        <f>VLOOKUP($L43&amp;U$4,Table1[[Column2]:[Value]],4,FALSE)</f>
        <v>19.989999999999998</v>
      </c>
      <c r="V43">
        <f>VLOOKUP($L43&amp;V$4,Table1[[Column2]:[Value]],4,FALSE)</f>
        <v>16</v>
      </c>
      <c r="W43" t="str">
        <f>VLOOKUP($L43&amp;W$4,Table1[[Column2]:[Value]],4,FALSE)</f>
        <v>b12</v>
      </c>
      <c r="X43" t="str">
        <f>VLOOKUP($L43&amp;X$4,Table1[[Column2]:[Value]],4,FALSE)</f>
        <v>[]</v>
      </c>
      <c r="Y43" t="str">
        <f>VLOOKUP($L43&amp;Y$4,Table1[[Column2]:[Value]],4,FALSE)</f>
        <v>€907,505.33</v>
      </c>
      <c r="Z43" t="str">
        <f>VLOOKUP($L43&amp;Z$4,Table1[[Column2]:[Value]],4,FALSE)</f>
        <v>€639,955.10</v>
      </c>
      <c r="AA43" t="str">
        <f>VLOOKUP($L43&amp;AA$4,Table1[[Column2]:[Value]],4,FALSE)</f>
        <v>€1,317,184.00</v>
      </c>
      <c r="AB43" s="5">
        <f>(VLOOKUP($L43&amp;AB$4,Table1[[Column2]:[Value]],4,FALSE))*1</f>
        <v>2864644.43</v>
      </c>
    </row>
    <row r="44" spans="1:28" x14ac:dyDescent="0.25">
      <c r="A44" s="1">
        <v>39</v>
      </c>
      <c r="B44" s="2" t="str">
        <f>Table1[[#This Row],[Node]]&amp;Table1[[#This Row],[Parameter]]</f>
        <v>a03Actual average pumped flow:</v>
      </c>
      <c r="C44" t="s">
        <v>49</v>
      </c>
      <c r="D44" t="s">
        <v>13</v>
      </c>
      <c r="E44">
        <v>102.74</v>
      </c>
      <c r="F44" t="s">
        <v>12</v>
      </c>
      <c r="L44" t="s">
        <v>226</v>
      </c>
      <c r="M44">
        <f>VLOOKUP($L44&amp;M$4,Table1[[Column2]:[Value]],4,FALSE)</f>
        <v>35.380000000000003</v>
      </c>
      <c r="N44">
        <f>VLOOKUP($L44&amp;N$4,Table1[[Column2]:[Value]],4,FALSE)</f>
        <v>102.81</v>
      </c>
      <c r="O44">
        <f>VLOOKUP($L44&amp;O$4,Table1[[Column2]:[Value]],4,FALSE)</f>
        <v>102.77</v>
      </c>
      <c r="P44" t="str">
        <f>VLOOKUP($L44&amp;P$4,Table1[[Column2]:[Value]],4,FALSE)</f>
        <v>€170.84</v>
      </c>
      <c r="Q44">
        <f>VLOOKUP($L44&amp;Q$4,Table1[[Column2]:[Value]],4,FALSE)</f>
        <v>1138.92</v>
      </c>
      <c r="R44">
        <f>VLOOKUP($L44&amp;R$4,Table1[[Column2]:[Value]],4,FALSE)</f>
        <v>27.56</v>
      </c>
      <c r="S44">
        <f>VLOOKUP($L44&amp;S$4,Table1[[Column2]:[Value]],4,FALSE)</f>
        <v>27.56</v>
      </c>
      <c r="T44">
        <f>VLOOKUP($L44&amp;T$4,Table1[[Column2]:[Value]],4,FALSE)</f>
        <v>1469.6</v>
      </c>
      <c r="U44">
        <f>VLOOKUP($L44&amp;U$4,Table1[[Column2]:[Value]],4,FALSE)</f>
        <v>20.100000000000001</v>
      </c>
      <c r="V44">
        <f>VLOOKUP($L44&amp;V$4,Table1[[Column2]:[Value]],4,FALSE)</f>
        <v>16</v>
      </c>
      <c r="W44" t="str">
        <f>VLOOKUP($L44&amp;W$4,Table1[[Column2]:[Value]],4,FALSE)</f>
        <v>b12</v>
      </c>
      <c r="X44" t="str">
        <f>VLOOKUP($L44&amp;X$4,Table1[[Column2]:[Value]],4,FALSE)</f>
        <v>[]</v>
      </c>
      <c r="Y44" t="str">
        <f>VLOOKUP($L44&amp;Y$4,Table1[[Column2]:[Value]],4,FALSE)</f>
        <v>€907,505.33</v>
      </c>
      <c r="Z44" t="str">
        <f>VLOOKUP($L44&amp;Z$4,Table1[[Column2]:[Value]],4,FALSE)</f>
        <v>€641,962.19</v>
      </c>
      <c r="AA44" t="str">
        <f>VLOOKUP($L44&amp;AA$4,Table1[[Column2]:[Value]],4,FALSE)</f>
        <v>€1,336,354.00</v>
      </c>
      <c r="AB44" s="5">
        <f>(VLOOKUP($L44&amp;AB$4,Table1[[Column2]:[Value]],4,FALSE))*1</f>
        <v>2885821.52</v>
      </c>
    </row>
    <row r="45" spans="1:28" x14ac:dyDescent="0.25">
      <c r="A45" s="1">
        <v>40</v>
      </c>
      <c r="B45" s="2" t="str">
        <f>Table1[[#This Row],[Node]]&amp;Table1[[#This Row],[Parameter]]</f>
        <v>a03Cost:</v>
      </c>
      <c r="C45" t="s">
        <v>49</v>
      </c>
      <c r="D45" t="s">
        <v>14</v>
      </c>
      <c r="E45" t="s">
        <v>50</v>
      </c>
      <c r="F45" t="s">
        <v>16</v>
      </c>
      <c r="L45" t="s">
        <v>231</v>
      </c>
      <c r="M45">
        <f>VLOOKUP($L45&amp;M$4,Table1[[Column2]:[Value]],4,FALSE)</f>
        <v>34.22</v>
      </c>
      <c r="N45">
        <f>VLOOKUP($L45&amp;N$4,Table1[[Column2]:[Value]],4,FALSE)</f>
        <v>102.81</v>
      </c>
      <c r="O45">
        <f>VLOOKUP($L45&amp;O$4,Table1[[Column2]:[Value]],4,FALSE)</f>
        <v>102.78</v>
      </c>
      <c r="P45" t="str">
        <f>VLOOKUP($L45&amp;P$4,Table1[[Column2]:[Value]],4,FALSE)</f>
        <v>€165.46</v>
      </c>
      <c r="Q45">
        <f>VLOOKUP($L45&amp;Q$4,Table1[[Column2]:[Value]],4,FALSE)</f>
        <v>1103.05</v>
      </c>
      <c r="R45">
        <f>VLOOKUP($L45&amp;R$4,Table1[[Column2]:[Value]],4,FALSE)</f>
        <v>26.75</v>
      </c>
      <c r="S45">
        <f>VLOOKUP($L45&amp;S$4,Table1[[Column2]:[Value]],4,FALSE)</f>
        <v>26.75</v>
      </c>
      <c r="T45">
        <f>VLOOKUP($L45&amp;T$4,Table1[[Column2]:[Value]],4,FALSE)</f>
        <v>1469.6</v>
      </c>
      <c r="U45">
        <f>VLOOKUP($L45&amp;U$4,Table1[[Column2]:[Value]],4,FALSE)</f>
        <v>20.100000000000001</v>
      </c>
      <c r="V45">
        <f>VLOOKUP($L45&amp;V$4,Table1[[Column2]:[Value]],4,FALSE)</f>
        <v>16</v>
      </c>
      <c r="W45" t="str">
        <f>VLOOKUP($L45&amp;W$4,Table1[[Column2]:[Value]],4,FALSE)</f>
        <v>b12</v>
      </c>
      <c r="X45" t="str">
        <f>VLOOKUP($L45&amp;X$4,Table1[[Column2]:[Value]],4,FALSE)</f>
        <v>[]</v>
      </c>
      <c r="Y45" t="str">
        <f>VLOOKUP($L45&amp;Y$4,Table1[[Column2]:[Value]],4,FALSE)</f>
        <v>€907,505.33</v>
      </c>
      <c r="Z45" t="str">
        <f>VLOOKUP($L45&amp;Z$4,Table1[[Column2]:[Value]],4,FALSE)</f>
        <v>€638,392.26</v>
      </c>
      <c r="AA45" t="str">
        <f>VLOOKUP($L45&amp;AA$4,Table1[[Column2]:[Value]],4,FALSE)</f>
        <v>€1,229,074.00</v>
      </c>
      <c r="AB45" s="5">
        <f>(VLOOKUP($L45&amp;AB$4,Table1[[Column2]:[Value]],4,FALSE))*1</f>
        <v>2774971.58</v>
      </c>
    </row>
    <row r="46" spans="1:28" x14ac:dyDescent="0.25">
      <c r="A46" s="1">
        <v>41</v>
      </c>
      <c r="B46" s="2" t="str">
        <f>Table1[[#This Row],[Node]]&amp;Table1[[#This Row],[Parameter]]</f>
        <v>a03Energy:</v>
      </c>
      <c r="C46" t="s">
        <v>49</v>
      </c>
      <c r="D46" t="s">
        <v>17</v>
      </c>
      <c r="E46">
        <v>1425.39</v>
      </c>
      <c r="F46" t="s">
        <v>18</v>
      </c>
      <c r="L46" t="s">
        <v>236</v>
      </c>
      <c r="M46">
        <f>VLOOKUP($L46&amp;M$4,Table1[[Column2]:[Value]],4,FALSE)</f>
        <v>35.79</v>
      </c>
      <c r="N46">
        <f>VLOOKUP($L46&amp;N$4,Table1[[Column2]:[Value]],4,FALSE)</f>
        <v>102.81</v>
      </c>
      <c r="O46">
        <f>VLOOKUP($L46&amp;O$4,Table1[[Column2]:[Value]],4,FALSE)</f>
        <v>102.84</v>
      </c>
      <c r="P46" t="str">
        <f>VLOOKUP($L46&amp;P$4,Table1[[Column2]:[Value]],4,FALSE)</f>
        <v>€172.84</v>
      </c>
      <c r="Q46">
        <f>VLOOKUP($L46&amp;Q$4,Table1[[Column2]:[Value]],4,FALSE)</f>
        <v>1152.27</v>
      </c>
      <c r="R46">
        <f>VLOOKUP($L46&amp;R$4,Table1[[Column2]:[Value]],4,FALSE)</f>
        <v>28.15</v>
      </c>
      <c r="S46">
        <f>VLOOKUP($L46&amp;S$4,Table1[[Column2]:[Value]],4,FALSE)</f>
        <v>28.15</v>
      </c>
      <c r="T46">
        <f>VLOOKUP($L46&amp;T$4,Table1[[Column2]:[Value]],4,FALSE)</f>
        <v>1469.6</v>
      </c>
      <c r="U46">
        <f>VLOOKUP($L46&amp;U$4,Table1[[Column2]:[Value]],4,FALSE)</f>
        <v>20.09</v>
      </c>
      <c r="V46">
        <f>VLOOKUP($L46&amp;V$4,Table1[[Column2]:[Value]],4,FALSE)</f>
        <v>6</v>
      </c>
      <c r="W46" t="str">
        <f>VLOOKUP($L46&amp;W$4,Table1[[Column2]:[Value]],4,FALSE)</f>
        <v>b12</v>
      </c>
      <c r="X46" t="str">
        <f>VLOOKUP($L46&amp;X$4,Table1[[Column2]:[Value]],4,FALSE)</f>
        <v>[]</v>
      </c>
      <c r="Y46" t="str">
        <f>VLOOKUP($L46&amp;Y$4,Table1[[Column2]:[Value]],4,FALSE)</f>
        <v>€907,505.33</v>
      </c>
      <c r="Z46" t="str">
        <f>VLOOKUP($L46&amp;Z$4,Table1[[Column2]:[Value]],4,FALSE)</f>
        <v>€644,542.28</v>
      </c>
      <c r="AA46" t="str">
        <f>VLOOKUP($L46&amp;AA$4,Table1[[Column2]:[Value]],4,FALSE)</f>
        <v>€1,226,014.00</v>
      </c>
      <c r="AB46" s="5">
        <f>(VLOOKUP($L46&amp;AB$4,Table1[[Column2]:[Value]],4,FALSE))*1</f>
        <v>2778061.61</v>
      </c>
    </row>
    <row r="47" spans="1:28" x14ac:dyDescent="0.25">
      <c r="A47" s="1">
        <v>42</v>
      </c>
      <c r="B47" s="2" t="str">
        <f>Table1[[#This Row],[Node]]&amp;Table1[[#This Row],[Parameter]]</f>
        <v>a03Tank Elevation</v>
      </c>
      <c r="C47" t="s">
        <v>49</v>
      </c>
      <c r="D47" t="s">
        <v>19</v>
      </c>
      <c r="E47">
        <v>39.020000000000003</v>
      </c>
      <c r="F47" t="s">
        <v>20</v>
      </c>
      <c r="L47" t="s">
        <v>241</v>
      </c>
      <c r="M47">
        <f>VLOOKUP($L47&amp;M$4,Table1[[Column2]:[Value]],4,FALSE)</f>
        <v>34.340000000000003</v>
      </c>
      <c r="N47">
        <f>VLOOKUP($L47&amp;N$4,Table1[[Column2]:[Value]],4,FALSE)</f>
        <v>102.81</v>
      </c>
      <c r="O47">
        <f>VLOOKUP($L47&amp;O$4,Table1[[Column2]:[Value]],4,FALSE)</f>
        <v>102.79</v>
      </c>
      <c r="P47" t="str">
        <f>VLOOKUP($L47&amp;P$4,Table1[[Column2]:[Value]],4,FALSE)</f>
        <v>€166.02</v>
      </c>
      <c r="Q47">
        <f>VLOOKUP($L47&amp;Q$4,Table1[[Column2]:[Value]],4,FALSE)</f>
        <v>1106.78</v>
      </c>
      <c r="R47">
        <f>VLOOKUP($L47&amp;R$4,Table1[[Column2]:[Value]],4,FALSE)</f>
        <v>26.86</v>
      </c>
      <c r="S47">
        <f>VLOOKUP($L47&amp;S$4,Table1[[Column2]:[Value]],4,FALSE)</f>
        <v>26.86</v>
      </c>
      <c r="T47">
        <f>VLOOKUP($L47&amp;T$4,Table1[[Column2]:[Value]],4,FALSE)</f>
        <v>1469.6</v>
      </c>
      <c r="U47">
        <f>VLOOKUP($L47&amp;U$4,Table1[[Column2]:[Value]],4,FALSE)</f>
        <v>20.100000000000001</v>
      </c>
      <c r="V47">
        <f>VLOOKUP($L47&amp;V$4,Table1[[Column2]:[Value]],4,FALSE)</f>
        <v>16</v>
      </c>
      <c r="W47" t="str">
        <f>VLOOKUP($L47&amp;W$4,Table1[[Column2]:[Value]],4,FALSE)</f>
        <v>b12</v>
      </c>
      <c r="X47" t="str">
        <f>VLOOKUP($L47&amp;X$4,Table1[[Column2]:[Value]],4,FALSE)</f>
        <v>[]</v>
      </c>
      <c r="Y47" t="str">
        <f>VLOOKUP($L47&amp;Y$4,Table1[[Column2]:[Value]],4,FALSE)</f>
        <v>€907,505.33</v>
      </c>
      <c r="Z47" t="str">
        <f>VLOOKUP($L47&amp;Z$4,Table1[[Column2]:[Value]],4,FALSE)</f>
        <v>€638,849.57</v>
      </c>
      <c r="AA47" t="str">
        <f>VLOOKUP($L47&amp;AA$4,Table1[[Column2]:[Value]],4,FALSE)</f>
        <v>€1,322,224.00</v>
      </c>
      <c r="AB47" s="5">
        <f>(VLOOKUP($L47&amp;AB$4,Table1[[Column2]:[Value]],4,FALSE))*1</f>
        <v>2868578.9</v>
      </c>
    </row>
    <row r="48" spans="1:28" x14ac:dyDescent="0.25">
      <c r="A48" s="1">
        <v>43</v>
      </c>
      <c r="B48" s="2" t="str">
        <f>Table1[[#This Row],[Node]]&amp;Table1[[#This Row],[Parameter]]</f>
        <v>a03Tank height above ground</v>
      </c>
      <c r="C48" t="s">
        <v>49</v>
      </c>
      <c r="D48" t="s">
        <v>21</v>
      </c>
      <c r="E48">
        <v>39.020000000000003</v>
      </c>
      <c r="F48" t="s">
        <v>22</v>
      </c>
      <c r="L48" t="s">
        <v>246</v>
      </c>
      <c r="M48">
        <f>VLOOKUP($L48&amp;M$4,Table1[[Column2]:[Value]],4,FALSE)</f>
        <v>42</v>
      </c>
      <c r="N48">
        <f>VLOOKUP($L48&amp;N$4,Table1[[Column2]:[Value]],4,FALSE)</f>
        <v>102.81</v>
      </c>
      <c r="O48">
        <f>VLOOKUP($L48&amp;O$4,Table1[[Column2]:[Value]],4,FALSE)</f>
        <v>102.87</v>
      </c>
      <c r="P48" t="str">
        <f>VLOOKUP($L48&amp;P$4,Table1[[Column2]:[Value]],4,FALSE)</f>
        <v>€202.09</v>
      </c>
      <c r="Q48">
        <f>VLOOKUP($L48&amp;Q$4,Table1[[Column2]:[Value]],4,FALSE)</f>
        <v>1347.27</v>
      </c>
      <c r="R48">
        <f>VLOOKUP($L48&amp;R$4,Table1[[Column2]:[Value]],4,FALSE)</f>
        <v>31.06</v>
      </c>
      <c r="S48">
        <f>VLOOKUP($L48&amp;S$4,Table1[[Column2]:[Value]],4,FALSE)</f>
        <v>31.06</v>
      </c>
      <c r="T48">
        <f>VLOOKUP($L48&amp;T$4,Table1[[Column2]:[Value]],4,FALSE)</f>
        <v>1469.6</v>
      </c>
      <c r="U48">
        <f>VLOOKUP($L48&amp;U$4,Table1[[Column2]:[Value]],4,FALSE)</f>
        <v>19.989999999999998</v>
      </c>
      <c r="V48">
        <f>VLOOKUP($L48&amp;V$4,Table1[[Column2]:[Value]],4,FALSE)</f>
        <v>6</v>
      </c>
      <c r="W48" t="str">
        <f>VLOOKUP($L48&amp;W$4,Table1[[Column2]:[Value]],4,FALSE)</f>
        <v>b12</v>
      </c>
      <c r="X48" t="str">
        <f>VLOOKUP($L48&amp;X$4,Table1[[Column2]:[Value]],4,FALSE)</f>
        <v>[]</v>
      </c>
      <c r="Y48" t="str">
        <f>VLOOKUP($L48&amp;Y$4,Table1[[Column2]:[Value]],4,FALSE)</f>
        <v>€907,505.33</v>
      </c>
      <c r="Z48" t="str">
        <f>VLOOKUP($L48&amp;Z$4,Table1[[Column2]:[Value]],4,FALSE)</f>
        <v>€657,371.28</v>
      </c>
      <c r="AA48" t="str">
        <f>VLOOKUP($L48&amp;AA$4,Table1[[Column2]:[Value]],4,FALSE)</f>
        <v>€1,150,864.00</v>
      </c>
      <c r="AB48" s="5">
        <f>(VLOOKUP($L48&amp;AB$4,Table1[[Column2]:[Value]],4,FALSE))*1</f>
        <v>2715740.6</v>
      </c>
    </row>
    <row r="49" spans="1:28" x14ac:dyDescent="0.25">
      <c r="A49" s="1">
        <v>44</v>
      </c>
      <c r="B49" s="2" t="str">
        <f>Table1[[#This Row],[Node]]&amp;Table1[[#This Row],[Parameter]]</f>
        <v>a03Tank volume</v>
      </c>
      <c r="C49" t="s">
        <v>49</v>
      </c>
      <c r="D49" t="s">
        <v>23</v>
      </c>
      <c r="E49">
        <v>1469.6</v>
      </c>
      <c r="F49" t="s">
        <v>24</v>
      </c>
      <c r="L49" t="s">
        <v>251</v>
      </c>
      <c r="M49">
        <f>VLOOKUP($L49&amp;M$4,Table1[[Column2]:[Value]],4,FALSE)</f>
        <v>34.43</v>
      </c>
      <c r="N49">
        <f>VLOOKUP($L49&amp;N$4,Table1[[Column2]:[Value]],4,FALSE)</f>
        <v>102.81</v>
      </c>
      <c r="O49">
        <f>VLOOKUP($L49&amp;O$4,Table1[[Column2]:[Value]],4,FALSE)</f>
        <v>102.78</v>
      </c>
      <c r="P49" t="str">
        <f>VLOOKUP($L49&amp;P$4,Table1[[Column2]:[Value]],4,FALSE)</f>
        <v>€166.43</v>
      </c>
      <c r="Q49">
        <f>VLOOKUP($L49&amp;Q$4,Table1[[Column2]:[Value]],4,FALSE)</f>
        <v>1109.53</v>
      </c>
      <c r="R49">
        <f>VLOOKUP($L49&amp;R$4,Table1[[Column2]:[Value]],4,FALSE)</f>
        <v>26.94</v>
      </c>
      <c r="S49">
        <f>VLOOKUP($L49&amp;S$4,Table1[[Column2]:[Value]],4,FALSE)</f>
        <v>26.94</v>
      </c>
      <c r="T49">
        <f>VLOOKUP($L49&amp;T$4,Table1[[Column2]:[Value]],4,FALSE)</f>
        <v>1469.6</v>
      </c>
      <c r="U49">
        <f>VLOOKUP($L49&amp;U$4,Table1[[Column2]:[Value]],4,FALSE)</f>
        <v>20.100000000000001</v>
      </c>
      <c r="V49">
        <f>VLOOKUP($L49&amp;V$4,Table1[[Column2]:[Value]],4,FALSE)</f>
        <v>16</v>
      </c>
      <c r="W49" t="str">
        <f>VLOOKUP($L49&amp;W$4,Table1[[Column2]:[Value]],4,FALSE)</f>
        <v>b12</v>
      </c>
      <c r="X49" t="str">
        <f>VLOOKUP($L49&amp;X$4,Table1[[Column2]:[Value]],4,FALSE)</f>
        <v>[]</v>
      </c>
      <c r="Y49" t="str">
        <f>VLOOKUP($L49&amp;Y$4,Table1[[Column2]:[Value]],4,FALSE)</f>
        <v>€907,505.33</v>
      </c>
      <c r="Z49" t="str">
        <f>VLOOKUP($L49&amp;Z$4,Table1[[Column2]:[Value]],4,FALSE)</f>
        <v>€639,206.90</v>
      </c>
      <c r="AA49" t="str">
        <f>VLOOKUP($L49&amp;AA$4,Table1[[Column2]:[Value]],4,FALSE)</f>
        <v>€1,438,864.00</v>
      </c>
      <c r="AB49" s="5">
        <f>(VLOOKUP($L49&amp;AB$4,Table1[[Column2]:[Value]],4,FALSE))*1</f>
        <v>2985576.23</v>
      </c>
    </row>
    <row r="50" spans="1:28" x14ac:dyDescent="0.25">
      <c r="A50" s="1">
        <v>45</v>
      </c>
      <c r="B50" s="2" t="str">
        <f>Table1[[#This Row],[Node]]&amp;Table1[[#This Row],[Parameter]]</f>
        <v>a03Minimum Pressure</v>
      </c>
      <c r="C50" t="s">
        <v>49</v>
      </c>
      <c r="D50" t="s">
        <v>25</v>
      </c>
      <c r="E50">
        <v>20.09</v>
      </c>
      <c r="F50" t="s">
        <v>26</v>
      </c>
      <c r="L50" t="s">
        <v>256</v>
      </c>
      <c r="M50">
        <f>VLOOKUP($L50&amp;M$4,Table1[[Column2]:[Value]],4,FALSE)</f>
        <v>36.409999999999997</v>
      </c>
      <c r="N50">
        <f>VLOOKUP($L50&amp;N$4,Table1[[Column2]:[Value]],4,FALSE)</f>
        <v>102.81</v>
      </c>
      <c r="O50">
        <f>VLOOKUP($L50&amp;O$4,Table1[[Column2]:[Value]],4,FALSE)</f>
        <v>102.84</v>
      </c>
      <c r="P50" t="str">
        <f>VLOOKUP($L50&amp;P$4,Table1[[Column2]:[Value]],4,FALSE)</f>
        <v>€175.77</v>
      </c>
      <c r="Q50">
        <f>VLOOKUP($L50&amp;Q$4,Table1[[Column2]:[Value]],4,FALSE)</f>
        <v>1171.81</v>
      </c>
      <c r="R50">
        <f>VLOOKUP($L50&amp;R$4,Table1[[Column2]:[Value]],4,FALSE)</f>
        <v>28.66</v>
      </c>
      <c r="S50">
        <f>VLOOKUP($L50&amp;S$4,Table1[[Column2]:[Value]],4,FALSE)</f>
        <v>28.66</v>
      </c>
      <c r="T50">
        <f>VLOOKUP($L50&amp;T$4,Table1[[Column2]:[Value]],4,FALSE)</f>
        <v>1469.6</v>
      </c>
      <c r="U50">
        <f>VLOOKUP($L50&amp;U$4,Table1[[Column2]:[Value]],4,FALSE)</f>
        <v>20.09</v>
      </c>
      <c r="V50">
        <f>VLOOKUP($L50&amp;V$4,Table1[[Column2]:[Value]],4,FALSE)</f>
        <v>6</v>
      </c>
      <c r="W50" t="str">
        <f>VLOOKUP($L50&amp;W$4,Table1[[Column2]:[Value]],4,FALSE)</f>
        <v>b12</v>
      </c>
      <c r="X50" t="str">
        <f>VLOOKUP($L50&amp;X$4,Table1[[Column2]:[Value]],4,FALSE)</f>
        <v>[]</v>
      </c>
      <c r="Y50" t="str">
        <f>VLOOKUP($L50&amp;Y$4,Table1[[Column2]:[Value]],4,FALSE)</f>
        <v>€907,505.33</v>
      </c>
      <c r="Z50" t="str">
        <f>VLOOKUP($L50&amp;Z$4,Table1[[Column2]:[Value]],4,FALSE)</f>
        <v>€646,798.73</v>
      </c>
      <c r="AA50" t="str">
        <f>VLOOKUP($L50&amp;AA$4,Table1[[Column2]:[Value]],4,FALSE)</f>
        <v>€1,414,214.00</v>
      </c>
      <c r="AB50" s="5">
        <f>(VLOOKUP($L50&amp;AB$4,Table1[[Column2]:[Value]],4,FALSE))*1</f>
        <v>2968518.06</v>
      </c>
    </row>
    <row r="51" spans="1:28" x14ac:dyDescent="0.25">
      <c r="A51" s="1">
        <v>46</v>
      </c>
      <c r="B51" s="2" t="str">
        <f>Table1[[#This Row],[Node]]&amp;Table1[[#This Row],[Parameter]]</f>
        <v>a03Critical Hour</v>
      </c>
      <c r="C51" t="s">
        <v>49</v>
      </c>
      <c r="D51" t="s">
        <v>27</v>
      </c>
      <c r="E51">
        <v>6</v>
      </c>
      <c r="F51" t="s">
        <v>28</v>
      </c>
      <c r="L51" t="s">
        <v>261</v>
      </c>
      <c r="M51">
        <f>VLOOKUP($L51&amp;M$4,Table1[[Column2]:[Value]],4,FALSE)</f>
        <v>37.03</v>
      </c>
      <c r="N51">
        <f>VLOOKUP($L51&amp;N$4,Table1[[Column2]:[Value]],4,FALSE)</f>
        <v>102.81</v>
      </c>
      <c r="O51">
        <f>VLOOKUP($L51&amp;O$4,Table1[[Column2]:[Value]],4,FALSE)</f>
        <v>102.75</v>
      </c>
      <c r="P51" t="str">
        <f>VLOOKUP($L51&amp;P$4,Table1[[Column2]:[Value]],4,FALSE)</f>
        <v>€178.64</v>
      </c>
      <c r="Q51">
        <f>VLOOKUP($L51&amp;Q$4,Table1[[Column2]:[Value]],4,FALSE)</f>
        <v>1190.94</v>
      </c>
      <c r="R51">
        <f>VLOOKUP($L51&amp;R$4,Table1[[Column2]:[Value]],4,FALSE)</f>
        <v>29.32</v>
      </c>
      <c r="S51">
        <f>VLOOKUP($L51&amp;S$4,Table1[[Column2]:[Value]],4,FALSE)</f>
        <v>29.32</v>
      </c>
      <c r="T51">
        <f>VLOOKUP($L51&amp;T$4,Table1[[Column2]:[Value]],4,FALSE)</f>
        <v>1469.6</v>
      </c>
      <c r="U51">
        <f>VLOOKUP($L51&amp;U$4,Table1[[Column2]:[Value]],4,FALSE)</f>
        <v>20.100000000000001</v>
      </c>
      <c r="V51">
        <f>VLOOKUP($L51&amp;V$4,Table1[[Column2]:[Value]],4,FALSE)</f>
        <v>6</v>
      </c>
      <c r="W51" t="str">
        <f>VLOOKUP($L51&amp;W$4,Table1[[Column2]:[Value]],4,FALSE)</f>
        <v>b12</v>
      </c>
      <c r="X51" t="str">
        <f>VLOOKUP($L51&amp;X$4,Table1[[Column2]:[Value]],4,FALSE)</f>
        <v>[]</v>
      </c>
      <c r="Y51" t="str">
        <f>VLOOKUP($L51&amp;Y$4,Table1[[Column2]:[Value]],4,FALSE)</f>
        <v>€907,505.33</v>
      </c>
      <c r="Z51" t="str">
        <f>VLOOKUP($L51&amp;Z$4,Table1[[Column2]:[Value]],4,FALSE)</f>
        <v>€649,715.93</v>
      </c>
      <c r="AA51" t="str">
        <f>VLOOKUP($L51&amp;AA$4,Table1[[Column2]:[Value]],4,FALSE)</f>
        <v>€1,490,434.00</v>
      </c>
      <c r="AB51" s="5">
        <f>(VLOOKUP($L51&amp;AB$4,Table1[[Column2]:[Value]],4,FALSE))*1</f>
        <v>3047655.26</v>
      </c>
    </row>
    <row r="52" spans="1:28" x14ac:dyDescent="0.25">
      <c r="A52" s="1">
        <v>47</v>
      </c>
      <c r="B52" s="2" t="str">
        <f>Table1[[#This Row],[Node]]&amp;Table1[[#This Row],[Parameter]]</f>
        <v>a03Critical Node</v>
      </c>
      <c r="C52" t="s">
        <v>49</v>
      </c>
      <c r="D52" t="s">
        <v>29</v>
      </c>
      <c r="E52" t="s">
        <v>30</v>
      </c>
      <c r="F52" t="s">
        <v>1</v>
      </c>
      <c r="L52" t="s">
        <v>266</v>
      </c>
      <c r="M52">
        <f>VLOOKUP($L52&amp;M$4,Table1[[Column2]:[Value]],4,FALSE)</f>
        <v>37.53</v>
      </c>
      <c r="N52">
        <f>VLOOKUP($L52&amp;N$4,Table1[[Column2]:[Value]],4,FALSE)</f>
        <v>102.81</v>
      </c>
      <c r="O52">
        <f>VLOOKUP($L52&amp;O$4,Table1[[Column2]:[Value]],4,FALSE)</f>
        <v>102.85</v>
      </c>
      <c r="P52" t="str">
        <f>VLOOKUP($L52&amp;P$4,Table1[[Column2]:[Value]],4,FALSE)</f>
        <v>€181.07</v>
      </c>
      <c r="Q52">
        <f>VLOOKUP($L52&amp;Q$4,Table1[[Column2]:[Value]],4,FALSE)</f>
        <v>1207.1500000000001</v>
      </c>
      <c r="R52">
        <f>VLOOKUP($L52&amp;R$4,Table1[[Column2]:[Value]],4,FALSE)</f>
        <v>29.74</v>
      </c>
      <c r="S52">
        <f>VLOOKUP($L52&amp;S$4,Table1[[Column2]:[Value]],4,FALSE)</f>
        <v>29.74</v>
      </c>
      <c r="T52">
        <f>VLOOKUP($L52&amp;T$4,Table1[[Column2]:[Value]],4,FALSE)</f>
        <v>1469.6</v>
      </c>
      <c r="U52">
        <f>VLOOKUP($L52&amp;U$4,Table1[[Column2]:[Value]],4,FALSE)</f>
        <v>20.079999999999998</v>
      </c>
      <c r="V52">
        <f>VLOOKUP($L52&amp;V$4,Table1[[Column2]:[Value]],4,FALSE)</f>
        <v>6</v>
      </c>
      <c r="W52" t="str">
        <f>VLOOKUP($L52&amp;W$4,Table1[[Column2]:[Value]],4,FALSE)</f>
        <v>b12</v>
      </c>
      <c r="X52" t="str">
        <f>VLOOKUP($L52&amp;X$4,Table1[[Column2]:[Value]],4,FALSE)</f>
        <v>[]</v>
      </c>
      <c r="Y52" t="str">
        <f>VLOOKUP($L52&amp;Y$4,Table1[[Column2]:[Value]],4,FALSE)</f>
        <v>€907,505.33</v>
      </c>
      <c r="Z52" t="str">
        <f>VLOOKUP($L52&amp;Z$4,Table1[[Column2]:[Value]],4,FALSE)</f>
        <v>€651,548.07</v>
      </c>
      <c r="AA52" t="str">
        <f>VLOOKUP($L52&amp;AA$4,Table1[[Column2]:[Value]],4,FALSE)</f>
        <v>€1,413,016.00</v>
      </c>
      <c r="AB52" s="5">
        <f>(VLOOKUP($L52&amp;AB$4,Table1[[Column2]:[Value]],4,FALSE))*1</f>
        <v>2972069.39</v>
      </c>
    </row>
    <row r="53" spans="1:28" x14ac:dyDescent="0.25">
      <c r="A53" s="1">
        <v>48</v>
      </c>
      <c r="B53" s="2" t="str">
        <f>Table1[[#This Row],[Node]]&amp;Table1[[#This Row],[Parameter]]</f>
        <v>a03Critical Pipes</v>
      </c>
      <c r="C53" t="s">
        <v>49</v>
      </c>
      <c r="D53" t="s">
        <v>31</v>
      </c>
      <c r="E53" t="s">
        <v>32</v>
      </c>
      <c r="F53" t="s">
        <v>33</v>
      </c>
      <c r="L53" t="s">
        <v>271</v>
      </c>
      <c r="M53">
        <f>VLOOKUP($L53&amp;M$4,Table1[[Column2]:[Value]],4,FALSE)</f>
        <v>34.06</v>
      </c>
      <c r="N53">
        <f>VLOOKUP($L53&amp;N$4,Table1[[Column2]:[Value]],4,FALSE)</f>
        <v>102.81</v>
      </c>
      <c r="O53">
        <f>VLOOKUP($L53&amp;O$4,Table1[[Column2]:[Value]],4,FALSE)</f>
        <v>102.79</v>
      </c>
      <c r="P53" t="str">
        <f>VLOOKUP($L53&amp;P$4,Table1[[Column2]:[Value]],4,FALSE)</f>
        <v>€164.68</v>
      </c>
      <c r="Q53">
        <f>VLOOKUP($L53&amp;Q$4,Table1[[Column2]:[Value]],4,FALSE)</f>
        <v>1097.8699999999999</v>
      </c>
      <c r="R53">
        <f>VLOOKUP($L53&amp;R$4,Table1[[Column2]:[Value]],4,FALSE)</f>
        <v>26.57</v>
      </c>
      <c r="S53">
        <f>VLOOKUP($L53&amp;S$4,Table1[[Column2]:[Value]],4,FALSE)</f>
        <v>26.57</v>
      </c>
      <c r="T53">
        <f>VLOOKUP($L53&amp;T$4,Table1[[Column2]:[Value]],4,FALSE)</f>
        <v>1469.6</v>
      </c>
      <c r="U53">
        <f>VLOOKUP($L53&amp;U$4,Table1[[Column2]:[Value]],4,FALSE)</f>
        <v>20.100000000000001</v>
      </c>
      <c r="V53">
        <f>VLOOKUP($L53&amp;V$4,Table1[[Column2]:[Value]],4,FALSE)</f>
        <v>16</v>
      </c>
      <c r="W53" t="str">
        <f>VLOOKUP($L53&amp;W$4,Table1[[Column2]:[Value]],4,FALSE)</f>
        <v>b12</v>
      </c>
      <c r="X53" t="str">
        <f>VLOOKUP($L53&amp;X$4,Table1[[Column2]:[Value]],4,FALSE)</f>
        <v>[]</v>
      </c>
      <c r="Y53" t="str">
        <f>VLOOKUP($L53&amp;Y$4,Table1[[Column2]:[Value]],4,FALSE)</f>
        <v>€907,505.33</v>
      </c>
      <c r="Z53" t="str">
        <f>VLOOKUP($L53&amp;Z$4,Table1[[Column2]:[Value]],4,FALSE)</f>
        <v>€637,599.17</v>
      </c>
      <c r="AA53" t="str">
        <f>VLOOKUP($L53&amp;AA$4,Table1[[Column2]:[Value]],4,FALSE)</f>
        <v>€1,148,364.00</v>
      </c>
      <c r="AB53" s="5">
        <f>(VLOOKUP($L53&amp;AB$4,Table1[[Column2]:[Value]],4,FALSE))*1</f>
        <v>2693468.49</v>
      </c>
    </row>
    <row r="54" spans="1:28" x14ac:dyDescent="0.25">
      <c r="A54" s="1">
        <v>49</v>
      </c>
      <c r="B54" s="2" t="str">
        <f>Table1[[#This Row],[Node]]&amp;Table1[[#This Row],[Parameter]]</f>
        <v>a03Pump Cost</v>
      </c>
      <c r="C54" t="s">
        <v>49</v>
      </c>
      <c r="D54" t="s">
        <v>34</v>
      </c>
      <c r="E54" t="s">
        <v>35</v>
      </c>
      <c r="F54" t="s">
        <v>36</v>
      </c>
      <c r="L54" t="s">
        <v>276</v>
      </c>
      <c r="M54">
        <f>VLOOKUP($L54&amp;M$4,Table1[[Column2]:[Value]],4,FALSE)</f>
        <v>34.19</v>
      </c>
      <c r="N54">
        <f>VLOOKUP($L54&amp;N$4,Table1[[Column2]:[Value]],4,FALSE)</f>
        <v>102.81</v>
      </c>
      <c r="O54">
        <f>VLOOKUP($L54&amp;O$4,Table1[[Column2]:[Value]],4,FALSE)</f>
        <v>102.76</v>
      </c>
      <c r="P54" t="str">
        <f>VLOOKUP($L54&amp;P$4,Table1[[Column2]:[Value]],4,FALSE)</f>
        <v>€165.33</v>
      </c>
      <c r="Q54">
        <f>VLOOKUP($L54&amp;Q$4,Table1[[Column2]:[Value]],4,FALSE)</f>
        <v>1102.19</v>
      </c>
      <c r="R54">
        <f>VLOOKUP($L54&amp;R$4,Table1[[Column2]:[Value]],4,FALSE)</f>
        <v>26.68</v>
      </c>
      <c r="S54">
        <f>VLOOKUP($L54&amp;S$4,Table1[[Column2]:[Value]],4,FALSE)</f>
        <v>26.68</v>
      </c>
      <c r="T54">
        <f>VLOOKUP($L54&amp;T$4,Table1[[Column2]:[Value]],4,FALSE)</f>
        <v>1469.6</v>
      </c>
      <c r="U54">
        <f>VLOOKUP($L54&amp;U$4,Table1[[Column2]:[Value]],4,FALSE)</f>
        <v>20.100000000000001</v>
      </c>
      <c r="V54">
        <f>VLOOKUP($L54&amp;V$4,Table1[[Column2]:[Value]],4,FALSE)</f>
        <v>16</v>
      </c>
      <c r="W54" t="str">
        <f>VLOOKUP($L54&amp;W$4,Table1[[Column2]:[Value]],4,FALSE)</f>
        <v>b12</v>
      </c>
      <c r="X54" t="str">
        <f>VLOOKUP($L54&amp;X$4,Table1[[Column2]:[Value]],4,FALSE)</f>
        <v>[]</v>
      </c>
      <c r="Y54" t="str">
        <f>VLOOKUP($L54&amp;Y$4,Table1[[Column2]:[Value]],4,FALSE)</f>
        <v>€907,505.33</v>
      </c>
      <c r="Z54" t="str">
        <f>VLOOKUP($L54&amp;Z$4,Table1[[Column2]:[Value]],4,FALSE)</f>
        <v>€638,051.81</v>
      </c>
      <c r="AA54" t="str">
        <f>VLOOKUP($L54&amp;AA$4,Table1[[Column2]:[Value]],4,FALSE)</f>
        <v>€1,216,584.00</v>
      </c>
      <c r="AB54" s="5">
        <f>(VLOOKUP($L54&amp;AB$4,Table1[[Column2]:[Value]],4,FALSE))*1</f>
        <v>2762141.14</v>
      </c>
    </row>
    <row r="55" spans="1:28" x14ac:dyDescent="0.25">
      <c r="A55" s="1">
        <v>50</v>
      </c>
      <c r="B55" s="2" t="str">
        <f>Table1[[#This Row],[Node]]&amp;Table1[[#This Row],[Parameter]]</f>
        <v>a03Tank Cost</v>
      </c>
      <c r="C55" t="s">
        <v>49</v>
      </c>
      <c r="D55" t="s">
        <v>37</v>
      </c>
      <c r="E55" t="s">
        <v>51</v>
      </c>
      <c r="F55" t="s">
        <v>36</v>
      </c>
      <c r="L55" t="s">
        <v>281</v>
      </c>
      <c r="M55">
        <f>VLOOKUP($L55&amp;M$4,Table1[[Column2]:[Value]],4,FALSE)</f>
        <v>35.19</v>
      </c>
      <c r="N55">
        <f>VLOOKUP($L55&amp;N$4,Table1[[Column2]:[Value]],4,FALSE)</f>
        <v>102.81</v>
      </c>
      <c r="O55">
        <f>VLOOKUP($L55&amp;O$4,Table1[[Column2]:[Value]],4,FALSE)</f>
        <v>102.81</v>
      </c>
      <c r="P55" t="str">
        <f>VLOOKUP($L55&amp;P$4,Table1[[Column2]:[Value]],4,FALSE)</f>
        <v>€169.91</v>
      </c>
      <c r="Q55">
        <f>VLOOKUP($L55&amp;Q$4,Table1[[Column2]:[Value]],4,FALSE)</f>
        <v>1132.71</v>
      </c>
      <c r="R55">
        <f>VLOOKUP($L55&amp;R$4,Table1[[Column2]:[Value]],4,FALSE)</f>
        <v>27.27</v>
      </c>
      <c r="S55">
        <f>VLOOKUP($L55&amp;S$4,Table1[[Column2]:[Value]],4,FALSE)</f>
        <v>27.27</v>
      </c>
      <c r="T55">
        <f>VLOOKUP($L55&amp;T$4,Table1[[Column2]:[Value]],4,FALSE)</f>
        <v>1469.6</v>
      </c>
      <c r="U55">
        <f>VLOOKUP($L55&amp;U$4,Table1[[Column2]:[Value]],4,FALSE)</f>
        <v>19.91</v>
      </c>
      <c r="V55">
        <f>VLOOKUP($L55&amp;V$4,Table1[[Column2]:[Value]],4,FALSE)</f>
        <v>16</v>
      </c>
      <c r="W55" t="str">
        <f>VLOOKUP($L55&amp;W$4,Table1[[Column2]:[Value]],4,FALSE)</f>
        <v>b12</v>
      </c>
      <c r="X55" t="str">
        <f>VLOOKUP($L55&amp;X$4,Table1[[Column2]:[Value]],4,FALSE)</f>
        <v>[]</v>
      </c>
      <c r="Y55" t="str">
        <f>VLOOKUP($L55&amp;Y$4,Table1[[Column2]:[Value]],4,FALSE)</f>
        <v>€907,505.33</v>
      </c>
      <c r="Z55" t="str">
        <f>VLOOKUP($L55&amp;Z$4,Table1[[Column2]:[Value]],4,FALSE)</f>
        <v>€640,681.32</v>
      </c>
      <c r="AA55" t="str">
        <f>VLOOKUP($L55&amp;AA$4,Table1[[Column2]:[Value]],4,FALSE)</f>
        <v>€1,287,324.00</v>
      </c>
      <c r="AB55" s="5">
        <f>(VLOOKUP($L55&amp;AB$4,Table1[[Column2]:[Value]],4,FALSE))*1</f>
        <v>2835510.64</v>
      </c>
    </row>
    <row r="56" spans="1:28" x14ac:dyDescent="0.25">
      <c r="A56" s="1">
        <v>51</v>
      </c>
      <c r="B56" s="2" t="str">
        <f>Table1[[#This Row],[Node]]&amp;Table1[[#This Row],[Parameter]]</f>
        <v>a03Total Pipe Replacement Cost</v>
      </c>
      <c r="C56" t="s">
        <v>49</v>
      </c>
      <c r="D56" t="s">
        <v>39</v>
      </c>
      <c r="E56" t="s">
        <v>52</v>
      </c>
      <c r="F56" t="s">
        <v>36</v>
      </c>
      <c r="L56" t="s">
        <v>286</v>
      </c>
      <c r="M56">
        <f>VLOOKUP($L56&amp;M$4,Table1[[Column2]:[Value]],4,FALSE)</f>
        <v>36.049999999999997</v>
      </c>
      <c r="N56">
        <f>VLOOKUP($L56&amp;N$4,Table1[[Column2]:[Value]],4,FALSE)</f>
        <v>102.81</v>
      </c>
      <c r="O56">
        <f>VLOOKUP($L56&amp;O$4,Table1[[Column2]:[Value]],4,FALSE)</f>
        <v>102.72</v>
      </c>
      <c r="P56" t="str">
        <f>VLOOKUP($L56&amp;P$4,Table1[[Column2]:[Value]],4,FALSE)</f>
        <v>€173.93</v>
      </c>
      <c r="Q56">
        <f>VLOOKUP($L56&amp;Q$4,Table1[[Column2]:[Value]],4,FALSE)</f>
        <v>1159.54</v>
      </c>
      <c r="R56">
        <f>VLOOKUP($L56&amp;R$4,Table1[[Column2]:[Value]],4,FALSE)</f>
        <v>28.12</v>
      </c>
      <c r="S56">
        <f>VLOOKUP($L56&amp;S$4,Table1[[Column2]:[Value]],4,FALSE)</f>
        <v>28.12</v>
      </c>
      <c r="T56">
        <f>VLOOKUP($L56&amp;T$4,Table1[[Column2]:[Value]],4,FALSE)</f>
        <v>1469.6</v>
      </c>
      <c r="U56">
        <f>VLOOKUP($L56&amp;U$4,Table1[[Column2]:[Value]],4,FALSE)</f>
        <v>20.100000000000001</v>
      </c>
      <c r="V56">
        <f>VLOOKUP($L56&amp;V$4,Table1[[Column2]:[Value]],4,FALSE)</f>
        <v>6</v>
      </c>
      <c r="W56" t="str">
        <f>VLOOKUP($L56&amp;W$4,Table1[[Column2]:[Value]],4,FALSE)</f>
        <v>b12</v>
      </c>
      <c r="X56" t="str">
        <f>VLOOKUP($L56&amp;X$4,Table1[[Column2]:[Value]],4,FALSE)</f>
        <v>[]</v>
      </c>
      <c r="Y56" t="str">
        <f>VLOOKUP($L56&amp;Y$4,Table1[[Column2]:[Value]],4,FALSE)</f>
        <v>€907,505.33</v>
      </c>
      <c r="Z56" t="str">
        <f>VLOOKUP($L56&amp;Z$4,Table1[[Column2]:[Value]],4,FALSE)</f>
        <v>€644,428.06</v>
      </c>
      <c r="AA56" t="str">
        <f>VLOOKUP($L56&amp;AA$4,Table1[[Column2]:[Value]],4,FALSE)</f>
        <v>€1,417,614.00</v>
      </c>
      <c r="AB56" s="5">
        <f>(VLOOKUP($L56&amp;AB$4,Table1[[Column2]:[Value]],4,FALSE))*1</f>
        <v>2969547.39</v>
      </c>
    </row>
    <row r="57" spans="1:28" x14ac:dyDescent="0.25">
      <c r="A57" s="1">
        <v>52</v>
      </c>
      <c r="B57" s="2" t="str">
        <f>Table1[[#This Row],[Node]]&amp;Table1[[#This Row],[Parameter]]</f>
        <v>a03Total Investment Cost</v>
      </c>
      <c r="C57" t="s">
        <v>49</v>
      </c>
      <c r="D57" t="s">
        <v>41</v>
      </c>
      <c r="E57" t="s">
        <v>53</v>
      </c>
      <c r="F57" t="s">
        <v>43</v>
      </c>
      <c r="L57" t="s">
        <v>30</v>
      </c>
      <c r="M57">
        <f>VLOOKUP($L57&amp;M$4,Table1[[Column2]:[Value]],4,FALSE)</f>
        <v>37.380000000000003</v>
      </c>
      <c r="N57">
        <f>VLOOKUP($L57&amp;N$4,Table1[[Column2]:[Value]],4,FALSE)</f>
        <v>102.81</v>
      </c>
      <c r="O57">
        <f>VLOOKUP($L57&amp;O$4,Table1[[Column2]:[Value]],4,FALSE)</f>
        <v>102.85</v>
      </c>
      <c r="P57" t="str">
        <f>VLOOKUP($L57&amp;P$4,Table1[[Column2]:[Value]],4,FALSE)</f>
        <v>€180.27</v>
      </c>
      <c r="Q57">
        <f>VLOOKUP($L57&amp;Q$4,Table1[[Column2]:[Value]],4,FALSE)</f>
        <v>1201.83</v>
      </c>
      <c r="R57">
        <f>VLOOKUP($L57&amp;R$4,Table1[[Column2]:[Value]],4,FALSE)</f>
        <v>29.31</v>
      </c>
      <c r="S57">
        <f>VLOOKUP($L57&amp;S$4,Table1[[Column2]:[Value]],4,FALSE)</f>
        <v>29.31</v>
      </c>
      <c r="T57">
        <f>VLOOKUP($L57&amp;T$4,Table1[[Column2]:[Value]],4,FALSE)</f>
        <v>1469.6</v>
      </c>
      <c r="U57">
        <f>VLOOKUP($L57&amp;U$4,Table1[[Column2]:[Value]],4,FALSE)</f>
        <v>20.079999999999998</v>
      </c>
      <c r="V57">
        <f>VLOOKUP($L57&amp;V$4,Table1[[Column2]:[Value]],4,FALSE)</f>
        <v>6</v>
      </c>
      <c r="W57" t="str">
        <f>VLOOKUP($L57&amp;W$4,Table1[[Column2]:[Value]],4,FALSE)</f>
        <v>b12</v>
      </c>
      <c r="X57" t="str">
        <f>VLOOKUP($L57&amp;X$4,Table1[[Column2]:[Value]],4,FALSE)</f>
        <v>[]</v>
      </c>
      <c r="Y57" t="str">
        <f>VLOOKUP($L57&amp;Y$4,Table1[[Column2]:[Value]],4,FALSE)</f>
        <v>€907,505.33</v>
      </c>
      <c r="Z57" t="str">
        <f>VLOOKUP($L57&amp;Z$4,Table1[[Column2]:[Value]],4,FALSE)</f>
        <v>€649,678.42</v>
      </c>
      <c r="AA57" t="str">
        <f>VLOOKUP($L57&amp;AA$4,Table1[[Column2]:[Value]],4,FALSE)</f>
        <v>€1,449,198.00</v>
      </c>
      <c r="AB57" s="5">
        <f>(VLOOKUP($L57&amp;AB$4,Table1[[Column2]:[Value]],4,FALSE))*1</f>
        <v>3006381.75</v>
      </c>
    </row>
    <row r="58" spans="1:28" x14ac:dyDescent="0.25">
      <c r="A58" s="1">
        <v>53</v>
      </c>
      <c r="B58" s="2" t="str">
        <f>Table1[[#This Row],[Node]]&amp;Table1[[#This Row],[Parameter]]</f>
        <v>------</v>
      </c>
      <c r="C58" t="s">
        <v>44</v>
      </c>
      <c r="D58" t="s">
        <v>44</v>
      </c>
      <c r="E58" t="s">
        <v>44</v>
      </c>
      <c r="F58" t="s">
        <v>44</v>
      </c>
      <c r="L58" t="s">
        <v>295</v>
      </c>
      <c r="M58">
        <f>VLOOKUP($L58&amp;M$4,Table1[[Column2]:[Value]],4,FALSE)</f>
        <v>35.020000000000003</v>
      </c>
      <c r="N58">
        <f>VLOOKUP($L58&amp;N$4,Table1[[Column2]:[Value]],4,FALSE)</f>
        <v>102.81</v>
      </c>
      <c r="O58">
        <f>VLOOKUP($L58&amp;O$4,Table1[[Column2]:[Value]],4,FALSE)</f>
        <v>102.78</v>
      </c>
      <c r="P58" t="str">
        <f>VLOOKUP($L58&amp;P$4,Table1[[Column2]:[Value]],4,FALSE)</f>
        <v>€169.16</v>
      </c>
      <c r="Q58">
        <f>VLOOKUP($L58&amp;Q$4,Table1[[Column2]:[Value]],4,FALSE)</f>
        <v>1127.75</v>
      </c>
      <c r="R58">
        <f>VLOOKUP($L58&amp;R$4,Table1[[Column2]:[Value]],4,FALSE)</f>
        <v>27.4</v>
      </c>
      <c r="S58">
        <f>VLOOKUP($L58&amp;S$4,Table1[[Column2]:[Value]],4,FALSE)</f>
        <v>27.4</v>
      </c>
      <c r="T58">
        <f>VLOOKUP($L58&amp;T$4,Table1[[Column2]:[Value]],4,FALSE)</f>
        <v>1469.6</v>
      </c>
      <c r="U58">
        <f>VLOOKUP($L58&amp;U$4,Table1[[Column2]:[Value]],4,FALSE)</f>
        <v>20.100000000000001</v>
      </c>
      <c r="V58">
        <f>VLOOKUP($L58&amp;V$4,Table1[[Column2]:[Value]],4,FALSE)</f>
        <v>16</v>
      </c>
      <c r="W58" t="str">
        <f>VLOOKUP($L58&amp;W$4,Table1[[Column2]:[Value]],4,FALSE)</f>
        <v>b12</v>
      </c>
      <c r="X58" t="str">
        <f>VLOOKUP($L58&amp;X$4,Table1[[Column2]:[Value]],4,FALSE)</f>
        <v>[]</v>
      </c>
      <c r="Y58" t="str">
        <f>VLOOKUP($L58&amp;Y$4,Table1[[Column2]:[Value]],4,FALSE)</f>
        <v>€907,505.33</v>
      </c>
      <c r="Z58" t="str">
        <f>VLOOKUP($L58&amp;Z$4,Table1[[Column2]:[Value]],4,FALSE)</f>
        <v>€641,230.30</v>
      </c>
      <c r="AA58" t="str">
        <f>VLOOKUP($L58&amp;AA$4,Table1[[Column2]:[Value]],4,FALSE)</f>
        <v>€1,466,163.00</v>
      </c>
      <c r="AB58" s="5">
        <f>(VLOOKUP($L58&amp;AB$4,Table1[[Column2]:[Value]],4,FALSE))*1</f>
        <v>3014898.63</v>
      </c>
    </row>
    <row r="59" spans="1:28" x14ac:dyDescent="0.25">
      <c r="A59" s="1">
        <v>54</v>
      </c>
      <c r="B59" s="2" t="str">
        <f>Table1[[#This Row],[Node]]&amp;Table1[[#This Row],[Parameter]]</f>
        <v>Summaryfor</v>
      </c>
      <c r="C59" t="s">
        <v>5</v>
      </c>
      <c r="D59" t="s">
        <v>6</v>
      </c>
      <c r="E59" t="s">
        <v>7</v>
      </c>
      <c r="F59" t="s">
        <v>54</v>
      </c>
      <c r="L59" t="s">
        <v>300</v>
      </c>
      <c r="M59">
        <f>VLOOKUP($L59&amp;M$4,Table1[[Column2]:[Value]],4,FALSE)</f>
        <v>35.799999999999997</v>
      </c>
      <c r="N59">
        <f>VLOOKUP($L59&amp;N$4,Table1[[Column2]:[Value]],4,FALSE)</f>
        <v>102.81</v>
      </c>
      <c r="O59">
        <f>VLOOKUP($L59&amp;O$4,Table1[[Column2]:[Value]],4,FALSE)</f>
        <v>102.81</v>
      </c>
      <c r="P59" t="str">
        <f>VLOOKUP($L59&amp;P$4,Table1[[Column2]:[Value]],4,FALSE)</f>
        <v>€172.79</v>
      </c>
      <c r="Q59">
        <f>VLOOKUP($L59&amp;Q$4,Table1[[Column2]:[Value]],4,FALSE)</f>
        <v>1151.93</v>
      </c>
      <c r="R59">
        <f>VLOOKUP($L59&amp;R$4,Table1[[Column2]:[Value]],4,FALSE)</f>
        <v>27.82</v>
      </c>
      <c r="S59">
        <f>VLOOKUP($L59&amp;S$4,Table1[[Column2]:[Value]],4,FALSE)</f>
        <v>27.82</v>
      </c>
      <c r="T59">
        <f>VLOOKUP($L59&amp;T$4,Table1[[Column2]:[Value]],4,FALSE)</f>
        <v>1469.6</v>
      </c>
      <c r="U59">
        <f>VLOOKUP($L59&amp;U$4,Table1[[Column2]:[Value]],4,FALSE)</f>
        <v>19.97</v>
      </c>
      <c r="V59">
        <f>VLOOKUP($L59&amp;V$4,Table1[[Column2]:[Value]],4,FALSE)</f>
        <v>6</v>
      </c>
      <c r="W59" t="str">
        <f>VLOOKUP($L59&amp;W$4,Table1[[Column2]:[Value]],4,FALSE)</f>
        <v>b12</v>
      </c>
      <c r="X59" t="str">
        <f>VLOOKUP($L59&amp;X$4,Table1[[Column2]:[Value]],4,FALSE)</f>
        <v>[]</v>
      </c>
      <c r="Y59" t="str">
        <f>VLOOKUP($L59&amp;Y$4,Table1[[Column2]:[Value]],4,FALSE)</f>
        <v>€907,505.33</v>
      </c>
      <c r="Z59" t="str">
        <f>VLOOKUP($L59&amp;Z$4,Table1[[Column2]:[Value]],4,FALSE)</f>
        <v>€643,102.56</v>
      </c>
      <c r="AA59" t="str">
        <f>VLOOKUP($L59&amp;AA$4,Table1[[Column2]:[Value]],4,FALSE)</f>
        <v>€1,496,404.00</v>
      </c>
      <c r="AB59" s="5">
        <f>(VLOOKUP($L59&amp;AB$4,Table1[[Column2]:[Value]],4,FALSE))*1</f>
        <v>3047011.89</v>
      </c>
    </row>
    <row r="60" spans="1:28" x14ac:dyDescent="0.25">
      <c r="A60" s="1">
        <v>55</v>
      </c>
      <c r="B60" s="2" t="str">
        <f>Table1[[#This Row],[Node]]&amp;Table1[[#This Row],[Parameter]]</f>
        <v>a04Duty Head</v>
      </c>
      <c r="C60" t="s">
        <v>54</v>
      </c>
      <c r="D60" t="s">
        <v>9</v>
      </c>
      <c r="E60">
        <v>43.58</v>
      </c>
      <c r="F60" t="s">
        <v>10</v>
      </c>
      <c r="L60" t="s">
        <v>305</v>
      </c>
      <c r="M60">
        <f>VLOOKUP($L60&amp;M$4,Table1[[Column2]:[Value]],4,FALSE)</f>
        <v>36.47</v>
      </c>
      <c r="N60">
        <f>VLOOKUP($L60&amp;N$4,Table1[[Column2]:[Value]],4,FALSE)</f>
        <v>102.81</v>
      </c>
      <c r="O60">
        <f>VLOOKUP($L60&amp;O$4,Table1[[Column2]:[Value]],4,FALSE)</f>
        <v>102.74</v>
      </c>
      <c r="P60" t="str">
        <f>VLOOKUP($L60&amp;P$4,Table1[[Column2]:[Value]],4,FALSE)</f>
        <v>€175.91</v>
      </c>
      <c r="Q60">
        <f>VLOOKUP($L60&amp;Q$4,Table1[[Column2]:[Value]],4,FALSE)</f>
        <v>1172.75</v>
      </c>
      <c r="R60">
        <f>VLOOKUP($L60&amp;R$4,Table1[[Column2]:[Value]],4,FALSE)</f>
        <v>28.48</v>
      </c>
      <c r="S60">
        <f>VLOOKUP($L60&amp;S$4,Table1[[Column2]:[Value]],4,FALSE)</f>
        <v>28.48</v>
      </c>
      <c r="T60">
        <f>VLOOKUP($L60&amp;T$4,Table1[[Column2]:[Value]],4,FALSE)</f>
        <v>1469.6</v>
      </c>
      <c r="U60">
        <f>VLOOKUP($L60&amp;U$4,Table1[[Column2]:[Value]],4,FALSE)</f>
        <v>20.100000000000001</v>
      </c>
      <c r="V60">
        <f>VLOOKUP($L60&amp;V$4,Table1[[Column2]:[Value]],4,FALSE)</f>
        <v>6</v>
      </c>
      <c r="W60" t="str">
        <f>VLOOKUP($L60&amp;W$4,Table1[[Column2]:[Value]],4,FALSE)</f>
        <v>b12</v>
      </c>
      <c r="X60" t="str">
        <f>VLOOKUP($L60&amp;X$4,Table1[[Column2]:[Value]],4,FALSE)</f>
        <v>[]</v>
      </c>
      <c r="Y60" t="str">
        <f>VLOOKUP($L60&amp;Y$4,Table1[[Column2]:[Value]],4,FALSE)</f>
        <v>€907,505.33</v>
      </c>
      <c r="Z60" t="str">
        <f>VLOOKUP($L60&amp;Z$4,Table1[[Column2]:[Value]],4,FALSE)</f>
        <v>€646,017.16</v>
      </c>
      <c r="AA60" t="str">
        <f>VLOOKUP($L60&amp;AA$4,Table1[[Column2]:[Value]],4,FALSE)</f>
        <v>€1,593,189.00</v>
      </c>
      <c r="AB60" s="5">
        <f>(VLOOKUP($L60&amp;AB$4,Table1[[Column2]:[Value]],4,FALSE))*1</f>
        <v>3146711.49</v>
      </c>
    </row>
    <row r="61" spans="1:28" x14ac:dyDescent="0.25">
      <c r="A61" s="1">
        <v>56</v>
      </c>
      <c r="B61" s="2" t="str">
        <f>Table1[[#This Row],[Node]]&amp;Table1[[#This Row],[Parameter]]</f>
        <v>a04Duty Flow</v>
      </c>
      <c r="C61" t="s">
        <v>54</v>
      </c>
      <c r="D61" t="s">
        <v>11</v>
      </c>
      <c r="E61">
        <v>102.81</v>
      </c>
      <c r="F61" t="s">
        <v>12</v>
      </c>
      <c r="L61" t="s">
        <v>310</v>
      </c>
      <c r="M61">
        <f>VLOOKUP($L61&amp;M$4,Table1[[Column2]:[Value]],4,FALSE)</f>
        <v>34.44</v>
      </c>
      <c r="N61">
        <f>VLOOKUP($L61&amp;N$4,Table1[[Column2]:[Value]],4,FALSE)</f>
        <v>102.81</v>
      </c>
      <c r="O61">
        <f>VLOOKUP($L61&amp;O$4,Table1[[Column2]:[Value]],4,FALSE)</f>
        <v>102.78</v>
      </c>
      <c r="P61" t="str">
        <f>VLOOKUP($L61&amp;P$4,Table1[[Column2]:[Value]],4,FALSE)</f>
        <v>€166.44</v>
      </c>
      <c r="Q61">
        <f>VLOOKUP($L61&amp;Q$4,Table1[[Column2]:[Value]],4,FALSE)</f>
        <v>1109.6300000000001</v>
      </c>
      <c r="R61">
        <f>VLOOKUP($L61&amp;R$4,Table1[[Column2]:[Value]],4,FALSE)</f>
        <v>26.82</v>
      </c>
      <c r="S61">
        <f>VLOOKUP($L61&amp;S$4,Table1[[Column2]:[Value]],4,FALSE)</f>
        <v>26.82</v>
      </c>
      <c r="T61">
        <f>VLOOKUP($L61&amp;T$4,Table1[[Column2]:[Value]],4,FALSE)</f>
        <v>1469.6</v>
      </c>
      <c r="U61">
        <f>VLOOKUP($L61&amp;U$4,Table1[[Column2]:[Value]],4,FALSE)</f>
        <v>20.100000000000001</v>
      </c>
      <c r="V61">
        <f>VLOOKUP($L61&amp;V$4,Table1[[Column2]:[Value]],4,FALSE)</f>
        <v>16</v>
      </c>
      <c r="W61" t="str">
        <f>VLOOKUP($L61&amp;W$4,Table1[[Column2]:[Value]],4,FALSE)</f>
        <v>b12</v>
      </c>
      <c r="X61" t="str">
        <f>VLOOKUP($L61&amp;X$4,Table1[[Column2]:[Value]],4,FALSE)</f>
        <v>[]</v>
      </c>
      <c r="Y61" t="str">
        <f>VLOOKUP($L61&amp;Y$4,Table1[[Column2]:[Value]],4,FALSE)</f>
        <v>€907,505.33</v>
      </c>
      <c r="Z61" t="str">
        <f>VLOOKUP($L61&amp;Z$4,Table1[[Column2]:[Value]],4,FALSE)</f>
        <v>€638,698.18</v>
      </c>
      <c r="AA61" t="str">
        <f>VLOOKUP($L61&amp;AA$4,Table1[[Column2]:[Value]],4,FALSE)</f>
        <v>€1,423,724.00</v>
      </c>
      <c r="AB61" s="5">
        <f>(VLOOKUP($L61&amp;AB$4,Table1[[Column2]:[Value]],4,FALSE))*1</f>
        <v>2969927.51</v>
      </c>
    </row>
    <row r="62" spans="1:28" x14ac:dyDescent="0.25">
      <c r="A62" s="1">
        <v>57</v>
      </c>
      <c r="B62" s="2" t="str">
        <f>Table1[[#This Row],[Node]]&amp;Table1[[#This Row],[Parameter]]</f>
        <v>a04Actual average pumped flow:</v>
      </c>
      <c r="C62" t="s">
        <v>54</v>
      </c>
      <c r="D62" t="s">
        <v>13</v>
      </c>
      <c r="E62">
        <v>102.78</v>
      </c>
      <c r="F62" t="s">
        <v>12</v>
      </c>
    </row>
    <row r="63" spans="1:28" x14ac:dyDescent="0.25">
      <c r="A63" s="1">
        <v>58</v>
      </c>
      <c r="B63" s="2" t="str">
        <f>Table1[[#This Row],[Node]]&amp;Table1[[#This Row],[Parameter]]</f>
        <v>a04Cost:</v>
      </c>
      <c r="C63" t="s">
        <v>54</v>
      </c>
      <c r="D63" t="s">
        <v>14</v>
      </c>
      <c r="E63" t="s">
        <v>55</v>
      </c>
      <c r="F63" t="s">
        <v>16</v>
      </c>
    </row>
    <row r="64" spans="1:28" x14ac:dyDescent="0.25">
      <c r="A64" s="1">
        <v>59</v>
      </c>
      <c r="B64" s="2" t="str">
        <f>Table1[[#This Row],[Node]]&amp;Table1[[#This Row],[Parameter]]</f>
        <v>a04Energy:</v>
      </c>
      <c r="C64" t="s">
        <v>54</v>
      </c>
      <c r="D64" t="s">
        <v>17</v>
      </c>
      <c r="E64">
        <v>1406.39</v>
      </c>
      <c r="F64" t="s">
        <v>18</v>
      </c>
    </row>
    <row r="65" spans="1:6" x14ac:dyDescent="0.25">
      <c r="A65" s="1">
        <v>60</v>
      </c>
      <c r="B65" s="2" t="str">
        <f>Table1[[#This Row],[Node]]&amp;Table1[[#This Row],[Parameter]]</f>
        <v>a04Tank Elevation</v>
      </c>
      <c r="C65" t="s">
        <v>54</v>
      </c>
      <c r="D65" t="s">
        <v>19</v>
      </c>
      <c r="E65">
        <v>38.04</v>
      </c>
      <c r="F65" t="s">
        <v>20</v>
      </c>
    </row>
    <row r="66" spans="1:6" x14ac:dyDescent="0.25">
      <c r="A66" s="1">
        <v>61</v>
      </c>
      <c r="B66" s="2" t="str">
        <f>Table1[[#This Row],[Node]]&amp;Table1[[#This Row],[Parameter]]</f>
        <v>a04Tank height above ground</v>
      </c>
      <c r="C66" t="s">
        <v>54</v>
      </c>
      <c r="D66" t="s">
        <v>21</v>
      </c>
      <c r="E66">
        <v>38.04</v>
      </c>
      <c r="F66" t="s">
        <v>22</v>
      </c>
    </row>
    <row r="67" spans="1:6" x14ac:dyDescent="0.25">
      <c r="A67" s="1">
        <v>62</v>
      </c>
      <c r="B67" s="2" t="str">
        <f>Table1[[#This Row],[Node]]&amp;Table1[[#This Row],[Parameter]]</f>
        <v>a04Tank volume</v>
      </c>
      <c r="C67" t="s">
        <v>54</v>
      </c>
      <c r="D67" t="s">
        <v>23</v>
      </c>
      <c r="E67">
        <v>1469.6</v>
      </c>
      <c r="F67" t="s">
        <v>24</v>
      </c>
    </row>
    <row r="68" spans="1:6" x14ac:dyDescent="0.25">
      <c r="A68" s="1">
        <v>63</v>
      </c>
      <c r="B68" s="2" t="str">
        <f>Table1[[#This Row],[Node]]&amp;Table1[[#This Row],[Parameter]]</f>
        <v>a04Minimum Pressure</v>
      </c>
      <c r="C68" t="s">
        <v>54</v>
      </c>
      <c r="D68" t="s">
        <v>25</v>
      </c>
      <c r="E68">
        <v>20.09</v>
      </c>
      <c r="F68" t="s">
        <v>26</v>
      </c>
    </row>
    <row r="69" spans="1:6" x14ac:dyDescent="0.25">
      <c r="A69" s="1">
        <v>64</v>
      </c>
      <c r="B69" s="2" t="str">
        <f>Table1[[#This Row],[Node]]&amp;Table1[[#This Row],[Parameter]]</f>
        <v>a04Critical Hour</v>
      </c>
      <c r="C69" t="s">
        <v>54</v>
      </c>
      <c r="D69" t="s">
        <v>27</v>
      </c>
      <c r="E69">
        <v>6</v>
      </c>
      <c r="F69" t="s">
        <v>28</v>
      </c>
    </row>
    <row r="70" spans="1:6" x14ac:dyDescent="0.25">
      <c r="A70" s="1">
        <v>65</v>
      </c>
      <c r="B70" s="2" t="str">
        <f>Table1[[#This Row],[Node]]&amp;Table1[[#This Row],[Parameter]]</f>
        <v>a04Critical Node</v>
      </c>
      <c r="C70" t="s">
        <v>54</v>
      </c>
      <c r="D70" t="s">
        <v>29</v>
      </c>
      <c r="E70" t="s">
        <v>30</v>
      </c>
      <c r="F70" t="s">
        <v>1</v>
      </c>
    </row>
    <row r="71" spans="1:6" x14ac:dyDescent="0.25">
      <c r="A71" s="1">
        <v>66</v>
      </c>
      <c r="B71" s="2" t="str">
        <f>Table1[[#This Row],[Node]]&amp;Table1[[#This Row],[Parameter]]</f>
        <v>a04Critical Pipes</v>
      </c>
      <c r="C71" t="s">
        <v>54</v>
      </c>
      <c r="D71" t="s">
        <v>31</v>
      </c>
      <c r="E71" t="s">
        <v>32</v>
      </c>
      <c r="F71" t="s">
        <v>33</v>
      </c>
    </row>
    <row r="72" spans="1:6" x14ac:dyDescent="0.25">
      <c r="A72" s="1">
        <v>67</v>
      </c>
      <c r="B72" s="2" t="str">
        <f>Table1[[#This Row],[Node]]&amp;Table1[[#This Row],[Parameter]]</f>
        <v>a04Pump Cost</v>
      </c>
      <c r="C72" t="s">
        <v>54</v>
      </c>
      <c r="D72" t="s">
        <v>34</v>
      </c>
      <c r="E72" t="s">
        <v>35</v>
      </c>
      <c r="F72" t="s">
        <v>36</v>
      </c>
    </row>
    <row r="73" spans="1:6" x14ac:dyDescent="0.25">
      <c r="A73" s="1">
        <v>68</v>
      </c>
      <c r="B73" s="2" t="str">
        <f>Table1[[#This Row],[Node]]&amp;Table1[[#This Row],[Parameter]]</f>
        <v>a04Tank Cost</v>
      </c>
      <c r="C73" t="s">
        <v>54</v>
      </c>
      <c r="D73" t="s">
        <v>37</v>
      </c>
      <c r="E73" t="s">
        <v>56</v>
      </c>
      <c r="F73" t="s">
        <v>36</v>
      </c>
    </row>
    <row r="74" spans="1:6" x14ac:dyDescent="0.25">
      <c r="A74" s="1">
        <v>69</v>
      </c>
      <c r="B74" s="2" t="str">
        <f>Table1[[#This Row],[Node]]&amp;Table1[[#This Row],[Parameter]]</f>
        <v>a04Total Pipe Replacement Cost</v>
      </c>
      <c r="C74" t="s">
        <v>54</v>
      </c>
      <c r="D74" t="s">
        <v>39</v>
      </c>
      <c r="E74" t="s">
        <v>40</v>
      </c>
      <c r="F74" t="s">
        <v>36</v>
      </c>
    </row>
    <row r="75" spans="1:6" x14ac:dyDescent="0.25">
      <c r="A75" s="1">
        <v>70</v>
      </c>
      <c r="B75" s="2" t="str">
        <f>Table1[[#This Row],[Node]]&amp;Table1[[#This Row],[Parameter]]</f>
        <v>a04Total Investment Cost</v>
      </c>
      <c r="C75" t="s">
        <v>54</v>
      </c>
      <c r="D75" t="s">
        <v>41</v>
      </c>
      <c r="E75" t="s">
        <v>57</v>
      </c>
      <c r="F75" t="s">
        <v>43</v>
      </c>
    </row>
    <row r="76" spans="1:6" x14ac:dyDescent="0.25">
      <c r="A76" s="1">
        <v>71</v>
      </c>
      <c r="B76" s="2" t="str">
        <f>Table1[[#This Row],[Node]]&amp;Table1[[#This Row],[Parameter]]</f>
        <v>------</v>
      </c>
      <c r="C76" t="s">
        <v>44</v>
      </c>
      <c r="D76" t="s">
        <v>44</v>
      </c>
      <c r="E76" t="s">
        <v>44</v>
      </c>
      <c r="F76" t="s">
        <v>44</v>
      </c>
    </row>
    <row r="77" spans="1:6" x14ac:dyDescent="0.25">
      <c r="A77" s="1">
        <v>72</v>
      </c>
      <c r="B77" s="2" t="str">
        <f>Table1[[#This Row],[Node]]&amp;Table1[[#This Row],[Parameter]]</f>
        <v>Summaryfor</v>
      </c>
      <c r="C77" t="s">
        <v>5</v>
      </c>
      <c r="D77" t="s">
        <v>6</v>
      </c>
      <c r="E77" t="s">
        <v>7</v>
      </c>
      <c r="F77" t="s">
        <v>58</v>
      </c>
    </row>
    <row r="78" spans="1:6" x14ac:dyDescent="0.25">
      <c r="A78" s="1">
        <v>73</v>
      </c>
      <c r="B78" s="2" t="str">
        <f>Table1[[#This Row],[Node]]&amp;Table1[[#This Row],[Parameter]]</f>
        <v>a05Duty Head</v>
      </c>
      <c r="C78" t="s">
        <v>58</v>
      </c>
      <c r="D78" t="s">
        <v>9</v>
      </c>
      <c r="E78">
        <v>43.62</v>
      </c>
      <c r="F78" t="s">
        <v>10</v>
      </c>
    </row>
    <row r="79" spans="1:6" x14ac:dyDescent="0.25">
      <c r="A79" s="1">
        <v>74</v>
      </c>
      <c r="B79" s="2" t="str">
        <f>Table1[[#This Row],[Node]]&amp;Table1[[#This Row],[Parameter]]</f>
        <v>a05Duty Flow</v>
      </c>
      <c r="C79" t="s">
        <v>58</v>
      </c>
      <c r="D79" t="s">
        <v>11</v>
      </c>
      <c r="E79">
        <v>102.81</v>
      </c>
      <c r="F79" t="s">
        <v>12</v>
      </c>
    </row>
    <row r="80" spans="1:6" x14ac:dyDescent="0.25">
      <c r="A80" s="1">
        <v>75</v>
      </c>
      <c r="B80" s="2" t="str">
        <f>Table1[[#This Row],[Node]]&amp;Table1[[#This Row],[Parameter]]</f>
        <v>a05Actual average pumped flow:</v>
      </c>
      <c r="C80" t="s">
        <v>58</v>
      </c>
      <c r="D80" t="s">
        <v>13</v>
      </c>
      <c r="E80">
        <v>102.75</v>
      </c>
      <c r="F80" t="s">
        <v>12</v>
      </c>
    </row>
    <row r="81" spans="1:6" x14ac:dyDescent="0.25">
      <c r="A81" s="1">
        <v>76</v>
      </c>
      <c r="B81" s="2" t="str">
        <f>Table1[[#This Row],[Node]]&amp;Table1[[#This Row],[Parameter]]</f>
        <v>a05Cost:</v>
      </c>
      <c r="C81" t="s">
        <v>58</v>
      </c>
      <c r="D81" t="s">
        <v>14</v>
      </c>
      <c r="E81" t="s">
        <v>59</v>
      </c>
      <c r="F81" t="s">
        <v>16</v>
      </c>
    </row>
    <row r="82" spans="1:6" x14ac:dyDescent="0.25">
      <c r="A82" s="1">
        <v>77</v>
      </c>
      <c r="B82" s="2" t="str">
        <f>Table1[[#This Row],[Node]]&amp;Table1[[#This Row],[Parameter]]</f>
        <v>a05Energy:</v>
      </c>
      <c r="C82" t="s">
        <v>58</v>
      </c>
      <c r="D82" t="s">
        <v>17</v>
      </c>
      <c r="E82">
        <v>1407.77</v>
      </c>
      <c r="F82" t="s">
        <v>18</v>
      </c>
    </row>
    <row r="83" spans="1:6" x14ac:dyDescent="0.25">
      <c r="A83" s="1">
        <v>78</v>
      </c>
      <c r="B83" s="2" t="str">
        <f>Table1[[#This Row],[Node]]&amp;Table1[[#This Row],[Parameter]]</f>
        <v>a05Tank Elevation</v>
      </c>
      <c r="C83" t="s">
        <v>58</v>
      </c>
      <c r="D83" t="s">
        <v>19</v>
      </c>
      <c r="E83">
        <v>38.21</v>
      </c>
      <c r="F83" t="s">
        <v>20</v>
      </c>
    </row>
    <row r="84" spans="1:6" x14ac:dyDescent="0.25">
      <c r="A84" s="1">
        <v>79</v>
      </c>
      <c r="B84" s="2" t="str">
        <f>Table1[[#This Row],[Node]]&amp;Table1[[#This Row],[Parameter]]</f>
        <v>a05Tank height above ground</v>
      </c>
      <c r="C84" t="s">
        <v>58</v>
      </c>
      <c r="D84" t="s">
        <v>21</v>
      </c>
      <c r="E84">
        <v>38.21</v>
      </c>
      <c r="F84" t="s">
        <v>22</v>
      </c>
    </row>
    <row r="85" spans="1:6" x14ac:dyDescent="0.25">
      <c r="A85" s="1">
        <v>80</v>
      </c>
      <c r="B85" s="2" t="str">
        <f>Table1[[#This Row],[Node]]&amp;Table1[[#This Row],[Parameter]]</f>
        <v>a05Tank volume</v>
      </c>
      <c r="C85" t="s">
        <v>58</v>
      </c>
      <c r="D85" t="s">
        <v>23</v>
      </c>
      <c r="E85">
        <v>1469.6</v>
      </c>
      <c r="F85" t="s">
        <v>24</v>
      </c>
    </row>
    <row r="86" spans="1:6" x14ac:dyDescent="0.25">
      <c r="A86" s="1">
        <v>81</v>
      </c>
      <c r="B86" s="2" t="str">
        <f>Table1[[#This Row],[Node]]&amp;Table1[[#This Row],[Parameter]]</f>
        <v>a05Minimum Pressure</v>
      </c>
      <c r="C86" t="s">
        <v>58</v>
      </c>
      <c r="D86" t="s">
        <v>25</v>
      </c>
      <c r="E86">
        <v>20.09</v>
      </c>
      <c r="F86" t="s">
        <v>26</v>
      </c>
    </row>
    <row r="87" spans="1:6" x14ac:dyDescent="0.25">
      <c r="A87" s="1">
        <v>82</v>
      </c>
      <c r="B87" s="2" t="str">
        <f>Table1[[#This Row],[Node]]&amp;Table1[[#This Row],[Parameter]]</f>
        <v>a05Critical Hour</v>
      </c>
      <c r="C87" t="s">
        <v>58</v>
      </c>
      <c r="D87" t="s">
        <v>27</v>
      </c>
      <c r="E87">
        <v>6</v>
      </c>
      <c r="F87" t="s">
        <v>28</v>
      </c>
    </row>
    <row r="88" spans="1:6" x14ac:dyDescent="0.25">
      <c r="A88" s="1">
        <v>83</v>
      </c>
      <c r="B88" s="2" t="str">
        <f>Table1[[#This Row],[Node]]&amp;Table1[[#This Row],[Parameter]]</f>
        <v>a05Critical Node</v>
      </c>
      <c r="C88" t="s">
        <v>58</v>
      </c>
      <c r="D88" t="s">
        <v>29</v>
      </c>
      <c r="E88" t="s">
        <v>30</v>
      </c>
      <c r="F88" t="s">
        <v>1</v>
      </c>
    </row>
    <row r="89" spans="1:6" x14ac:dyDescent="0.25">
      <c r="A89" s="1">
        <v>84</v>
      </c>
      <c r="B89" s="2" t="str">
        <f>Table1[[#This Row],[Node]]&amp;Table1[[#This Row],[Parameter]]</f>
        <v>a05Critical Pipes</v>
      </c>
      <c r="C89" t="s">
        <v>58</v>
      </c>
      <c r="D89" t="s">
        <v>31</v>
      </c>
      <c r="E89" t="s">
        <v>32</v>
      </c>
      <c r="F89" t="s">
        <v>33</v>
      </c>
    </row>
    <row r="90" spans="1:6" x14ac:dyDescent="0.25">
      <c r="A90" s="1">
        <v>85</v>
      </c>
      <c r="B90" s="2" t="str">
        <f>Table1[[#This Row],[Node]]&amp;Table1[[#This Row],[Parameter]]</f>
        <v>a05Pump Cost</v>
      </c>
      <c r="C90" t="s">
        <v>58</v>
      </c>
      <c r="D90" t="s">
        <v>34</v>
      </c>
      <c r="E90" t="s">
        <v>35</v>
      </c>
      <c r="F90" t="s">
        <v>36</v>
      </c>
    </row>
    <row r="91" spans="1:6" x14ac:dyDescent="0.25">
      <c r="A91" s="1">
        <v>86</v>
      </c>
      <c r="B91" s="2" t="str">
        <f>Table1[[#This Row],[Node]]&amp;Table1[[#This Row],[Parameter]]</f>
        <v>a05Tank Cost</v>
      </c>
      <c r="C91" t="s">
        <v>58</v>
      </c>
      <c r="D91" t="s">
        <v>37</v>
      </c>
      <c r="E91" t="s">
        <v>60</v>
      </c>
      <c r="F91" t="s">
        <v>36</v>
      </c>
    </row>
    <row r="92" spans="1:6" x14ac:dyDescent="0.25">
      <c r="A92" s="1">
        <v>87</v>
      </c>
      <c r="B92" s="2" t="str">
        <f>Table1[[#This Row],[Node]]&amp;Table1[[#This Row],[Parameter]]</f>
        <v>a05Total Pipe Replacement Cost</v>
      </c>
      <c r="C92" t="s">
        <v>58</v>
      </c>
      <c r="D92" t="s">
        <v>39</v>
      </c>
      <c r="E92" t="s">
        <v>61</v>
      </c>
      <c r="F92" t="s">
        <v>36</v>
      </c>
    </row>
    <row r="93" spans="1:6" x14ac:dyDescent="0.25">
      <c r="A93" s="1">
        <v>88</v>
      </c>
      <c r="B93" s="2" t="str">
        <f>Table1[[#This Row],[Node]]&amp;Table1[[#This Row],[Parameter]]</f>
        <v>a05Total Investment Cost</v>
      </c>
      <c r="C93" t="s">
        <v>58</v>
      </c>
      <c r="D93" t="s">
        <v>41</v>
      </c>
      <c r="E93" t="s">
        <v>62</v>
      </c>
      <c r="F93" t="s">
        <v>43</v>
      </c>
    </row>
    <row r="94" spans="1:6" x14ac:dyDescent="0.25">
      <c r="A94" s="1">
        <v>89</v>
      </c>
      <c r="B94" s="2" t="str">
        <f>Table1[[#This Row],[Node]]&amp;Table1[[#This Row],[Parameter]]</f>
        <v>------</v>
      </c>
      <c r="C94" t="s">
        <v>44</v>
      </c>
      <c r="D94" t="s">
        <v>44</v>
      </c>
      <c r="E94" t="s">
        <v>44</v>
      </c>
      <c r="F94" t="s">
        <v>44</v>
      </c>
    </row>
    <row r="95" spans="1:6" x14ac:dyDescent="0.25">
      <c r="A95" s="1">
        <v>90</v>
      </c>
      <c r="B95" s="2" t="str">
        <f>Table1[[#This Row],[Node]]&amp;Table1[[#This Row],[Parameter]]</f>
        <v>Summaryfor</v>
      </c>
      <c r="C95" t="s">
        <v>5</v>
      </c>
      <c r="D95" t="s">
        <v>6</v>
      </c>
      <c r="E95" t="s">
        <v>7</v>
      </c>
      <c r="F95" t="s">
        <v>63</v>
      </c>
    </row>
    <row r="96" spans="1:6" x14ac:dyDescent="0.25">
      <c r="A96" s="1">
        <v>91</v>
      </c>
      <c r="B96" s="2" t="str">
        <f>Table1[[#This Row],[Node]]&amp;Table1[[#This Row],[Parameter]]</f>
        <v>a06Duty Head</v>
      </c>
      <c r="C96" t="s">
        <v>63</v>
      </c>
      <c r="D96" t="s">
        <v>9</v>
      </c>
      <c r="E96">
        <v>43.12</v>
      </c>
      <c r="F96" t="s">
        <v>10</v>
      </c>
    </row>
    <row r="97" spans="1:6" x14ac:dyDescent="0.25">
      <c r="A97" s="1">
        <v>92</v>
      </c>
      <c r="B97" s="2" t="str">
        <f>Table1[[#This Row],[Node]]&amp;Table1[[#This Row],[Parameter]]</f>
        <v>a06Duty Flow</v>
      </c>
      <c r="C97" t="s">
        <v>63</v>
      </c>
      <c r="D97" t="s">
        <v>11</v>
      </c>
      <c r="E97">
        <v>102.81</v>
      </c>
      <c r="F97" t="s">
        <v>12</v>
      </c>
    </row>
    <row r="98" spans="1:6" x14ac:dyDescent="0.25">
      <c r="A98" s="1">
        <v>93</v>
      </c>
      <c r="B98" s="2" t="str">
        <f>Table1[[#This Row],[Node]]&amp;Table1[[#This Row],[Parameter]]</f>
        <v>a06Actual average pumped flow:</v>
      </c>
      <c r="C98" t="s">
        <v>63</v>
      </c>
      <c r="D98" t="s">
        <v>13</v>
      </c>
      <c r="E98">
        <v>102.78</v>
      </c>
      <c r="F98" t="s">
        <v>12</v>
      </c>
    </row>
    <row r="99" spans="1:6" x14ac:dyDescent="0.25">
      <c r="A99" s="1">
        <v>94</v>
      </c>
      <c r="B99" s="2" t="str">
        <f>Table1[[#This Row],[Node]]&amp;Table1[[#This Row],[Parameter]]</f>
        <v>a06Cost:</v>
      </c>
      <c r="C99" t="s">
        <v>63</v>
      </c>
      <c r="D99" t="s">
        <v>14</v>
      </c>
      <c r="E99" t="s">
        <v>64</v>
      </c>
      <c r="F99" t="s">
        <v>16</v>
      </c>
    </row>
    <row r="100" spans="1:6" x14ac:dyDescent="0.25">
      <c r="A100" s="1">
        <v>95</v>
      </c>
      <c r="B100" s="2" t="str">
        <f>Table1[[#This Row],[Node]]&amp;Table1[[#This Row],[Parameter]]</f>
        <v>a06Energy:</v>
      </c>
      <c r="C100" t="s">
        <v>63</v>
      </c>
      <c r="D100" t="s">
        <v>17</v>
      </c>
      <c r="E100">
        <v>1391.42</v>
      </c>
      <c r="F100" t="s">
        <v>18</v>
      </c>
    </row>
    <row r="101" spans="1:6" x14ac:dyDescent="0.25">
      <c r="A101" s="1">
        <v>96</v>
      </c>
      <c r="B101" s="2" t="str">
        <f>Table1[[#This Row],[Node]]&amp;Table1[[#This Row],[Parameter]]</f>
        <v>a06Tank Elevation</v>
      </c>
      <c r="C101" t="s">
        <v>63</v>
      </c>
      <c r="D101" t="s">
        <v>19</v>
      </c>
      <c r="E101">
        <v>37.33</v>
      </c>
      <c r="F101" t="s">
        <v>20</v>
      </c>
    </row>
    <row r="102" spans="1:6" x14ac:dyDescent="0.25">
      <c r="A102" s="1">
        <v>97</v>
      </c>
      <c r="B102" s="2" t="str">
        <f>Table1[[#This Row],[Node]]&amp;Table1[[#This Row],[Parameter]]</f>
        <v>a06Tank height above ground</v>
      </c>
      <c r="C102" t="s">
        <v>63</v>
      </c>
      <c r="D102" t="s">
        <v>21</v>
      </c>
      <c r="E102">
        <v>37.33</v>
      </c>
      <c r="F102" t="s">
        <v>22</v>
      </c>
    </row>
    <row r="103" spans="1:6" x14ac:dyDescent="0.25">
      <c r="A103" s="1">
        <v>98</v>
      </c>
      <c r="B103" s="2" t="str">
        <f>Table1[[#This Row],[Node]]&amp;Table1[[#This Row],[Parameter]]</f>
        <v>a06Tank volume</v>
      </c>
      <c r="C103" t="s">
        <v>63</v>
      </c>
      <c r="D103" t="s">
        <v>23</v>
      </c>
      <c r="E103">
        <v>1469.6</v>
      </c>
      <c r="F103" t="s">
        <v>24</v>
      </c>
    </row>
    <row r="104" spans="1:6" x14ac:dyDescent="0.25">
      <c r="A104" s="1">
        <v>99</v>
      </c>
      <c r="B104" s="2" t="str">
        <f>Table1[[#This Row],[Node]]&amp;Table1[[#This Row],[Parameter]]</f>
        <v>a06Minimum Pressure</v>
      </c>
      <c r="C104" t="s">
        <v>63</v>
      </c>
      <c r="D104" t="s">
        <v>25</v>
      </c>
      <c r="E104">
        <v>20.09</v>
      </c>
      <c r="F104" t="s">
        <v>26</v>
      </c>
    </row>
    <row r="105" spans="1:6" x14ac:dyDescent="0.25">
      <c r="A105" s="1">
        <v>100</v>
      </c>
      <c r="B105" s="2" t="str">
        <f>Table1[[#This Row],[Node]]&amp;Table1[[#This Row],[Parameter]]</f>
        <v>a06Critical Hour</v>
      </c>
      <c r="C105" t="s">
        <v>63</v>
      </c>
      <c r="D105" t="s">
        <v>27</v>
      </c>
      <c r="E105">
        <v>6</v>
      </c>
      <c r="F105" t="s">
        <v>28</v>
      </c>
    </row>
    <row r="106" spans="1:6" x14ac:dyDescent="0.25">
      <c r="A106" s="1">
        <v>101</v>
      </c>
      <c r="B106" s="2" t="str">
        <f>Table1[[#This Row],[Node]]&amp;Table1[[#This Row],[Parameter]]</f>
        <v>a06Critical Node</v>
      </c>
      <c r="C106" t="s">
        <v>63</v>
      </c>
      <c r="D106" t="s">
        <v>29</v>
      </c>
      <c r="E106" t="s">
        <v>30</v>
      </c>
      <c r="F106" t="s">
        <v>1</v>
      </c>
    </row>
    <row r="107" spans="1:6" x14ac:dyDescent="0.25">
      <c r="A107" s="1">
        <v>102</v>
      </c>
      <c r="B107" s="2" t="str">
        <f>Table1[[#This Row],[Node]]&amp;Table1[[#This Row],[Parameter]]</f>
        <v>a06Critical Pipes</v>
      </c>
      <c r="C107" t="s">
        <v>63</v>
      </c>
      <c r="D107" t="s">
        <v>31</v>
      </c>
      <c r="E107" t="s">
        <v>32</v>
      </c>
      <c r="F107" t="s">
        <v>33</v>
      </c>
    </row>
    <row r="108" spans="1:6" x14ac:dyDescent="0.25">
      <c r="A108" s="1">
        <v>103</v>
      </c>
      <c r="B108" s="2" t="str">
        <f>Table1[[#This Row],[Node]]&amp;Table1[[#This Row],[Parameter]]</f>
        <v>a06Pump Cost</v>
      </c>
      <c r="C108" t="s">
        <v>63</v>
      </c>
      <c r="D108" t="s">
        <v>34</v>
      </c>
      <c r="E108" t="s">
        <v>35</v>
      </c>
      <c r="F108" t="s">
        <v>36</v>
      </c>
    </row>
    <row r="109" spans="1:6" x14ac:dyDescent="0.25">
      <c r="A109" s="1">
        <v>104</v>
      </c>
      <c r="B109" s="2" t="str">
        <f>Table1[[#This Row],[Node]]&amp;Table1[[#This Row],[Parameter]]</f>
        <v>a06Tank Cost</v>
      </c>
      <c r="C109" t="s">
        <v>63</v>
      </c>
      <c r="D109" t="s">
        <v>37</v>
      </c>
      <c r="E109" t="s">
        <v>65</v>
      </c>
      <c r="F109" t="s">
        <v>36</v>
      </c>
    </row>
    <row r="110" spans="1:6" x14ac:dyDescent="0.25">
      <c r="A110" s="1">
        <v>105</v>
      </c>
      <c r="B110" s="2" t="str">
        <f>Table1[[#This Row],[Node]]&amp;Table1[[#This Row],[Parameter]]</f>
        <v>a06Total Pipe Replacement Cost</v>
      </c>
      <c r="C110" t="s">
        <v>63</v>
      </c>
      <c r="D110" t="s">
        <v>39</v>
      </c>
      <c r="E110" t="s">
        <v>40</v>
      </c>
      <c r="F110" t="s">
        <v>36</v>
      </c>
    </row>
    <row r="111" spans="1:6" x14ac:dyDescent="0.25">
      <c r="A111" s="1">
        <v>106</v>
      </c>
      <c r="B111" s="2" t="str">
        <f>Table1[[#This Row],[Node]]&amp;Table1[[#This Row],[Parameter]]</f>
        <v>a06Total Investment Cost</v>
      </c>
      <c r="C111" t="s">
        <v>63</v>
      </c>
      <c r="D111" t="s">
        <v>41</v>
      </c>
      <c r="E111" t="s">
        <v>66</v>
      </c>
      <c r="F111" t="s">
        <v>43</v>
      </c>
    </row>
    <row r="112" spans="1:6" x14ac:dyDescent="0.25">
      <c r="A112" s="1">
        <v>107</v>
      </c>
      <c r="B112" s="2" t="str">
        <f>Table1[[#This Row],[Node]]&amp;Table1[[#This Row],[Parameter]]</f>
        <v>------</v>
      </c>
      <c r="C112" t="s">
        <v>44</v>
      </c>
      <c r="D112" t="s">
        <v>44</v>
      </c>
      <c r="E112" t="s">
        <v>44</v>
      </c>
      <c r="F112" t="s">
        <v>44</v>
      </c>
    </row>
    <row r="113" spans="1:6" x14ac:dyDescent="0.25">
      <c r="A113" s="1">
        <v>108</v>
      </c>
      <c r="B113" s="2" t="str">
        <f>Table1[[#This Row],[Node]]&amp;Table1[[#This Row],[Parameter]]</f>
        <v>Summaryfor</v>
      </c>
      <c r="C113" t="s">
        <v>5</v>
      </c>
      <c r="D113" t="s">
        <v>6</v>
      </c>
      <c r="E113" t="s">
        <v>7</v>
      </c>
      <c r="F113" t="s">
        <v>67</v>
      </c>
    </row>
    <row r="114" spans="1:6" x14ac:dyDescent="0.25">
      <c r="A114" s="1">
        <v>109</v>
      </c>
      <c r="B114" s="2" t="str">
        <f>Table1[[#This Row],[Node]]&amp;Table1[[#This Row],[Parameter]]</f>
        <v>a07Duty Head</v>
      </c>
      <c r="C114" t="s">
        <v>67</v>
      </c>
      <c r="D114" t="s">
        <v>9</v>
      </c>
      <c r="E114">
        <v>42.82</v>
      </c>
      <c r="F114" t="s">
        <v>10</v>
      </c>
    </row>
    <row r="115" spans="1:6" x14ac:dyDescent="0.25">
      <c r="A115" s="1">
        <v>110</v>
      </c>
      <c r="B115" s="2" t="str">
        <f>Table1[[#This Row],[Node]]&amp;Table1[[#This Row],[Parameter]]</f>
        <v>a07Duty Flow</v>
      </c>
      <c r="C115" t="s">
        <v>67</v>
      </c>
      <c r="D115" t="s">
        <v>11</v>
      </c>
      <c r="E115">
        <v>102.81</v>
      </c>
      <c r="F115" t="s">
        <v>12</v>
      </c>
    </row>
    <row r="116" spans="1:6" x14ac:dyDescent="0.25">
      <c r="A116" s="1">
        <v>111</v>
      </c>
      <c r="B116" s="2" t="str">
        <f>Table1[[#This Row],[Node]]&amp;Table1[[#This Row],[Parameter]]</f>
        <v>a07Actual average pumped flow:</v>
      </c>
      <c r="C116" t="s">
        <v>67</v>
      </c>
      <c r="D116" t="s">
        <v>13</v>
      </c>
      <c r="E116">
        <v>102.78</v>
      </c>
      <c r="F116" t="s">
        <v>12</v>
      </c>
    </row>
    <row r="117" spans="1:6" x14ac:dyDescent="0.25">
      <c r="A117" s="1">
        <v>112</v>
      </c>
      <c r="B117" s="2" t="str">
        <f>Table1[[#This Row],[Node]]&amp;Table1[[#This Row],[Parameter]]</f>
        <v>a07Cost:</v>
      </c>
      <c r="C117" t="s">
        <v>67</v>
      </c>
      <c r="D117" t="s">
        <v>14</v>
      </c>
      <c r="E117" t="s">
        <v>68</v>
      </c>
      <c r="F117" t="s">
        <v>16</v>
      </c>
    </row>
    <row r="118" spans="1:6" x14ac:dyDescent="0.25">
      <c r="A118" s="1">
        <v>113</v>
      </c>
      <c r="B118" s="2" t="str">
        <f>Table1[[#This Row],[Node]]&amp;Table1[[#This Row],[Parameter]]</f>
        <v>a07Energy:</v>
      </c>
      <c r="C118" t="s">
        <v>67</v>
      </c>
      <c r="D118" t="s">
        <v>17</v>
      </c>
      <c r="E118">
        <v>1381.75</v>
      </c>
      <c r="F118" t="s">
        <v>18</v>
      </c>
    </row>
    <row r="119" spans="1:6" x14ac:dyDescent="0.25">
      <c r="A119" s="1">
        <v>114</v>
      </c>
      <c r="B119" s="2" t="str">
        <f>Table1[[#This Row],[Node]]&amp;Table1[[#This Row],[Parameter]]</f>
        <v>a07Tank Elevation</v>
      </c>
      <c r="C119" t="s">
        <v>67</v>
      </c>
      <c r="D119" t="s">
        <v>19</v>
      </c>
      <c r="E119">
        <v>36.869999999999997</v>
      </c>
      <c r="F119" t="s">
        <v>20</v>
      </c>
    </row>
    <row r="120" spans="1:6" x14ac:dyDescent="0.25">
      <c r="A120" s="1">
        <v>115</v>
      </c>
      <c r="B120" s="2" t="str">
        <f>Table1[[#This Row],[Node]]&amp;Table1[[#This Row],[Parameter]]</f>
        <v>a07Tank height above ground</v>
      </c>
      <c r="C120" t="s">
        <v>67</v>
      </c>
      <c r="D120" t="s">
        <v>21</v>
      </c>
      <c r="E120">
        <v>36.869999999999997</v>
      </c>
      <c r="F120" t="s">
        <v>22</v>
      </c>
    </row>
    <row r="121" spans="1:6" x14ac:dyDescent="0.25">
      <c r="A121" s="1">
        <v>116</v>
      </c>
      <c r="B121" s="2" t="str">
        <f>Table1[[#This Row],[Node]]&amp;Table1[[#This Row],[Parameter]]</f>
        <v>a07Tank volume</v>
      </c>
      <c r="C121" t="s">
        <v>67</v>
      </c>
      <c r="D121" t="s">
        <v>23</v>
      </c>
      <c r="E121">
        <v>1469.6</v>
      </c>
      <c r="F121" t="s">
        <v>24</v>
      </c>
    </row>
    <row r="122" spans="1:6" x14ac:dyDescent="0.25">
      <c r="A122" s="1">
        <v>117</v>
      </c>
      <c r="B122" s="2" t="str">
        <f>Table1[[#This Row],[Node]]&amp;Table1[[#This Row],[Parameter]]</f>
        <v>a07Minimum Pressure</v>
      </c>
      <c r="C122" t="s">
        <v>67</v>
      </c>
      <c r="D122" t="s">
        <v>25</v>
      </c>
      <c r="E122">
        <v>20.09</v>
      </c>
      <c r="F122" t="s">
        <v>26</v>
      </c>
    </row>
    <row r="123" spans="1:6" x14ac:dyDescent="0.25">
      <c r="A123" s="1">
        <v>118</v>
      </c>
      <c r="B123" s="2" t="str">
        <f>Table1[[#This Row],[Node]]&amp;Table1[[#This Row],[Parameter]]</f>
        <v>a07Critical Hour</v>
      </c>
      <c r="C123" t="s">
        <v>67</v>
      </c>
      <c r="D123" t="s">
        <v>27</v>
      </c>
      <c r="E123">
        <v>6</v>
      </c>
      <c r="F123" t="s">
        <v>28</v>
      </c>
    </row>
    <row r="124" spans="1:6" x14ac:dyDescent="0.25">
      <c r="A124" s="1">
        <v>119</v>
      </c>
      <c r="B124" s="2" t="str">
        <f>Table1[[#This Row],[Node]]&amp;Table1[[#This Row],[Parameter]]</f>
        <v>a07Critical Node</v>
      </c>
      <c r="C124" t="s">
        <v>67</v>
      </c>
      <c r="D124" t="s">
        <v>29</v>
      </c>
      <c r="E124" t="s">
        <v>30</v>
      </c>
      <c r="F124" t="s">
        <v>1</v>
      </c>
    </row>
    <row r="125" spans="1:6" x14ac:dyDescent="0.25">
      <c r="A125" s="1">
        <v>120</v>
      </c>
      <c r="B125" s="2" t="str">
        <f>Table1[[#This Row],[Node]]&amp;Table1[[#This Row],[Parameter]]</f>
        <v>a07Critical Pipes</v>
      </c>
      <c r="C125" t="s">
        <v>67</v>
      </c>
      <c r="D125" t="s">
        <v>31</v>
      </c>
      <c r="E125" t="s">
        <v>32</v>
      </c>
      <c r="F125" t="s">
        <v>33</v>
      </c>
    </row>
    <row r="126" spans="1:6" x14ac:dyDescent="0.25">
      <c r="A126" s="1">
        <v>121</v>
      </c>
      <c r="B126" s="2" t="str">
        <f>Table1[[#This Row],[Node]]&amp;Table1[[#This Row],[Parameter]]</f>
        <v>a07Pump Cost</v>
      </c>
      <c r="C126" t="s">
        <v>67</v>
      </c>
      <c r="D126" t="s">
        <v>34</v>
      </c>
      <c r="E126" t="s">
        <v>35</v>
      </c>
      <c r="F126" t="s">
        <v>36</v>
      </c>
    </row>
    <row r="127" spans="1:6" x14ac:dyDescent="0.25">
      <c r="A127" s="1">
        <v>122</v>
      </c>
      <c r="B127" s="2" t="str">
        <f>Table1[[#This Row],[Node]]&amp;Table1[[#This Row],[Parameter]]</f>
        <v>a07Tank Cost</v>
      </c>
      <c r="C127" t="s">
        <v>67</v>
      </c>
      <c r="D127" t="s">
        <v>37</v>
      </c>
      <c r="E127" t="s">
        <v>69</v>
      </c>
      <c r="F127" t="s">
        <v>36</v>
      </c>
    </row>
    <row r="128" spans="1:6" x14ac:dyDescent="0.25">
      <c r="A128" s="1">
        <v>123</v>
      </c>
      <c r="B128" s="2" t="str">
        <f>Table1[[#This Row],[Node]]&amp;Table1[[#This Row],[Parameter]]</f>
        <v>a07Total Pipe Replacement Cost</v>
      </c>
      <c r="C128" t="s">
        <v>67</v>
      </c>
      <c r="D128" t="s">
        <v>39</v>
      </c>
      <c r="E128" t="s">
        <v>40</v>
      </c>
      <c r="F128" t="s">
        <v>36</v>
      </c>
    </row>
    <row r="129" spans="1:6" x14ac:dyDescent="0.25">
      <c r="A129" s="1">
        <v>124</v>
      </c>
      <c r="B129" s="2" t="str">
        <f>Table1[[#This Row],[Node]]&amp;Table1[[#This Row],[Parameter]]</f>
        <v>a07Total Investment Cost</v>
      </c>
      <c r="C129" t="s">
        <v>67</v>
      </c>
      <c r="D129" t="s">
        <v>41</v>
      </c>
      <c r="E129" t="s">
        <v>70</v>
      </c>
      <c r="F129" t="s">
        <v>43</v>
      </c>
    </row>
    <row r="130" spans="1:6" x14ac:dyDescent="0.25">
      <c r="A130" s="1">
        <v>125</v>
      </c>
      <c r="B130" s="2" t="str">
        <f>Table1[[#This Row],[Node]]&amp;Table1[[#This Row],[Parameter]]</f>
        <v>------</v>
      </c>
      <c r="C130" t="s">
        <v>44</v>
      </c>
      <c r="D130" t="s">
        <v>44</v>
      </c>
      <c r="E130" t="s">
        <v>44</v>
      </c>
      <c r="F130" t="s">
        <v>44</v>
      </c>
    </row>
    <row r="131" spans="1:6" x14ac:dyDescent="0.25">
      <c r="A131" s="1">
        <v>126</v>
      </c>
      <c r="B131" s="2" t="str">
        <f>Table1[[#This Row],[Node]]&amp;Table1[[#This Row],[Parameter]]</f>
        <v>Summaryfor</v>
      </c>
      <c r="C131" t="s">
        <v>5</v>
      </c>
      <c r="D131" t="s">
        <v>6</v>
      </c>
      <c r="E131" t="s">
        <v>7</v>
      </c>
      <c r="F131" t="s">
        <v>71</v>
      </c>
    </row>
    <row r="132" spans="1:6" x14ac:dyDescent="0.25">
      <c r="A132" s="1">
        <v>127</v>
      </c>
      <c r="B132" s="2" t="str">
        <f>Table1[[#This Row],[Node]]&amp;Table1[[#This Row],[Parameter]]</f>
        <v>a08Duty Head</v>
      </c>
      <c r="C132" t="s">
        <v>71</v>
      </c>
      <c r="D132" t="s">
        <v>9</v>
      </c>
      <c r="E132">
        <v>42.74</v>
      </c>
      <c r="F132" t="s">
        <v>10</v>
      </c>
    </row>
    <row r="133" spans="1:6" x14ac:dyDescent="0.25">
      <c r="A133" s="1">
        <v>128</v>
      </c>
      <c r="B133" s="2" t="str">
        <f>Table1[[#This Row],[Node]]&amp;Table1[[#This Row],[Parameter]]</f>
        <v>a08Duty Flow</v>
      </c>
      <c r="C133" t="s">
        <v>71</v>
      </c>
      <c r="D133" t="s">
        <v>11</v>
      </c>
      <c r="E133">
        <v>102.81</v>
      </c>
      <c r="F133" t="s">
        <v>12</v>
      </c>
    </row>
    <row r="134" spans="1:6" x14ac:dyDescent="0.25">
      <c r="A134" s="1">
        <v>129</v>
      </c>
      <c r="B134" s="2" t="str">
        <f>Table1[[#This Row],[Node]]&amp;Table1[[#This Row],[Parameter]]</f>
        <v>a08Actual average pumped flow:</v>
      </c>
      <c r="C134" t="s">
        <v>71</v>
      </c>
      <c r="D134" t="s">
        <v>13</v>
      </c>
      <c r="E134">
        <v>102.76</v>
      </c>
      <c r="F134" t="s">
        <v>12</v>
      </c>
    </row>
    <row r="135" spans="1:6" x14ac:dyDescent="0.25">
      <c r="A135" s="1">
        <v>130</v>
      </c>
      <c r="B135" s="2" t="str">
        <f>Table1[[#This Row],[Node]]&amp;Table1[[#This Row],[Parameter]]</f>
        <v>a08Cost:</v>
      </c>
      <c r="C135" t="s">
        <v>71</v>
      </c>
      <c r="D135" t="s">
        <v>14</v>
      </c>
      <c r="E135" t="s">
        <v>72</v>
      </c>
      <c r="F135" t="s">
        <v>16</v>
      </c>
    </row>
    <row r="136" spans="1:6" x14ac:dyDescent="0.25">
      <c r="A136" s="1">
        <v>131</v>
      </c>
      <c r="B136" s="2" t="str">
        <f>Table1[[#This Row],[Node]]&amp;Table1[[#This Row],[Parameter]]</f>
        <v>a08Energy:</v>
      </c>
      <c r="C136" t="s">
        <v>71</v>
      </c>
      <c r="D136" t="s">
        <v>17</v>
      </c>
      <c r="E136">
        <v>1379.28</v>
      </c>
      <c r="F136" t="s">
        <v>18</v>
      </c>
    </row>
    <row r="137" spans="1:6" x14ac:dyDescent="0.25">
      <c r="A137" s="1">
        <v>132</v>
      </c>
      <c r="B137" s="2" t="str">
        <f>Table1[[#This Row],[Node]]&amp;Table1[[#This Row],[Parameter]]</f>
        <v>a08Tank Elevation</v>
      </c>
      <c r="C137" t="s">
        <v>71</v>
      </c>
      <c r="D137" t="s">
        <v>19</v>
      </c>
      <c r="E137">
        <v>36.770000000000003</v>
      </c>
      <c r="F137" t="s">
        <v>20</v>
      </c>
    </row>
    <row r="138" spans="1:6" x14ac:dyDescent="0.25">
      <c r="A138" s="1">
        <v>133</v>
      </c>
      <c r="B138" s="2" t="str">
        <f>Table1[[#This Row],[Node]]&amp;Table1[[#This Row],[Parameter]]</f>
        <v>a08Tank height above ground</v>
      </c>
      <c r="C138" t="s">
        <v>71</v>
      </c>
      <c r="D138" t="s">
        <v>21</v>
      </c>
      <c r="E138">
        <v>36.770000000000003</v>
      </c>
      <c r="F138" t="s">
        <v>22</v>
      </c>
    </row>
    <row r="139" spans="1:6" x14ac:dyDescent="0.25">
      <c r="A139" s="1">
        <v>134</v>
      </c>
      <c r="B139" s="2" t="str">
        <f>Table1[[#This Row],[Node]]&amp;Table1[[#This Row],[Parameter]]</f>
        <v>a08Tank volume</v>
      </c>
      <c r="C139" t="s">
        <v>71</v>
      </c>
      <c r="D139" t="s">
        <v>23</v>
      </c>
      <c r="E139">
        <v>1469.6</v>
      </c>
      <c r="F139" t="s">
        <v>24</v>
      </c>
    </row>
    <row r="140" spans="1:6" x14ac:dyDescent="0.25">
      <c r="A140" s="1">
        <v>135</v>
      </c>
      <c r="B140" s="2" t="str">
        <f>Table1[[#This Row],[Node]]&amp;Table1[[#This Row],[Parameter]]</f>
        <v>a08Minimum Pressure</v>
      </c>
      <c r="C140" t="s">
        <v>71</v>
      </c>
      <c r="D140" t="s">
        <v>25</v>
      </c>
      <c r="E140">
        <v>20.09</v>
      </c>
      <c r="F140" t="s">
        <v>26</v>
      </c>
    </row>
    <row r="141" spans="1:6" x14ac:dyDescent="0.25">
      <c r="A141" s="1">
        <v>136</v>
      </c>
      <c r="B141" s="2" t="str">
        <f>Table1[[#This Row],[Node]]&amp;Table1[[#This Row],[Parameter]]</f>
        <v>a08Critical Hour</v>
      </c>
      <c r="C141" t="s">
        <v>71</v>
      </c>
      <c r="D141" t="s">
        <v>27</v>
      </c>
      <c r="E141">
        <v>6</v>
      </c>
      <c r="F141" t="s">
        <v>28</v>
      </c>
    </row>
    <row r="142" spans="1:6" x14ac:dyDescent="0.25">
      <c r="A142" s="1">
        <v>137</v>
      </c>
      <c r="B142" s="2" t="str">
        <f>Table1[[#This Row],[Node]]&amp;Table1[[#This Row],[Parameter]]</f>
        <v>a08Critical Node</v>
      </c>
      <c r="C142" t="s">
        <v>71</v>
      </c>
      <c r="D142" t="s">
        <v>29</v>
      </c>
      <c r="E142" t="s">
        <v>30</v>
      </c>
      <c r="F142" t="s">
        <v>1</v>
      </c>
    </row>
    <row r="143" spans="1:6" x14ac:dyDescent="0.25">
      <c r="A143" s="1">
        <v>138</v>
      </c>
      <c r="B143" s="2" t="str">
        <f>Table1[[#This Row],[Node]]&amp;Table1[[#This Row],[Parameter]]</f>
        <v>a08Critical Pipes</v>
      </c>
      <c r="C143" t="s">
        <v>71</v>
      </c>
      <c r="D143" t="s">
        <v>31</v>
      </c>
      <c r="E143" t="s">
        <v>32</v>
      </c>
      <c r="F143" t="s">
        <v>33</v>
      </c>
    </row>
    <row r="144" spans="1:6" x14ac:dyDescent="0.25">
      <c r="A144" s="1">
        <v>139</v>
      </c>
      <c r="B144" s="2" t="str">
        <f>Table1[[#This Row],[Node]]&amp;Table1[[#This Row],[Parameter]]</f>
        <v>a08Pump Cost</v>
      </c>
      <c r="C144" t="s">
        <v>71</v>
      </c>
      <c r="D144" t="s">
        <v>34</v>
      </c>
      <c r="E144" t="s">
        <v>35</v>
      </c>
      <c r="F144" t="s">
        <v>36</v>
      </c>
    </row>
    <row r="145" spans="1:6" x14ac:dyDescent="0.25">
      <c r="A145" s="1">
        <v>140</v>
      </c>
      <c r="B145" s="2" t="str">
        <f>Table1[[#This Row],[Node]]&amp;Table1[[#This Row],[Parameter]]</f>
        <v>a08Tank Cost</v>
      </c>
      <c r="C145" t="s">
        <v>71</v>
      </c>
      <c r="D145" t="s">
        <v>37</v>
      </c>
      <c r="E145" t="s">
        <v>73</v>
      </c>
      <c r="F145" t="s">
        <v>36</v>
      </c>
    </row>
    <row r="146" spans="1:6" x14ac:dyDescent="0.25">
      <c r="A146" s="1">
        <v>141</v>
      </c>
      <c r="B146" s="2" t="str">
        <f>Table1[[#This Row],[Node]]&amp;Table1[[#This Row],[Parameter]]</f>
        <v>a08Total Pipe Replacement Cost</v>
      </c>
      <c r="C146" t="s">
        <v>71</v>
      </c>
      <c r="D146" t="s">
        <v>39</v>
      </c>
      <c r="E146" t="s">
        <v>74</v>
      </c>
      <c r="F146" t="s">
        <v>36</v>
      </c>
    </row>
    <row r="147" spans="1:6" x14ac:dyDescent="0.25">
      <c r="A147" s="1">
        <v>142</v>
      </c>
      <c r="B147" s="2" t="str">
        <f>Table1[[#This Row],[Node]]&amp;Table1[[#This Row],[Parameter]]</f>
        <v>a08Total Investment Cost</v>
      </c>
      <c r="C147" t="s">
        <v>71</v>
      </c>
      <c r="D147" t="s">
        <v>41</v>
      </c>
      <c r="E147" t="s">
        <v>75</v>
      </c>
      <c r="F147" t="s">
        <v>43</v>
      </c>
    </row>
    <row r="148" spans="1:6" x14ac:dyDescent="0.25">
      <c r="A148" s="1">
        <v>143</v>
      </c>
      <c r="B148" s="2" t="str">
        <f>Table1[[#This Row],[Node]]&amp;Table1[[#This Row],[Parameter]]</f>
        <v>------</v>
      </c>
      <c r="C148" t="s">
        <v>44</v>
      </c>
      <c r="D148" t="s">
        <v>44</v>
      </c>
      <c r="E148" t="s">
        <v>44</v>
      </c>
      <c r="F148" t="s">
        <v>44</v>
      </c>
    </row>
    <row r="149" spans="1:6" x14ac:dyDescent="0.25">
      <c r="A149" s="1">
        <v>144</v>
      </c>
      <c r="B149" s="2" t="str">
        <f>Table1[[#This Row],[Node]]&amp;Table1[[#This Row],[Parameter]]</f>
        <v>Summaryfor</v>
      </c>
      <c r="C149" t="s">
        <v>5</v>
      </c>
      <c r="D149" t="s">
        <v>6</v>
      </c>
      <c r="E149" t="s">
        <v>7</v>
      </c>
      <c r="F149" t="s">
        <v>76</v>
      </c>
    </row>
    <row r="150" spans="1:6" x14ac:dyDescent="0.25">
      <c r="A150" s="1">
        <v>145</v>
      </c>
      <c r="B150" s="2" t="str">
        <f>Table1[[#This Row],[Node]]&amp;Table1[[#This Row],[Parameter]]</f>
        <v>a09Duty Head</v>
      </c>
      <c r="C150" t="s">
        <v>76</v>
      </c>
      <c r="D150" t="s">
        <v>9</v>
      </c>
      <c r="E150">
        <v>43</v>
      </c>
      <c r="F150" t="s">
        <v>10</v>
      </c>
    </row>
    <row r="151" spans="1:6" x14ac:dyDescent="0.25">
      <c r="A151" s="1">
        <v>146</v>
      </c>
      <c r="B151" s="2" t="str">
        <f>Table1[[#This Row],[Node]]&amp;Table1[[#This Row],[Parameter]]</f>
        <v>a09Duty Flow</v>
      </c>
      <c r="C151" t="s">
        <v>76</v>
      </c>
      <c r="D151" t="s">
        <v>11</v>
      </c>
      <c r="E151">
        <v>102.81</v>
      </c>
      <c r="F151" t="s">
        <v>12</v>
      </c>
    </row>
    <row r="152" spans="1:6" x14ac:dyDescent="0.25">
      <c r="A152" s="1">
        <v>147</v>
      </c>
      <c r="B152" s="2" t="str">
        <f>Table1[[#This Row],[Node]]&amp;Table1[[#This Row],[Parameter]]</f>
        <v>a09Actual average pumped flow:</v>
      </c>
      <c r="C152" t="s">
        <v>76</v>
      </c>
      <c r="D152" t="s">
        <v>13</v>
      </c>
      <c r="E152">
        <v>102.77</v>
      </c>
      <c r="F152" t="s">
        <v>12</v>
      </c>
    </row>
    <row r="153" spans="1:6" x14ac:dyDescent="0.25">
      <c r="A153" s="1">
        <v>148</v>
      </c>
      <c r="B153" s="2" t="str">
        <f>Table1[[#This Row],[Node]]&amp;Table1[[#This Row],[Parameter]]</f>
        <v>a09Cost:</v>
      </c>
      <c r="C153" t="s">
        <v>76</v>
      </c>
      <c r="D153" t="s">
        <v>14</v>
      </c>
      <c r="E153" t="s">
        <v>77</v>
      </c>
      <c r="F153" t="s">
        <v>16</v>
      </c>
    </row>
    <row r="154" spans="1:6" x14ac:dyDescent="0.25">
      <c r="A154" s="1">
        <v>149</v>
      </c>
      <c r="B154" s="2" t="str">
        <f>Table1[[#This Row],[Node]]&amp;Table1[[#This Row],[Parameter]]</f>
        <v>a09Energy:</v>
      </c>
      <c r="C154" t="s">
        <v>76</v>
      </c>
      <c r="D154" t="s">
        <v>17</v>
      </c>
      <c r="E154">
        <v>1386.87</v>
      </c>
      <c r="F154" t="s">
        <v>18</v>
      </c>
    </row>
    <row r="155" spans="1:6" x14ac:dyDescent="0.25">
      <c r="A155" s="1">
        <v>150</v>
      </c>
      <c r="B155" s="2" t="str">
        <f>Table1[[#This Row],[Node]]&amp;Table1[[#This Row],[Parameter]]</f>
        <v>a09Tank Elevation</v>
      </c>
      <c r="C155" t="s">
        <v>76</v>
      </c>
      <c r="D155" t="s">
        <v>19</v>
      </c>
      <c r="E155">
        <v>36.869999999999997</v>
      </c>
      <c r="F155" t="s">
        <v>20</v>
      </c>
    </row>
    <row r="156" spans="1:6" x14ac:dyDescent="0.25">
      <c r="A156" s="1">
        <v>151</v>
      </c>
      <c r="B156" s="2" t="str">
        <f>Table1[[#This Row],[Node]]&amp;Table1[[#This Row],[Parameter]]</f>
        <v>a09Tank height above ground</v>
      </c>
      <c r="C156" t="s">
        <v>76</v>
      </c>
      <c r="D156" t="s">
        <v>21</v>
      </c>
      <c r="E156">
        <v>36.869999999999997</v>
      </c>
      <c r="F156" t="s">
        <v>22</v>
      </c>
    </row>
    <row r="157" spans="1:6" x14ac:dyDescent="0.25">
      <c r="A157" s="1">
        <v>152</v>
      </c>
      <c r="B157" s="2" t="str">
        <f>Table1[[#This Row],[Node]]&amp;Table1[[#This Row],[Parameter]]</f>
        <v>a09Tank volume</v>
      </c>
      <c r="C157" t="s">
        <v>76</v>
      </c>
      <c r="D157" t="s">
        <v>23</v>
      </c>
      <c r="E157">
        <v>1469.6</v>
      </c>
      <c r="F157" t="s">
        <v>24</v>
      </c>
    </row>
    <row r="158" spans="1:6" x14ac:dyDescent="0.25">
      <c r="A158" s="1">
        <v>153</v>
      </c>
      <c r="B158" s="2" t="str">
        <f>Table1[[#This Row],[Node]]&amp;Table1[[#This Row],[Parameter]]</f>
        <v>a09Minimum Pressure</v>
      </c>
      <c r="C158" t="s">
        <v>76</v>
      </c>
      <c r="D158" t="s">
        <v>25</v>
      </c>
      <c r="E158">
        <v>20.100000000000001</v>
      </c>
      <c r="F158" t="s">
        <v>26</v>
      </c>
    </row>
    <row r="159" spans="1:6" x14ac:dyDescent="0.25">
      <c r="A159" s="1">
        <v>154</v>
      </c>
      <c r="B159" s="2" t="str">
        <f>Table1[[#This Row],[Node]]&amp;Table1[[#This Row],[Parameter]]</f>
        <v>a09Critical Hour</v>
      </c>
      <c r="C159" t="s">
        <v>76</v>
      </c>
      <c r="D159" t="s">
        <v>27</v>
      </c>
      <c r="E159">
        <v>6</v>
      </c>
      <c r="F159" t="s">
        <v>28</v>
      </c>
    </row>
    <row r="160" spans="1:6" x14ac:dyDescent="0.25">
      <c r="A160" s="1">
        <v>155</v>
      </c>
      <c r="B160" s="2" t="str">
        <f>Table1[[#This Row],[Node]]&amp;Table1[[#This Row],[Parameter]]</f>
        <v>a09Critical Node</v>
      </c>
      <c r="C160" t="s">
        <v>76</v>
      </c>
      <c r="D160" t="s">
        <v>29</v>
      </c>
      <c r="E160" t="s">
        <v>30</v>
      </c>
      <c r="F160" t="s">
        <v>1</v>
      </c>
    </row>
    <row r="161" spans="1:6" x14ac:dyDescent="0.25">
      <c r="A161" s="1">
        <v>156</v>
      </c>
      <c r="B161" s="2" t="str">
        <f>Table1[[#This Row],[Node]]&amp;Table1[[#This Row],[Parameter]]</f>
        <v>a09Critical Pipes</v>
      </c>
      <c r="C161" t="s">
        <v>76</v>
      </c>
      <c r="D161" t="s">
        <v>31</v>
      </c>
      <c r="E161" t="s">
        <v>32</v>
      </c>
      <c r="F161" t="s">
        <v>33</v>
      </c>
    </row>
    <row r="162" spans="1:6" x14ac:dyDescent="0.25">
      <c r="A162" s="1">
        <v>157</v>
      </c>
      <c r="B162" s="2" t="str">
        <f>Table1[[#This Row],[Node]]&amp;Table1[[#This Row],[Parameter]]</f>
        <v>a09Pump Cost</v>
      </c>
      <c r="C162" t="s">
        <v>76</v>
      </c>
      <c r="D162" t="s">
        <v>34</v>
      </c>
      <c r="E162" t="s">
        <v>35</v>
      </c>
      <c r="F162" t="s">
        <v>36</v>
      </c>
    </row>
    <row r="163" spans="1:6" x14ac:dyDescent="0.25">
      <c r="A163" s="1">
        <v>158</v>
      </c>
      <c r="B163" s="2" t="str">
        <f>Table1[[#This Row],[Node]]&amp;Table1[[#This Row],[Parameter]]</f>
        <v>a09Tank Cost</v>
      </c>
      <c r="C163" t="s">
        <v>76</v>
      </c>
      <c r="D163" t="s">
        <v>37</v>
      </c>
      <c r="E163" t="s">
        <v>78</v>
      </c>
      <c r="F163" t="s">
        <v>36</v>
      </c>
    </row>
    <row r="164" spans="1:6" x14ac:dyDescent="0.25">
      <c r="A164" s="1">
        <v>159</v>
      </c>
      <c r="B164" s="2" t="str">
        <f>Table1[[#This Row],[Node]]&amp;Table1[[#This Row],[Parameter]]</f>
        <v>a09Total Pipe Replacement Cost</v>
      </c>
      <c r="C164" t="s">
        <v>76</v>
      </c>
      <c r="D164" t="s">
        <v>39</v>
      </c>
      <c r="E164" t="s">
        <v>79</v>
      </c>
      <c r="F164" t="s">
        <v>36</v>
      </c>
    </row>
    <row r="165" spans="1:6" x14ac:dyDescent="0.25">
      <c r="A165" s="1">
        <v>160</v>
      </c>
      <c r="B165" s="2" t="str">
        <f>Table1[[#This Row],[Node]]&amp;Table1[[#This Row],[Parameter]]</f>
        <v>a09Total Investment Cost</v>
      </c>
      <c r="C165" t="s">
        <v>76</v>
      </c>
      <c r="D165" t="s">
        <v>41</v>
      </c>
      <c r="E165" t="s">
        <v>80</v>
      </c>
      <c r="F165" t="s">
        <v>43</v>
      </c>
    </row>
    <row r="166" spans="1:6" x14ac:dyDescent="0.25">
      <c r="A166" s="1">
        <v>161</v>
      </c>
      <c r="B166" s="2" t="str">
        <f>Table1[[#This Row],[Node]]&amp;Table1[[#This Row],[Parameter]]</f>
        <v>------</v>
      </c>
      <c r="C166" t="s">
        <v>44</v>
      </c>
      <c r="D166" t="s">
        <v>44</v>
      </c>
      <c r="E166" t="s">
        <v>44</v>
      </c>
      <c r="F166" t="s">
        <v>44</v>
      </c>
    </row>
    <row r="167" spans="1:6" x14ac:dyDescent="0.25">
      <c r="A167" s="1">
        <v>162</v>
      </c>
      <c r="B167" s="2" t="str">
        <f>Table1[[#This Row],[Node]]&amp;Table1[[#This Row],[Parameter]]</f>
        <v>Summaryfor</v>
      </c>
      <c r="C167" t="s">
        <v>5</v>
      </c>
      <c r="D167" t="s">
        <v>6</v>
      </c>
      <c r="E167" t="s">
        <v>7</v>
      </c>
      <c r="F167" t="s">
        <v>81</v>
      </c>
    </row>
    <row r="168" spans="1:6" x14ac:dyDescent="0.25">
      <c r="A168" s="1">
        <v>163</v>
      </c>
      <c r="B168" s="2" t="str">
        <f>Table1[[#This Row],[Node]]&amp;Table1[[#This Row],[Parameter]]</f>
        <v>a10Duty Head</v>
      </c>
      <c r="C168" t="s">
        <v>81</v>
      </c>
      <c r="D168" t="s">
        <v>9</v>
      </c>
      <c r="E168">
        <v>42.8</v>
      </c>
      <c r="F168" t="s">
        <v>10</v>
      </c>
    </row>
    <row r="169" spans="1:6" x14ac:dyDescent="0.25">
      <c r="A169" s="1">
        <v>164</v>
      </c>
      <c r="B169" s="2" t="str">
        <f>Table1[[#This Row],[Node]]&amp;Table1[[#This Row],[Parameter]]</f>
        <v>a10Duty Flow</v>
      </c>
      <c r="C169" t="s">
        <v>81</v>
      </c>
      <c r="D169" t="s">
        <v>11</v>
      </c>
      <c r="E169">
        <v>102.81</v>
      </c>
      <c r="F169" t="s">
        <v>12</v>
      </c>
    </row>
    <row r="170" spans="1:6" x14ac:dyDescent="0.25">
      <c r="A170" s="1">
        <v>165</v>
      </c>
      <c r="B170" s="2" t="str">
        <f>Table1[[#This Row],[Node]]&amp;Table1[[#This Row],[Parameter]]</f>
        <v>a10Actual average pumped flow:</v>
      </c>
      <c r="C170" t="s">
        <v>81</v>
      </c>
      <c r="D170" t="s">
        <v>13</v>
      </c>
      <c r="E170">
        <v>102.8</v>
      </c>
      <c r="F170" t="s">
        <v>12</v>
      </c>
    </row>
    <row r="171" spans="1:6" x14ac:dyDescent="0.25">
      <c r="A171" s="1">
        <v>166</v>
      </c>
      <c r="B171" s="2" t="str">
        <f>Table1[[#This Row],[Node]]&amp;Table1[[#This Row],[Parameter]]</f>
        <v>a10Cost:</v>
      </c>
      <c r="C171" t="s">
        <v>81</v>
      </c>
      <c r="D171" t="s">
        <v>14</v>
      </c>
      <c r="E171" t="s">
        <v>82</v>
      </c>
      <c r="F171" t="s">
        <v>16</v>
      </c>
    </row>
    <row r="172" spans="1:6" x14ac:dyDescent="0.25">
      <c r="A172" s="1">
        <v>167</v>
      </c>
      <c r="B172" s="2" t="str">
        <f>Table1[[#This Row],[Node]]&amp;Table1[[#This Row],[Parameter]]</f>
        <v>a10Energy:</v>
      </c>
      <c r="C172" t="s">
        <v>81</v>
      </c>
      <c r="D172" t="s">
        <v>17</v>
      </c>
      <c r="E172">
        <v>1380.41</v>
      </c>
      <c r="F172" t="s">
        <v>18</v>
      </c>
    </row>
    <row r="173" spans="1:6" x14ac:dyDescent="0.25">
      <c r="A173" s="1">
        <v>168</v>
      </c>
      <c r="B173" s="2" t="str">
        <f>Table1[[#This Row],[Node]]&amp;Table1[[#This Row],[Parameter]]</f>
        <v>a10Tank Elevation</v>
      </c>
      <c r="C173" t="s">
        <v>81</v>
      </c>
      <c r="D173" t="s">
        <v>19</v>
      </c>
      <c r="E173">
        <v>36.76</v>
      </c>
      <c r="F173" t="s">
        <v>20</v>
      </c>
    </row>
    <row r="174" spans="1:6" x14ac:dyDescent="0.25">
      <c r="A174" s="1">
        <v>169</v>
      </c>
      <c r="B174" s="2" t="str">
        <f>Table1[[#This Row],[Node]]&amp;Table1[[#This Row],[Parameter]]</f>
        <v>a10Tank height above ground</v>
      </c>
      <c r="C174" t="s">
        <v>81</v>
      </c>
      <c r="D174" t="s">
        <v>21</v>
      </c>
      <c r="E174">
        <v>36.76</v>
      </c>
      <c r="F174" t="s">
        <v>22</v>
      </c>
    </row>
    <row r="175" spans="1:6" x14ac:dyDescent="0.25">
      <c r="A175" s="1">
        <v>170</v>
      </c>
      <c r="B175" s="2" t="str">
        <f>Table1[[#This Row],[Node]]&amp;Table1[[#This Row],[Parameter]]</f>
        <v>a10Tank volume</v>
      </c>
      <c r="C175" t="s">
        <v>81</v>
      </c>
      <c r="D175" t="s">
        <v>23</v>
      </c>
      <c r="E175">
        <v>1469.6</v>
      </c>
      <c r="F175" t="s">
        <v>24</v>
      </c>
    </row>
    <row r="176" spans="1:6" x14ac:dyDescent="0.25">
      <c r="A176" s="1">
        <v>171</v>
      </c>
      <c r="B176" s="2" t="str">
        <f>Table1[[#This Row],[Node]]&amp;Table1[[#This Row],[Parameter]]</f>
        <v>a10Minimum Pressure</v>
      </c>
      <c r="C176" t="s">
        <v>81</v>
      </c>
      <c r="D176" t="s">
        <v>25</v>
      </c>
      <c r="E176">
        <v>20.100000000000001</v>
      </c>
      <c r="F176" t="s">
        <v>26</v>
      </c>
    </row>
    <row r="177" spans="1:6" x14ac:dyDescent="0.25">
      <c r="A177" s="1">
        <v>172</v>
      </c>
      <c r="B177" s="2" t="str">
        <f>Table1[[#This Row],[Node]]&amp;Table1[[#This Row],[Parameter]]</f>
        <v>a10Critical Hour</v>
      </c>
      <c r="C177" t="s">
        <v>81</v>
      </c>
      <c r="D177" t="s">
        <v>27</v>
      </c>
      <c r="E177">
        <v>6</v>
      </c>
      <c r="F177" t="s">
        <v>28</v>
      </c>
    </row>
    <row r="178" spans="1:6" x14ac:dyDescent="0.25">
      <c r="A178" s="1">
        <v>173</v>
      </c>
      <c r="B178" s="2" t="str">
        <f>Table1[[#This Row],[Node]]&amp;Table1[[#This Row],[Parameter]]</f>
        <v>a10Critical Node</v>
      </c>
      <c r="C178" t="s">
        <v>81</v>
      </c>
      <c r="D178" t="s">
        <v>29</v>
      </c>
      <c r="E178" t="s">
        <v>30</v>
      </c>
      <c r="F178" t="s">
        <v>1</v>
      </c>
    </row>
    <row r="179" spans="1:6" x14ac:dyDescent="0.25">
      <c r="A179" s="1">
        <v>174</v>
      </c>
      <c r="B179" s="2" t="str">
        <f>Table1[[#This Row],[Node]]&amp;Table1[[#This Row],[Parameter]]</f>
        <v>a10Critical Pipes</v>
      </c>
      <c r="C179" t="s">
        <v>81</v>
      </c>
      <c r="D179" t="s">
        <v>31</v>
      </c>
      <c r="E179" t="s">
        <v>32</v>
      </c>
      <c r="F179" t="s">
        <v>33</v>
      </c>
    </row>
    <row r="180" spans="1:6" x14ac:dyDescent="0.25">
      <c r="A180" s="1">
        <v>175</v>
      </c>
      <c r="B180" s="2" t="str">
        <f>Table1[[#This Row],[Node]]&amp;Table1[[#This Row],[Parameter]]</f>
        <v>a10Pump Cost</v>
      </c>
      <c r="C180" t="s">
        <v>81</v>
      </c>
      <c r="D180" t="s">
        <v>34</v>
      </c>
      <c r="E180" t="s">
        <v>35</v>
      </c>
      <c r="F180" t="s">
        <v>36</v>
      </c>
    </row>
    <row r="181" spans="1:6" x14ac:dyDescent="0.25">
      <c r="A181" s="1">
        <v>176</v>
      </c>
      <c r="B181" s="2" t="str">
        <f>Table1[[#This Row],[Node]]&amp;Table1[[#This Row],[Parameter]]</f>
        <v>a10Tank Cost</v>
      </c>
      <c r="C181" t="s">
        <v>81</v>
      </c>
      <c r="D181" t="s">
        <v>37</v>
      </c>
      <c r="E181" t="s">
        <v>83</v>
      </c>
      <c r="F181" t="s">
        <v>36</v>
      </c>
    </row>
    <row r="182" spans="1:6" x14ac:dyDescent="0.25">
      <c r="A182" s="1">
        <v>177</v>
      </c>
      <c r="B182" s="2" t="str">
        <f>Table1[[#This Row],[Node]]&amp;Table1[[#This Row],[Parameter]]</f>
        <v>a10Total Pipe Replacement Cost</v>
      </c>
      <c r="C182" t="s">
        <v>81</v>
      </c>
      <c r="D182" t="s">
        <v>39</v>
      </c>
      <c r="E182" t="s">
        <v>84</v>
      </c>
      <c r="F182" t="s">
        <v>36</v>
      </c>
    </row>
    <row r="183" spans="1:6" x14ac:dyDescent="0.25">
      <c r="A183" s="1">
        <v>178</v>
      </c>
      <c r="B183" s="2" t="str">
        <f>Table1[[#This Row],[Node]]&amp;Table1[[#This Row],[Parameter]]</f>
        <v>a10Total Investment Cost</v>
      </c>
      <c r="C183" t="s">
        <v>81</v>
      </c>
      <c r="D183" t="s">
        <v>41</v>
      </c>
      <c r="E183" t="s">
        <v>85</v>
      </c>
      <c r="F183" t="s">
        <v>43</v>
      </c>
    </row>
    <row r="184" spans="1:6" x14ac:dyDescent="0.25">
      <c r="A184" s="1">
        <v>179</v>
      </c>
      <c r="B184" s="2" t="str">
        <f>Table1[[#This Row],[Node]]&amp;Table1[[#This Row],[Parameter]]</f>
        <v>------</v>
      </c>
      <c r="C184" t="s">
        <v>44</v>
      </c>
      <c r="D184" t="s">
        <v>44</v>
      </c>
      <c r="E184" t="s">
        <v>44</v>
      </c>
      <c r="F184" t="s">
        <v>44</v>
      </c>
    </row>
    <row r="185" spans="1:6" x14ac:dyDescent="0.25">
      <c r="A185" s="1">
        <v>180</v>
      </c>
      <c r="B185" s="2" t="str">
        <f>Table1[[#This Row],[Node]]&amp;Table1[[#This Row],[Parameter]]</f>
        <v>Summaryfor</v>
      </c>
      <c r="C185" t="s">
        <v>5</v>
      </c>
      <c r="D185" t="s">
        <v>6</v>
      </c>
      <c r="E185" t="s">
        <v>7</v>
      </c>
      <c r="F185" t="s">
        <v>86</v>
      </c>
    </row>
    <row r="186" spans="1:6" x14ac:dyDescent="0.25">
      <c r="A186" s="1">
        <v>181</v>
      </c>
      <c r="B186" s="2" t="str">
        <f>Table1[[#This Row],[Node]]&amp;Table1[[#This Row],[Parameter]]</f>
        <v>a11Duty Head</v>
      </c>
      <c r="C186" t="s">
        <v>86</v>
      </c>
      <c r="D186" t="s">
        <v>9</v>
      </c>
      <c r="E186">
        <v>43.6</v>
      </c>
      <c r="F186" t="s">
        <v>10</v>
      </c>
    </row>
    <row r="187" spans="1:6" x14ac:dyDescent="0.25">
      <c r="A187" s="1">
        <v>182</v>
      </c>
      <c r="B187" s="2" t="str">
        <f>Table1[[#This Row],[Node]]&amp;Table1[[#This Row],[Parameter]]</f>
        <v>a11Duty Flow</v>
      </c>
      <c r="C187" t="s">
        <v>86</v>
      </c>
      <c r="D187" t="s">
        <v>11</v>
      </c>
      <c r="E187">
        <v>102.81</v>
      </c>
      <c r="F187" t="s">
        <v>12</v>
      </c>
    </row>
    <row r="188" spans="1:6" x14ac:dyDescent="0.25">
      <c r="A188" s="1">
        <v>183</v>
      </c>
      <c r="B188" s="2" t="str">
        <f>Table1[[#This Row],[Node]]&amp;Table1[[#This Row],[Parameter]]</f>
        <v>a11Actual average pumped flow:</v>
      </c>
      <c r="C188" t="s">
        <v>86</v>
      </c>
      <c r="D188" t="s">
        <v>13</v>
      </c>
      <c r="E188">
        <v>102.73</v>
      </c>
      <c r="F188" t="s">
        <v>12</v>
      </c>
    </row>
    <row r="189" spans="1:6" x14ac:dyDescent="0.25">
      <c r="A189" s="1">
        <v>184</v>
      </c>
      <c r="B189" s="2" t="str">
        <f>Table1[[#This Row],[Node]]&amp;Table1[[#This Row],[Parameter]]</f>
        <v>a11Cost:</v>
      </c>
      <c r="C189" t="s">
        <v>86</v>
      </c>
      <c r="D189" t="s">
        <v>14</v>
      </c>
      <c r="E189" t="s">
        <v>55</v>
      </c>
      <c r="F189" t="s">
        <v>16</v>
      </c>
    </row>
    <row r="190" spans="1:6" x14ac:dyDescent="0.25">
      <c r="A190" s="1">
        <v>185</v>
      </c>
      <c r="B190" s="2" t="str">
        <f>Table1[[#This Row],[Node]]&amp;Table1[[#This Row],[Parameter]]</f>
        <v>a11Energy:</v>
      </c>
      <c r="C190" t="s">
        <v>86</v>
      </c>
      <c r="D190" t="s">
        <v>17</v>
      </c>
      <c r="E190">
        <v>1406.39</v>
      </c>
      <c r="F190" t="s">
        <v>18</v>
      </c>
    </row>
    <row r="191" spans="1:6" x14ac:dyDescent="0.25">
      <c r="A191" s="1">
        <v>186</v>
      </c>
      <c r="B191" s="2" t="str">
        <f>Table1[[#This Row],[Node]]&amp;Table1[[#This Row],[Parameter]]</f>
        <v>a11Tank Elevation</v>
      </c>
      <c r="C191" t="s">
        <v>86</v>
      </c>
      <c r="D191" t="s">
        <v>19</v>
      </c>
      <c r="E191">
        <v>37.5</v>
      </c>
      <c r="F191" t="s">
        <v>20</v>
      </c>
    </row>
    <row r="192" spans="1:6" x14ac:dyDescent="0.25">
      <c r="A192" s="1">
        <v>187</v>
      </c>
      <c r="B192" s="2" t="str">
        <f>Table1[[#This Row],[Node]]&amp;Table1[[#This Row],[Parameter]]</f>
        <v>a11Tank height above ground</v>
      </c>
      <c r="C192" t="s">
        <v>86</v>
      </c>
      <c r="D192" t="s">
        <v>21</v>
      </c>
      <c r="E192">
        <v>37.5</v>
      </c>
      <c r="F192" t="s">
        <v>22</v>
      </c>
    </row>
    <row r="193" spans="1:6" x14ac:dyDescent="0.25">
      <c r="A193" s="1">
        <v>188</v>
      </c>
      <c r="B193" s="2" t="str">
        <f>Table1[[#This Row],[Node]]&amp;Table1[[#This Row],[Parameter]]</f>
        <v>a11Tank volume</v>
      </c>
      <c r="C193" t="s">
        <v>86</v>
      </c>
      <c r="D193" t="s">
        <v>23</v>
      </c>
      <c r="E193">
        <v>1469.6</v>
      </c>
      <c r="F193" t="s">
        <v>24</v>
      </c>
    </row>
    <row r="194" spans="1:6" x14ac:dyDescent="0.25">
      <c r="A194" s="1">
        <v>189</v>
      </c>
      <c r="B194" s="2" t="str">
        <f>Table1[[#This Row],[Node]]&amp;Table1[[#This Row],[Parameter]]</f>
        <v>a11Minimum Pressure</v>
      </c>
      <c r="C194" t="s">
        <v>86</v>
      </c>
      <c r="D194" t="s">
        <v>25</v>
      </c>
      <c r="E194">
        <v>20.100000000000001</v>
      </c>
      <c r="F194" t="s">
        <v>26</v>
      </c>
    </row>
    <row r="195" spans="1:6" x14ac:dyDescent="0.25">
      <c r="A195" s="1">
        <v>190</v>
      </c>
      <c r="B195" s="2" t="str">
        <f>Table1[[#This Row],[Node]]&amp;Table1[[#This Row],[Parameter]]</f>
        <v>a11Critical Hour</v>
      </c>
      <c r="C195" t="s">
        <v>86</v>
      </c>
      <c r="D195" t="s">
        <v>27</v>
      </c>
      <c r="E195">
        <v>6</v>
      </c>
      <c r="F195" t="s">
        <v>28</v>
      </c>
    </row>
    <row r="196" spans="1:6" x14ac:dyDescent="0.25">
      <c r="A196" s="1">
        <v>191</v>
      </c>
      <c r="B196" s="2" t="str">
        <f>Table1[[#This Row],[Node]]&amp;Table1[[#This Row],[Parameter]]</f>
        <v>a11Critical Node</v>
      </c>
      <c r="C196" t="s">
        <v>86</v>
      </c>
      <c r="D196" t="s">
        <v>29</v>
      </c>
      <c r="E196" t="s">
        <v>30</v>
      </c>
      <c r="F196" t="s">
        <v>1</v>
      </c>
    </row>
    <row r="197" spans="1:6" x14ac:dyDescent="0.25">
      <c r="A197" s="1">
        <v>192</v>
      </c>
      <c r="B197" s="2" t="str">
        <f>Table1[[#This Row],[Node]]&amp;Table1[[#This Row],[Parameter]]</f>
        <v>a11Critical Pipes</v>
      </c>
      <c r="C197" t="s">
        <v>86</v>
      </c>
      <c r="D197" t="s">
        <v>31</v>
      </c>
      <c r="E197" t="s">
        <v>32</v>
      </c>
      <c r="F197" t="s">
        <v>33</v>
      </c>
    </row>
    <row r="198" spans="1:6" x14ac:dyDescent="0.25">
      <c r="A198" s="1">
        <v>193</v>
      </c>
      <c r="B198" s="2" t="str">
        <f>Table1[[#This Row],[Node]]&amp;Table1[[#This Row],[Parameter]]</f>
        <v>a11Pump Cost</v>
      </c>
      <c r="C198" t="s">
        <v>86</v>
      </c>
      <c r="D198" t="s">
        <v>34</v>
      </c>
      <c r="E198" t="s">
        <v>35</v>
      </c>
      <c r="F198" t="s">
        <v>36</v>
      </c>
    </row>
    <row r="199" spans="1:6" x14ac:dyDescent="0.25">
      <c r="A199" s="1">
        <v>194</v>
      </c>
      <c r="B199" s="2" t="str">
        <f>Table1[[#This Row],[Node]]&amp;Table1[[#This Row],[Parameter]]</f>
        <v>a11Tank Cost</v>
      </c>
      <c r="C199" t="s">
        <v>86</v>
      </c>
      <c r="D199" t="s">
        <v>37</v>
      </c>
      <c r="E199" t="s">
        <v>87</v>
      </c>
      <c r="F199" t="s">
        <v>36</v>
      </c>
    </row>
    <row r="200" spans="1:6" x14ac:dyDescent="0.25">
      <c r="A200" s="1">
        <v>195</v>
      </c>
      <c r="B200" s="2" t="str">
        <f>Table1[[#This Row],[Node]]&amp;Table1[[#This Row],[Parameter]]</f>
        <v>a11Total Pipe Replacement Cost</v>
      </c>
      <c r="C200" t="s">
        <v>86</v>
      </c>
      <c r="D200" t="s">
        <v>39</v>
      </c>
      <c r="E200" t="s">
        <v>88</v>
      </c>
      <c r="F200" t="s">
        <v>36</v>
      </c>
    </row>
    <row r="201" spans="1:6" x14ac:dyDescent="0.25">
      <c r="A201" s="1">
        <v>196</v>
      </c>
      <c r="B201" s="2" t="str">
        <f>Table1[[#This Row],[Node]]&amp;Table1[[#This Row],[Parameter]]</f>
        <v>a11Total Investment Cost</v>
      </c>
      <c r="C201" t="s">
        <v>86</v>
      </c>
      <c r="D201" t="s">
        <v>41</v>
      </c>
      <c r="E201" t="s">
        <v>89</v>
      </c>
      <c r="F201" t="s">
        <v>43</v>
      </c>
    </row>
    <row r="202" spans="1:6" x14ac:dyDescent="0.25">
      <c r="A202" s="1">
        <v>197</v>
      </c>
      <c r="B202" s="2" t="str">
        <f>Table1[[#This Row],[Node]]&amp;Table1[[#This Row],[Parameter]]</f>
        <v>------</v>
      </c>
      <c r="C202" t="s">
        <v>44</v>
      </c>
      <c r="D202" t="s">
        <v>44</v>
      </c>
      <c r="E202" t="s">
        <v>44</v>
      </c>
      <c r="F202" t="s">
        <v>44</v>
      </c>
    </row>
    <row r="203" spans="1:6" x14ac:dyDescent="0.25">
      <c r="A203" s="1">
        <v>198</v>
      </c>
      <c r="B203" s="2" t="str">
        <f>Table1[[#This Row],[Node]]&amp;Table1[[#This Row],[Parameter]]</f>
        <v>Summaryfor</v>
      </c>
      <c r="C203" t="s">
        <v>5</v>
      </c>
      <c r="D203" t="s">
        <v>6</v>
      </c>
      <c r="E203" t="s">
        <v>7</v>
      </c>
      <c r="F203" t="s">
        <v>90</v>
      </c>
    </row>
    <row r="204" spans="1:6" x14ac:dyDescent="0.25">
      <c r="A204" s="1">
        <v>199</v>
      </c>
      <c r="B204" s="2" t="str">
        <f>Table1[[#This Row],[Node]]&amp;Table1[[#This Row],[Parameter]]</f>
        <v>a12Duty Head</v>
      </c>
      <c r="C204" t="s">
        <v>90</v>
      </c>
      <c r="D204" t="s">
        <v>9</v>
      </c>
      <c r="E204">
        <v>43.96</v>
      </c>
      <c r="F204" t="s">
        <v>10</v>
      </c>
    </row>
    <row r="205" spans="1:6" x14ac:dyDescent="0.25">
      <c r="A205" s="1">
        <v>200</v>
      </c>
      <c r="B205" s="2" t="str">
        <f>Table1[[#This Row],[Node]]&amp;Table1[[#This Row],[Parameter]]</f>
        <v>a12Duty Flow</v>
      </c>
      <c r="C205" t="s">
        <v>90</v>
      </c>
      <c r="D205" t="s">
        <v>11</v>
      </c>
      <c r="E205">
        <v>102.81</v>
      </c>
      <c r="F205" t="s">
        <v>12</v>
      </c>
    </row>
    <row r="206" spans="1:6" x14ac:dyDescent="0.25">
      <c r="A206" s="1">
        <v>201</v>
      </c>
      <c r="B206" s="2" t="str">
        <f>Table1[[#This Row],[Node]]&amp;Table1[[#This Row],[Parameter]]</f>
        <v>a12Actual average pumped flow:</v>
      </c>
      <c r="C206" t="s">
        <v>90</v>
      </c>
      <c r="D206" t="s">
        <v>13</v>
      </c>
      <c r="E206">
        <v>102.74</v>
      </c>
      <c r="F206" t="s">
        <v>12</v>
      </c>
    </row>
    <row r="207" spans="1:6" x14ac:dyDescent="0.25">
      <c r="A207" s="1">
        <v>202</v>
      </c>
      <c r="B207" s="2" t="str">
        <f>Table1[[#This Row],[Node]]&amp;Table1[[#This Row],[Parameter]]</f>
        <v>a12Cost:</v>
      </c>
      <c r="C207" t="s">
        <v>90</v>
      </c>
      <c r="D207" t="s">
        <v>14</v>
      </c>
      <c r="E207" t="s">
        <v>91</v>
      </c>
      <c r="F207" t="s">
        <v>16</v>
      </c>
    </row>
    <row r="208" spans="1:6" x14ac:dyDescent="0.25">
      <c r="A208" s="1">
        <v>203</v>
      </c>
      <c r="B208" s="2" t="str">
        <f>Table1[[#This Row],[Node]]&amp;Table1[[#This Row],[Parameter]]</f>
        <v>a12Energy:</v>
      </c>
      <c r="C208" t="s">
        <v>90</v>
      </c>
      <c r="D208" t="s">
        <v>17</v>
      </c>
      <c r="E208">
        <v>1418.09</v>
      </c>
      <c r="F208" t="s">
        <v>18</v>
      </c>
    </row>
    <row r="209" spans="1:6" x14ac:dyDescent="0.25">
      <c r="A209" s="1">
        <v>204</v>
      </c>
      <c r="B209" s="2" t="str">
        <f>Table1[[#This Row],[Node]]&amp;Table1[[#This Row],[Parameter]]</f>
        <v>a12Tank Elevation</v>
      </c>
      <c r="C209" t="s">
        <v>90</v>
      </c>
      <c r="D209" t="s">
        <v>19</v>
      </c>
      <c r="E209">
        <v>37.94</v>
      </c>
      <c r="F209" t="s">
        <v>20</v>
      </c>
    </row>
    <row r="210" spans="1:6" x14ac:dyDescent="0.25">
      <c r="A210" s="1">
        <v>205</v>
      </c>
      <c r="B210" s="2" t="str">
        <f>Table1[[#This Row],[Node]]&amp;Table1[[#This Row],[Parameter]]</f>
        <v>a12Tank height above ground</v>
      </c>
      <c r="C210" t="s">
        <v>90</v>
      </c>
      <c r="D210" t="s">
        <v>21</v>
      </c>
      <c r="E210">
        <v>37.94</v>
      </c>
      <c r="F210" t="s">
        <v>22</v>
      </c>
    </row>
    <row r="211" spans="1:6" x14ac:dyDescent="0.25">
      <c r="A211" s="1">
        <v>206</v>
      </c>
      <c r="B211" s="2" t="str">
        <f>Table1[[#This Row],[Node]]&amp;Table1[[#This Row],[Parameter]]</f>
        <v>a12Tank volume</v>
      </c>
      <c r="C211" t="s">
        <v>90</v>
      </c>
      <c r="D211" t="s">
        <v>23</v>
      </c>
      <c r="E211">
        <v>1469.6</v>
      </c>
      <c r="F211" t="s">
        <v>24</v>
      </c>
    </row>
    <row r="212" spans="1:6" x14ac:dyDescent="0.25">
      <c r="A212" s="1">
        <v>207</v>
      </c>
      <c r="B212" s="2" t="str">
        <f>Table1[[#This Row],[Node]]&amp;Table1[[#This Row],[Parameter]]</f>
        <v>a12Minimum Pressure</v>
      </c>
      <c r="C212" t="s">
        <v>90</v>
      </c>
      <c r="D212" t="s">
        <v>25</v>
      </c>
      <c r="E212">
        <v>20.09</v>
      </c>
      <c r="F212" t="s">
        <v>26</v>
      </c>
    </row>
    <row r="213" spans="1:6" x14ac:dyDescent="0.25">
      <c r="A213" s="1">
        <v>208</v>
      </c>
      <c r="B213" s="2" t="str">
        <f>Table1[[#This Row],[Node]]&amp;Table1[[#This Row],[Parameter]]</f>
        <v>a12Critical Hour</v>
      </c>
      <c r="C213" t="s">
        <v>90</v>
      </c>
      <c r="D213" t="s">
        <v>27</v>
      </c>
      <c r="E213">
        <v>6</v>
      </c>
      <c r="F213" t="s">
        <v>28</v>
      </c>
    </row>
    <row r="214" spans="1:6" x14ac:dyDescent="0.25">
      <c r="A214" s="1">
        <v>209</v>
      </c>
      <c r="B214" s="2" t="str">
        <f>Table1[[#This Row],[Node]]&amp;Table1[[#This Row],[Parameter]]</f>
        <v>a12Critical Node</v>
      </c>
      <c r="C214" t="s">
        <v>90</v>
      </c>
      <c r="D214" t="s">
        <v>29</v>
      </c>
      <c r="E214" t="s">
        <v>30</v>
      </c>
      <c r="F214" t="s">
        <v>1</v>
      </c>
    </row>
    <row r="215" spans="1:6" x14ac:dyDescent="0.25">
      <c r="A215" s="1">
        <v>210</v>
      </c>
      <c r="B215" s="2" t="str">
        <f>Table1[[#This Row],[Node]]&amp;Table1[[#This Row],[Parameter]]</f>
        <v>a12Critical Pipes</v>
      </c>
      <c r="C215" t="s">
        <v>90</v>
      </c>
      <c r="D215" t="s">
        <v>31</v>
      </c>
      <c r="E215" t="s">
        <v>32</v>
      </c>
      <c r="F215" t="s">
        <v>33</v>
      </c>
    </row>
    <row r="216" spans="1:6" x14ac:dyDescent="0.25">
      <c r="A216" s="1">
        <v>211</v>
      </c>
      <c r="B216" s="2" t="str">
        <f>Table1[[#This Row],[Node]]&amp;Table1[[#This Row],[Parameter]]</f>
        <v>a12Pump Cost</v>
      </c>
      <c r="C216" t="s">
        <v>90</v>
      </c>
      <c r="D216" t="s">
        <v>34</v>
      </c>
      <c r="E216" t="s">
        <v>35</v>
      </c>
      <c r="F216" t="s">
        <v>36</v>
      </c>
    </row>
    <row r="217" spans="1:6" x14ac:dyDescent="0.25">
      <c r="A217" s="1">
        <v>212</v>
      </c>
      <c r="B217" s="2" t="str">
        <f>Table1[[#This Row],[Node]]&amp;Table1[[#This Row],[Parameter]]</f>
        <v>a12Tank Cost</v>
      </c>
      <c r="C217" t="s">
        <v>90</v>
      </c>
      <c r="D217" t="s">
        <v>37</v>
      </c>
      <c r="E217" t="s">
        <v>92</v>
      </c>
      <c r="F217" t="s">
        <v>36</v>
      </c>
    </row>
    <row r="218" spans="1:6" x14ac:dyDescent="0.25">
      <c r="A218" s="1">
        <v>213</v>
      </c>
      <c r="B218" s="2" t="str">
        <f>Table1[[#This Row],[Node]]&amp;Table1[[#This Row],[Parameter]]</f>
        <v>a12Total Pipe Replacement Cost</v>
      </c>
      <c r="C218" t="s">
        <v>90</v>
      </c>
      <c r="D218" t="s">
        <v>39</v>
      </c>
      <c r="E218" t="s">
        <v>93</v>
      </c>
      <c r="F218" t="s">
        <v>36</v>
      </c>
    </row>
    <row r="219" spans="1:6" x14ac:dyDescent="0.25">
      <c r="A219" s="1">
        <v>214</v>
      </c>
      <c r="B219" s="2" t="str">
        <f>Table1[[#This Row],[Node]]&amp;Table1[[#This Row],[Parameter]]</f>
        <v>a12Total Investment Cost</v>
      </c>
      <c r="C219" t="s">
        <v>90</v>
      </c>
      <c r="D219" t="s">
        <v>41</v>
      </c>
      <c r="E219" t="s">
        <v>94</v>
      </c>
      <c r="F219" t="s">
        <v>43</v>
      </c>
    </row>
    <row r="220" spans="1:6" x14ac:dyDescent="0.25">
      <c r="A220" s="1">
        <v>215</v>
      </c>
      <c r="B220" s="2" t="str">
        <f>Table1[[#This Row],[Node]]&amp;Table1[[#This Row],[Parameter]]</f>
        <v>------</v>
      </c>
      <c r="C220" t="s">
        <v>44</v>
      </c>
      <c r="D220" t="s">
        <v>44</v>
      </c>
      <c r="E220" t="s">
        <v>44</v>
      </c>
      <c r="F220" t="s">
        <v>44</v>
      </c>
    </row>
    <row r="221" spans="1:6" x14ac:dyDescent="0.25">
      <c r="A221" s="1">
        <v>216</v>
      </c>
      <c r="B221" s="2" t="str">
        <f>Table1[[#This Row],[Node]]&amp;Table1[[#This Row],[Parameter]]</f>
        <v>Summaryfor</v>
      </c>
      <c r="C221" t="s">
        <v>5</v>
      </c>
      <c r="D221" t="s">
        <v>6</v>
      </c>
      <c r="E221" t="s">
        <v>7</v>
      </c>
      <c r="F221" t="s">
        <v>95</v>
      </c>
    </row>
    <row r="222" spans="1:6" x14ac:dyDescent="0.25">
      <c r="A222" s="1">
        <v>217</v>
      </c>
      <c r="B222" s="2" t="str">
        <f>Table1[[#This Row],[Node]]&amp;Table1[[#This Row],[Parameter]]</f>
        <v>a13Duty Head</v>
      </c>
      <c r="C222" t="s">
        <v>95</v>
      </c>
      <c r="D222" t="s">
        <v>9</v>
      </c>
      <c r="E222">
        <v>44.2</v>
      </c>
      <c r="F222" t="s">
        <v>10</v>
      </c>
    </row>
    <row r="223" spans="1:6" x14ac:dyDescent="0.25">
      <c r="A223" s="1">
        <v>218</v>
      </c>
      <c r="B223" s="2" t="str">
        <f>Table1[[#This Row],[Node]]&amp;Table1[[#This Row],[Parameter]]</f>
        <v>a13Duty Flow</v>
      </c>
      <c r="C223" t="s">
        <v>95</v>
      </c>
      <c r="D223" t="s">
        <v>11</v>
      </c>
      <c r="E223">
        <v>102.81</v>
      </c>
      <c r="F223" t="s">
        <v>12</v>
      </c>
    </row>
    <row r="224" spans="1:6" x14ac:dyDescent="0.25">
      <c r="A224" s="1">
        <v>219</v>
      </c>
      <c r="B224" s="2" t="str">
        <f>Table1[[#This Row],[Node]]&amp;Table1[[#This Row],[Parameter]]</f>
        <v>a13Actual average pumped flow:</v>
      </c>
      <c r="C224" t="s">
        <v>95</v>
      </c>
      <c r="D224" t="s">
        <v>13</v>
      </c>
      <c r="E224">
        <v>102.81</v>
      </c>
      <c r="F224" t="s">
        <v>12</v>
      </c>
    </row>
    <row r="225" spans="1:6" x14ac:dyDescent="0.25">
      <c r="A225" s="1">
        <v>220</v>
      </c>
      <c r="B225" s="2" t="str">
        <f>Table1[[#This Row],[Node]]&amp;Table1[[#This Row],[Parameter]]</f>
        <v>a13Cost:</v>
      </c>
      <c r="C225" t="s">
        <v>95</v>
      </c>
      <c r="D225" t="s">
        <v>14</v>
      </c>
      <c r="E225" t="s">
        <v>96</v>
      </c>
      <c r="F225" t="s">
        <v>16</v>
      </c>
    </row>
    <row r="226" spans="1:6" x14ac:dyDescent="0.25">
      <c r="A226" s="1">
        <v>221</v>
      </c>
      <c r="B226" s="2" t="str">
        <f>Table1[[#This Row],[Node]]&amp;Table1[[#This Row],[Parameter]]</f>
        <v>a13Energy:</v>
      </c>
      <c r="C226" t="s">
        <v>95</v>
      </c>
      <c r="D226" t="s">
        <v>17</v>
      </c>
      <c r="E226">
        <v>1425.13</v>
      </c>
      <c r="F226" t="s">
        <v>18</v>
      </c>
    </row>
    <row r="227" spans="1:6" x14ac:dyDescent="0.25">
      <c r="A227" s="1">
        <v>222</v>
      </c>
      <c r="B227" s="2" t="str">
        <f>Table1[[#This Row],[Node]]&amp;Table1[[#This Row],[Parameter]]</f>
        <v>a13Tank Elevation</v>
      </c>
      <c r="C227" t="s">
        <v>95</v>
      </c>
      <c r="D227" t="s">
        <v>19</v>
      </c>
      <c r="E227">
        <v>38.119999999999997</v>
      </c>
      <c r="F227" t="s">
        <v>20</v>
      </c>
    </row>
    <row r="228" spans="1:6" x14ac:dyDescent="0.25">
      <c r="A228" s="1">
        <v>223</v>
      </c>
      <c r="B228" s="2" t="str">
        <f>Table1[[#This Row],[Node]]&amp;Table1[[#This Row],[Parameter]]</f>
        <v>a13Tank height above ground</v>
      </c>
      <c r="C228" t="s">
        <v>95</v>
      </c>
      <c r="D228" t="s">
        <v>21</v>
      </c>
      <c r="E228">
        <v>38.119999999999997</v>
      </c>
      <c r="F228" t="s">
        <v>22</v>
      </c>
    </row>
    <row r="229" spans="1:6" x14ac:dyDescent="0.25">
      <c r="A229" s="1">
        <v>224</v>
      </c>
      <c r="B229" s="2" t="str">
        <f>Table1[[#This Row],[Node]]&amp;Table1[[#This Row],[Parameter]]</f>
        <v>a13Tank volume</v>
      </c>
      <c r="C229" t="s">
        <v>95</v>
      </c>
      <c r="D229" t="s">
        <v>23</v>
      </c>
      <c r="E229">
        <v>1469.6</v>
      </c>
      <c r="F229" t="s">
        <v>24</v>
      </c>
    </row>
    <row r="230" spans="1:6" x14ac:dyDescent="0.25">
      <c r="A230" s="1">
        <v>225</v>
      </c>
      <c r="B230" s="2" t="str">
        <f>Table1[[#This Row],[Node]]&amp;Table1[[#This Row],[Parameter]]</f>
        <v>a13Minimum Pressure</v>
      </c>
      <c r="C230" t="s">
        <v>95</v>
      </c>
      <c r="D230" t="s">
        <v>25</v>
      </c>
      <c r="E230">
        <v>20.010000000000002</v>
      </c>
      <c r="F230" t="s">
        <v>26</v>
      </c>
    </row>
    <row r="231" spans="1:6" x14ac:dyDescent="0.25">
      <c r="A231" s="1">
        <v>226</v>
      </c>
      <c r="B231" s="2" t="str">
        <f>Table1[[#This Row],[Node]]&amp;Table1[[#This Row],[Parameter]]</f>
        <v>a13Critical Hour</v>
      </c>
      <c r="C231" t="s">
        <v>95</v>
      </c>
      <c r="D231" t="s">
        <v>27</v>
      </c>
      <c r="E231">
        <v>6</v>
      </c>
      <c r="F231" t="s">
        <v>28</v>
      </c>
    </row>
    <row r="232" spans="1:6" x14ac:dyDescent="0.25">
      <c r="A232" s="1">
        <v>227</v>
      </c>
      <c r="B232" s="2" t="str">
        <f>Table1[[#This Row],[Node]]&amp;Table1[[#This Row],[Parameter]]</f>
        <v>a13Critical Node</v>
      </c>
      <c r="C232" t="s">
        <v>95</v>
      </c>
      <c r="D232" t="s">
        <v>29</v>
      </c>
      <c r="E232" t="s">
        <v>30</v>
      </c>
      <c r="F232" t="s">
        <v>1</v>
      </c>
    </row>
    <row r="233" spans="1:6" x14ac:dyDescent="0.25">
      <c r="A233" s="1">
        <v>228</v>
      </c>
      <c r="B233" s="2" t="str">
        <f>Table1[[#This Row],[Node]]&amp;Table1[[#This Row],[Parameter]]</f>
        <v>a13Critical Pipes</v>
      </c>
      <c r="C233" t="s">
        <v>95</v>
      </c>
      <c r="D233" t="s">
        <v>31</v>
      </c>
      <c r="E233" t="s">
        <v>32</v>
      </c>
      <c r="F233" t="s">
        <v>33</v>
      </c>
    </row>
    <row r="234" spans="1:6" x14ac:dyDescent="0.25">
      <c r="A234" s="1">
        <v>229</v>
      </c>
      <c r="B234" s="2" t="str">
        <f>Table1[[#This Row],[Node]]&amp;Table1[[#This Row],[Parameter]]</f>
        <v>a13Pump Cost</v>
      </c>
      <c r="C234" t="s">
        <v>95</v>
      </c>
      <c r="D234" t="s">
        <v>34</v>
      </c>
      <c r="E234" t="s">
        <v>35</v>
      </c>
      <c r="F234" t="s">
        <v>36</v>
      </c>
    </row>
    <row r="235" spans="1:6" x14ac:dyDescent="0.25">
      <c r="A235" s="1">
        <v>230</v>
      </c>
      <c r="B235" s="2" t="str">
        <f>Table1[[#This Row],[Node]]&amp;Table1[[#This Row],[Parameter]]</f>
        <v>a13Tank Cost</v>
      </c>
      <c r="C235" t="s">
        <v>95</v>
      </c>
      <c r="D235" t="s">
        <v>37</v>
      </c>
      <c r="E235" t="s">
        <v>97</v>
      </c>
      <c r="F235" t="s">
        <v>36</v>
      </c>
    </row>
    <row r="236" spans="1:6" x14ac:dyDescent="0.25">
      <c r="A236" s="1">
        <v>231</v>
      </c>
      <c r="B236" s="2" t="str">
        <f>Table1[[#This Row],[Node]]&amp;Table1[[#This Row],[Parameter]]</f>
        <v>a13Total Pipe Replacement Cost</v>
      </c>
      <c r="C236" t="s">
        <v>95</v>
      </c>
      <c r="D236" t="s">
        <v>39</v>
      </c>
      <c r="E236" t="s">
        <v>98</v>
      </c>
      <c r="F236" t="s">
        <v>36</v>
      </c>
    </row>
    <row r="237" spans="1:6" x14ac:dyDescent="0.25">
      <c r="A237" s="1">
        <v>232</v>
      </c>
      <c r="B237" s="2" t="str">
        <f>Table1[[#This Row],[Node]]&amp;Table1[[#This Row],[Parameter]]</f>
        <v>a13Total Investment Cost</v>
      </c>
      <c r="C237" t="s">
        <v>95</v>
      </c>
      <c r="D237" t="s">
        <v>41</v>
      </c>
      <c r="E237" t="s">
        <v>99</v>
      </c>
      <c r="F237" t="s">
        <v>43</v>
      </c>
    </row>
    <row r="238" spans="1:6" x14ac:dyDescent="0.25">
      <c r="A238" s="1">
        <v>233</v>
      </c>
      <c r="B238" s="2" t="str">
        <f>Table1[[#This Row],[Node]]&amp;Table1[[#This Row],[Parameter]]</f>
        <v>------</v>
      </c>
      <c r="C238" t="s">
        <v>44</v>
      </c>
      <c r="D238" t="s">
        <v>44</v>
      </c>
      <c r="E238" t="s">
        <v>44</v>
      </c>
      <c r="F238" t="s">
        <v>44</v>
      </c>
    </row>
    <row r="239" spans="1:6" x14ac:dyDescent="0.25">
      <c r="A239" s="1">
        <v>234</v>
      </c>
      <c r="B239" s="2" t="str">
        <f>Table1[[#This Row],[Node]]&amp;Table1[[#This Row],[Parameter]]</f>
        <v>Summaryfor</v>
      </c>
      <c r="C239" t="s">
        <v>5</v>
      </c>
      <c r="D239" t="s">
        <v>6</v>
      </c>
      <c r="E239" t="s">
        <v>7</v>
      </c>
      <c r="F239" t="s">
        <v>100</v>
      </c>
    </row>
    <row r="240" spans="1:6" x14ac:dyDescent="0.25">
      <c r="A240" s="1">
        <v>235</v>
      </c>
      <c r="B240" s="2" t="str">
        <f>Table1[[#This Row],[Node]]&amp;Table1[[#This Row],[Parameter]]</f>
        <v>a14Duty Head</v>
      </c>
      <c r="C240" t="s">
        <v>100</v>
      </c>
      <c r="D240" t="s">
        <v>9</v>
      </c>
      <c r="E240">
        <v>41.99</v>
      </c>
      <c r="F240" t="s">
        <v>10</v>
      </c>
    </row>
    <row r="241" spans="1:6" x14ac:dyDescent="0.25">
      <c r="A241" s="1">
        <v>236</v>
      </c>
      <c r="B241" s="2" t="str">
        <f>Table1[[#This Row],[Node]]&amp;Table1[[#This Row],[Parameter]]</f>
        <v>a14Duty Flow</v>
      </c>
      <c r="C241" t="s">
        <v>100</v>
      </c>
      <c r="D241" t="s">
        <v>11</v>
      </c>
      <c r="E241">
        <v>102.81</v>
      </c>
      <c r="F241" t="s">
        <v>12</v>
      </c>
    </row>
    <row r="242" spans="1:6" x14ac:dyDescent="0.25">
      <c r="A242" s="1">
        <v>237</v>
      </c>
      <c r="B242" s="2" t="str">
        <f>Table1[[#This Row],[Node]]&amp;Table1[[#This Row],[Parameter]]</f>
        <v>a14Actual average pumped flow:</v>
      </c>
      <c r="C242" t="s">
        <v>100</v>
      </c>
      <c r="D242" t="s">
        <v>13</v>
      </c>
      <c r="E242">
        <v>102.81</v>
      </c>
      <c r="F242" t="s">
        <v>12</v>
      </c>
    </row>
    <row r="243" spans="1:6" x14ac:dyDescent="0.25">
      <c r="A243" s="1">
        <v>238</v>
      </c>
      <c r="B243" s="2" t="str">
        <f>Table1[[#This Row],[Node]]&amp;Table1[[#This Row],[Parameter]]</f>
        <v>a14Cost:</v>
      </c>
      <c r="C243" t="s">
        <v>100</v>
      </c>
      <c r="D243" t="s">
        <v>14</v>
      </c>
      <c r="E243" t="s">
        <v>101</v>
      </c>
      <c r="F243" t="s">
        <v>16</v>
      </c>
    </row>
    <row r="244" spans="1:6" x14ac:dyDescent="0.25">
      <c r="A244" s="1">
        <v>239</v>
      </c>
      <c r="B244" s="2" t="str">
        <f>Table1[[#This Row],[Node]]&amp;Table1[[#This Row],[Parameter]]</f>
        <v>a14Energy:</v>
      </c>
      <c r="C244" t="s">
        <v>100</v>
      </c>
      <c r="D244" t="s">
        <v>17</v>
      </c>
      <c r="E244">
        <v>1355.12</v>
      </c>
      <c r="F244" t="s">
        <v>18</v>
      </c>
    </row>
    <row r="245" spans="1:6" x14ac:dyDescent="0.25">
      <c r="A245" s="1">
        <v>240</v>
      </c>
      <c r="B245" s="2" t="str">
        <f>Table1[[#This Row],[Node]]&amp;Table1[[#This Row],[Parameter]]</f>
        <v>a14Tank Elevation</v>
      </c>
      <c r="C245" t="s">
        <v>100</v>
      </c>
      <c r="D245" t="s">
        <v>19</v>
      </c>
      <c r="E245">
        <v>35.6</v>
      </c>
      <c r="F245" t="s">
        <v>20</v>
      </c>
    </row>
    <row r="246" spans="1:6" x14ac:dyDescent="0.25">
      <c r="A246" s="1">
        <v>241</v>
      </c>
      <c r="B246" s="2" t="str">
        <f>Table1[[#This Row],[Node]]&amp;Table1[[#This Row],[Parameter]]</f>
        <v>a14Tank height above ground</v>
      </c>
      <c r="C246" t="s">
        <v>100</v>
      </c>
      <c r="D246" t="s">
        <v>21</v>
      </c>
      <c r="E246">
        <v>35.6</v>
      </c>
      <c r="F246" t="s">
        <v>22</v>
      </c>
    </row>
    <row r="247" spans="1:6" x14ac:dyDescent="0.25">
      <c r="A247" s="1">
        <v>242</v>
      </c>
      <c r="B247" s="2" t="str">
        <f>Table1[[#This Row],[Node]]&amp;Table1[[#This Row],[Parameter]]</f>
        <v>a14Tank volume</v>
      </c>
      <c r="C247" t="s">
        <v>100</v>
      </c>
      <c r="D247" t="s">
        <v>23</v>
      </c>
      <c r="E247">
        <v>1469.6</v>
      </c>
      <c r="F247" t="s">
        <v>24</v>
      </c>
    </row>
    <row r="248" spans="1:6" x14ac:dyDescent="0.25">
      <c r="A248" s="1">
        <v>243</v>
      </c>
      <c r="B248" s="2" t="str">
        <f>Table1[[#This Row],[Node]]&amp;Table1[[#This Row],[Parameter]]</f>
        <v>a14Minimum Pressure</v>
      </c>
      <c r="C248" t="s">
        <v>100</v>
      </c>
      <c r="D248" t="s">
        <v>25</v>
      </c>
      <c r="E248">
        <v>20.04</v>
      </c>
      <c r="F248" t="s">
        <v>26</v>
      </c>
    </row>
    <row r="249" spans="1:6" x14ac:dyDescent="0.25">
      <c r="A249" s="1">
        <v>244</v>
      </c>
      <c r="B249" s="2" t="str">
        <f>Table1[[#This Row],[Node]]&amp;Table1[[#This Row],[Parameter]]</f>
        <v>a14Critical Hour</v>
      </c>
      <c r="C249" t="s">
        <v>100</v>
      </c>
      <c r="D249" t="s">
        <v>27</v>
      </c>
      <c r="E249">
        <v>6</v>
      </c>
      <c r="F249" t="s">
        <v>28</v>
      </c>
    </row>
    <row r="250" spans="1:6" x14ac:dyDescent="0.25">
      <c r="A250" s="1">
        <v>245</v>
      </c>
      <c r="B250" s="2" t="str">
        <f>Table1[[#This Row],[Node]]&amp;Table1[[#This Row],[Parameter]]</f>
        <v>a14Critical Node</v>
      </c>
      <c r="C250" t="s">
        <v>100</v>
      </c>
      <c r="D250" t="s">
        <v>29</v>
      </c>
      <c r="E250" t="s">
        <v>30</v>
      </c>
      <c r="F250" t="s">
        <v>1</v>
      </c>
    </row>
    <row r="251" spans="1:6" x14ac:dyDescent="0.25">
      <c r="A251" s="1">
        <v>246</v>
      </c>
      <c r="B251" s="2" t="str">
        <f>Table1[[#This Row],[Node]]&amp;Table1[[#This Row],[Parameter]]</f>
        <v>a14Critical Pipes</v>
      </c>
      <c r="C251" t="s">
        <v>100</v>
      </c>
      <c r="D251" t="s">
        <v>31</v>
      </c>
      <c r="E251" t="s">
        <v>32</v>
      </c>
      <c r="F251" t="s">
        <v>33</v>
      </c>
    </row>
    <row r="252" spans="1:6" x14ac:dyDescent="0.25">
      <c r="A252" s="1">
        <v>247</v>
      </c>
      <c r="B252" s="2" t="str">
        <f>Table1[[#This Row],[Node]]&amp;Table1[[#This Row],[Parameter]]</f>
        <v>a14Pump Cost</v>
      </c>
      <c r="C252" t="s">
        <v>100</v>
      </c>
      <c r="D252" t="s">
        <v>34</v>
      </c>
      <c r="E252" t="s">
        <v>35</v>
      </c>
      <c r="F252" t="s">
        <v>36</v>
      </c>
    </row>
    <row r="253" spans="1:6" x14ac:dyDescent="0.25">
      <c r="A253" s="1">
        <v>248</v>
      </c>
      <c r="B253" s="2" t="str">
        <f>Table1[[#This Row],[Node]]&amp;Table1[[#This Row],[Parameter]]</f>
        <v>a14Tank Cost</v>
      </c>
      <c r="C253" t="s">
        <v>100</v>
      </c>
      <c r="D253" t="s">
        <v>37</v>
      </c>
      <c r="E253" t="s">
        <v>102</v>
      </c>
      <c r="F253" t="s">
        <v>36</v>
      </c>
    </row>
    <row r="254" spans="1:6" x14ac:dyDescent="0.25">
      <c r="A254" s="1">
        <v>249</v>
      </c>
      <c r="B254" s="2" t="str">
        <f>Table1[[#This Row],[Node]]&amp;Table1[[#This Row],[Parameter]]</f>
        <v>a14Total Pipe Replacement Cost</v>
      </c>
      <c r="C254" t="s">
        <v>100</v>
      </c>
      <c r="D254" t="s">
        <v>39</v>
      </c>
      <c r="E254" t="s">
        <v>40</v>
      </c>
      <c r="F254" t="s">
        <v>36</v>
      </c>
    </row>
    <row r="255" spans="1:6" x14ac:dyDescent="0.25">
      <c r="A255" s="1">
        <v>250</v>
      </c>
      <c r="B255" s="2" t="str">
        <f>Table1[[#This Row],[Node]]&amp;Table1[[#This Row],[Parameter]]</f>
        <v>a14Total Investment Cost</v>
      </c>
      <c r="C255" t="s">
        <v>100</v>
      </c>
      <c r="D255" t="s">
        <v>41</v>
      </c>
      <c r="E255" t="s">
        <v>103</v>
      </c>
      <c r="F255" t="s">
        <v>43</v>
      </c>
    </row>
    <row r="256" spans="1:6" x14ac:dyDescent="0.25">
      <c r="A256" s="1">
        <v>251</v>
      </c>
      <c r="B256" s="2" t="str">
        <f>Table1[[#This Row],[Node]]&amp;Table1[[#This Row],[Parameter]]</f>
        <v>------</v>
      </c>
      <c r="C256" t="s">
        <v>44</v>
      </c>
      <c r="D256" t="s">
        <v>44</v>
      </c>
      <c r="E256" t="s">
        <v>44</v>
      </c>
      <c r="F256" t="s">
        <v>44</v>
      </c>
    </row>
    <row r="257" spans="1:6" x14ac:dyDescent="0.25">
      <c r="A257" s="1">
        <v>252</v>
      </c>
      <c r="B257" s="2" t="str">
        <f>Table1[[#This Row],[Node]]&amp;Table1[[#This Row],[Parameter]]</f>
        <v>Summaryfor</v>
      </c>
      <c r="C257" t="s">
        <v>5</v>
      </c>
      <c r="D257" t="s">
        <v>6</v>
      </c>
      <c r="E257" t="s">
        <v>7</v>
      </c>
      <c r="F257" t="s">
        <v>104</v>
      </c>
    </row>
    <row r="258" spans="1:6" x14ac:dyDescent="0.25">
      <c r="A258" s="1">
        <v>253</v>
      </c>
      <c r="B258" s="2" t="str">
        <f>Table1[[#This Row],[Node]]&amp;Table1[[#This Row],[Parameter]]</f>
        <v>a15Duty Head</v>
      </c>
      <c r="C258" t="s">
        <v>104</v>
      </c>
      <c r="D258" t="s">
        <v>9</v>
      </c>
      <c r="E258">
        <v>42.78</v>
      </c>
      <c r="F258" t="s">
        <v>10</v>
      </c>
    </row>
    <row r="259" spans="1:6" x14ac:dyDescent="0.25">
      <c r="A259" s="1">
        <v>254</v>
      </c>
      <c r="B259" s="2" t="str">
        <f>Table1[[#This Row],[Node]]&amp;Table1[[#This Row],[Parameter]]</f>
        <v>a15Duty Flow</v>
      </c>
      <c r="C259" t="s">
        <v>104</v>
      </c>
      <c r="D259" t="s">
        <v>11</v>
      </c>
      <c r="E259">
        <v>102.81</v>
      </c>
      <c r="F259" t="s">
        <v>12</v>
      </c>
    </row>
    <row r="260" spans="1:6" x14ac:dyDescent="0.25">
      <c r="A260" s="1">
        <v>255</v>
      </c>
      <c r="B260" s="2" t="str">
        <f>Table1[[#This Row],[Node]]&amp;Table1[[#This Row],[Parameter]]</f>
        <v>a15Actual average pumped flow:</v>
      </c>
      <c r="C260" t="s">
        <v>104</v>
      </c>
      <c r="D260" t="s">
        <v>13</v>
      </c>
      <c r="E260">
        <v>102.73</v>
      </c>
      <c r="F260" t="s">
        <v>12</v>
      </c>
    </row>
    <row r="261" spans="1:6" x14ac:dyDescent="0.25">
      <c r="A261" s="1">
        <v>256</v>
      </c>
      <c r="B261" s="2" t="str">
        <f>Table1[[#This Row],[Node]]&amp;Table1[[#This Row],[Parameter]]</f>
        <v>a15Cost:</v>
      </c>
      <c r="C261" t="s">
        <v>104</v>
      </c>
      <c r="D261" t="s">
        <v>14</v>
      </c>
      <c r="E261" t="s">
        <v>82</v>
      </c>
      <c r="F261" t="s">
        <v>16</v>
      </c>
    </row>
    <row r="262" spans="1:6" x14ac:dyDescent="0.25">
      <c r="A262" s="1">
        <v>257</v>
      </c>
      <c r="B262" s="2" t="str">
        <f>Table1[[#This Row],[Node]]&amp;Table1[[#This Row],[Parameter]]</f>
        <v>a15Energy:</v>
      </c>
      <c r="C262" t="s">
        <v>104</v>
      </c>
      <c r="D262" t="s">
        <v>17</v>
      </c>
      <c r="E262">
        <v>1380.4</v>
      </c>
      <c r="F262" t="s">
        <v>18</v>
      </c>
    </row>
    <row r="263" spans="1:6" x14ac:dyDescent="0.25">
      <c r="A263" s="1">
        <v>258</v>
      </c>
      <c r="B263" s="2" t="str">
        <f>Table1[[#This Row],[Node]]&amp;Table1[[#This Row],[Parameter]]</f>
        <v>a15Tank Elevation</v>
      </c>
      <c r="C263" t="s">
        <v>104</v>
      </c>
      <c r="D263" t="s">
        <v>19</v>
      </c>
      <c r="E263">
        <v>36.549999999999997</v>
      </c>
      <c r="F263" t="s">
        <v>20</v>
      </c>
    </row>
    <row r="264" spans="1:6" x14ac:dyDescent="0.25">
      <c r="A264" s="1">
        <v>259</v>
      </c>
      <c r="B264" s="2" t="str">
        <f>Table1[[#This Row],[Node]]&amp;Table1[[#This Row],[Parameter]]</f>
        <v>a15Tank height above ground</v>
      </c>
      <c r="C264" t="s">
        <v>104</v>
      </c>
      <c r="D264" t="s">
        <v>21</v>
      </c>
      <c r="E264">
        <v>36.549999999999997</v>
      </c>
      <c r="F264" t="s">
        <v>22</v>
      </c>
    </row>
    <row r="265" spans="1:6" x14ac:dyDescent="0.25">
      <c r="A265" s="1">
        <v>260</v>
      </c>
      <c r="B265" s="2" t="str">
        <f>Table1[[#This Row],[Node]]&amp;Table1[[#This Row],[Parameter]]</f>
        <v>a15Tank volume</v>
      </c>
      <c r="C265" t="s">
        <v>104</v>
      </c>
      <c r="D265" t="s">
        <v>23</v>
      </c>
      <c r="E265">
        <v>1469.6</v>
      </c>
      <c r="F265" t="s">
        <v>24</v>
      </c>
    </row>
    <row r="266" spans="1:6" x14ac:dyDescent="0.25">
      <c r="A266" s="1">
        <v>261</v>
      </c>
      <c r="B266" s="2" t="str">
        <f>Table1[[#This Row],[Node]]&amp;Table1[[#This Row],[Parameter]]</f>
        <v>a15Minimum Pressure</v>
      </c>
      <c r="C266" t="s">
        <v>104</v>
      </c>
      <c r="D266" t="s">
        <v>25</v>
      </c>
      <c r="E266">
        <v>20.09</v>
      </c>
      <c r="F266" t="s">
        <v>26</v>
      </c>
    </row>
    <row r="267" spans="1:6" x14ac:dyDescent="0.25">
      <c r="A267" s="1">
        <v>262</v>
      </c>
      <c r="B267" s="2" t="str">
        <f>Table1[[#This Row],[Node]]&amp;Table1[[#This Row],[Parameter]]</f>
        <v>a15Critical Hour</v>
      </c>
      <c r="C267" t="s">
        <v>104</v>
      </c>
      <c r="D267" t="s">
        <v>27</v>
      </c>
      <c r="E267">
        <v>6</v>
      </c>
      <c r="F267" t="s">
        <v>28</v>
      </c>
    </row>
    <row r="268" spans="1:6" x14ac:dyDescent="0.25">
      <c r="A268" s="1">
        <v>263</v>
      </c>
      <c r="B268" s="2" t="str">
        <f>Table1[[#This Row],[Node]]&amp;Table1[[#This Row],[Parameter]]</f>
        <v>a15Critical Node</v>
      </c>
      <c r="C268" t="s">
        <v>104</v>
      </c>
      <c r="D268" t="s">
        <v>29</v>
      </c>
      <c r="E268" t="s">
        <v>30</v>
      </c>
      <c r="F268" t="s">
        <v>1</v>
      </c>
    </row>
    <row r="269" spans="1:6" x14ac:dyDescent="0.25">
      <c r="A269" s="1">
        <v>264</v>
      </c>
      <c r="B269" s="2" t="str">
        <f>Table1[[#This Row],[Node]]&amp;Table1[[#This Row],[Parameter]]</f>
        <v>a15Critical Pipes</v>
      </c>
      <c r="C269" t="s">
        <v>104</v>
      </c>
      <c r="D269" t="s">
        <v>31</v>
      </c>
      <c r="E269" t="s">
        <v>32</v>
      </c>
      <c r="F269" t="s">
        <v>33</v>
      </c>
    </row>
    <row r="270" spans="1:6" x14ac:dyDescent="0.25">
      <c r="A270" s="1">
        <v>265</v>
      </c>
      <c r="B270" s="2" t="str">
        <f>Table1[[#This Row],[Node]]&amp;Table1[[#This Row],[Parameter]]</f>
        <v>a15Pump Cost</v>
      </c>
      <c r="C270" t="s">
        <v>104</v>
      </c>
      <c r="D270" t="s">
        <v>34</v>
      </c>
      <c r="E270" t="s">
        <v>35</v>
      </c>
      <c r="F270" t="s">
        <v>36</v>
      </c>
    </row>
    <row r="271" spans="1:6" x14ac:dyDescent="0.25">
      <c r="A271" s="1">
        <v>266</v>
      </c>
      <c r="B271" s="2" t="str">
        <f>Table1[[#This Row],[Node]]&amp;Table1[[#This Row],[Parameter]]</f>
        <v>a15Tank Cost</v>
      </c>
      <c r="C271" t="s">
        <v>104</v>
      </c>
      <c r="D271" t="s">
        <v>37</v>
      </c>
      <c r="E271" t="s">
        <v>105</v>
      </c>
      <c r="F271" t="s">
        <v>36</v>
      </c>
    </row>
    <row r="272" spans="1:6" x14ac:dyDescent="0.25">
      <c r="A272" s="1">
        <v>267</v>
      </c>
      <c r="B272" s="2" t="str">
        <f>Table1[[#This Row],[Node]]&amp;Table1[[#This Row],[Parameter]]</f>
        <v>a15Total Pipe Replacement Cost</v>
      </c>
      <c r="C272" t="s">
        <v>104</v>
      </c>
      <c r="D272" t="s">
        <v>39</v>
      </c>
      <c r="E272" t="s">
        <v>106</v>
      </c>
      <c r="F272" t="s">
        <v>36</v>
      </c>
    </row>
    <row r="273" spans="1:6" x14ac:dyDescent="0.25">
      <c r="A273" s="1">
        <v>268</v>
      </c>
      <c r="B273" s="2" t="str">
        <f>Table1[[#This Row],[Node]]&amp;Table1[[#This Row],[Parameter]]</f>
        <v>a15Total Investment Cost</v>
      </c>
      <c r="C273" t="s">
        <v>104</v>
      </c>
      <c r="D273" t="s">
        <v>41</v>
      </c>
      <c r="E273" t="s">
        <v>107</v>
      </c>
      <c r="F273" t="s">
        <v>43</v>
      </c>
    </row>
    <row r="274" spans="1:6" x14ac:dyDescent="0.25">
      <c r="A274" s="1">
        <v>269</v>
      </c>
      <c r="B274" s="2" t="str">
        <f>Table1[[#This Row],[Node]]&amp;Table1[[#This Row],[Parameter]]</f>
        <v>------</v>
      </c>
      <c r="C274" t="s">
        <v>44</v>
      </c>
      <c r="D274" t="s">
        <v>44</v>
      </c>
      <c r="E274" t="s">
        <v>44</v>
      </c>
      <c r="F274" t="s">
        <v>44</v>
      </c>
    </row>
    <row r="275" spans="1:6" x14ac:dyDescent="0.25">
      <c r="A275" s="1">
        <v>270</v>
      </c>
      <c r="B275" s="2" t="str">
        <f>Table1[[#This Row],[Node]]&amp;Table1[[#This Row],[Parameter]]</f>
        <v>Summaryfor</v>
      </c>
      <c r="C275" t="s">
        <v>5</v>
      </c>
      <c r="D275" t="s">
        <v>6</v>
      </c>
      <c r="E275" t="s">
        <v>7</v>
      </c>
      <c r="F275" t="s">
        <v>108</v>
      </c>
    </row>
    <row r="276" spans="1:6" x14ac:dyDescent="0.25">
      <c r="A276" s="1">
        <v>271</v>
      </c>
      <c r="B276" s="2" t="str">
        <f>Table1[[#This Row],[Node]]&amp;Table1[[#This Row],[Parameter]]</f>
        <v>a16Duty Head</v>
      </c>
      <c r="C276" t="s">
        <v>108</v>
      </c>
      <c r="D276" t="s">
        <v>9</v>
      </c>
      <c r="E276">
        <v>41.79</v>
      </c>
      <c r="F276" t="s">
        <v>10</v>
      </c>
    </row>
    <row r="277" spans="1:6" x14ac:dyDescent="0.25">
      <c r="A277" s="1">
        <v>272</v>
      </c>
      <c r="B277" s="2" t="str">
        <f>Table1[[#This Row],[Node]]&amp;Table1[[#This Row],[Parameter]]</f>
        <v>a16Duty Flow</v>
      </c>
      <c r="C277" t="s">
        <v>108</v>
      </c>
      <c r="D277" t="s">
        <v>11</v>
      </c>
      <c r="E277">
        <v>102.81</v>
      </c>
      <c r="F277" t="s">
        <v>12</v>
      </c>
    </row>
    <row r="278" spans="1:6" x14ac:dyDescent="0.25">
      <c r="A278" s="1">
        <v>273</v>
      </c>
      <c r="B278" s="2" t="str">
        <f>Table1[[#This Row],[Node]]&amp;Table1[[#This Row],[Parameter]]</f>
        <v>a16Actual average pumped flow:</v>
      </c>
      <c r="C278" t="s">
        <v>108</v>
      </c>
      <c r="D278" t="s">
        <v>13</v>
      </c>
      <c r="E278">
        <v>102.78</v>
      </c>
      <c r="F278" t="s">
        <v>12</v>
      </c>
    </row>
    <row r="279" spans="1:6" x14ac:dyDescent="0.25">
      <c r="A279" s="1">
        <v>274</v>
      </c>
      <c r="B279" s="2" t="str">
        <f>Table1[[#This Row],[Node]]&amp;Table1[[#This Row],[Parameter]]</f>
        <v>a16Cost:</v>
      </c>
      <c r="C279" t="s">
        <v>108</v>
      </c>
      <c r="D279" t="s">
        <v>14</v>
      </c>
      <c r="E279" t="s">
        <v>109</v>
      </c>
      <c r="F279" t="s">
        <v>16</v>
      </c>
    </row>
    <row r="280" spans="1:6" x14ac:dyDescent="0.25">
      <c r="A280" s="1">
        <v>275</v>
      </c>
      <c r="B280" s="2" t="str">
        <f>Table1[[#This Row],[Node]]&amp;Table1[[#This Row],[Parameter]]</f>
        <v>a16Energy:</v>
      </c>
      <c r="C280" t="s">
        <v>108</v>
      </c>
      <c r="D280" t="s">
        <v>17</v>
      </c>
      <c r="E280">
        <v>1348.42</v>
      </c>
      <c r="F280" t="s">
        <v>18</v>
      </c>
    </row>
    <row r="281" spans="1:6" x14ac:dyDescent="0.25">
      <c r="A281" s="1">
        <v>276</v>
      </c>
      <c r="B281" s="2" t="str">
        <f>Table1[[#This Row],[Node]]&amp;Table1[[#This Row],[Parameter]]</f>
        <v>a16Tank Elevation</v>
      </c>
      <c r="C281" t="s">
        <v>108</v>
      </c>
      <c r="D281" t="s">
        <v>19</v>
      </c>
      <c r="E281">
        <v>35.270000000000003</v>
      </c>
      <c r="F281" t="s">
        <v>20</v>
      </c>
    </row>
    <row r="282" spans="1:6" x14ac:dyDescent="0.25">
      <c r="A282" s="1">
        <v>277</v>
      </c>
      <c r="B282" s="2" t="str">
        <f>Table1[[#This Row],[Node]]&amp;Table1[[#This Row],[Parameter]]</f>
        <v>a16Tank height above ground</v>
      </c>
      <c r="C282" t="s">
        <v>108</v>
      </c>
      <c r="D282" t="s">
        <v>21</v>
      </c>
      <c r="E282">
        <v>35.270000000000003</v>
      </c>
      <c r="F282" t="s">
        <v>22</v>
      </c>
    </row>
    <row r="283" spans="1:6" x14ac:dyDescent="0.25">
      <c r="A283" s="1">
        <v>278</v>
      </c>
      <c r="B283" s="2" t="str">
        <f>Table1[[#This Row],[Node]]&amp;Table1[[#This Row],[Parameter]]</f>
        <v>a16Tank volume</v>
      </c>
      <c r="C283" t="s">
        <v>108</v>
      </c>
      <c r="D283" t="s">
        <v>23</v>
      </c>
      <c r="E283">
        <v>1469.6</v>
      </c>
      <c r="F283" t="s">
        <v>24</v>
      </c>
    </row>
    <row r="284" spans="1:6" x14ac:dyDescent="0.25">
      <c r="A284" s="1">
        <v>279</v>
      </c>
      <c r="B284" s="2" t="str">
        <f>Table1[[#This Row],[Node]]&amp;Table1[[#This Row],[Parameter]]</f>
        <v>a16Minimum Pressure</v>
      </c>
      <c r="C284" t="s">
        <v>108</v>
      </c>
      <c r="D284" t="s">
        <v>25</v>
      </c>
      <c r="E284">
        <v>20.09</v>
      </c>
      <c r="F284" t="s">
        <v>26</v>
      </c>
    </row>
    <row r="285" spans="1:6" x14ac:dyDescent="0.25">
      <c r="A285" s="1">
        <v>280</v>
      </c>
      <c r="B285" s="2" t="str">
        <f>Table1[[#This Row],[Node]]&amp;Table1[[#This Row],[Parameter]]</f>
        <v>a16Critical Hour</v>
      </c>
      <c r="C285" t="s">
        <v>108</v>
      </c>
      <c r="D285" t="s">
        <v>27</v>
      </c>
      <c r="E285">
        <v>6</v>
      </c>
      <c r="F285" t="s">
        <v>28</v>
      </c>
    </row>
    <row r="286" spans="1:6" x14ac:dyDescent="0.25">
      <c r="A286" s="1">
        <v>281</v>
      </c>
      <c r="B286" s="2" t="str">
        <f>Table1[[#This Row],[Node]]&amp;Table1[[#This Row],[Parameter]]</f>
        <v>a16Critical Node</v>
      </c>
      <c r="C286" t="s">
        <v>108</v>
      </c>
      <c r="D286" t="s">
        <v>29</v>
      </c>
      <c r="E286" t="s">
        <v>30</v>
      </c>
      <c r="F286" t="s">
        <v>1</v>
      </c>
    </row>
    <row r="287" spans="1:6" x14ac:dyDescent="0.25">
      <c r="A287" s="1">
        <v>282</v>
      </c>
      <c r="B287" s="2" t="str">
        <f>Table1[[#This Row],[Node]]&amp;Table1[[#This Row],[Parameter]]</f>
        <v>a16Critical Pipes</v>
      </c>
      <c r="C287" t="s">
        <v>108</v>
      </c>
      <c r="D287" t="s">
        <v>31</v>
      </c>
      <c r="E287" t="s">
        <v>32</v>
      </c>
      <c r="F287" t="s">
        <v>33</v>
      </c>
    </row>
    <row r="288" spans="1:6" x14ac:dyDescent="0.25">
      <c r="A288" s="1">
        <v>283</v>
      </c>
      <c r="B288" s="2" t="str">
        <f>Table1[[#This Row],[Node]]&amp;Table1[[#This Row],[Parameter]]</f>
        <v>a16Pump Cost</v>
      </c>
      <c r="C288" t="s">
        <v>108</v>
      </c>
      <c r="D288" t="s">
        <v>34</v>
      </c>
      <c r="E288" t="s">
        <v>35</v>
      </c>
      <c r="F288" t="s">
        <v>36</v>
      </c>
    </row>
    <row r="289" spans="1:6" x14ac:dyDescent="0.25">
      <c r="A289" s="1">
        <v>284</v>
      </c>
      <c r="B289" s="2" t="str">
        <f>Table1[[#This Row],[Node]]&amp;Table1[[#This Row],[Parameter]]</f>
        <v>a16Tank Cost</v>
      </c>
      <c r="C289" t="s">
        <v>108</v>
      </c>
      <c r="D289" t="s">
        <v>37</v>
      </c>
      <c r="E289" t="s">
        <v>110</v>
      </c>
      <c r="F289" t="s">
        <v>36</v>
      </c>
    </row>
    <row r="290" spans="1:6" x14ac:dyDescent="0.25">
      <c r="A290" s="1">
        <v>285</v>
      </c>
      <c r="B290" s="2" t="str">
        <f>Table1[[#This Row],[Node]]&amp;Table1[[#This Row],[Parameter]]</f>
        <v>a16Total Pipe Replacement Cost</v>
      </c>
      <c r="C290" t="s">
        <v>108</v>
      </c>
      <c r="D290" t="s">
        <v>39</v>
      </c>
      <c r="E290" t="s">
        <v>40</v>
      </c>
      <c r="F290" t="s">
        <v>36</v>
      </c>
    </row>
    <row r="291" spans="1:6" x14ac:dyDescent="0.25">
      <c r="A291" s="1">
        <v>286</v>
      </c>
      <c r="B291" s="2" t="str">
        <f>Table1[[#This Row],[Node]]&amp;Table1[[#This Row],[Parameter]]</f>
        <v>a16Total Investment Cost</v>
      </c>
      <c r="C291" t="s">
        <v>108</v>
      </c>
      <c r="D291" t="s">
        <v>41</v>
      </c>
      <c r="E291" t="s">
        <v>111</v>
      </c>
      <c r="F291" t="s">
        <v>43</v>
      </c>
    </row>
    <row r="292" spans="1:6" x14ac:dyDescent="0.25">
      <c r="A292" s="1">
        <v>287</v>
      </c>
      <c r="B292" s="2" t="str">
        <f>Table1[[#This Row],[Node]]&amp;Table1[[#This Row],[Parameter]]</f>
        <v>------</v>
      </c>
      <c r="C292" t="s">
        <v>44</v>
      </c>
      <c r="D292" t="s">
        <v>44</v>
      </c>
      <c r="E292" t="s">
        <v>44</v>
      </c>
      <c r="F292" t="s">
        <v>44</v>
      </c>
    </row>
    <row r="293" spans="1:6" x14ac:dyDescent="0.25">
      <c r="A293" s="1">
        <v>288</v>
      </c>
      <c r="B293" s="2" t="str">
        <f>Table1[[#This Row],[Node]]&amp;Table1[[#This Row],[Parameter]]</f>
        <v>Summaryfor</v>
      </c>
      <c r="C293" t="s">
        <v>5</v>
      </c>
      <c r="D293" t="s">
        <v>6</v>
      </c>
      <c r="E293" t="s">
        <v>7</v>
      </c>
      <c r="F293" t="s">
        <v>112</v>
      </c>
    </row>
    <row r="294" spans="1:6" x14ac:dyDescent="0.25">
      <c r="A294" s="1">
        <v>289</v>
      </c>
      <c r="B294" s="2" t="str">
        <f>Table1[[#This Row],[Node]]&amp;Table1[[#This Row],[Parameter]]</f>
        <v>a17Duty Head</v>
      </c>
      <c r="C294" t="s">
        <v>112</v>
      </c>
      <c r="D294" t="s">
        <v>9</v>
      </c>
      <c r="E294">
        <v>41.09</v>
      </c>
      <c r="F294" t="s">
        <v>10</v>
      </c>
    </row>
    <row r="295" spans="1:6" x14ac:dyDescent="0.25">
      <c r="A295" s="1">
        <v>290</v>
      </c>
      <c r="B295" s="2" t="str">
        <f>Table1[[#This Row],[Node]]&amp;Table1[[#This Row],[Parameter]]</f>
        <v>a17Duty Flow</v>
      </c>
      <c r="C295" t="s">
        <v>112</v>
      </c>
      <c r="D295" t="s">
        <v>11</v>
      </c>
      <c r="E295">
        <v>102.81</v>
      </c>
      <c r="F295" t="s">
        <v>12</v>
      </c>
    </row>
    <row r="296" spans="1:6" x14ac:dyDescent="0.25">
      <c r="A296" s="1">
        <v>291</v>
      </c>
      <c r="B296" s="2" t="str">
        <f>Table1[[#This Row],[Node]]&amp;Table1[[#This Row],[Parameter]]</f>
        <v>a17Actual average pumped flow:</v>
      </c>
      <c r="C296" t="s">
        <v>112</v>
      </c>
      <c r="D296" t="s">
        <v>13</v>
      </c>
      <c r="E296">
        <v>102.75</v>
      </c>
      <c r="F296" t="s">
        <v>12</v>
      </c>
    </row>
    <row r="297" spans="1:6" x14ac:dyDescent="0.25">
      <c r="A297" s="1">
        <v>292</v>
      </c>
      <c r="B297" s="2" t="str">
        <f>Table1[[#This Row],[Node]]&amp;Table1[[#This Row],[Parameter]]</f>
        <v>a17Cost:</v>
      </c>
      <c r="C297" t="s">
        <v>112</v>
      </c>
      <c r="D297" t="s">
        <v>14</v>
      </c>
      <c r="E297" t="s">
        <v>113</v>
      </c>
      <c r="F297" t="s">
        <v>16</v>
      </c>
    </row>
    <row r="298" spans="1:6" x14ac:dyDescent="0.25">
      <c r="A298" s="1">
        <v>293</v>
      </c>
      <c r="B298" s="2" t="str">
        <f>Table1[[#This Row],[Node]]&amp;Table1[[#This Row],[Parameter]]</f>
        <v>a17Energy:</v>
      </c>
      <c r="C298" t="s">
        <v>112</v>
      </c>
      <c r="D298" t="s">
        <v>17</v>
      </c>
      <c r="E298">
        <v>1325.99</v>
      </c>
      <c r="F298" t="s">
        <v>18</v>
      </c>
    </row>
    <row r="299" spans="1:6" x14ac:dyDescent="0.25">
      <c r="A299" s="1">
        <v>294</v>
      </c>
      <c r="B299" s="2" t="str">
        <f>Table1[[#This Row],[Node]]&amp;Table1[[#This Row],[Parameter]]</f>
        <v>a17Tank Elevation</v>
      </c>
      <c r="C299" t="s">
        <v>112</v>
      </c>
      <c r="D299" t="s">
        <v>19</v>
      </c>
      <c r="E299">
        <v>34.5</v>
      </c>
      <c r="F299" t="s">
        <v>20</v>
      </c>
    </row>
    <row r="300" spans="1:6" x14ac:dyDescent="0.25">
      <c r="A300" s="1">
        <v>295</v>
      </c>
      <c r="B300" s="2" t="str">
        <f>Table1[[#This Row],[Node]]&amp;Table1[[#This Row],[Parameter]]</f>
        <v>a17Tank height above ground</v>
      </c>
      <c r="C300" t="s">
        <v>112</v>
      </c>
      <c r="D300" t="s">
        <v>21</v>
      </c>
      <c r="E300">
        <v>34.5</v>
      </c>
      <c r="F300" t="s">
        <v>22</v>
      </c>
    </row>
    <row r="301" spans="1:6" x14ac:dyDescent="0.25">
      <c r="A301" s="1">
        <v>296</v>
      </c>
      <c r="B301" s="2" t="str">
        <f>Table1[[#This Row],[Node]]&amp;Table1[[#This Row],[Parameter]]</f>
        <v>a17Tank volume</v>
      </c>
      <c r="C301" t="s">
        <v>112</v>
      </c>
      <c r="D301" t="s">
        <v>23</v>
      </c>
      <c r="E301">
        <v>1469.6</v>
      </c>
      <c r="F301" t="s">
        <v>24</v>
      </c>
    </row>
    <row r="302" spans="1:6" x14ac:dyDescent="0.25">
      <c r="A302" s="1">
        <v>297</v>
      </c>
      <c r="B302" s="2" t="str">
        <f>Table1[[#This Row],[Node]]&amp;Table1[[#This Row],[Parameter]]</f>
        <v>a17Minimum Pressure</v>
      </c>
      <c r="C302" t="s">
        <v>112</v>
      </c>
      <c r="D302" t="s">
        <v>25</v>
      </c>
      <c r="E302">
        <v>20.09</v>
      </c>
      <c r="F302" t="s">
        <v>26</v>
      </c>
    </row>
    <row r="303" spans="1:6" x14ac:dyDescent="0.25">
      <c r="A303" s="1">
        <v>298</v>
      </c>
      <c r="B303" s="2" t="str">
        <f>Table1[[#This Row],[Node]]&amp;Table1[[#This Row],[Parameter]]</f>
        <v>a17Critical Hour</v>
      </c>
      <c r="C303" t="s">
        <v>112</v>
      </c>
      <c r="D303" t="s">
        <v>27</v>
      </c>
      <c r="E303">
        <v>6</v>
      </c>
      <c r="F303" t="s">
        <v>28</v>
      </c>
    </row>
    <row r="304" spans="1:6" x14ac:dyDescent="0.25">
      <c r="A304" s="1">
        <v>299</v>
      </c>
      <c r="B304" s="2" t="str">
        <f>Table1[[#This Row],[Node]]&amp;Table1[[#This Row],[Parameter]]</f>
        <v>a17Critical Node</v>
      </c>
      <c r="C304" t="s">
        <v>112</v>
      </c>
      <c r="D304" t="s">
        <v>29</v>
      </c>
      <c r="E304" t="s">
        <v>30</v>
      </c>
      <c r="F304" t="s">
        <v>1</v>
      </c>
    </row>
    <row r="305" spans="1:6" x14ac:dyDescent="0.25">
      <c r="A305" s="1">
        <v>300</v>
      </c>
      <c r="B305" s="2" t="str">
        <f>Table1[[#This Row],[Node]]&amp;Table1[[#This Row],[Parameter]]</f>
        <v>a17Critical Pipes</v>
      </c>
      <c r="C305" t="s">
        <v>112</v>
      </c>
      <c r="D305" t="s">
        <v>31</v>
      </c>
      <c r="E305" t="s">
        <v>32</v>
      </c>
      <c r="F305" t="s">
        <v>33</v>
      </c>
    </row>
    <row r="306" spans="1:6" x14ac:dyDescent="0.25">
      <c r="A306" s="1">
        <v>301</v>
      </c>
      <c r="B306" s="2" t="str">
        <f>Table1[[#This Row],[Node]]&amp;Table1[[#This Row],[Parameter]]</f>
        <v>a17Pump Cost</v>
      </c>
      <c r="C306" t="s">
        <v>112</v>
      </c>
      <c r="D306" t="s">
        <v>34</v>
      </c>
      <c r="E306" t="s">
        <v>35</v>
      </c>
      <c r="F306" t="s">
        <v>36</v>
      </c>
    </row>
    <row r="307" spans="1:6" x14ac:dyDescent="0.25">
      <c r="A307" s="1">
        <v>302</v>
      </c>
      <c r="B307" s="2" t="str">
        <f>Table1[[#This Row],[Node]]&amp;Table1[[#This Row],[Parameter]]</f>
        <v>a17Tank Cost</v>
      </c>
      <c r="C307" t="s">
        <v>112</v>
      </c>
      <c r="D307" t="s">
        <v>37</v>
      </c>
      <c r="E307" t="s">
        <v>114</v>
      </c>
      <c r="F307" t="s">
        <v>36</v>
      </c>
    </row>
    <row r="308" spans="1:6" x14ac:dyDescent="0.25">
      <c r="A308" s="1">
        <v>303</v>
      </c>
      <c r="B308" s="2" t="str">
        <f>Table1[[#This Row],[Node]]&amp;Table1[[#This Row],[Parameter]]</f>
        <v>a17Total Pipe Replacement Cost</v>
      </c>
      <c r="C308" t="s">
        <v>112</v>
      </c>
      <c r="D308" t="s">
        <v>39</v>
      </c>
      <c r="E308" t="s">
        <v>115</v>
      </c>
      <c r="F308" t="s">
        <v>36</v>
      </c>
    </row>
    <row r="309" spans="1:6" x14ac:dyDescent="0.25">
      <c r="A309" s="1">
        <v>304</v>
      </c>
      <c r="B309" s="2" t="str">
        <f>Table1[[#This Row],[Node]]&amp;Table1[[#This Row],[Parameter]]</f>
        <v>a17Total Investment Cost</v>
      </c>
      <c r="C309" t="s">
        <v>112</v>
      </c>
      <c r="D309" t="s">
        <v>41</v>
      </c>
      <c r="E309" t="s">
        <v>116</v>
      </c>
      <c r="F309" t="s">
        <v>43</v>
      </c>
    </row>
    <row r="310" spans="1:6" x14ac:dyDescent="0.25">
      <c r="A310" s="1">
        <v>305</v>
      </c>
      <c r="B310" s="2" t="str">
        <f>Table1[[#This Row],[Node]]&amp;Table1[[#This Row],[Parameter]]</f>
        <v>------</v>
      </c>
      <c r="C310" t="s">
        <v>44</v>
      </c>
      <c r="D310" t="s">
        <v>44</v>
      </c>
      <c r="E310" t="s">
        <v>44</v>
      </c>
      <c r="F310" t="s">
        <v>44</v>
      </c>
    </row>
    <row r="311" spans="1:6" x14ac:dyDescent="0.25">
      <c r="A311" s="1">
        <v>306</v>
      </c>
      <c r="B311" s="2" t="str">
        <f>Table1[[#This Row],[Node]]&amp;Table1[[#This Row],[Parameter]]</f>
        <v>Summaryfor</v>
      </c>
      <c r="C311" t="s">
        <v>5</v>
      </c>
      <c r="D311" t="s">
        <v>6</v>
      </c>
      <c r="E311" t="s">
        <v>7</v>
      </c>
      <c r="F311" t="s">
        <v>117</v>
      </c>
    </row>
    <row r="312" spans="1:6" x14ac:dyDescent="0.25">
      <c r="A312" s="1">
        <v>307</v>
      </c>
      <c r="B312" s="2" t="str">
        <f>Table1[[#This Row],[Node]]&amp;Table1[[#This Row],[Parameter]]</f>
        <v>a18Duty Head</v>
      </c>
      <c r="C312" t="s">
        <v>117</v>
      </c>
      <c r="D312" t="s">
        <v>9</v>
      </c>
      <c r="E312">
        <v>41.73</v>
      </c>
      <c r="F312" t="s">
        <v>10</v>
      </c>
    </row>
    <row r="313" spans="1:6" x14ac:dyDescent="0.25">
      <c r="A313" s="1">
        <v>308</v>
      </c>
      <c r="B313" s="2" t="str">
        <f>Table1[[#This Row],[Node]]&amp;Table1[[#This Row],[Parameter]]</f>
        <v>a18Duty Flow</v>
      </c>
      <c r="C313" t="s">
        <v>117</v>
      </c>
      <c r="D313" t="s">
        <v>11</v>
      </c>
      <c r="E313">
        <v>102.81</v>
      </c>
      <c r="F313" t="s">
        <v>12</v>
      </c>
    </row>
    <row r="314" spans="1:6" x14ac:dyDescent="0.25">
      <c r="A314" s="1">
        <v>309</v>
      </c>
      <c r="B314" s="2" t="str">
        <f>Table1[[#This Row],[Node]]&amp;Table1[[#This Row],[Parameter]]</f>
        <v>a18Actual average pumped flow:</v>
      </c>
      <c r="C314" t="s">
        <v>117</v>
      </c>
      <c r="D314" t="s">
        <v>13</v>
      </c>
      <c r="E314">
        <v>102.81</v>
      </c>
      <c r="F314" t="s">
        <v>12</v>
      </c>
    </row>
    <row r="315" spans="1:6" x14ac:dyDescent="0.25">
      <c r="A315" s="1">
        <v>310</v>
      </c>
      <c r="B315" s="2" t="str">
        <f>Table1[[#This Row],[Node]]&amp;Table1[[#This Row],[Parameter]]</f>
        <v>a18Cost:</v>
      </c>
      <c r="C315" t="s">
        <v>117</v>
      </c>
      <c r="D315" t="s">
        <v>14</v>
      </c>
      <c r="E315" t="s">
        <v>118</v>
      </c>
      <c r="F315" t="s">
        <v>16</v>
      </c>
    </row>
    <row r="316" spans="1:6" x14ac:dyDescent="0.25">
      <c r="A316" s="1">
        <v>311</v>
      </c>
      <c r="B316" s="2" t="str">
        <f>Table1[[#This Row],[Node]]&amp;Table1[[#This Row],[Parameter]]</f>
        <v>a18Energy:</v>
      </c>
      <c r="C316" t="s">
        <v>117</v>
      </c>
      <c r="D316" t="s">
        <v>17</v>
      </c>
      <c r="E316">
        <v>1345.67</v>
      </c>
      <c r="F316" t="s">
        <v>18</v>
      </c>
    </row>
    <row r="317" spans="1:6" x14ac:dyDescent="0.25">
      <c r="A317" s="1">
        <v>312</v>
      </c>
      <c r="B317" s="2" t="str">
        <f>Table1[[#This Row],[Node]]&amp;Table1[[#This Row],[Parameter]]</f>
        <v>a18Tank Elevation</v>
      </c>
      <c r="C317" t="s">
        <v>117</v>
      </c>
      <c r="D317" t="s">
        <v>19</v>
      </c>
      <c r="E317">
        <v>35</v>
      </c>
      <c r="F317" t="s">
        <v>20</v>
      </c>
    </row>
    <row r="318" spans="1:6" x14ac:dyDescent="0.25">
      <c r="A318" s="1">
        <v>313</v>
      </c>
      <c r="B318" s="2" t="str">
        <f>Table1[[#This Row],[Node]]&amp;Table1[[#This Row],[Parameter]]</f>
        <v>a18Tank height above ground</v>
      </c>
      <c r="C318" t="s">
        <v>117</v>
      </c>
      <c r="D318" t="s">
        <v>21</v>
      </c>
      <c r="E318">
        <v>35</v>
      </c>
      <c r="F318" t="s">
        <v>22</v>
      </c>
    </row>
    <row r="319" spans="1:6" x14ac:dyDescent="0.25">
      <c r="A319" s="1">
        <v>314</v>
      </c>
      <c r="B319" s="2" t="str">
        <f>Table1[[#This Row],[Node]]&amp;Table1[[#This Row],[Parameter]]</f>
        <v>a18Tank volume</v>
      </c>
      <c r="C319" t="s">
        <v>117</v>
      </c>
      <c r="D319" t="s">
        <v>23</v>
      </c>
      <c r="E319">
        <v>1469.6</v>
      </c>
      <c r="F319" t="s">
        <v>24</v>
      </c>
    </row>
    <row r="320" spans="1:6" x14ac:dyDescent="0.25">
      <c r="A320" s="1">
        <v>315</v>
      </c>
      <c r="B320" s="2" t="str">
        <f>Table1[[#This Row],[Node]]&amp;Table1[[#This Row],[Parameter]]</f>
        <v>a18Minimum Pressure</v>
      </c>
      <c r="C320" t="s">
        <v>117</v>
      </c>
      <c r="D320" t="s">
        <v>25</v>
      </c>
      <c r="E320">
        <v>20.079999999999998</v>
      </c>
      <c r="F320" t="s">
        <v>26</v>
      </c>
    </row>
    <row r="321" spans="1:6" x14ac:dyDescent="0.25">
      <c r="A321" s="1">
        <v>316</v>
      </c>
      <c r="B321" s="2" t="str">
        <f>Table1[[#This Row],[Node]]&amp;Table1[[#This Row],[Parameter]]</f>
        <v>a18Critical Hour</v>
      </c>
      <c r="C321" t="s">
        <v>117</v>
      </c>
      <c r="D321" t="s">
        <v>27</v>
      </c>
      <c r="E321">
        <v>6</v>
      </c>
      <c r="F321" t="s">
        <v>28</v>
      </c>
    </row>
    <row r="322" spans="1:6" x14ac:dyDescent="0.25">
      <c r="A322" s="1">
        <v>317</v>
      </c>
      <c r="B322" s="2" t="str">
        <f>Table1[[#This Row],[Node]]&amp;Table1[[#This Row],[Parameter]]</f>
        <v>a18Critical Node</v>
      </c>
      <c r="C322" t="s">
        <v>117</v>
      </c>
      <c r="D322" t="s">
        <v>29</v>
      </c>
      <c r="E322" t="s">
        <v>30</v>
      </c>
      <c r="F322" t="s">
        <v>1</v>
      </c>
    </row>
    <row r="323" spans="1:6" x14ac:dyDescent="0.25">
      <c r="A323" s="1">
        <v>318</v>
      </c>
      <c r="B323" s="2" t="str">
        <f>Table1[[#This Row],[Node]]&amp;Table1[[#This Row],[Parameter]]</f>
        <v>a18Critical Pipes</v>
      </c>
      <c r="C323" t="s">
        <v>117</v>
      </c>
      <c r="D323" t="s">
        <v>31</v>
      </c>
      <c r="E323" t="s">
        <v>32</v>
      </c>
      <c r="F323" t="s">
        <v>33</v>
      </c>
    </row>
    <row r="324" spans="1:6" x14ac:dyDescent="0.25">
      <c r="A324" s="1">
        <v>319</v>
      </c>
      <c r="B324" s="2" t="str">
        <f>Table1[[#This Row],[Node]]&amp;Table1[[#This Row],[Parameter]]</f>
        <v>a18Pump Cost</v>
      </c>
      <c r="C324" t="s">
        <v>117</v>
      </c>
      <c r="D324" t="s">
        <v>34</v>
      </c>
      <c r="E324" t="s">
        <v>35</v>
      </c>
      <c r="F324" t="s">
        <v>36</v>
      </c>
    </row>
    <row r="325" spans="1:6" x14ac:dyDescent="0.25">
      <c r="A325" s="1">
        <v>320</v>
      </c>
      <c r="B325" s="2" t="str">
        <f>Table1[[#This Row],[Node]]&amp;Table1[[#This Row],[Parameter]]</f>
        <v>a18Tank Cost</v>
      </c>
      <c r="C325" t="s">
        <v>117</v>
      </c>
      <c r="D325" t="s">
        <v>37</v>
      </c>
      <c r="E325" t="s">
        <v>119</v>
      </c>
      <c r="F325" t="s">
        <v>36</v>
      </c>
    </row>
    <row r="326" spans="1:6" x14ac:dyDescent="0.25">
      <c r="A326" s="1">
        <v>321</v>
      </c>
      <c r="B326" s="2" t="str">
        <f>Table1[[#This Row],[Node]]&amp;Table1[[#This Row],[Parameter]]</f>
        <v>a18Total Pipe Replacement Cost</v>
      </c>
      <c r="C326" t="s">
        <v>117</v>
      </c>
      <c r="D326" t="s">
        <v>39</v>
      </c>
      <c r="E326" t="s">
        <v>120</v>
      </c>
      <c r="F326" t="s">
        <v>36</v>
      </c>
    </row>
    <row r="327" spans="1:6" x14ac:dyDescent="0.25">
      <c r="A327" s="1">
        <v>322</v>
      </c>
      <c r="B327" s="2" t="str">
        <f>Table1[[#This Row],[Node]]&amp;Table1[[#This Row],[Parameter]]</f>
        <v>a18Total Investment Cost</v>
      </c>
      <c r="C327" t="s">
        <v>117</v>
      </c>
      <c r="D327" t="s">
        <v>41</v>
      </c>
      <c r="E327" t="s">
        <v>121</v>
      </c>
      <c r="F327" t="s">
        <v>43</v>
      </c>
    </row>
    <row r="328" spans="1:6" x14ac:dyDescent="0.25">
      <c r="A328" s="1">
        <v>323</v>
      </c>
      <c r="B328" s="2" t="str">
        <f>Table1[[#This Row],[Node]]&amp;Table1[[#This Row],[Parameter]]</f>
        <v>------</v>
      </c>
      <c r="C328" t="s">
        <v>44</v>
      </c>
      <c r="D328" t="s">
        <v>44</v>
      </c>
      <c r="E328" t="s">
        <v>44</v>
      </c>
      <c r="F328" t="s">
        <v>44</v>
      </c>
    </row>
    <row r="329" spans="1:6" x14ac:dyDescent="0.25">
      <c r="A329" s="1">
        <v>324</v>
      </c>
      <c r="B329" s="2" t="str">
        <f>Table1[[#This Row],[Node]]&amp;Table1[[#This Row],[Parameter]]</f>
        <v>Summaryfor</v>
      </c>
      <c r="C329" t="s">
        <v>5</v>
      </c>
      <c r="D329" t="s">
        <v>6</v>
      </c>
      <c r="E329" t="s">
        <v>7</v>
      </c>
      <c r="F329" t="s">
        <v>122</v>
      </c>
    </row>
    <row r="330" spans="1:6" x14ac:dyDescent="0.25">
      <c r="A330" s="1">
        <v>325</v>
      </c>
      <c r="B330" s="2" t="str">
        <f>Table1[[#This Row],[Node]]&amp;Table1[[#This Row],[Parameter]]</f>
        <v>a19Duty Head</v>
      </c>
      <c r="C330" t="s">
        <v>122</v>
      </c>
      <c r="D330" t="s">
        <v>9</v>
      </c>
      <c r="E330">
        <v>39.54</v>
      </c>
      <c r="F330" t="s">
        <v>10</v>
      </c>
    </row>
    <row r="331" spans="1:6" x14ac:dyDescent="0.25">
      <c r="A331" s="1">
        <v>326</v>
      </c>
      <c r="B331" s="2" t="str">
        <f>Table1[[#This Row],[Node]]&amp;Table1[[#This Row],[Parameter]]</f>
        <v>a19Duty Flow</v>
      </c>
      <c r="C331" t="s">
        <v>122</v>
      </c>
      <c r="D331" t="s">
        <v>11</v>
      </c>
      <c r="E331">
        <v>102.81</v>
      </c>
      <c r="F331" t="s">
        <v>12</v>
      </c>
    </row>
    <row r="332" spans="1:6" x14ac:dyDescent="0.25">
      <c r="A332" s="1">
        <v>327</v>
      </c>
      <c r="B332" s="2" t="str">
        <f>Table1[[#This Row],[Node]]&amp;Table1[[#This Row],[Parameter]]</f>
        <v>a19Actual average pumped flow:</v>
      </c>
      <c r="C332" t="s">
        <v>122</v>
      </c>
      <c r="D332" t="s">
        <v>13</v>
      </c>
      <c r="E332">
        <v>102.78</v>
      </c>
      <c r="F332" t="s">
        <v>12</v>
      </c>
    </row>
    <row r="333" spans="1:6" x14ac:dyDescent="0.25">
      <c r="A333" s="1">
        <v>328</v>
      </c>
      <c r="B333" s="2" t="str">
        <f>Table1[[#This Row],[Node]]&amp;Table1[[#This Row],[Parameter]]</f>
        <v>a19Cost:</v>
      </c>
      <c r="C333" t="s">
        <v>122</v>
      </c>
      <c r="D333" t="s">
        <v>14</v>
      </c>
      <c r="E333" t="s">
        <v>123</v>
      </c>
      <c r="F333" t="s">
        <v>16</v>
      </c>
    </row>
    <row r="334" spans="1:6" x14ac:dyDescent="0.25">
      <c r="A334" s="1">
        <v>329</v>
      </c>
      <c r="B334" s="2" t="str">
        <f>Table1[[#This Row],[Node]]&amp;Table1[[#This Row],[Parameter]]</f>
        <v>a19Energy:</v>
      </c>
      <c r="C334" t="s">
        <v>122</v>
      </c>
      <c r="D334" t="s">
        <v>17</v>
      </c>
      <c r="E334">
        <v>1275.49</v>
      </c>
      <c r="F334" t="s">
        <v>18</v>
      </c>
    </row>
    <row r="335" spans="1:6" x14ac:dyDescent="0.25">
      <c r="A335" s="1">
        <v>330</v>
      </c>
      <c r="B335" s="2" t="str">
        <f>Table1[[#This Row],[Node]]&amp;Table1[[#This Row],[Parameter]]</f>
        <v>a19Tank Elevation</v>
      </c>
      <c r="C335" t="s">
        <v>122</v>
      </c>
      <c r="D335" t="s">
        <v>19</v>
      </c>
      <c r="E335">
        <v>32.75</v>
      </c>
      <c r="F335" t="s">
        <v>20</v>
      </c>
    </row>
    <row r="336" spans="1:6" x14ac:dyDescent="0.25">
      <c r="A336" s="1">
        <v>331</v>
      </c>
      <c r="B336" s="2" t="str">
        <f>Table1[[#This Row],[Node]]&amp;Table1[[#This Row],[Parameter]]</f>
        <v>a19Tank height above ground</v>
      </c>
      <c r="C336" t="s">
        <v>122</v>
      </c>
      <c r="D336" t="s">
        <v>21</v>
      </c>
      <c r="E336">
        <v>32.75</v>
      </c>
      <c r="F336" t="s">
        <v>22</v>
      </c>
    </row>
    <row r="337" spans="1:6" x14ac:dyDescent="0.25">
      <c r="A337" s="1">
        <v>332</v>
      </c>
      <c r="B337" s="2" t="str">
        <f>Table1[[#This Row],[Node]]&amp;Table1[[#This Row],[Parameter]]</f>
        <v>a19Tank volume</v>
      </c>
      <c r="C337" t="s">
        <v>122</v>
      </c>
      <c r="D337" t="s">
        <v>23</v>
      </c>
      <c r="E337">
        <v>1469.6</v>
      </c>
      <c r="F337" t="s">
        <v>24</v>
      </c>
    </row>
    <row r="338" spans="1:6" x14ac:dyDescent="0.25">
      <c r="A338" s="1">
        <v>333</v>
      </c>
      <c r="B338" s="2" t="str">
        <f>Table1[[#This Row],[Node]]&amp;Table1[[#This Row],[Parameter]]</f>
        <v>a19Minimum Pressure</v>
      </c>
      <c r="C338" t="s">
        <v>122</v>
      </c>
      <c r="D338" t="s">
        <v>25</v>
      </c>
      <c r="E338">
        <v>20.100000000000001</v>
      </c>
      <c r="F338" t="s">
        <v>26</v>
      </c>
    </row>
    <row r="339" spans="1:6" x14ac:dyDescent="0.25">
      <c r="A339" s="1">
        <v>334</v>
      </c>
      <c r="B339" s="2" t="str">
        <f>Table1[[#This Row],[Node]]&amp;Table1[[#This Row],[Parameter]]</f>
        <v>a19Critical Hour</v>
      </c>
      <c r="C339" t="s">
        <v>122</v>
      </c>
      <c r="D339" t="s">
        <v>27</v>
      </c>
      <c r="E339">
        <v>16</v>
      </c>
      <c r="F339" t="s">
        <v>28</v>
      </c>
    </row>
    <row r="340" spans="1:6" x14ac:dyDescent="0.25">
      <c r="A340" s="1">
        <v>335</v>
      </c>
      <c r="B340" s="2" t="str">
        <f>Table1[[#This Row],[Node]]&amp;Table1[[#This Row],[Parameter]]</f>
        <v>a19Critical Node</v>
      </c>
      <c r="C340" t="s">
        <v>122</v>
      </c>
      <c r="D340" t="s">
        <v>29</v>
      </c>
      <c r="E340" t="s">
        <v>30</v>
      </c>
      <c r="F340" t="s">
        <v>1</v>
      </c>
    </row>
    <row r="341" spans="1:6" x14ac:dyDescent="0.25">
      <c r="A341" s="1">
        <v>336</v>
      </c>
      <c r="B341" s="2" t="str">
        <f>Table1[[#This Row],[Node]]&amp;Table1[[#This Row],[Parameter]]</f>
        <v>a19Critical Pipes</v>
      </c>
      <c r="C341" t="s">
        <v>122</v>
      </c>
      <c r="D341" t="s">
        <v>31</v>
      </c>
      <c r="E341" t="s">
        <v>32</v>
      </c>
      <c r="F341" t="s">
        <v>33</v>
      </c>
    </row>
    <row r="342" spans="1:6" x14ac:dyDescent="0.25">
      <c r="A342" s="1">
        <v>337</v>
      </c>
      <c r="B342" s="2" t="str">
        <f>Table1[[#This Row],[Node]]&amp;Table1[[#This Row],[Parameter]]</f>
        <v>a19Pump Cost</v>
      </c>
      <c r="C342" t="s">
        <v>122</v>
      </c>
      <c r="D342" t="s">
        <v>34</v>
      </c>
      <c r="E342" t="s">
        <v>35</v>
      </c>
      <c r="F342" t="s">
        <v>36</v>
      </c>
    </row>
    <row r="343" spans="1:6" x14ac:dyDescent="0.25">
      <c r="A343" s="1">
        <v>338</v>
      </c>
      <c r="B343" s="2" t="str">
        <f>Table1[[#This Row],[Node]]&amp;Table1[[#This Row],[Parameter]]</f>
        <v>a19Tank Cost</v>
      </c>
      <c r="C343" t="s">
        <v>122</v>
      </c>
      <c r="D343" t="s">
        <v>37</v>
      </c>
      <c r="E343" t="s">
        <v>124</v>
      </c>
      <c r="F343" t="s">
        <v>36</v>
      </c>
    </row>
    <row r="344" spans="1:6" x14ac:dyDescent="0.25">
      <c r="A344" s="1">
        <v>339</v>
      </c>
      <c r="B344" s="2" t="str">
        <f>Table1[[#This Row],[Node]]&amp;Table1[[#This Row],[Parameter]]</f>
        <v>a19Total Pipe Replacement Cost</v>
      </c>
      <c r="C344" t="s">
        <v>122</v>
      </c>
      <c r="D344" t="s">
        <v>39</v>
      </c>
      <c r="E344" t="s">
        <v>125</v>
      </c>
      <c r="F344" t="s">
        <v>36</v>
      </c>
    </row>
    <row r="345" spans="1:6" x14ac:dyDescent="0.25">
      <c r="A345" s="1">
        <v>340</v>
      </c>
      <c r="B345" s="2" t="str">
        <f>Table1[[#This Row],[Node]]&amp;Table1[[#This Row],[Parameter]]</f>
        <v>a19Total Investment Cost</v>
      </c>
      <c r="C345" t="s">
        <v>122</v>
      </c>
      <c r="D345" t="s">
        <v>41</v>
      </c>
      <c r="E345" t="s">
        <v>126</v>
      </c>
      <c r="F345" t="s">
        <v>43</v>
      </c>
    </row>
    <row r="346" spans="1:6" x14ac:dyDescent="0.25">
      <c r="A346" s="1">
        <v>341</v>
      </c>
      <c r="B346" s="2" t="str">
        <f>Table1[[#This Row],[Node]]&amp;Table1[[#This Row],[Parameter]]</f>
        <v>------</v>
      </c>
      <c r="C346" t="s">
        <v>44</v>
      </c>
      <c r="D346" t="s">
        <v>44</v>
      </c>
      <c r="E346" t="s">
        <v>44</v>
      </c>
      <c r="F346" t="s">
        <v>44</v>
      </c>
    </row>
    <row r="347" spans="1:6" x14ac:dyDescent="0.25">
      <c r="A347" s="1">
        <v>342</v>
      </c>
      <c r="B347" s="2" t="str">
        <f>Table1[[#This Row],[Node]]&amp;Table1[[#This Row],[Parameter]]</f>
        <v>Summaryfor</v>
      </c>
      <c r="C347" t="s">
        <v>5</v>
      </c>
      <c r="D347" t="s">
        <v>6</v>
      </c>
      <c r="E347" t="s">
        <v>7</v>
      </c>
      <c r="F347" t="s">
        <v>127</v>
      </c>
    </row>
    <row r="348" spans="1:6" x14ac:dyDescent="0.25">
      <c r="A348" s="1">
        <v>343</v>
      </c>
      <c r="B348" s="2" t="str">
        <f>Table1[[#This Row],[Node]]&amp;Table1[[#This Row],[Parameter]]</f>
        <v>a20Duty Head</v>
      </c>
      <c r="C348" t="s">
        <v>127</v>
      </c>
      <c r="D348" t="s">
        <v>9</v>
      </c>
      <c r="E348">
        <v>39.76</v>
      </c>
      <c r="F348" t="s">
        <v>10</v>
      </c>
    </row>
    <row r="349" spans="1:6" x14ac:dyDescent="0.25">
      <c r="A349" s="1">
        <v>344</v>
      </c>
      <c r="B349" s="2" t="str">
        <f>Table1[[#This Row],[Node]]&amp;Table1[[#This Row],[Parameter]]</f>
        <v>a20Duty Flow</v>
      </c>
      <c r="C349" t="s">
        <v>127</v>
      </c>
      <c r="D349" t="s">
        <v>11</v>
      </c>
      <c r="E349">
        <v>102.81</v>
      </c>
      <c r="F349" t="s">
        <v>12</v>
      </c>
    </row>
    <row r="350" spans="1:6" x14ac:dyDescent="0.25">
      <c r="A350" s="1">
        <v>345</v>
      </c>
      <c r="B350" s="2" t="str">
        <f>Table1[[#This Row],[Node]]&amp;Table1[[#This Row],[Parameter]]</f>
        <v>a20Actual average pumped flow:</v>
      </c>
      <c r="C350" t="s">
        <v>127</v>
      </c>
      <c r="D350" t="s">
        <v>13</v>
      </c>
      <c r="E350">
        <v>102.77</v>
      </c>
      <c r="F350" t="s">
        <v>12</v>
      </c>
    </row>
    <row r="351" spans="1:6" x14ac:dyDescent="0.25">
      <c r="A351" s="1">
        <v>346</v>
      </c>
      <c r="B351" s="2" t="str">
        <f>Table1[[#This Row],[Node]]&amp;Table1[[#This Row],[Parameter]]</f>
        <v>a20Cost:</v>
      </c>
      <c r="C351" t="s">
        <v>127</v>
      </c>
      <c r="D351" t="s">
        <v>14</v>
      </c>
      <c r="E351" t="s">
        <v>128</v>
      </c>
      <c r="F351" t="s">
        <v>16</v>
      </c>
    </row>
    <row r="352" spans="1:6" x14ac:dyDescent="0.25">
      <c r="A352" s="1">
        <v>347</v>
      </c>
      <c r="B352" s="2" t="str">
        <f>Table1[[#This Row],[Node]]&amp;Table1[[#This Row],[Parameter]]</f>
        <v>a20Energy:</v>
      </c>
      <c r="C352" t="s">
        <v>127</v>
      </c>
      <c r="D352" t="s">
        <v>17</v>
      </c>
      <c r="E352">
        <v>1282.69</v>
      </c>
      <c r="F352" t="s">
        <v>18</v>
      </c>
    </row>
    <row r="353" spans="1:6" x14ac:dyDescent="0.25">
      <c r="A353" s="1">
        <v>348</v>
      </c>
      <c r="B353" s="2" t="str">
        <f>Table1[[#This Row],[Node]]&amp;Table1[[#This Row],[Parameter]]</f>
        <v>a20Tank Elevation</v>
      </c>
      <c r="C353" t="s">
        <v>127</v>
      </c>
      <c r="D353" t="s">
        <v>19</v>
      </c>
      <c r="E353">
        <v>33.08</v>
      </c>
      <c r="F353" t="s">
        <v>20</v>
      </c>
    </row>
    <row r="354" spans="1:6" x14ac:dyDescent="0.25">
      <c r="A354" s="1">
        <v>349</v>
      </c>
      <c r="B354" s="2" t="str">
        <f>Table1[[#This Row],[Node]]&amp;Table1[[#This Row],[Parameter]]</f>
        <v>a20Tank height above ground</v>
      </c>
      <c r="C354" t="s">
        <v>127</v>
      </c>
      <c r="D354" t="s">
        <v>21</v>
      </c>
      <c r="E354">
        <v>33.08</v>
      </c>
      <c r="F354" t="s">
        <v>22</v>
      </c>
    </row>
    <row r="355" spans="1:6" x14ac:dyDescent="0.25">
      <c r="A355" s="1">
        <v>350</v>
      </c>
      <c r="B355" s="2" t="str">
        <f>Table1[[#This Row],[Node]]&amp;Table1[[#This Row],[Parameter]]</f>
        <v>a20Tank volume</v>
      </c>
      <c r="C355" t="s">
        <v>127</v>
      </c>
      <c r="D355" t="s">
        <v>23</v>
      </c>
      <c r="E355">
        <v>1469.6</v>
      </c>
      <c r="F355" t="s">
        <v>24</v>
      </c>
    </row>
    <row r="356" spans="1:6" x14ac:dyDescent="0.25">
      <c r="A356" s="1">
        <v>351</v>
      </c>
      <c r="B356" s="2" t="str">
        <f>Table1[[#This Row],[Node]]&amp;Table1[[#This Row],[Parameter]]</f>
        <v>a20Minimum Pressure</v>
      </c>
      <c r="C356" t="s">
        <v>127</v>
      </c>
      <c r="D356" t="s">
        <v>25</v>
      </c>
      <c r="E356">
        <v>20.09</v>
      </c>
      <c r="F356" t="s">
        <v>26</v>
      </c>
    </row>
    <row r="357" spans="1:6" x14ac:dyDescent="0.25">
      <c r="A357" s="1">
        <v>352</v>
      </c>
      <c r="B357" s="2" t="str">
        <f>Table1[[#This Row],[Node]]&amp;Table1[[#This Row],[Parameter]]</f>
        <v>a20Critical Hour</v>
      </c>
      <c r="C357" t="s">
        <v>127</v>
      </c>
      <c r="D357" t="s">
        <v>27</v>
      </c>
      <c r="E357">
        <v>16</v>
      </c>
      <c r="F357" t="s">
        <v>28</v>
      </c>
    </row>
    <row r="358" spans="1:6" x14ac:dyDescent="0.25">
      <c r="A358" s="1">
        <v>353</v>
      </c>
      <c r="B358" s="2" t="str">
        <f>Table1[[#This Row],[Node]]&amp;Table1[[#This Row],[Parameter]]</f>
        <v>a20Critical Node</v>
      </c>
      <c r="C358" t="s">
        <v>127</v>
      </c>
      <c r="D358" t="s">
        <v>29</v>
      </c>
      <c r="E358" t="s">
        <v>30</v>
      </c>
      <c r="F358" t="s">
        <v>1</v>
      </c>
    </row>
    <row r="359" spans="1:6" x14ac:dyDescent="0.25">
      <c r="A359" s="1">
        <v>354</v>
      </c>
      <c r="B359" s="2" t="str">
        <f>Table1[[#This Row],[Node]]&amp;Table1[[#This Row],[Parameter]]</f>
        <v>a20Critical Pipes</v>
      </c>
      <c r="C359" t="s">
        <v>127</v>
      </c>
      <c r="D359" t="s">
        <v>31</v>
      </c>
      <c r="E359" t="s">
        <v>32</v>
      </c>
      <c r="F359" t="s">
        <v>33</v>
      </c>
    </row>
    <row r="360" spans="1:6" x14ac:dyDescent="0.25">
      <c r="A360" s="1">
        <v>355</v>
      </c>
      <c r="B360" s="2" t="str">
        <f>Table1[[#This Row],[Node]]&amp;Table1[[#This Row],[Parameter]]</f>
        <v>a20Pump Cost</v>
      </c>
      <c r="C360" t="s">
        <v>127</v>
      </c>
      <c r="D360" t="s">
        <v>34</v>
      </c>
      <c r="E360" t="s">
        <v>35</v>
      </c>
      <c r="F360" t="s">
        <v>36</v>
      </c>
    </row>
    <row r="361" spans="1:6" x14ac:dyDescent="0.25">
      <c r="A361" s="1">
        <v>356</v>
      </c>
      <c r="B361" s="2" t="str">
        <f>Table1[[#This Row],[Node]]&amp;Table1[[#This Row],[Parameter]]</f>
        <v>a20Tank Cost</v>
      </c>
      <c r="C361" t="s">
        <v>127</v>
      </c>
      <c r="D361" t="s">
        <v>37</v>
      </c>
      <c r="E361" t="s">
        <v>129</v>
      </c>
      <c r="F361" t="s">
        <v>36</v>
      </c>
    </row>
    <row r="362" spans="1:6" x14ac:dyDescent="0.25">
      <c r="A362" s="1">
        <v>357</v>
      </c>
      <c r="B362" s="2" t="str">
        <f>Table1[[#This Row],[Node]]&amp;Table1[[#This Row],[Parameter]]</f>
        <v>a20Total Pipe Replacement Cost</v>
      </c>
      <c r="C362" t="s">
        <v>127</v>
      </c>
      <c r="D362" t="s">
        <v>39</v>
      </c>
      <c r="E362" t="s">
        <v>130</v>
      </c>
      <c r="F362" t="s">
        <v>36</v>
      </c>
    </row>
    <row r="363" spans="1:6" x14ac:dyDescent="0.25">
      <c r="A363" s="1">
        <v>358</v>
      </c>
      <c r="B363" s="2" t="str">
        <f>Table1[[#This Row],[Node]]&amp;Table1[[#This Row],[Parameter]]</f>
        <v>a20Total Investment Cost</v>
      </c>
      <c r="C363" t="s">
        <v>127</v>
      </c>
      <c r="D363" t="s">
        <v>41</v>
      </c>
      <c r="E363" t="s">
        <v>131</v>
      </c>
      <c r="F363" t="s">
        <v>43</v>
      </c>
    </row>
    <row r="364" spans="1:6" x14ac:dyDescent="0.25">
      <c r="A364" s="1">
        <v>359</v>
      </c>
      <c r="B364" s="2" t="str">
        <f>Table1[[#This Row],[Node]]&amp;Table1[[#This Row],[Parameter]]</f>
        <v>------</v>
      </c>
      <c r="C364" t="s">
        <v>44</v>
      </c>
      <c r="D364" t="s">
        <v>44</v>
      </c>
      <c r="E364" t="s">
        <v>44</v>
      </c>
      <c r="F364" t="s">
        <v>44</v>
      </c>
    </row>
    <row r="365" spans="1:6" x14ac:dyDescent="0.25">
      <c r="A365" s="1">
        <v>360</v>
      </c>
      <c r="B365" s="2" t="str">
        <f>Table1[[#This Row],[Node]]&amp;Table1[[#This Row],[Parameter]]</f>
        <v>Summaryfor</v>
      </c>
      <c r="C365" t="s">
        <v>5</v>
      </c>
      <c r="D365" t="s">
        <v>6</v>
      </c>
      <c r="E365" t="s">
        <v>7</v>
      </c>
      <c r="F365" t="s">
        <v>132</v>
      </c>
    </row>
    <row r="366" spans="1:6" x14ac:dyDescent="0.25">
      <c r="A366" s="1">
        <v>361</v>
      </c>
      <c r="B366" s="2" t="str">
        <f>Table1[[#This Row],[Node]]&amp;Table1[[#This Row],[Parameter]]</f>
        <v>a21Duty Head</v>
      </c>
      <c r="C366" t="s">
        <v>132</v>
      </c>
      <c r="D366" t="s">
        <v>9</v>
      </c>
      <c r="E366">
        <v>40.090000000000003</v>
      </c>
      <c r="F366" t="s">
        <v>10</v>
      </c>
    </row>
    <row r="367" spans="1:6" x14ac:dyDescent="0.25">
      <c r="A367" s="1">
        <v>362</v>
      </c>
      <c r="B367" s="2" t="str">
        <f>Table1[[#This Row],[Node]]&amp;Table1[[#This Row],[Parameter]]</f>
        <v>a21Duty Flow</v>
      </c>
      <c r="C367" t="s">
        <v>132</v>
      </c>
      <c r="D367" t="s">
        <v>11</v>
      </c>
      <c r="E367">
        <v>102.81</v>
      </c>
      <c r="F367" t="s">
        <v>12</v>
      </c>
    </row>
    <row r="368" spans="1:6" x14ac:dyDescent="0.25">
      <c r="A368" s="1">
        <v>363</v>
      </c>
      <c r="B368" s="2" t="str">
        <f>Table1[[#This Row],[Node]]&amp;Table1[[#This Row],[Parameter]]</f>
        <v>a21Actual average pumped flow:</v>
      </c>
      <c r="C368" t="s">
        <v>132</v>
      </c>
      <c r="D368" t="s">
        <v>13</v>
      </c>
      <c r="E368">
        <v>102.74</v>
      </c>
      <c r="F368" t="s">
        <v>12</v>
      </c>
    </row>
    <row r="369" spans="1:6" x14ac:dyDescent="0.25">
      <c r="A369" s="1">
        <v>364</v>
      </c>
      <c r="B369" s="2" t="str">
        <f>Table1[[#This Row],[Node]]&amp;Table1[[#This Row],[Parameter]]</f>
        <v>a21Cost:</v>
      </c>
      <c r="C369" t="s">
        <v>132</v>
      </c>
      <c r="D369" t="s">
        <v>14</v>
      </c>
      <c r="E369" t="s">
        <v>133</v>
      </c>
      <c r="F369" t="s">
        <v>16</v>
      </c>
    </row>
    <row r="370" spans="1:6" x14ac:dyDescent="0.25">
      <c r="A370" s="1">
        <v>365</v>
      </c>
      <c r="B370" s="2" t="str">
        <f>Table1[[#This Row],[Node]]&amp;Table1[[#This Row],[Parameter]]</f>
        <v>a21Energy:</v>
      </c>
      <c r="C370" t="s">
        <v>132</v>
      </c>
      <c r="D370" t="s">
        <v>17</v>
      </c>
      <c r="E370">
        <v>1293.46</v>
      </c>
      <c r="F370" t="s">
        <v>18</v>
      </c>
    </row>
    <row r="371" spans="1:6" x14ac:dyDescent="0.25">
      <c r="A371" s="1">
        <v>366</v>
      </c>
      <c r="B371" s="2" t="str">
        <f>Table1[[#This Row],[Node]]&amp;Table1[[#This Row],[Parameter]]</f>
        <v>a21Tank Elevation</v>
      </c>
      <c r="C371" t="s">
        <v>132</v>
      </c>
      <c r="D371" t="s">
        <v>19</v>
      </c>
      <c r="E371">
        <v>33.43</v>
      </c>
      <c r="F371" t="s">
        <v>20</v>
      </c>
    </row>
    <row r="372" spans="1:6" x14ac:dyDescent="0.25">
      <c r="A372" s="1">
        <v>367</v>
      </c>
      <c r="B372" s="2" t="str">
        <f>Table1[[#This Row],[Node]]&amp;Table1[[#This Row],[Parameter]]</f>
        <v>a21Tank height above ground</v>
      </c>
      <c r="C372" t="s">
        <v>132</v>
      </c>
      <c r="D372" t="s">
        <v>21</v>
      </c>
      <c r="E372">
        <v>33.43</v>
      </c>
      <c r="F372" t="s">
        <v>22</v>
      </c>
    </row>
    <row r="373" spans="1:6" x14ac:dyDescent="0.25">
      <c r="A373" s="1">
        <v>368</v>
      </c>
      <c r="B373" s="2" t="str">
        <f>Table1[[#This Row],[Node]]&amp;Table1[[#This Row],[Parameter]]</f>
        <v>a21Tank volume</v>
      </c>
      <c r="C373" t="s">
        <v>132</v>
      </c>
      <c r="D373" t="s">
        <v>23</v>
      </c>
      <c r="E373">
        <v>1469.6</v>
      </c>
      <c r="F373" t="s">
        <v>24</v>
      </c>
    </row>
    <row r="374" spans="1:6" x14ac:dyDescent="0.25">
      <c r="A374" s="1">
        <v>369</v>
      </c>
      <c r="B374" s="2" t="str">
        <f>Table1[[#This Row],[Node]]&amp;Table1[[#This Row],[Parameter]]</f>
        <v>a21Minimum Pressure</v>
      </c>
      <c r="C374" t="s">
        <v>132</v>
      </c>
      <c r="D374" t="s">
        <v>25</v>
      </c>
      <c r="E374">
        <v>20.09</v>
      </c>
      <c r="F374" t="s">
        <v>26</v>
      </c>
    </row>
    <row r="375" spans="1:6" x14ac:dyDescent="0.25">
      <c r="A375" s="1">
        <v>370</v>
      </c>
      <c r="B375" s="2" t="str">
        <f>Table1[[#This Row],[Node]]&amp;Table1[[#This Row],[Parameter]]</f>
        <v>a21Critical Hour</v>
      </c>
      <c r="C375" t="s">
        <v>132</v>
      </c>
      <c r="D375" t="s">
        <v>27</v>
      </c>
      <c r="E375">
        <v>6</v>
      </c>
      <c r="F375" t="s">
        <v>28</v>
      </c>
    </row>
    <row r="376" spans="1:6" x14ac:dyDescent="0.25">
      <c r="A376" s="1">
        <v>371</v>
      </c>
      <c r="B376" s="2" t="str">
        <f>Table1[[#This Row],[Node]]&amp;Table1[[#This Row],[Parameter]]</f>
        <v>a21Critical Node</v>
      </c>
      <c r="C376" t="s">
        <v>132</v>
      </c>
      <c r="D376" t="s">
        <v>29</v>
      </c>
      <c r="E376" t="s">
        <v>30</v>
      </c>
      <c r="F376" t="s">
        <v>1</v>
      </c>
    </row>
    <row r="377" spans="1:6" x14ac:dyDescent="0.25">
      <c r="A377" s="1">
        <v>372</v>
      </c>
      <c r="B377" s="2" t="str">
        <f>Table1[[#This Row],[Node]]&amp;Table1[[#This Row],[Parameter]]</f>
        <v>a21Critical Pipes</v>
      </c>
      <c r="C377" t="s">
        <v>132</v>
      </c>
      <c r="D377" t="s">
        <v>31</v>
      </c>
      <c r="E377" t="s">
        <v>32</v>
      </c>
      <c r="F377" t="s">
        <v>33</v>
      </c>
    </row>
    <row r="378" spans="1:6" x14ac:dyDescent="0.25">
      <c r="A378" s="1">
        <v>373</v>
      </c>
      <c r="B378" s="2" t="str">
        <f>Table1[[#This Row],[Node]]&amp;Table1[[#This Row],[Parameter]]</f>
        <v>a21Pump Cost</v>
      </c>
      <c r="C378" t="s">
        <v>132</v>
      </c>
      <c r="D378" t="s">
        <v>34</v>
      </c>
      <c r="E378" t="s">
        <v>35</v>
      </c>
      <c r="F378" t="s">
        <v>36</v>
      </c>
    </row>
    <row r="379" spans="1:6" x14ac:dyDescent="0.25">
      <c r="A379" s="1">
        <v>374</v>
      </c>
      <c r="B379" s="2" t="str">
        <f>Table1[[#This Row],[Node]]&amp;Table1[[#This Row],[Parameter]]</f>
        <v>a21Tank Cost</v>
      </c>
      <c r="C379" t="s">
        <v>132</v>
      </c>
      <c r="D379" t="s">
        <v>37</v>
      </c>
      <c r="E379" t="s">
        <v>134</v>
      </c>
      <c r="F379" t="s">
        <v>36</v>
      </c>
    </row>
    <row r="380" spans="1:6" x14ac:dyDescent="0.25">
      <c r="A380" s="1">
        <v>375</v>
      </c>
      <c r="B380" s="2" t="str">
        <f>Table1[[#This Row],[Node]]&amp;Table1[[#This Row],[Parameter]]</f>
        <v>a21Total Pipe Replacement Cost</v>
      </c>
      <c r="C380" t="s">
        <v>132</v>
      </c>
      <c r="D380" t="s">
        <v>39</v>
      </c>
      <c r="E380" t="s">
        <v>135</v>
      </c>
      <c r="F380" t="s">
        <v>36</v>
      </c>
    </row>
    <row r="381" spans="1:6" x14ac:dyDescent="0.25">
      <c r="A381" s="1">
        <v>376</v>
      </c>
      <c r="B381" s="2" t="str">
        <f>Table1[[#This Row],[Node]]&amp;Table1[[#This Row],[Parameter]]</f>
        <v>a21Total Investment Cost</v>
      </c>
      <c r="C381" t="s">
        <v>132</v>
      </c>
      <c r="D381" t="s">
        <v>41</v>
      </c>
      <c r="E381" t="s">
        <v>136</v>
      </c>
      <c r="F381" t="s">
        <v>43</v>
      </c>
    </row>
    <row r="382" spans="1:6" x14ac:dyDescent="0.25">
      <c r="A382" s="1">
        <v>377</v>
      </c>
      <c r="B382" s="2" t="str">
        <f>Table1[[#This Row],[Node]]&amp;Table1[[#This Row],[Parameter]]</f>
        <v>------</v>
      </c>
      <c r="C382" t="s">
        <v>44</v>
      </c>
      <c r="D382" t="s">
        <v>44</v>
      </c>
      <c r="E382" t="s">
        <v>44</v>
      </c>
      <c r="F382" t="s">
        <v>44</v>
      </c>
    </row>
    <row r="383" spans="1:6" x14ac:dyDescent="0.25">
      <c r="A383" s="1">
        <v>378</v>
      </c>
      <c r="B383" s="2" t="str">
        <f>Table1[[#This Row],[Node]]&amp;Table1[[#This Row],[Parameter]]</f>
        <v>Summaryfor</v>
      </c>
      <c r="C383" t="s">
        <v>5</v>
      </c>
      <c r="D383" t="s">
        <v>6</v>
      </c>
      <c r="E383" t="s">
        <v>7</v>
      </c>
      <c r="F383" t="s">
        <v>137</v>
      </c>
    </row>
    <row r="384" spans="1:6" x14ac:dyDescent="0.25">
      <c r="A384" s="1">
        <v>379</v>
      </c>
      <c r="B384" s="2" t="str">
        <f>Table1[[#This Row],[Node]]&amp;Table1[[#This Row],[Parameter]]</f>
        <v>b01Duty Head</v>
      </c>
      <c r="C384" t="s">
        <v>137</v>
      </c>
      <c r="D384" t="s">
        <v>9</v>
      </c>
      <c r="E384">
        <v>37.159999999999997</v>
      </c>
      <c r="F384" t="s">
        <v>10</v>
      </c>
    </row>
    <row r="385" spans="1:6" x14ac:dyDescent="0.25">
      <c r="A385" s="1">
        <v>380</v>
      </c>
      <c r="B385" s="2" t="str">
        <f>Table1[[#This Row],[Node]]&amp;Table1[[#This Row],[Parameter]]</f>
        <v>b01Duty Flow</v>
      </c>
      <c r="C385" t="s">
        <v>137</v>
      </c>
      <c r="D385" t="s">
        <v>11</v>
      </c>
      <c r="E385">
        <v>102.81</v>
      </c>
      <c r="F385" t="s">
        <v>12</v>
      </c>
    </row>
    <row r="386" spans="1:6" x14ac:dyDescent="0.25">
      <c r="A386" s="1">
        <v>381</v>
      </c>
      <c r="B386" s="2" t="str">
        <f>Table1[[#This Row],[Node]]&amp;Table1[[#This Row],[Parameter]]</f>
        <v>b01Actual average pumped flow:</v>
      </c>
      <c r="C386" t="s">
        <v>137</v>
      </c>
      <c r="D386" t="s">
        <v>13</v>
      </c>
      <c r="E386">
        <v>102.75</v>
      </c>
      <c r="F386" t="s">
        <v>12</v>
      </c>
    </row>
    <row r="387" spans="1:6" x14ac:dyDescent="0.25">
      <c r="A387" s="1">
        <v>382</v>
      </c>
      <c r="B387" s="2" t="str">
        <f>Table1[[#This Row],[Node]]&amp;Table1[[#This Row],[Parameter]]</f>
        <v>b01Cost:</v>
      </c>
      <c r="C387" t="s">
        <v>137</v>
      </c>
      <c r="D387" t="s">
        <v>14</v>
      </c>
      <c r="E387" t="s">
        <v>138</v>
      </c>
      <c r="F387" t="s">
        <v>16</v>
      </c>
    </row>
    <row r="388" spans="1:6" x14ac:dyDescent="0.25">
      <c r="A388" s="1">
        <v>383</v>
      </c>
      <c r="B388" s="2" t="str">
        <f>Table1[[#This Row],[Node]]&amp;Table1[[#This Row],[Parameter]]</f>
        <v>b01Energy:</v>
      </c>
      <c r="C388" t="s">
        <v>137</v>
      </c>
      <c r="D388" t="s">
        <v>17</v>
      </c>
      <c r="E388">
        <v>1198.8399999999999</v>
      </c>
      <c r="F388" t="s">
        <v>18</v>
      </c>
    </row>
    <row r="389" spans="1:6" x14ac:dyDescent="0.25">
      <c r="A389" s="1">
        <v>384</v>
      </c>
      <c r="B389" s="2" t="str">
        <f>Table1[[#This Row],[Node]]&amp;Table1[[#This Row],[Parameter]]</f>
        <v>b01Tank Elevation</v>
      </c>
      <c r="C389" t="s">
        <v>137</v>
      </c>
      <c r="D389" t="s">
        <v>19</v>
      </c>
      <c r="E389">
        <v>30.1</v>
      </c>
      <c r="F389" t="s">
        <v>20</v>
      </c>
    </row>
    <row r="390" spans="1:6" x14ac:dyDescent="0.25">
      <c r="A390" s="1">
        <v>385</v>
      </c>
      <c r="B390" s="2" t="str">
        <f>Table1[[#This Row],[Node]]&amp;Table1[[#This Row],[Parameter]]</f>
        <v>b01Tank height above ground</v>
      </c>
      <c r="C390" t="s">
        <v>137</v>
      </c>
      <c r="D390" t="s">
        <v>21</v>
      </c>
      <c r="E390">
        <v>30.1</v>
      </c>
      <c r="F390" t="s">
        <v>22</v>
      </c>
    </row>
    <row r="391" spans="1:6" x14ac:dyDescent="0.25">
      <c r="A391" s="1">
        <v>386</v>
      </c>
      <c r="B391" s="2" t="str">
        <f>Table1[[#This Row],[Node]]&amp;Table1[[#This Row],[Parameter]]</f>
        <v>b01Tank volume</v>
      </c>
      <c r="C391" t="s">
        <v>137</v>
      </c>
      <c r="D391" t="s">
        <v>23</v>
      </c>
      <c r="E391">
        <v>1469.6</v>
      </c>
      <c r="F391" t="s">
        <v>24</v>
      </c>
    </row>
    <row r="392" spans="1:6" x14ac:dyDescent="0.25">
      <c r="A392" s="1">
        <v>387</v>
      </c>
      <c r="B392" s="2" t="str">
        <f>Table1[[#This Row],[Node]]&amp;Table1[[#This Row],[Parameter]]</f>
        <v>b01Minimum Pressure</v>
      </c>
      <c r="C392" t="s">
        <v>137</v>
      </c>
      <c r="D392" t="s">
        <v>25</v>
      </c>
      <c r="E392">
        <v>20.09</v>
      </c>
      <c r="F392" t="s">
        <v>26</v>
      </c>
    </row>
    <row r="393" spans="1:6" x14ac:dyDescent="0.25">
      <c r="A393" s="1">
        <v>388</v>
      </c>
      <c r="B393" s="2" t="str">
        <f>Table1[[#This Row],[Node]]&amp;Table1[[#This Row],[Parameter]]</f>
        <v>b01Critical Hour</v>
      </c>
      <c r="C393" t="s">
        <v>137</v>
      </c>
      <c r="D393" t="s">
        <v>27</v>
      </c>
      <c r="E393">
        <v>16</v>
      </c>
      <c r="F393" t="s">
        <v>28</v>
      </c>
    </row>
    <row r="394" spans="1:6" x14ac:dyDescent="0.25">
      <c r="A394" s="1">
        <v>389</v>
      </c>
      <c r="B394" s="2" t="str">
        <f>Table1[[#This Row],[Node]]&amp;Table1[[#This Row],[Parameter]]</f>
        <v>b01Critical Node</v>
      </c>
      <c r="C394" t="s">
        <v>137</v>
      </c>
      <c r="D394" t="s">
        <v>29</v>
      </c>
      <c r="E394" t="s">
        <v>30</v>
      </c>
      <c r="F394" t="s">
        <v>1</v>
      </c>
    </row>
    <row r="395" spans="1:6" x14ac:dyDescent="0.25">
      <c r="A395" s="1">
        <v>390</v>
      </c>
      <c r="B395" s="2" t="str">
        <f>Table1[[#This Row],[Node]]&amp;Table1[[#This Row],[Parameter]]</f>
        <v>b01Critical Pipes</v>
      </c>
      <c r="C395" t="s">
        <v>137</v>
      </c>
      <c r="D395" t="s">
        <v>31</v>
      </c>
      <c r="E395" t="s">
        <v>32</v>
      </c>
      <c r="F395" t="s">
        <v>33</v>
      </c>
    </row>
    <row r="396" spans="1:6" x14ac:dyDescent="0.25">
      <c r="A396" s="1">
        <v>391</v>
      </c>
      <c r="B396" s="2" t="str">
        <f>Table1[[#This Row],[Node]]&amp;Table1[[#This Row],[Parameter]]</f>
        <v>b01Pump Cost</v>
      </c>
      <c r="C396" t="s">
        <v>137</v>
      </c>
      <c r="D396" t="s">
        <v>34</v>
      </c>
      <c r="E396" t="s">
        <v>35</v>
      </c>
      <c r="F396" t="s">
        <v>36</v>
      </c>
    </row>
    <row r="397" spans="1:6" x14ac:dyDescent="0.25">
      <c r="A397" s="1">
        <v>392</v>
      </c>
      <c r="B397" s="2" t="str">
        <f>Table1[[#This Row],[Node]]&amp;Table1[[#This Row],[Parameter]]</f>
        <v>b01Tank Cost</v>
      </c>
      <c r="C397" t="s">
        <v>137</v>
      </c>
      <c r="D397" t="s">
        <v>37</v>
      </c>
      <c r="E397" t="s">
        <v>139</v>
      </c>
      <c r="F397" t="s">
        <v>36</v>
      </c>
    </row>
    <row r="398" spans="1:6" x14ac:dyDescent="0.25">
      <c r="A398" s="1">
        <v>393</v>
      </c>
      <c r="B398" s="2" t="str">
        <f>Table1[[#This Row],[Node]]&amp;Table1[[#This Row],[Parameter]]</f>
        <v>b01Total Pipe Replacement Cost</v>
      </c>
      <c r="C398" t="s">
        <v>137</v>
      </c>
      <c r="D398" t="s">
        <v>39</v>
      </c>
      <c r="E398" t="s">
        <v>140</v>
      </c>
      <c r="F398" t="s">
        <v>36</v>
      </c>
    </row>
    <row r="399" spans="1:6" x14ac:dyDescent="0.25">
      <c r="A399" s="1">
        <v>394</v>
      </c>
      <c r="B399" s="2" t="str">
        <f>Table1[[#This Row],[Node]]&amp;Table1[[#This Row],[Parameter]]</f>
        <v>b01Total Investment Cost</v>
      </c>
      <c r="C399" t="s">
        <v>137</v>
      </c>
      <c r="D399" t="s">
        <v>41</v>
      </c>
      <c r="E399" t="s">
        <v>141</v>
      </c>
      <c r="F399" t="s">
        <v>43</v>
      </c>
    </row>
    <row r="400" spans="1:6" x14ac:dyDescent="0.25">
      <c r="A400" s="1">
        <v>395</v>
      </c>
      <c r="B400" s="2" t="str">
        <f>Table1[[#This Row],[Node]]&amp;Table1[[#This Row],[Parameter]]</f>
        <v>------</v>
      </c>
      <c r="C400" t="s">
        <v>44</v>
      </c>
      <c r="D400" t="s">
        <v>44</v>
      </c>
      <c r="E400" t="s">
        <v>44</v>
      </c>
      <c r="F400" t="s">
        <v>44</v>
      </c>
    </row>
    <row r="401" spans="1:6" x14ac:dyDescent="0.25">
      <c r="A401" s="1">
        <v>396</v>
      </c>
      <c r="B401" s="2" t="str">
        <f>Table1[[#This Row],[Node]]&amp;Table1[[#This Row],[Parameter]]</f>
        <v>Summaryfor</v>
      </c>
      <c r="C401" t="s">
        <v>5</v>
      </c>
      <c r="D401" t="s">
        <v>6</v>
      </c>
      <c r="E401" t="s">
        <v>7</v>
      </c>
      <c r="F401" t="s">
        <v>142</v>
      </c>
    </row>
    <row r="402" spans="1:6" x14ac:dyDescent="0.25">
      <c r="A402" s="1">
        <v>397</v>
      </c>
      <c r="B402" s="2" t="str">
        <f>Table1[[#This Row],[Node]]&amp;Table1[[#This Row],[Parameter]]</f>
        <v>b02Duty Head</v>
      </c>
      <c r="C402" t="s">
        <v>142</v>
      </c>
      <c r="D402" t="s">
        <v>9</v>
      </c>
      <c r="E402">
        <v>37.29</v>
      </c>
      <c r="F402" t="s">
        <v>10</v>
      </c>
    </row>
    <row r="403" spans="1:6" x14ac:dyDescent="0.25">
      <c r="A403" s="1">
        <v>398</v>
      </c>
      <c r="B403" s="2" t="str">
        <f>Table1[[#This Row],[Node]]&amp;Table1[[#This Row],[Parameter]]</f>
        <v>b02Duty Flow</v>
      </c>
      <c r="C403" t="s">
        <v>142</v>
      </c>
      <c r="D403" t="s">
        <v>11</v>
      </c>
      <c r="E403">
        <v>102.81</v>
      </c>
      <c r="F403" t="s">
        <v>12</v>
      </c>
    </row>
    <row r="404" spans="1:6" x14ac:dyDescent="0.25">
      <c r="A404" s="1">
        <v>399</v>
      </c>
      <c r="B404" s="2" t="str">
        <f>Table1[[#This Row],[Node]]&amp;Table1[[#This Row],[Parameter]]</f>
        <v>b02Actual average pumped flow:</v>
      </c>
      <c r="C404" t="s">
        <v>142</v>
      </c>
      <c r="D404" t="s">
        <v>13</v>
      </c>
      <c r="E404">
        <v>102.72</v>
      </c>
      <c r="F404" t="s">
        <v>12</v>
      </c>
    </row>
    <row r="405" spans="1:6" x14ac:dyDescent="0.25">
      <c r="A405" s="1">
        <v>400</v>
      </c>
      <c r="B405" s="2" t="str">
        <f>Table1[[#This Row],[Node]]&amp;Table1[[#This Row],[Parameter]]</f>
        <v>b02Cost:</v>
      </c>
      <c r="C405" t="s">
        <v>142</v>
      </c>
      <c r="D405" t="s">
        <v>14</v>
      </c>
      <c r="E405" t="s">
        <v>143</v>
      </c>
      <c r="F405" t="s">
        <v>16</v>
      </c>
    </row>
    <row r="406" spans="1:6" x14ac:dyDescent="0.25">
      <c r="A406" s="1">
        <v>401</v>
      </c>
      <c r="B406" s="2" t="str">
        <f>Table1[[#This Row],[Node]]&amp;Table1[[#This Row],[Parameter]]</f>
        <v>b02Energy:</v>
      </c>
      <c r="C406" t="s">
        <v>142</v>
      </c>
      <c r="D406" t="s">
        <v>17</v>
      </c>
      <c r="E406">
        <v>1202.83</v>
      </c>
      <c r="F406" t="s">
        <v>18</v>
      </c>
    </row>
    <row r="407" spans="1:6" x14ac:dyDescent="0.25">
      <c r="A407" s="1">
        <v>402</v>
      </c>
      <c r="B407" s="2" t="str">
        <f>Table1[[#This Row],[Node]]&amp;Table1[[#This Row],[Parameter]]</f>
        <v>b02Tank Elevation</v>
      </c>
      <c r="C407" t="s">
        <v>142</v>
      </c>
      <c r="D407" t="s">
        <v>19</v>
      </c>
      <c r="E407">
        <v>30.17</v>
      </c>
      <c r="F407" t="s">
        <v>20</v>
      </c>
    </row>
    <row r="408" spans="1:6" x14ac:dyDescent="0.25">
      <c r="A408" s="1">
        <v>403</v>
      </c>
      <c r="B408" s="2" t="str">
        <f>Table1[[#This Row],[Node]]&amp;Table1[[#This Row],[Parameter]]</f>
        <v>b02Tank height above ground</v>
      </c>
      <c r="C408" t="s">
        <v>142</v>
      </c>
      <c r="D408" t="s">
        <v>21</v>
      </c>
      <c r="E408">
        <v>30.17</v>
      </c>
      <c r="F408" t="s">
        <v>22</v>
      </c>
    </row>
    <row r="409" spans="1:6" x14ac:dyDescent="0.25">
      <c r="A409" s="1">
        <v>404</v>
      </c>
      <c r="B409" s="2" t="str">
        <f>Table1[[#This Row],[Node]]&amp;Table1[[#This Row],[Parameter]]</f>
        <v>b02Tank volume</v>
      </c>
      <c r="C409" t="s">
        <v>142</v>
      </c>
      <c r="D409" t="s">
        <v>23</v>
      </c>
      <c r="E409">
        <v>1469.6</v>
      </c>
      <c r="F409" t="s">
        <v>24</v>
      </c>
    </row>
    <row r="410" spans="1:6" x14ac:dyDescent="0.25">
      <c r="A410" s="1">
        <v>405</v>
      </c>
      <c r="B410" s="2" t="str">
        <f>Table1[[#This Row],[Node]]&amp;Table1[[#This Row],[Parameter]]</f>
        <v>b02Minimum Pressure</v>
      </c>
      <c r="C410" t="s">
        <v>142</v>
      </c>
      <c r="D410" t="s">
        <v>25</v>
      </c>
      <c r="E410">
        <v>20.100000000000001</v>
      </c>
      <c r="F410" t="s">
        <v>26</v>
      </c>
    </row>
    <row r="411" spans="1:6" x14ac:dyDescent="0.25">
      <c r="A411" s="1">
        <v>406</v>
      </c>
      <c r="B411" s="2" t="str">
        <f>Table1[[#This Row],[Node]]&amp;Table1[[#This Row],[Parameter]]</f>
        <v>b02Critical Hour</v>
      </c>
      <c r="C411" t="s">
        <v>142</v>
      </c>
      <c r="D411" t="s">
        <v>27</v>
      </c>
      <c r="E411">
        <v>16</v>
      </c>
      <c r="F411" t="s">
        <v>28</v>
      </c>
    </row>
    <row r="412" spans="1:6" x14ac:dyDescent="0.25">
      <c r="A412" s="1">
        <v>407</v>
      </c>
      <c r="B412" s="2" t="str">
        <f>Table1[[#This Row],[Node]]&amp;Table1[[#This Row],[Parameter]]</f>
        <v>b02Critical Node</v>
      </c>
      <c r="C412" t="s">
        <v>142</v>
      </c>
      <c r="D412" t="s">
        <v>29</v>
      </c>
      <c r="E412" t="s">
        <v>30</v>
      </c>
      <c r="F412" t="s">
        <v>1</v>
      </c>
    </row>
    <row r="413" spans="1:6" x14ac:dyDescent="0.25">
      <c r="A413" s="1">
        <v>408</v>
      </c>
      <c r="B413" s="2" t="str">
        <f>Table1[[#This Row],[Node]]&amp;Table1[[#This Row],[Parameter]]</f>
        <v>b02Critical Pipes</v>
      </c>
      <c r="C413" t="s">
        <v>142</v>
      </c>
      <c r="D413" t="s">
        <v>31</v>
      </c>
      <c r="E413" t="s">
        <v>32</v>
      </c>
      <c r="F413" t="s">
        <v>33</v>
      </c>
    </row>
    <row r="414" spans="1:6" x14ac:dyDescent="0.25">
      <c r="A414" s="1">
        <v>409</v>
      </c>
      <c r="B414" s="2" t="str">
        <f>Table1[[#This Row],[Node]]&amp;Table1[[#This Row],[Parameter]]</f>
        <v>b02Pump Cost</v>
      </c>
      <c r="C414" t="s">
        <v>142</v>
      </c>
      <c r="D414" t="s">
        <v>34</v>
      </c>
      <c r="E414" t="s">
        <v>35</v>
      </c>
      <c r="F414" t="s">
        <v>36</v>
      </c>
    </row>
    <row r="415" spans="1:6" x14ac:dyDescent="0.25">
      <c r="A415" s="1">
        <v>410</v>
      </c>
      <c r="B415" s="2" t="str">
        <f>Table1[[#This Row],[Node]]&amp;Table1[[#This Row],[Parameter]]</f>
        <v>b02Tank Cost</v>
      </c>
      <c r="C415" t="s">
        <v>142</v>
      </c>
      <c r="D415" t="s">
        <v>37</v>
      </c>
      <c r="E415" t="s">
        <v>144</v>
      </c>
      <c r="F415" t="s">
        <v>36</v>
      </c>
    </row>
    <row r="416" spans="1:6" x14ac:dyDescent="0.25">
      <c r="A416" s="1">
        <v>411</v>
      </c>
      <c r="B416" s="2" t="str">
        <f>Table1[[#This Row],[Node]]&amp;Table1[[#This Row],[Parameter]]</f>
        <v>b02Total Pipe Replacement Cost</v>
      </c>
      <c r="C416" t="s">
        <v>142</v>
      </c>
      <c r="D416" t="s">
        <v>39</v>
      </c>
      <c r="E416" t="s">
        <v>145</v>
      </c>
      <c r="F416" t="s">
        <v>36</v>
      </c>
    </row>
    <row r="417" spans="1:6" x14ac:dyDescent="0.25">
      <c r="A417" s="1">
        <v>412</v>
      </c>
      <c r="B417" s="2" t="str">
        <f>Table1[[#This Row],[Node]]&amp;Table1[[#This Row],[Parameter]]</f>
        <v>b02Total Investment Cost</v>
      </c>
      <c r="C417" t="s">
        <v>142</v>
      </c>
      <c r="D417" t="s">
        <v>41</v>
      </c>
      <c r="E417" t="s">
        <v>146</v>
      </c>
      <c r="F417" t="s">
        <v>43</v>
      </c>
    </row>
    <row r="418" spans="1:6" x14ac:dyDescent="0.25">
      <c r="A418" s="1">
        <v>413</v>
      </c>
      <c r="B418" s="2" t="str">
        <f>Table1[[#This Row],[Node]]&amp;Table1[[#This Row],[Parameter]]</f>
        <v>------</v>
      </c>
      <c r="C418" t="s">
        <v>44</v>
      </c>
      <c r="D418" t="s">
        <v>44</v>
      </c>
      <c r="E418" t="s">
        <v>44</v>
      </c>
      <c r="F418" t="s">
        <v>44</v>
      </c>
    </row>
    <row r="419" spans="1:6" x14ac:dyDescent="0.25">
      <c r="A419" s="1">
        <v>414</v>
      </c>
      <c r="B419" s="2" t="str">
        <f>Table1[[#This Row],[Node]]&amp;Table1[[#This Row],[Parameter]]</f>
        <v>Summaryfor</v>
      </c>
      <c r="C419" t="s">
        <v>5</v>
      </c>
      <c r="D419" t="s">
        <v>6</v>
      </c>
      <c r="E419" t="s">
        <v>7</v>
      </c>
      <c r="F419" t="s">
        <v>147</v>
      </c>
    </row>
    <row r="420" spans="1:6" x14ac:dyDescent="0.25">
      <c r="A420" s="1">
        <v>415</v>
      </c>
      <c r="B420" s="2" t="str">
        <f>Table1[[#This Row],[Node]]&amp;Table1[[#This Row],[Parameter]]</f>
        <v>b03Duty Head</v>
      </c>
      <c r="C420" t="s">
        <v>147</v>
      </c>
      <c r="D420" t="s">
        <v>9</v>
      </c>
      <c r="E420">
        <v>37.409999999999997</v>
      </c>
      <c r="F420" t="s">
        <v>10</v>
      </c>
    </row>
    <row r="421" spans="1:6" x14ac:dyDescent="0.25">
      <c r="A421" s="1">
        <v>416</v>
      </c>
      <c r="B421" s="2" t="str">
        <f>Table1[[#This Row],[Node]]&amp;Table1[[#This Row],[Parameter]]</f>
        <v>b03Duty Flow</v>
      </c>
      <c r="C421" t="s">
        <v>147</v>
      </c>
      <c r="D421" t="s">
        <v>11</v>
      </c>
      <c r="E421">
        <v>102.81</v>
      </c>
      <c r="F421" t="s">
        <v>12</v>
      </c>
    </row>
    <row r="422" spans="1:6" x14ac:dyDescent="0.25">
      <c r="A422" s="1">
        <v>417</v>
      </c>
      <c r="B422" s="2" t="str">
        <f>Table1[[#This Row],[Node]]&amp;Table1[[#This Row],[Parameter]]</f>
        <v>b03Actual average pumped flow:</v>
      </c>
      <c r="C422" t="s">
        <v>147</v>
      </c>
      <c r="D422" t="s">
        <v>13</v>
      </c>
      <c r="E422">
        <v>102.81</v>
      </c>
      <c r="F422" t="s">
        <v>12</v>
      </c>
    </row>
    <row r="423" spans="1:6" x14ac:dyDescent="0.25">
      <c r="A423" s="1">
        <v>418</v>
      </c>
      <c r="B423" s="2" t="str">
        <f>Table1[[#This Row],[Node]]&amp;Table1[[#This Row],[Parameter]]</f>
        <v>b03Cost:</v>
      </c>
      <c r="C423" t="s">
        <v>147</v>
      </c>
      <c r="D423" t="s">
        <v>14</v>
      </c>
      <c r="E423" t="s">
        <v>148</v>
      </c>
      <c r="F423" t="s">
        <v>16</v>
      </c>
    </row>
    <row r="424" spans="1:6" x14ac:dyDescent="0.25">
      <c r="A424" s="1">
        <v>419</v>
      </c>
      <c r="B424" s="2" t="str">
        <f>Table1[[#This Row],[Node]]&amp;Table1[[#This Row],[Parameter]]</f>
        <v>b03Energy:</v>
      </c>
      <c r="C424" t="s">
        <v>147</v>
      </c>
      <c r="D424" t="s">
        <v>17</v>
      </c>
      <c r="E424">
        <v>1206.44</v>
      </c>
      <c r="F424" t="s">
        <v>18</v>
      </c>
    </row>
    <row r="425" spans="1:6" x14ac:dyDescent="0.25">
      <c r="A425" s="1">
        <v>420</v>
      </c>
      <c r="B425" s="2" t="str">
        <f>Table1[[#This Row],[Node]]&amp;Table1[[#This Row],[Parameter]]</f>
        <v>b03Tank Elevation</v>
      </c>
      <c r="C425" t="s">
        <v>147</v>
      </c>
      <c r="D425" t="s">
        <v>19</v>
      </c>
      <c r="E425">
        <v>30.17</v>
      </c>
      <c r="F425" t="s">
        <v>20</v>
      </c>
    </row>
    <row r="426" spans="1:6" x14ac:dyDescent="0.25">
      <c r="A426" s="1">
        <v>421</v>
      </c>
      <c r="B426" s="2" t="str">
        <f>Table1[[#This Row],[Node]]&amp;Table1[[#This Row],[Parameter]]</f>
        <v>b03Tank height above ground</v>
      </c>
      <c r="C426" t="s">
        <v>147</v>
      </c>
      <c r="D426" t="s">
        <v>21</v>
      </c>
      <c r="E426">
        <v>30.17</v>
      </c>
      <c r="F426" t="s">
        <v>22</v>
      </c>
    </row>
    <row r="427" spans="1:6" x14ac:dyDescent="0.25">
      <c r="A427" s="1">
        <v>422</v>
      </c>
      <c r="B427" s="2" t="str">
        <f>Table1[[#This Row],[Node]]&amp;Table1[[#This Row],[Parameter]]</f>
        <v>b03Tank volume</v>
      </c>
      <c r="C427" t="s">
        <v>147</v>
      </c>
      <c r="D427" t="s">
        <v>23</v>
      </c>
      <c r="E427">
        <v>1469.6</v>
      </c>
      <c r="F427" t="s">
        <v>24</v>
      </c>
    </row>
    <row r="428" spans="1:6" x14ac:dyDescent="0.25">
      <c r="A428" s="1">
        <v>423</v>
      </c>
      <c r="B428" s="2" t="str">
        <f>Table1[[#This Row],[Node]]&amp;Table1[[#This Row],[Parameter]]</f>
        <v>b03Minimum Pressure</v>
      </c>
      <c r="C428" t="s">
        <v>147</v>
      </c>
      <c r="D428" t="s">
        <v>25</v>
      </c>
      <c r="E428">
        <v>20.09</v>
      </c>
      <c r="F428" t="s">
        <v>26</v>
      </c>
    </row>
    <row r="429" spans="1:6" x14ac:dyDescent="0.25">
      <c r="A429" s="1">
        <v>424</v>
      </c>
      <c r="B429" s="2" t="str">
        <f>Table1[[#This Row],[Node]]&amp;Table1[[#This Row],[Parameter]]</f>
        <v>b03Critical Hour</v>
      </c>
      <c r="C429" t="s">
        <v>147</v>
      </c>
      <c r="D429" t="s">
        <v>27</v>
      </c>
      <c r="E429">
        <v>16</v>
      </c>
      <c r="F429" t="s">
        <v>28</v>
      </c>
    </row>
    <row r="430" spans="1:6" x14ac:dyDescent="0.25">
      <c r="A430" s="1">
        <v>425</v>
      </c>
      <c r="B430" s="2" t="str">
        <f>Table1[[#This Row],[Node]]&amp;Table1[[#This Row],[Parameter]]</f>
        <v>b03Critical Node</v>
      </c>
      <c r="C430" t="s">
        <v>147</v>
      </c>
      <c r="D430" t="s">
        <v>29</v>
      </c>
      <c r="E430" t="s">
        <v>30</v>
      </c>
      <c r="F430" t="s">
        <v>1</v>
      </c>
    </row>
    <row r="431" spans="1:6" x14ac:dyDescent="0.25">
      <c r="A431" s="1">
        <v>426</v>
      </c>
      <c r="B431" s="2" t="str">
        <f>Table1[[#This Row],[Node]]&amp;Table1[[#This Row],[Parameter]]</f>
        <v>b03Critical Pipes</v>
      </c>
      <c r="C431" t="s">
        <v>147</v>
      </c>
      <c r="D431" t="s">
        <v>31</v>
      </c>
      <c r="E431" t="s">
        <v>32</v>
      </c>
      <c r="F431" t="s">
        <v>33</v>
      </c>
    </row>
    <row r="432" spans="1:6" x14ac:dyDescent="0.25">
      <c r="A432" s="1">
        <v>427</v>
      </c>
      <c r="B432" s="2" t="str">
        <f>Table1[[#This Row],[Node]]&amp;Table1[[#This Row],[Parameter]]</f>
        <v>b03Pump Cost</v>
      </c>
      <c r="C432" t="s">
        <v>147</v>
      </c>
      <c r="D432" t="s">
        <v>34</v>
      </c>
      <c r="E432" t="s">
        <v>35</v>
      </c>
      <c r="F432" t="s">
        <v>36</v>
      </c>
    </row>
    <row r="433" spans="1:6" x14ac:dyDescent="0.25">
      <c r="A433" s="1">
        <v>428</v>
      </c>
      <c r="B433" s="2" t="str">
        <f>Table1[[#This Row],[Node]]&amp;Table1[[#This Row],[Parameter]]</f>
        <v>b03Tank Cost</v>
      </c>
      <c r="C433" t="s">
        <v>147</v>
      </c>
      <c r="D433" t="s">
        <v>37</v>
      </c>
      <c r="E433" t="s">
        <v>149</v>
      </c>
      <c r="F433" t="s">
        <v>36</v>
      </c>
    </row>
    <row r="434" spans="1:6" x14ac:dyDescent="0.25">
      <c r="A434" s="1">
        <v>429</v>
      </c>
      <c r="B434" s="2" t="str">
        <f>Table1[[#This Row],[Node]]&amp;Table1[[#This Row],[Parameter]]</f>
        <v>b03Total Pipe Replacement Cost</v>
      </c>
      <c r="C434" t="s">
        <v>147</v>
      </c>
      <c r="D434" t="s">
        <v>39</v>
      </c>
      <c r="E434" t="s">
        <v>150</v>
      </c>
      <c r="F434" t="s">
        <v>36</v>
      </c>
    </row>
    <row r="435" spans="1:6" x14ac:dyDescent="0.25">
      <c r="A435" s="1">
        <v>430</v>
      </c>
      <c r="B435" s="2" t="str">
        <f>Table1[[#This Row],[Node]]&amp;Table1[[#This Row],[Parameter]]</f>
        <v>b03Total Investment Cost</v>
      </c>
      <c r="C435" t="s">
        <v>147</v>
      </c>
      <c r="D435" t="s">
        <v>41</v>
      </c>
      <c r="E435" t="s">
        <v>151</v>
      </c>
      <c r="F435" t="s">
        <v>43</v>
      </c>
    </row>
    <row r="436" spans="1:6" x14ac:dyDescent="0.25">
      <c r="A436" s="1">
        <v>431</v>
      </c>
      <c r="B436" s="2" t="str">
        <f>Table1[[#This Row],[Node]]&amp;Table1[[#This Row],[Parameter]]</f>
        <v>------</v>
      </c>
      <c r="C436" t="s">
        <v>44</v>
      </c>
      <c r="D436" t="s">
        <v>44</v>
      </c>
      <c r="E436" t="s">
        <v>44</v>
      </c>
      <c r="F436" t="s">
        <v>44</v>
      </c>
    </row>
    <row r="437" spans="1:6" x14ac:dyDescent="0.25">
      <c r="A437" s="1">
        <v>432</v>
      </c>
      <c r="B437" s="2" t="str">
        <f>Table1[[#This Row],[Node]]&amp;Table1[[#This Row],[Parameter]]</f>
        <v>Summaryfor</v>
      </c>
      <c r="C437" t="s">
        <v>5</v>
      </c>
      <c r="D437" t="s">
        <v>6</v>
      </c>
      <c r="E437" t="s">
        <v>7</v>
      </c>
      <c r="F437" t="s">
        <v>152</v>
      </c>
    </row>
    <row r="438" spans="1:6" x14ac:dyDescent="0.25">
      <c r="A438" s="1">
        <v>433</v>
      </c>
      <c r="B438" s="2" t="str">
        <f>Table1[[#This Row],[Node]]&amp;Table1[[#This Row],[Parameter]]</f>
        <v>b04Duty Head</v>
      </c>
      <c r="C438" t="s">
        <v>152</v>
      </c>
      <c r="D438" t="s">
        <v>9</v>
      </c>
      <c r="E438">
        <v>37.549999999999997</v>
      </c>
      <c r="F438" t="s">
        <v>10</v>
      </c>
    </row>
    <row r="439" spans="1:6" x14ac:dyDescent="0.25">
      <c r="A439" s="1">
        <v>434</v>
      </c>
      <c r="B439" s="2" t="str">
        <f>Table1[[#This Row],[Node]]&amp;Table1[[#This Row],[Parameter]]</f>
        <v>b04Duty Flow</v>
      </c>
      <c r="C439" t="s">
        <v>152</v>
      </c>
      <c r="D439" t="s">
        <v>11</v>
      </c>
      <c r="E439">
        <v>102.81</v>
      </c>
      <c r="F439" t="s">
        <v>12</v>
      </c>
    </row>
    <row r="440" spans="1:6" x14ac:dyDescent="0.25">
      <c r="A440" s="1">
        <v>435</v>
      </c>
      <c r="B440" s="2" t="str">
        <f>Table1[[#This Row],[Node]]&amp;Table1[[#This Row],[Parameter]]</f>
        <v>b04Actual average pumped flow:</v>
      </c>
      <c r="C440" t="s">
        <v>152</v>
      </c>
      <c r="D440" t="s">
        <v>13</v>
      </c>
      <c r="E440">
        <v>102.76</v>
      </c>
      <c r="F440" t="s">
        <v>12</v>
      </c>
    </row>
    <row r="441" spans="1:6" x14ac:dyDescent="0.25">
      <c r="A441" s="1">
        <v>436</v>
      </c>
      <c r="B441" s="2" t="str">
        <f>Table1[[#This Row],[Node]]&amp;Table1[[#This Row],[Parameter]]</f>
        <v>b04Cost:</v>
      </c>
      <c r="C441" t="s">
        <v>152</v>
      </c>
      <c r="D441" t="s">
        <v>14</v>
      </c>
      <c r="E441" t="s">
        <v>153</v>
      </c>
      <c r="F441" t="s">
        <v>16</v>
      </c>
    </row>
    <row r="442" spans="1:6" x14ac:dyDescent="0.25">
      <c r="A442" s="1">
        <v>437</v>
      </c>
      <c r="B442" s="2" t="str">
        <f>Table1[[#This Row],[Node]]&amp;Table1[[#This Row],[Parameter]]</f>
        <v>b04Energy:</v>
      </c>
      <c r="C442" t="s">
        <v>152</v>
      </c>
      <c r="D442" t="s">
        <v>17</v>
      </c>
      <c r="E442">
        <v>1210.74</v>
      </c>
      <c r="F442" t="s">
        <v>18</v>
      </c>
    </row>
    <row r="443" spans="1:6" x14ac:dyDescent="0.25">
      <c r="A443" s="1">
        <v>438</v>
      </c>
      <c r="B443" s="2" t="str">
        <f>Table1[[#This Row],[Node]]&amp;Table1[[#This Row],[Parameter]]</f>
        <v>b04Tank Elevation</v>
      </c>
      <c r="C443" t="s">
        <v>152</v>
      </c>
      <c r="D443" t="s">
        <v>19</v>
      </c>
      <c r="E443">
        <v>30.31</v>
      </c>
      <c r="F443" t="s">
        <v>20</v>
      </c>
    </row>
    <row r="444" spans="1:6" x14ac:dyDescent="0.25">
      <c r="A444" s="1">
        <v>439</v>
      </c>
      <c r="B444" s="2" t="str">
        <f>Table1[[#This Row],[Node]]&amp;Table1[[#This Row],[Parameter]]</f>
        <v>b04Tank height above ground</v>
      </c>
      <c r="C444" t="s">
        <v>152</v>
      </c>
      <c r="D444" t="s">
        <v>21</v>
      </c>
      <c r="E444">
        <v>30.31</v>
      </c>
      <c r="F444" t="s">
        <v>22</v>
      </c>
    </row>
    <row r="445" spans="1:6" x14ac:dyDescent="0.25">
      <c r="A445" s="1">
        <v>440</v>
      </c>
      <c r="B445" s="2" t="str">
        <f>Table1[[#This Row],[Node]]&amp;Table1[[#This Row],[Parameter]]</f>
        <v>b04Tank volume</v>
      </c>
      <c r="C445" t="s">
        <v>152</v>
      </c>
      <c r="D445" t="s">
        <v>23</v>
      </c>
      <c r="E445">
        <v>1469.6</v>
      </c>
      <c r="F445" t="s">
        <v>24</v>
      </c>
    </row>
    <row r="446" spans="1:6" x14ac:dyDescent="0.25">
      <c r="A446" s="1">
        <v>441</v>
      </c>
      <c r="B446" s="2" t="str">
        <f>Table1[[#This Row],[Node]]&amp;Table1[[#This Row],[Parameter]]</f>
        <v>b04Minimum Pressure</v>
      </c>
      <c r="C446" t="s">
        <v>152</v>
      </c>
      <c r="D446" t="s">
        <v>25</v>
      </c>
      <c r="E446">
        <v>20.100000000000001</v>
      </c>
      <c r="F446" t="s">
        <v>26</v>
      </c>
    </row>
    <row r="447" spans="1:6" x14ac:dyDescent="0.25">
      <c r="A447" s="1">
        <v>442</v>
      </c>
      <c r="B447" s="2" t="str">
        <f>Table1[[#This Row],[Node]]&amp;Table1[[#This Row],[Parameter]]</f>
        <v>b04Critical Hour</v>
      </c>
      <c r="C447" t="s">
        <v>152</v>
      </c>
      <c r="D447" t="s">
        <v>27</v>
      </c>
      <c r="E447">
        <v>16</v>
      </c>
      <c r="F447" t="s">
        <v>28</v>
      </c>
    </row>
    <row r="448" spans="1:6" x14ac:dyDescent="0.25">
      <c r="A448" s="1">
        <v>443</v>
      </c>
      <c r="B448" s="2" t="str">
        <f>Table1[[#This Row],[Node]]&amp;Table1[[#This Row],[Parameter]]</f>
        <v>b04Critical Node</v>
      </c>
      <c r="C448" t="s">
        <v>152</v>
      </c>
      <c r="D448" t="s">
        <v>29</v>
      </c>
      <c r="E448" t="s">
        <v>30</v>
      </c>
      <c r="F448" t="s">
        <v>1</v>
      </c>
    </row>
    <row r="449" spans="1:6" x14ac:dyDescent="0.25">
      <c r="A449" s="1">
        <v>444</v>
      </c>
      <c r="B449" s="2" t="str">
        <f>Table1[[#This Row],[Node]]&amp;Table1[[#This Row],[Parameter]]</f>
        <v>b04Critical Pipes</v>
      </c>
      <c r="C449" t="s">
        <v>152</v>
      </c>
      <c r="D449" t="s">
        <v>31</v>
      </c>
      <c r="E449" t="s">
        <v>32</v>
      </c>
      <c r="F449" t="s">
        <v>33</v>
      </c>
    </row>
    <row r="450" spans="1:6" x14ac:dyDescent="0.25">
      <c r="A450" s="1">
        <v>445</v>
      </c>
      <c r="B450" s="2" t="str">
        <f>Table1[[#This Row],[Node]]&amp;Table1[[#This Row],[Parameter]]</f>
        <v>b04Pump Cost</v>
      </c>
      <c r="C450" t="s">
        <v>152</v>
      </c>
      <c r="D450" t="s">
        <v>34</v>
      </c>
      <c r="E450" t="s">
        <v>35</v>
      </c>
      <c r="F450" t="s">
        <v>36</v>
      </c>
    </row>
    <row r="451" spans="1:6" x14ac:dyDescent="0.25">
      <c r="A451" s="1">
        <v>446</v>
      </c>
      <c r="B451" s="2" t="str">
        <f>Table1[[#This Row],[Node]]&amp;Table1[[#This Row],[Parameter]]</f>
        <v>b04Tank Cost</v>
      </c>
      <c r="C451" t="s">
        <v>152</v>
      </c>
      <c r="D451" t="s">
        <v>37</v>
      </c>
      <c r="E451" t="s">
        <v>154</v>
      </c>
      <c r="F451" t="s">
        <v>36</v>
      </c>
    </row>
    <row r="452" spans="1:6" x14ac:dyDescent="0.25">
      <c r="A452" s="1">
        <v>447</v>
      </c>
      <c r="B452" s="2" t="str">
        <f>Table1[[#This Row],[Node]]&amp;Table1[[#This Row],[Parameter]]</f>
        <v>b04Total Pipe Replacement Cost</v>
      </c>
      <c r="C452" t="s">
        <v>152</v>
      </c>
      <c r="D452" t="s">
        <v>39</v>
      </c>
      <c r="E452" t="s">
        <v>155</v>
      </c>
      <c r="F452" t="s">
        <v>36</v>
      </c>
    </row>
    <row r="453" spans="1:6" x14ac:dyDescent="0.25">
      <c r="A453" s="1">
        <v>448</v>
      </c>
      <c r="B453" s="2" t="str">
        <f>Table1[[#This Row],[Node]]&amp;Table1[[#This Row],[Parameter]]</f>
        <v>b04Total Investment Cost</v>
      </c>
      <c r="C453" t="s">
        <v>152</v>
      </c>
      <c r="D453" t="s">
        <v>41</v>
      </c>
      <c r="E453" t="s">
        <v>156</v>
      </c>
      <c r="F453" t="s">
        <v>43</v>
      </c>
    </row>
    <row r="454" spans="1:6" x14ac:dyDescent="0.25">
      <c r="A454" s="1">
        <v>449</v>
      </c>
      <c r="B454" s="2" t="str">
        <f>Table1[[#This Row],[Node]]&amp;Table1[[#This Row],[Parameter]]</f>
        <v>------</v>
      </c>
      <c r="C454" t="s">
        <v>44</v>
      </c>
      <c r="D454" t="s">
        <v>44</v>
      </c>
      <c r="E454" t="s">
        <v>44</v>
      </c>
      <c r="F454" t="s">
        <v>44</v>
      </c>
    </row>
    <row r="455" spans="1:6" x14ac:dyDescent="0.25">
      <c r="A455" s="1">
        <v>450</v>
      </c>
      <c r="B455" s="2" t="str">
        <f>Table1[[#This Row],[Node]]&amp;Table1[[#This Row],[Parameter]]</f>
        <v>Summaryfor</v>
      </c>
      <c r="C455" t="s">
        <v>5</v>
      </c>
      <c r="D455" t="s">
        <v>6</v>
      </c>
      <c r="E455" t="s">
        <v>7</v>
      </c>
      <c r="F455" t="s">
        <v>157</v>
      </c>
    </row>
    <row r="456" spans="1:6" x14ac:dyDescent="0.25">
      <c r="A456" s="1">
        <v>451</v>
      </c>
      <c r="B456" s="2" t="str">
        <f>Table1[[#This Row],[Node]]&amp;Table1[[#This Row],[Parameter]]</f>
        <v>b05Duty Head</v>
      </c>
      <c r="C456" t="s">
        <v>157</v>
      </c>
      <c r="D456" t="s">
        <v>9</v>
      </c>
      <c r="E456">
        <v>38.369999999999997</v>
      </c>
      <c r="F456" t="s">
        <v>10</v>
      </c>
    </row>
    <row r="457" spans="1:6" x14ac:dyDescent="0.25">
      <c r="A457" s="1">
        <v>452</v>
      </c>
      <c r="B457" s="2" t="str">
        <f>Table1[[#This Row],[Node]]&amp;Table1[[#This Row],[Parameter]]</f>
        <v>b05Duty Flow</v>
      </c>
      <c r="C457" t="s">
        <v>157</v>
      </c>
      <c r="D457" t="s">
        <v>11</v>
      </c>
      <c r="E457">
        <v>102.81</v>
      </c>
      <c r="F457" t="s">
        <v>12</v>
      </c>
    </row>
    <row r="458" spans="1:6" x14ac:dyDescent="0.25">
      <c r="A458" s="1">
        <v>453</v>
      </c>
      <c r="B458" s="2" t="str">
        <f>Table1[[#This Row],[Node]]&amp;Table1[[#This Row],[Parameter]]</f>
        <v>b05Actual average pumped flow:</v>
      </c>
      <c r="C458" t="s">
        <v>157</v>
      </c>
      <c r="D458" t="s">
        <v>13</v>
      </c>
      <c r="E458">
        <v>102.81</v>
      </c>
      <c r="F458" t="s">
        <v>12</v>
      </c>
    </row>
    <row r="459" spans="1:6" x14ac:dyDescent="0.25">
      <c r="A459" s="1">
        <v>454</v>
      </c>
      <c r="B459" s="2" t="str">
        <f>Table1[[#This Row],[Node]]&amp;Table1[[#This Row],[Parameter]]</f>
        <v>b05Cost:</v>
      </c>
      <c r="C459" t="s">
        <v>157</v>
      </c>
      <c r="D459" t="s">
        <v>14</v>
      </c>
      <c r="E459" t="s">
        <v>158</v>
      </c>
      <c r="F459" t="s">
        <v>16</v>
      </c>
    </row>
    <row r="460" spans="1:6" x14ac:dyDescent="0.25">
      <c r="A460" s="1">
        <v>455</v>
      </c>
      <c r="B460" s="2" t="str">
        <f>Table1[[#This Row],[Node]]&amp;Table1[[#This Row],[Parameter]]</f>
        <v>b05Energy:</v>
      </c>
      <c r="C460" t="s">
        <v>157</v>
      </c>
      <c r="D460" t="s">
        <v>17</v>
      </c>
      <c r="E460">
        <v>1236.0999999999999</v>
      </c>
      <c r="F460" t="s">
        <v>18</v>
      </c>
    </row>
    <row r="461" spans="1:6" x14ac:dyDescent="0.25">
      <c r="A461" s="1">
        <v>456</v>
      </c>
      <c r="B461" s="2" t="str">
        <f>Table1[[#This Row],[Node]]&amp;Table1[[#This Row],[Parameter]]</f>
        <v>b05Tank Elevation</v>
      </c>
      <c r="C461" t="s">
        <v>157</v>
      </c>
      <c r="D461" t="s">
        <v>19</v>
      </c>
      <c r="E461">
        <v>30.92</v>
      </c>
      <c r="F461" t="s">
        <v>20</v>
      </c>
    </row>
    <row r="462" spans="1:6" x14ac:dyDescent="0.25">
      <c r="A462" s="1">
        <v>457</v>
      </c>
      <c r="B462" s="2" t="str">
        <f>Table1[[#This Row],[Node]]&amp;Table1[[#This Row],[Parameter]]</f>
        <v>b05Tank height above ground</v>
      </c>
      <c r="C462" t="s">
        <v>157</v>
      </c>
      <c r="D462" t="s">
        <v>21</v>
      </c>
      <c r="E462">
        <v>30.92</v>
      </c>
      <c r="F462" t="s">
        <v>22</v>
      </c>
    </row>
    <row r="463" spans="1:6" x14ac:dyDescent="0.25">
      <c r="A463" s="1">
        <v>458</v>
      </c>
      <c r="B463" s="2" t="str">
        <f>Table1[[#This Row],[Node]]&amp;Table1[[#This Row],[Parameter]]</f>
        <v>b05Tank volume</v>
      </c>
      <c r="C463" t="s">
        <v>157</v>
      </c>
      <c r="D463" t="s">
        <v>23</v>
      </c>
      <c r="E463">
        <v>1469.6</v>
      </c>
      <c r="F463" t="s">
        <v>24</v>
      </c>
    </row>
    <row r="464" spans="1:6" x14ac:dyDescent="0.25">
      <c r="A464" s="1">
        <v>459</v>
      </c>
      <c r="B464" s="2" t="str">
        <f>Table1[[#This Row],[Node]]&amp;Table1[[#This Row],[Parameter]]</f>
        <v>b05Minimum Pressure</v>
      </c>
      <c r="C464" t="s">
        <v>157</v>
      </c>
      <c r="D464" t="s">
        <v>25</v>
      </c>
      <c r="E464">
        <v>19.95</v>
      </c>
      <c r="F464" t="s">
        <v>26</v>
      </c>
    </row>
    <row r="465" spans="1:6" x14ac:dyDescent="0.25">
      <c r="A465" s="1">
        <v>460</v>
      </c>
      <c r="B465" s="2" t="str">
        <f>Table1[[#This Row],[Node]]&amp;Table1[[#This Row],[Parameter]]</f>
        <v>b05Critical Hour</v>
      </c>
      <c r="C465" t="s">
        <v>157</v>
      </c>
      <c r="D465" t="s">
        <v>27</v>
      </c>
      <c r="E465">
        <v>16</v>
      </c>
      <c r="F465" t="s">
        <v>28</v>
      </c>
    </row>
    <row r="466" spans="1:6" x14ac:dyDescent="0.25">
      <c r="A466" s="1">
        <v>461</v>
      </c>
      <c r="B466" s="2" t="str">
        <f>Table1[[#This Row],[Node]]&amp;Table1[[#This Row],[Parameter]]</f>
        <v>b05Critical Node</v>
      </c>
      <c r="C466" t="s">
        <v>157</v>
      </c>
      <c r="D466" t="s">
        <v>29</v>
      </c>
      <c r="E466" t="s">
        <v>30</v>
      </c>
      <c r="F466" t="s">
        <v>1</v>
      </c>
    </row>
    <row r="467" spans="1:6" x14ac:dyDescent="0.25">
      <c r="A467" s="1">
        <v>462</v>
      </c>
      <c r="B467" s="2" t="str">
        <f>Table1[[#This Row],[Node]]&amp;Table1[[#This Row],[Parameter]]</f>
        <v>b05Critical Pipes</v>
      </c>
      <c r="C467" t="s">
        <v>157</v>
      </c>
      <c r="D467" t="s">
        <v>31</v>
      </c>
      <c r="E467" t="s">
        <v>32</v>
      </c>
      <c r="F467" t="s">
        <v>33</v>
      </c>
    </row>
    <row r="468" spans="1:6" x14ac:dyDescent="0.25">
      <c r="A468" s="1">
        <v>463</v>
      </c>
      <c r="B468" s="2" t="str">
        <f>Table1[[#This Row],[Node]]&amp;Table1[[#This Row],[Parameter]]</f>
        <v>b05Pump Cost</v>
      </c>
      <c r="C468" t="s">
        <v>157</v>
      </c>
      <c r="D468" t="s">
        <v>34</v>
      </c>
      <c r="E468" t="s">
        <v>35</v>
      </c>
      <c r="F468" t="s">
        <v>36</v>
      </c>
    </row>
    <row r="469" spans="1:6" x14ac:dyDescent="0.25">
      <c r="A469" s="1">
        <v>464</v>
      </c>
      <c r="B469" s="2" t="str">
        <f>Table1[[#This Row],[Node]]&amp;Table1[[#This Row],[Parameter]]</f>
        <v>b05Tank Cost</v>
      </c>
      <c r="C469" t="s">
        <v>157</v>
      </c>
      <c r="D469" t="s">
        <v>37</v>
      </c>
      <c r="E469" t="s">
        <v>159</v>
      </c>
      <c r="F469" t="s">
        <v>36</v>
      </c>
    </row>
    <row r="470" spans="1:6" x14ac:dyDescent="0.25">
      <c r="A470" s="1">
        <v>465</v>
      </c>
      <c r="B470" s="2" t="str">
        <f>Table1[[#This Row],[Node]]&amp;Table1[[#This Row],[Parameter]]</f>
        <v>b05Total Pipe Replacement Cost</v>
      </c>
      <c r="C470" t="s">
        <v>157</v>
      </c>
      <c r="D470" t="s">
        <v>39</v>
      </c>
      <c r="E470" t="s">
        <v>160</v>
      </c>
      <c r="F470" t="s">
        <v>36</v>
      </c>
    </row>
    <row r="471" spans="1:6" x14ac:dyDescent="0.25">
      <c r="A471" s="1">
        <v>466</v>
      </c>
      <c r="B471" s="2" t="str">
        <f>Table1[[#This Row],[Node]]&amp;Table1[[#This Row],[Parameter]]</f>
        <v>b05Total Investment Cost</v>
      </c>
      <c r="C471" t="s">
        <v>157</v>
      </c>
      <c r="D471" t="s">
        <v>41</v>
      </c>
      <c r="E471" t="s">
        <v>161</v>
      </c>
      <c r="F471" t="s">
        <v>43</v>
      </c>
    </row>
    <row r="472" spans="1:6" x14ac:dyDescent="0.25">
      <c r="A472" s="1">
        <v>467</v>
      </c>
      <c r="B472" s="2" t="str">
        <f>Table1[[#This Row],[Node]]&amp;Table1[[#This Row],[Parameter]]</f>
        <v>------</v>
      </c>
      <c r="C472" t="s">
        <v>44</v>
      </c>
      <c r="D472" t="s">
        <v>44</v>
      </c>
      <c r="E472" t="s">
        <v>44</v>
      </c>
      <c r="F472" t="s">
        <v>44</v>
      </c>
    </row>
    <row r="473" spans="1:6" x14ac:dyDescent="0.25">
      <c r="A473" s="1">
        <v>468</v>
      </c>
      <c r="B473" s="2" t="str">
        <f>Table1[[#This Row],[Node]]&amp;Table1[[#This Row],[Parameter]]</f>
        <v>Summaryfor</v>
      </c>
      <c r="C473" t="s">
        <v>5</v>
      </c>
      <c r="D473" t="s">
        <v>6</v>
      </c>
      <c r="E473" t="s">
        <v>7</v>
      </c>
      <c r="F473" t="s">
        <v>162</v>
      </c>
    </row>
    <row r="474" spans="1:6" x14ac:dyDescent="0.25">
      <c r="A474" s="1">
        <v>469</v>
      </c>
      <c r="B474" s="2" t="str">
        <f>Table1[[#This Row],[Node]]&amp;Table1[[#This Row],[Parameter]]</f>
        <v>b06Duty Head</v>
      </c>
      <c r="C474" t="s">
        <v>162</v>
      </c>
      <c r="D474" t="s">
        <v>9</v>
      </c>
      <c r="E474">
        <v>37.619999999999997</v>
      </c>
      <c r="F474" t="s">
        <v>10</v>
      </c>
    </row>
    <row r="475" spans="1:6" x14ac:dyDescent="0.25">
      <c r="A475" s="1">
        <v>470</v>
      </c>
      <c r="B475" s="2" t="str">
        <f>Table1[[#This Row],[Node]]&amp;Table1[[#This Row],[Parameter]]</f>
        <v>b06Duty Flow</v>
      </c>
      <c r="C475" t="s">
        <v>162</v>
      </c>
      <c r="D475" t="s">
        <v>11</v>
      </c>
      <c r="E475">
        <v>102.81</v>
      </c>
      <c r="F475" t="s">
        <v>12</v>
      </c>
    </row>
    <row r="476" spans="1:6" x14ac:dyDescent="0.25">
      <c r="A476" s="1">
        <v>471</v>
      </c>
      <c r="B476" s="2" t="str">
        <f>Table1[[#This Row],[Node]]&amp;Table1[[#This Row],[Parameter]]</f>
        <v>b06Actual average pumped flow:</v>
      </c>
      <c r="C476" t="s">
        <v>162</v>
      </c>
      <c r="D476" t="s">
        <v>13</v>
      </c>
      <c r="E476">
        <v>102.78</v>
      </c>
      <c r="F476" t="s">
        <v>12</v>
      </c>
    </row>
    <row r="477" spans="1:6" x14ac:dyDescent="0.25">
      <c r="A477" s="1">
        <v>472</v>
      </c>
      <c r="B477" s="2" t="str">
        <f>Table1[[#This Row],[Node]]&amp;Table1[[#This Row],[Parameter]]</f>
        <v>b06Cost:</v>
      </c>
      <c r="C477" t="s">
        <v>162</v>
      </c>
      <c r="D477" t="s">
        <v>14</v>
      </c>
      <c r="E477" t="s">
        <v>163</v>
      </c>
      <c r="F477" t="s">
        <v>16</v>
      </c>
    </row>
    <row r="478" spans="1:6" x14ac:dyDescent="0.25">
      <c r="A478" s="1">
        <v>473</v>
      </c>
      <c r="B478" s="2" t="str">
        <f>Table1[[#This Row],[Node]]&amp;Table1[[#This Row],[Parameter]]</f>
        <v>b06Energy:</v>
      </c>
      <c r="C478" t="s">
        <v>162</v>
      </c>
      <c r="D478" t="s">
        <v>17</v>
      </c>
      <c r="E478">
        <v>1212.8399999999999</v>
      </c>
      <c r="F478" t="s">
        <v>18</v>
      </c>
    </row>
    <row r="479" spans="1:6" x14ac:dyDescent="0.25">
      <c r="A479" s="1">
        <v>474</v>
      </c>
      <c r="B479" s="2" t="str">
        <f>Table1[[#This Row],[Node]]&amp;Table1[[#This Row],[Parameter]]</f>
        <v>b06Tank Elevation</v>
      </c>
      <c r="C479" t="s">
        <v>162</v>
      </c>
      <c r="D479" t="s">
        <v>19</v>
      </c>
      <c r="E479">
        <v>30.36</v>
      </c>
      <c r="F479" t="s">
        <v>20</v>
      </c>
    </row>
    <row r="480" spans="1:6" x14ac:dyDescent="0.25">
      <c r="A480" s="1">
        <v>475</v>
      </c>
      <c r="B480" s="2" t="str">
        <f>Table1[[#This Row],[Node]]&amp;Table1[[#This Row],[Parameter]]</f>
        <v>b06Tank height above ground</v>
      </c>
      <c r="C480" t="s">
        <v>162</v>
      </c>
      <c r="D480" t="s">
        <v>21</v>
      </c>
      <c r="E480">
        <v>30.36</v>
      </c>
      <c r="F480" t="s">
        <v>22</v>
      </c>
    </row>
    <row r="481" spans="1:6" x14ac:dyDescent="0.25">
      <c r="A481" s="1">
        <v>476</v>
      </c>
      <c r="B481" s="2" t="str">
        <f>Table1[[#This Row],[Node]]&amp;Table1[[#This Row],[Parameter]]</f>
        <v>b06Tank volume</v>
      </c>
      <c r="C481" t="s">
        <v>162</v>
      </c>
      <c r="D481" t="s">
        <v>23</v>
      </c>
      <c r="E481">
        <v>1469.6</v>
      </c>
      <c r="F481" t="s">
        <v>24</v>
      </c>
    </row>
    <row r="482" spans="1:6" x14ac:dyDescent="0.25">
      <c r="A482" s="1">
        <v>477</v>
      </c>
      <c r="B482" s="2" t="str">
        <f>Table1[[#This Row],[Node]]&amp;Table1[[#This Row],[Parameter]]</f>
        <v>b06Minimum Pressure</v>
      </c>
      <c r="C482" t="s">
        <v>162</v>
      </c>
      <c r="D482" t="s">
        <v>25</v>
      </c>
      <c r="E482">
        <v>20.100000000000001</v>
      </c>
      <c r="F482" t="s">
        <v>26</v>
      </c>
    </row>
    <row r="483" spans="1:6" x14ac:dyDescent="0.25">
      <c r="A483" s="1">
        <v>478</v>
      </c>
      <c r="B483" s="2" t="str">
        <f>Table1[[#This Row],[Node]]&amp;Table1[[#This Row],[Parameter]]</f>
        <v>b06Critical Hour</v>
      </c>
      <c r="C483" t="s">
        <v>162</v>
      </c>
      <c r="D483" t="s">
        <v>27</v>
      </c>
      <c r="E483">
        <v>16</v>
      </c>
      <c r="F483" t="s">
        <v>28</v>
      </c>
    </row>
    <row r="484" spans="1:6" x14ac:dyDescent="0.25">
      <c r="A484" s="1">
        <v>479</v>
      </c>
      <c r="B484" s="2" t="str">
        <f>Table1[[#This Row],[Node]]&amp;Table1[[#This Row],[Parameter]]</f>
        <v>b06Critical Node</v>
      </c>
      <c r="C484" t="s">
        <v>162</v>
      </c>
      <c r="D484" t="s">
        <v>29</v>
      </c>
      <c r="E484" t="s">
        <v>30</v>
      </c>
      <c r="F484" t="s">
        <v>1</v>
      </c>
    </row>
    <row r="485" spans="1:6" x14ac:dyDescent="0.25">
      <c r="A485" s="1">
        <v>480</v>
      </c>
      <c r="B485" s="2" t="str">
        <f>Table1[[#This Row],[Node]]&amp;Table1[[#This Row],[Parameter]]</f>
        <v>b06Critical Pipes</v>
      </c>
      <c r="C485" t="s">
        <v>162</v>
      </c>
      <c r="D485" t="s">
        <v>31</v>
      </c>
      <c r="E485" t="s">
        <v>32</v>
      </c>
      <c r="F485" t="s">
        <v>33</v>
      </c>
    </row>
    <row r="486" spans="1:6" x14ac:dyDescent="0.25">
      <c r="A486" s="1">
        <v>481</v>
      </c>
      <c r="B486" s="2" t="str">
        <f>Table1[[#This Row],[Node]]&amp;Table1[[#This Row],[Parameter]]</f>
        <v>b06Pump Cost</v>
      </c>
      <c r="C486" t="s">
        <v>162</v>
      </c>
      <c r="D486" t="s">
        <v>34</v>
      </c>
      <c r="E486" t="s">
        <v>35</v>
      </c>
      <c r="F486" t="s">
        <v>36</v>
      </c>
    </row>
    <row r="487" spans="1:6" x14ac:dyDescent="0.25">
      <c r="A487" s="1">
        <v>482</v>
      </c>
      <c r="B487" s="2" t="str">
        <f>Table1[[#This Row],[Node]]&amp;Table1[[#This Row],[Parameter]]</f>
        <v>b06Tank Cost</v>
      </c>
      <c r="C487" t="s">
        <v>162</v>
      </c>
      <c r="D487" t="s">
        <v>37</v>
      </c>
      <c r="E487" t="s">
        <v>164</v>
      </c>
      <c r="F487" t="s">
        <v>36</v>
      </c>
    </row>
    <row r="488" spans="1:6" x14ac:dyDescent="0.25">
      <c r="A488" s="1">
        <v>483</v>
      </c>
      <c r="B488" s="2" t="str">
        <f>Table1[[#This Row],[Node]]&amp;Table1[[#This Row],[Parameter]]</f>
        <v>b06Total Pipe Replacement Cost</v>
      </c>
      <c r="C488" t="s">
        <v>162</v>
      </c>
      <c r="D488" t="s">
        <v>39</v>
      </c>
      <c r="E488" t="s">
        <v>165</v>
      </c>
      <c r="F488" t="s">
        <v>36</v>
      </c>
    </row>
    <row r="489" spans="1:6" x14ac:dyDescent="0.25">
      <c r="A489" s="1">
        <v>484</v>
      </c>
      <c r="B489" s="2" t="str">
        <f>Table1[[#This Row],[Node]]&amp;Table1[[#This Row],[Parameter]]</f>
        <v>b06Total Investment Cost</v>
      </c>
      <c r="C489" t="s">
        <v>162</v>
      </c>
      <c r="D489" t="s">
        <v>41</v>
      </c>
      <c r="E489" t="s">
        <v>166</v>
      </c>
      <c r="F489" t="s">
        <v>43</v>
      </c>
    </row>
    <row r="490" spans="1:6" x14ac:dyDescent="0.25">
      <c r="A490" s="1">
        <v>485</v>
      </c>
      <c r="B490" s="2" t="str">
        <f>Table1[[#This Row],[Node]]&amp;Table1[[#This Row],[Parameter]]</f>
        <v>------</v>
      </c>
      <c r="C490" t="s">
        <v>44</v>
      </c>
      <c r="D490" t="s">
        <v>44</v>
      </c>
      <c r="E490" t="s">
        <v>44</v>
      </c>
      <c r="F490" t="s">
        <v>44</v>
      </c>
    </row>
    <row r="491" spans="1:6" x14ac:dyDescent="0.25">
      <c r="A491" s="1">
        <v>486</v>
      </c>
      <c r="B491" s="2" t="str">
        <f>Table1[[#This Row],[Node]]&amp;Table1[[#This Row],[Parameter]]</f>
        <v>Summaryfor</v>
      </c>
      <c r="C491" t="s">
        <v>5</v>
      </c>
      <c r="D491" t="s">
        <v>6</v>
      </c>
      <c r="E491" t="s">
        <v>7</v>
      </c>
      <c r="F491" t="s">
        <v>167</v>
      </c>
    </row>
    <row r="492" spans="1:6" x14ac:dyDescent="0.25">
      <c r="A492" s="1">
        <v>487</v>
      </c>
      <c r="B492" s="2" t="str">
        <f>Table1[[#This Row],[Node]]&amp;Table1[[#This Row],[Parameter]]</f>
        <v>b07Duty Head</v>
      </c>
      <c r="C492" t="s">
        <v>167</v>
      </c>
      <c r="D492" t="s">
        <v>9</v>
      </c>
      <c r="E492">
        <v>38.340000000000003</v>
      </c>
      <c r="F492" t="s">
        <v>10</v>
      </c>
    </row>
    <row r="493" spans="1:6" x14ac:dyDescent="0.25">
      <c r="A493" s="1">
        <v>488</v>
      </c>
      <c r="B493" s="2" t="str">
        <f>Table1[[#This Row],[Node]]&amp;Table1[[#This Row],[Parameter]]</f>
        <v>b07Duty Flow</v>
      </c>
      <c r="C493" t="s">
        <v>167</v>
      </c>
      <c r="D493" t="s">
        <v>11</v>
      </c>
      <c r="E493">
        <v>102.81</v>
      </c>
      <c r="F493" t="s">
        <v>12</v>
      </c>
    </row>
    <row r="494" spans="1:6" x14ac:dyDescent="0.25">
      <c r="A494" s="1">
        <v>489</v>
      </c>
      <c r="B494" s="2" t="str">
        <f>Table1[[#This Row],[Node]]&amp;Table1[[#This Row],[Parameter]]</f>
        <v>b07Actual average pumped flow:</v>
      </c>
      <c r="C494" t="s">
        <v>167</v>
      </c>
      <c r="D494" t="s">
        <v>13</v>
      </c>
      <c r="E494">
        <v>102.81</v>
      </c>
      <c r="F494" t="s">
        <v>12</v>
      </c>
    </row>
    <row r="495" spans="1:6" x14ac:dyDescent="0.25">
      <c r="A495" s="1">
        <v>490</v>
      </c>
      <c r="B495" s="2" t="str">
        <f>Table1[[#This Row],[Node]]&amp;Table1[[#This Row],[Parameter]]</f>
        <v>b07Cost:</v>
      </c>
      <c r="C495" t="s">
        <v>167</v>
      </c>
      <c r="D495" t="s">
        <v>14</v>
      </c>
      <c r="E495" t="s">
        <v>168</v>
      </c>
      <c r="F495" t="s">
        <v>16</v>
      </c>
    </row>
    <row r="496" spans="1:6" x14ac:dyDescent="0.25">
      <c r="A496" s="1">
        <v>491</v>
      </c>
      <c r="B496" s="2" t="str">
        <f>Table1[[#This Row],[Node]]&amp;Table1[[#This Row],[Parameter]]</f>
        <v>b07Energy:</v>
      </c>
      <c r="C496" t="s">
        <v>167</v>
      </c>
      <c r="D496" t="s">
        <v>17</v>
      </c>
      <c r="E496">
        <v>1235.26</v>
      </c>
      <c r="F496" t="s">
        <v>18</v>
      </c>
    </row>
    <row r="497" spans="1:6" x14ac:dyDescent="0.25">
      <c r="A497" s="1">
        <v>492</v>
      </c>
      <c r="B497" s="2" t="str">
        <f>Table1[[#This Row],[Node]]&amp;Table1[[#This Row],[Parameter]]</f>
        <v>b07Tank Elevation</v>
      </c>
      <c r="C497" t="s">
        <v>167</v>
      </c>
      <c r="D497" t="s">
        <v>19</v>
      </c>
      <c r="E497">
        <v>30.94</v>
      </c>
      <c r="F497" t="s">
        <v>20</v>
      </c>
    </row>
    <row r="498" spans="1:6" x14ac:dyDescent="0.25">
      <c r="A498" s="1">
        <v>493</v>
      </c>
      <c r="B498" s="2" t="str">
        <f>Table1[[#This Row],[Node]]&amp;Table1[[#This Row],[Parameter]]</f>
        <v>b07Tank height above ground</v>
      </c>
      <c r="C498" t="s">
        <v>167</v>
      </c>
      <c r="D498" t="s">
        <v>21</v>
      </c>
      <c r="E498">
        <v>30.94</v>
      </c>
      <c r="F498" t="s">
        <v>22</v>
      </c>
    </row>
    <row r="499" spans="1:6" x14ac:dyDescent="0.25">
      <c r="A499" s="1">
        <v>494</v>
      </c>
      <c r="B499" s="2" t="str">
        <f>Table1[[#This Row],[Node]]&amp;Table1[[#This Row],[Parameter]]</f>
        <v>b07Tank volume</v>
      </c>
      <c r="C499" t="s">
        <v>167</v>
      </c>
      <c r="D499" t="s">
        <v>23</v>
      </c>
      <c r="E499">
        <v>1469.6</v>
      </c>
      <c r="F499" t="s">
        <v>24</v>
      </c>
    </row>
    <row r="500" spans="1:6" x14ac:dyDescent="0.25">
      <c r="A500" s="1">
        <v>495</v>
      </c>
      <c r="B500" s="2" t="str">
        <f>Table1[[#This Row],[Node]]&amp;Table1[[#This Row],[Parameter]]</f>
        <v>b07Minimum Pressure</v>
      </c>
      <c r="C500" t="s">
        <v>167</v>
      </c>
      <c r="D500" t="s">
        <v>25</v>
      </c>
      <c r="E500">
        <v>19.989999999999998</v>
      </c>
      <c r="F500" t="s">
        <v>26</v>
      </c>
    </row>
    <row r="501" spans="1:6" x14ac:dyDescent="0.25">
      <c r="A501" s="1">
        <v>496</v>
      </c>
      <c r="B501" s="2" t="str">
        <f>Table1[[#This Row],[Node]]&amp;Table1[[#This Row],[Parameter]]</f>
        <v>b07Critical Hour</v>
      </c>
      <c r="C501" t="s">
        <v>167</v>
      </c>
      <c r="D501" t="s">
        <v>27</v>
      </c>
      <c r="E501">
        <v>16</v>
      </c>
      <c r="F501" t="s">
        <v>28</v>
      </c>
    </row>
    <row r="502" spans="1:6" x14ac:dyDescent="0.25">
      <c r="A502" s="1">
        <v>497</v>
      </c>
      <c r="B502" s="2" t="str">
        <f>Table1[[#This Row],[Node]]&amp;Table1[[#This Row],[Parameter]]</f>
        <v>b07Critical Node</v>
      </c>
      <c r="C502" t="s">
        <v>167</v>
      </c>
      <c r="D502" t="s">
        <v>29</v>
      </c>
      <c r="E502" t="s">
        <v>30</v>
      </c>
      <c r="F502" t="s">
        <v>1</v>
      </c>
    </row>
    <row r="503" spans="1:6" x14ac:dyDescent="0.25">
      <c r="A503" s="1">
        <v>498</v>
      </c>
      <c r="B503" s="2" t="str">
        <f>Table1[[#This Row],[Node]]&amp;Table1[[#This Row],[Parameter]]</f>
        <v>b07Critical Pipes</v>
      </c>
      <c r="C503" t="s">
        <v>167</v>
      </c>
      <c r="D503" t="s">
        <v>31</v>
      </c>
      <c r="E503" t="s">
        <v>32</v>
      </c>
      <c r="F503" t="s">
        <v>33</v>
      </c>
    </row>
    <row r="504" spans="1:6" x14ac:dyDescent="0.25">
      <c r="A504" s="1">
        <v>499</v>
      </c>
      <c r="B504" s="2" t="str">
        <f>Table1[[#This Row],[Node]]&amp;Table1[[#This Row],[Parameter]]</f>
        <v>b07Pump Cost</v>
      </c>
      <c r="C504" t="s">
        <v>167</v>
      </c>
      <c r="D504" t="s">
        <v>34</v>
      </c>
      <c r="E504" t="s">
        <v>35</v>
      </c>
      <c r="F504" t="s">
        <v>36</v>
      </c>
    </row>
    <row r="505" spans="1:6" x14ac:dyDescent="0.25">
      <c r="A505" s="1">
        <v>500</v>
      </c>
      <c r="B505" s="2" t="str">
        <f>Table1[[#This Row],[Node]]&amp;Table1[[#This Row],[Parameter]]</f>
        <v>b07Tank Cost</v>
      </c>
      <c r="C505" t="s">
        <v>167</v>
      </c>
      <c r="D505" t="s">
        <v>37</v>
      </c>
      <c r="E505" t="s">
        <v>169</v>
      </c>
      <c r="F505" t="s">
        <v>36</v>
      </c>
    </row>
    <row r="506" spans="1:6" x14ac:dyDescent="0.25">
      <c r="A506" s="1">
        <v>501</v>
      </c>
      <c r="B506" s="2" t="str">
        <f>Table1[[#This Row],[Node]]&amp;Table1[[#This Row],[Parameter]]</f>
        <v>b07Total Pipe Replacement Cost</v>
      </c>
      <c r="C506" t="s">
        <v>167</v>
      </c>
      <c r="D506" t="s">
        <v>39</v>
      </c>
      <c r="E506" t="s">
        <v>170</v>
      </c>
      <c r="F506" t="s">
        <v>36</v>
      </c>
    </row>
    <row r="507" spans="1:6" x14ac:dyDescent="0.25">
      <c r="A507" s="1">
        <v>502</v>
      </c>
      <c r="B507" s="2" t="str">
        <f>Table1[[#This Row],[Node]]&amp;Table1[[#This Row],[Parameter]]</f>
        <v>b07Total Investment Cost</v>
      </c>
      <c r="C507" t="s">
        <v>167</v>
      </c>
      <c r="D507" t="s">
        <v>41</v>
      </c>
      <c r="E507" t="s">
        <v>171</v>
      </c>
      <c r="F507" t="s">
        <v>43</v>
      </c>
    </row>
    <row r="508" spans="1:6" x14ac:dyDescent="0.25">
      <c r="A508" s="1">
        <v>503</v>
      </c>
      <c r="B508" s="2" t="str">
        <f>Table1[[#This Row],[Node]]&amp;Table1[[#This Row],[Parameter]]</f>
        <v>------</v>
      </c>
      <c r="C508" t="s">
        <v>44</v>
      </c>
      <c r="D508" t="s">
        <v>44</v>
      </c>
      <c r="E508" t="s">
        <v>44</v>
      </c>
      <c r="F508" t="s">
        <v>44</v>
      </c>
    </row>
    <row r="509" spans="1:6" x14ac:dyDescent="0.25">
      <c r="A509" s="1">
        <v>504</v>
      </c>
      <c r="B509" s="2" t="str">
        <f>Table1[[#This Row],[Node]]&amp;Table1[[#This Row],[Parameter]]</f>
        <v>Summaryfor</v>
      </c>
      <c r="C509" t="s">
        <v>5</v>
      </c>
      <c r="D509" t="s">
        <v>6</v>
      </c>
      <c r="E509" t="s">
        <v>7</v>
      </c>
      <c r="F509" t="s">
        <v>172</v>
      </c>
    </row>
    <row r="510" spans="1:6" x14ac:dyDescent="0.25">
      <c r="A510" s="1">
        <v>505</v>
      </c>
      <c r="B510" s="2" t="str">
        <f>Table1[[#This Row],[Node]]&amp;Table1[[#This Row],[Parameter]]</f>
        <v>b08Duty Head</v>
      </c>
      <c r="C510" t="s">
        <v>172</v>
      </c>
      <c r="D510" t="s">
        <v>9</v>
      </c>
      <c r="E510">
        <v>38.67</v>
      </c>
      <c r="F510" t="s">
        <v>10</v>
      </c>
    </row>
    <row r="511" spans="1:6" x14ac:dyDescent="0.25">
      <c r="A511" s="1">
        <v>506</v>
      </c>
      <c r="B511" s="2" t="str">
        <f>Table1[[#This Row],[Node]]&amp;Table1[[#This Row],[Parameter]]</f>
        <v>b08Duty Flow</v>
      </c>
      <c r="C511" t="s">
        <v>172</v>
      </c>
      <c r="D511" t="s">
        <v>11</v>
      </c>
      <c r="E511">
        <v>102.81</v>
      </c>
      <c r="F511" t="s">
        <v>12</v>
      </c>
    </row>
    <row r="512" spans="1:6" x14ac:dyDescent="0.25">
      <c r="A512" s="1">
        <v>507</v>
      </c>
      <c r="B512" s="2" t="str">
        <f>Table1[[#This Row],[Node]]&amp;Table1[[#This Row],[Parameter]]</f>
        <v>b08Actual average pumped flow:</v>
      </c>
      <c r="C512" t="s">
        <v>172</v>
      </c>
      <c r="D512" t="s">
        <v>13</v>
      </c>
      <c r="E512">
        <v>102.74</v>
      </c>
      <c r="F512" t="s">
        <v>12</v>
      </c>
    </row>
    <row r="513" spans="1:6" x14ac:dyDescent="0.25">
      <c r="A513" s="1">
        <v>508</v>
      </c>
      <c r="B513" s="2" t="str">
        <f>Table1[[#This Row],[Node]]&amp;Table1[[#This Row],[Parameter]]</f>
        <v>b08Cost:</v>
      </c>
      <c r="C513" t="s">
        <v>172</v>
      </c>
      <c r="D513" t="s">
        <v>14</v>
      </c>
      <c r="E513" t="s">
        <v>173</v>
      </c>
      <c r="F513" t="s">
        <v>16</v>
      </c>
    </row>
    <row r="514" spans="1:6" x14ac:dyDescent="0.25">
      <c r="A514" s="1">
        <v>509</v>
      </c>
      <c r="B514" s="2" t="str">
        <f>Table1[[#This Row],[Node]]&amp;Table1[[#This Row],[Parameter]]</f>
        <v>b08Energy:</v>
      </c>
      <c r="C514" t="s">
        <v>172</v>
      </c>
      <c r="D514" t="s">
        <v>17</v>
      </c>
      <c r="E514">
        <v>1245.47</v>
      </c>
      <c r="F514" t="s">
        <v>18</v>
      </c>
    </row>
    <row r="515" spans="1:6" x14ac:dyDescent="0.25">
      <c r="A515" s="1">
        <v>510</v>
      </c>
      <c r="B515" s="2" t="str">
        <f>Table1[[#This Row],[Node]]&amp;Table1[[#This Row],[Parameter]]</f>
        <v>b08Tank Elevation</v>
      </c>
      <c r="C515" t="s">
        <v>172</v>
      </c>
      <c r="D515" t="s">
        <v>19</v>
      </c>
      <c r="E515">
        <v>31.25</v>
      </c>
      <c r="F515" t="s">
        <v>20</v>
      </c>
    </row>
    <row r="516" spans="1:6" x14ac:dyDescent="0.25">
      <c r="A516" s="1">
        <v>511</v>
      </c>
      <c r="B516" s="2" t="str">
        <f>Table1[[#This Row],[Node]]&amp;Table1[[#This Row],[Parameter]]</f>
        <v>b08Tank height above ground</v>
      </c>
      <c r="C516" t="s">
        <v>172</v>
      </c>
      <c r="D516" t="s">
        <v>21</v>
      </c>
      <c r="E516">
        <v>31.25</v>
      </c>
      <c r="F516" t="s">
        <v>22</v>
      </c>
    </row>
    <row r="517" spans="1:6" x14ac:dyDescent="0.25">
      <c r="A517" s="1">
        <v>512</v>
      </c>
      <c r="B517" s="2" t="str">
        <f>Table1[[#This Row],[Node]]&amp;Table1[[#This Row],[Parameter]]</f>
        <v>b08Tank volume</v>
      </c>
      <c r="C517" t="s">
        <v>172</v>
      </c>
      <c r="D517" t="s">
        <v>23</v>
      </c>
      <c r="E517">
        <v>1469.6</v>
      </c>
      <c r="F517" t="s">
        <v>24</v>
      </c>
    </row>
    <row r="518" spans="1:6" x14ac:dyDescent="0.25">
      <c r="A518" s="1">
        <v>513</v>
      </c>
      <c r="B518" s="2" t="str">
        <f>Table1[[#This Row],[Node]]&amp;Table1[[#This Row],[Parameter]]</f>
        <v>b08Minimum Pressure</v>
      </c>
      <c r="C518" t="s">
        <v>172</v>
      </c>
      <c r="D518" t="s">
        <v>25</v>
      </c>
      <c r="E518">
        <v>20.100000000000001</v>
      </c>
      <c r="F518" t="s">
        <v>26</v>
      </c>
    </row>
    <row r="519" spans="1:6" x14ac:dyDescent="0.25">
      <c r="A519" s="1">
        <v>514</v>
      </c>
      <c r="B519" s="2" t="str">
        <f>Table1[[#This Row],[Node]]&amp;Table1[[#This Row],[Parameter]]</f>
        <v>b08Critical Hour</v>
      </c>
      <c r="C519" t="s">
        <v>172</v>
      </c>
      <c r="D519" t="s">
        <v>27</v>
      </c>
      <c r="E519">
        <v>16</v>
      </c>
      <c r="F519" t="s">
        <v>28</v>
      </c>
    </row>
    <row r="520" spans="1:6" x14ac:dyDescent="0.25">
      <c r="A520" s="1">
        <v>515</v>
      </c>
      <c r="B520" s="2" t="str">
        <f>Table1[[#This Row],[Node]]&amp;Table1[[#This Row],[Parameter]]</f>
        <v>b08Critical Node</v>
      </c>
      <c r="C520" t="s">
        <v>172</v>
      </c>
      <c r="D520" t="s">
        <v>29</v>
      </c>
      <c r="E520" t="s">
        <v>30</v>
      </c>
      <c r="F520" t="s">
        <v>1</v>
      </c>
    </row>
    <row r="521" spans="1:6" x14ac:dyDescent="0.25">
      <c r="A521" s="1">
        <v>516</v>
      </c>
      <c r="B521" s="2" t="str">
        <f>Table1[[#This Row],[Node]]&amp;Table1[[#This Row],[Parameter]]</f>
        <v>b08Critical Pipes</v>
      </c>
      <c r="C521" t="s">
        <v>172</v>
      </c>
      <c r="D521" t="s">
        <v>31</v>
      </c>
      <c r="E521" t="s">
        <v>32</v>
      </c>
      <c r="F521" t="s">
        <v>33</v>
      </c>
    </row>
    <row r="522" spans="1:6" x14ac:dyDescent="0.25">
      <c r="A522" s="1">
        <v>517</v>
      </c>
      <c r="B522" s="2" t="str">
        <f>Table1[[#This Row],[Node]]&amp;Table1[[#This Row],[Parameter]]</f>
        <v>b08Pump Cost</v>
      </c>
      <c r="C522" t="s">
        <v>172</v>
      </c>
      <c r="D522" t="s">
        <v>34</v>
      </c>
      <c r="E522" t="s">
        <v>35</v>
      </c>
      <c r="F522" t="s">
        <v>36</v>
      </c>
    </row>
    <row r="523" spans="1:6" x14ac:dyDescent="0.25">
      <c r="A523" s="1">
        <v>518</v>
      </c>
      <c r="B523" s="2" t="str">
        <f>Table1[[#This Row],[Node]]&amp;Table1[[#This Row],[Parameter]]</f>
        <v>b08Tank Cost</v>
      </c>
      <c r="C523" t="s">
        <v>172</v>
      </c>
      <c r="D523" t="s">
        <v>37</v>
      </c>
      <c r="E523" t="s">
        <v>174</v>
      </c>
      <c r="F523" t="s">
        <v>36</v>
      </c>
    </row>
    <row r="524" spans="1:6" x14ac:dyDescent="0.25">
      <c r="A524" s="1">
        <v>519</v>
      </c>
      <c r="B524" s="2" t="str">
        <f>Table1[[#This Row],[Node]]&amp;Table1[[#This Row],[Parameter]]</f>
        <v>b08Total Pipe Replacement Cost</v>
      </c>
      <c r="C524" t="s">
        <v>172</v>
      </c>
      <c r="D524" t="s">
        <v>39</v>
      </c>
      <c r="E524" t="s">
        <v>175</v>
      </c>
      <c r="F524" t="s">
        <v>36</v>
      </c>
    </row>
    <row r="525" spans="1:6" x14ac:dyDescent="0.25">
      <c r="A525" s="1">
        <v>520</v>
      </c>
      <c r="B525" s="2" t="str">
        <f>Table1[[#This Row],[Node]]&amp;Table1[[#This Row],[Parameter]]</f>
        <v>b08Total Investment Cost</v>
      </c>
      <c r="C525" t="s">
        <v>172</v>
      </c>
      <c r="D525" t="s">
        <v>41</v>
      </c>
      <c r="E525" t="s">
        <v>176</v>
      </c>
      <c r="F525" t="s">
        <v>43</v>
      </c>
    </row>
    <row r="526" spans="1:6" x14ac:dyDescent="0.25">
      <c r="A526" s="1">
        <v>521</v>
      </c>
      <c r="B526" s="2" t="str">
        <f>Table1[[#This Row],[Node]]&amp;Table1[[#This Row],[Parameter]]</f>
        <v>------</v>
      </c>
      <c r="C526" t="s">
        <v>44</v>
      </c>
      <c r="D526" t="s">
        <v>44</v>
      </c>
      <c r="E526" t="s">
        <v>44</v>
      </c>
      <c r="F526" t="s">
        <v>44</v>
      </c>
    </row>
    <row r="527" spans="1:6" x14ac:dyDescent="0.25">
      <c r="A527" s="1">
        <v>522</v>
      </c>
      <c r="B527" s="2" t="str">
        <f>Table1[[#This Row],[Node]]&amp;Table1[[#This Row],[Parameter]]</f>
        <v>Summaryfor</v>
      </c>
      <c r="C527" t="s">
        <v>5</v>
      </c>
      <c r="D527" t="s">
        <v>6</v>
      </c>
      <c r="E527" t="s">
        <v>7</v>
      </c>
      <c r="F527" t="s">
        <v>177</v>
      </c>
    </row>
    <row r="528" spans="1:6" x14ac:dyDescent="0.25">
      <c r="A528" s="1">
        <v>523</v>
      </c>
      <c r="B528" s="2" t="str">
        <f>Table1[[#This Row],[Node]]&amp;Table1[[#This Row],[Parameter]]</f>
        <v>b09Duty Head</v>
      </c>
      <c r="C528" t="s">
        <v>177</v>
      </c>
      <c r="D528" t="s">
        <v>9</v>
      </c>
      <c r="E528">
        <v>37.590000000000003</v>
      </c>
      <c r="F528" t="s">
        <v>10</v>
      </c>
    </row>
    <row r="529" spans="1:6" x14ac:dyDescent="0.25">
      <c r="A529" s="1">
        <v>524</v>
      </c>
      <c r="B529" s="2" t="str">
        <f>Table1[[#This Row],[Node]]&amp;Table1[[#This Row],[Parameter]]</f>
        <v>b09Duty Flow</v>
      </c>
      <c r="C529" t="s">
        <v>177</v>
      </c>
      <c r="D529" t="s">
        <v>11</v>
      </c>
      <c r="E529">
        <v>102.81</v>
      </c>
      <c r="F529" t="s">
        <v>12</v>
      </c>
    </row>
    <row r="530" spans="1:6" x14ac:dyDescent="0.25">
      <c r="A530" s="1">
        <v>525</v>
      </c>
      <c r="B530" s="2" t="str">
        <f>Table1[[#This Row],[Node]]&amp;Table1[[#This Row],[Parameter]]</f>
        <v>b09Actual average pumped flow:</v>
      </c>
      <c r="C530" t="s">
        <v>177</v>
      </c>
      <c r="D530" t="s">
        <v>13</v>
      </c>
      <c r="E530">
        <v>102.78</v>
      </c>
      <c r="F530" t="s">
        <v>12</v>
      </c>
    </row>
    <row r="531" spans="1:6" x14ac:dyDescent="0.25">
      <c r="A531" s="1">
        <v>526</v>
      </c>
      <c r="B531" s="2" t="str">
        <f>Table1[[#This Row],[Node]]&amp;Table1[[#This Row],[Parameter]]</f>
        <v>b09Cost:</v>
      </c>
      <c r="C531" t="s">
        <v>177</v>
      </c>
      <c r="D531" t="s">
        <v>14</v>
      </c>
      <c r="E531" t="s">
        <v>178</v>
      </c>
      <c r="F531" t="s">
        <v>16</v>
      </c>
    </row>
    <row r="532" spans="1:6" x14ac:dyDescent="0.25">
      <c r="A532" s="1">
        <v>527</v>
      </c>
      <c r="B532" s="2" t="str">
        <f>Table1[[#This Row],[Node]]&amp;Table1[[#This Row],[Parameter]]</f>
        <v>b09Energy:</v>
      </c>
      <c r="C532" t="s">
        <v>177</v>
      </c>
      <c r="D532" t="s">
        <v>17</v>
      </c>
      <c r="E532">
        <v>1211.95</v>
      </c>
      <c r="F532" t="s">
        <v>18</v>
      </c>
    </row>
    <row r="533" spans="1:6" x14ac:dyDescent="0.25">
      <c r="A533" s="1">
        <v>528</v>
      </c>
      <c r="B533" s="2" t="str">
        <f>Table1[[#This Row],[Node]]&amp;Table1[[#This Row],[Parameter]]</f>
        <v>b09Tank Elevation</v>
      </c>
      <c r="C533" t="s">
        <v>177</v>
      </c>
      <c r="D533" t="s">
        <v>19</v>
      </c>
      <c r="E533">
        <v>30.34</v>
      </c>
      <c r="F533" t="s">
        <v>20</v>
      </c>
    </row>
    <row r="534" spans="1:6" x14ac:dyDescent="0.25">
      <c r="A534" s="1">
        <v>529</v>
      </c>
      <c r="B534" s="2" t="str">
        <f>Table1[[#This Row],[Node]]&amp;Table1[[#This Row],[Parameter]]</f>
        <v>b09Tank height above ground</v>
      </c>
      <c r="C534" t="s">
        <v>177</v>
      </c>
      <c r="D534" t="s">
        <v>21</v>
      </c>
      <c r="E534">
        <v>30.34</v>
      </c>
      <c r="F534" t="s">
        <v>22</v>
      </c>
    </row>
    <row r="535" spans="1:6" x14ac:dyDescent="0.25">
      <c r="A535" s="1">
        <v>530</v>
      </c>
      <c r="B535" s="2" t="str">
        <f>Table1[[#This Row],[Node]]&amp;Table1[[#This Row],[Parameter]]</f>
        <v>b09Tank volume</v>
      </c>
      <c r="C535" t="s">
        <v>177</v>
      </c>
      <c r="D535" t="s">
        <v>23</v>
      </c>
      <c r="E535">
        <v>1469.6</v>
      </c>
      <c r="F535" t="s">
        <v>24</v>
      </c>
    </row>
    <row r="536" spans="1:6" x14ac:dyDescent="0.25">
      <c r="A536" s="1">
        <v>531</v>
      </c>
      <c r="B536" s="2" t="str">
        <f>Table1[[#This Row],[Node]]&amp;Table1[[#This Row],[Parameter]]</f>
        <v>b09Minimum Pressure</v>
      </c>
      <c r="C536" t="s">
        <v>177</v>
      </c>
      <c r="D536" t="s">
        <v>25</v>
      </c>
      <c r="E536">
        <v>20.100000000000001</v>
      </c>
      <c r="F536" t="s">
        <v>26</v>
      </c>
    </row>
    <row r="537" spans="1:6" x14ac:dyDescent="0.25">
      <c r="A537" s="1">
        <v>532</v>
      </c>
      <c r="B537" s="2" t="str">
        <f>Table1[[#This Row],[Node]]&amp;Table1[[#This Row],[Parameter]]</f>
        <v>b09Critical Hour</v>
      </c>
      <c r="C537" t="s">
        <v>177</v>
      </c>
      <c r="D537" t="s">
        <v>27</v>
      </c>
      <c r="E537">
        <v>16</v>
      </c>
      <c r="F537" t="s">
        <v>28</v>
      </c>
    </row>
    <row r="538" spans="1:6" x14ac:dyDescent="0.25">
      <c r="A538" s="1">
        <v>533</v>
      </c>
      <c r="B538" s="2" t="str">
        <f>Table1[[#This Row],[Node]]&amp;Table1[[#This Row],[Parameter]]</f>
        <v>b09Critical Node</v>
      </c>
      <c r="C538" t="s">
        <v>177</v>
      </c>
      <c r="D538" t="s">
        <v>29</v>
      </c>
      <c r="E538" t="s">
        <v>30</v>
      </c>
      <c r="F538" t="s">
        <v>1</v>
      </c>
    </row>
    <row r="539" spans="1:6" x14ac:dyDescent="0.25">
      <c r="A539" s="1">
        <v>534</v>
      </c>
      <c r="B539" s="2" t="str">
        <f>Table1[[#This Row],[Node]]&amp;Table1[[#This Row],[Parameter]]</f>
        <v>b09Critical Pipes</v>
      </c>
      <c r="C539" t="s">
        <v>177</v>
      </c>
      <c r="D539" t="s">
        <v>31</v>
      </c>
      <c r="E539" t="s">
        <v>32</v>
      </c>
      <c r="F539" t="s">
        <v>33</v>
      </c>
    </row>
    <row r="540" spans="1:6" x14ac:dyDescent="0.25">
      <c r="A540" s="1">
        <v>535</v>
      </c>
      <c r="B540" s="2" t="str">
        <f>Table1[[#This Row],[Node]]&amp;Table1[[#This Row],[Parameter]]</f>
        <v>b09Pump Cost</v>
      </c>
      <c r="C540" t="s">
        <v>177</v>
      </c>
      <c r="D540" t="s">
        <v>34</v>
      </c>
      <c r="E540" t="s">
        <v>35</v>
      </c>
      <c r="F540" t="s">
        <v>36</v>
      </c>
    </row>
    <row r="541" spans="1:6" x14ac:dyDescent="0.25">
      <c r="A541" s="1">
        <v>536</v>
      </c>
      <c r="B541" s="2" t="str">
        <f>Table1[[#This Row],[Node]]&amp;Table1[[#This Row],[Parameter]]</f>
        <v>b09Tank Cost</v>
      </c>
      <c r="C541" t="s">
        <v>177</v>
      </c>
      <c r="D541" t="s">
        <v>37</v>
      </c>
      <c r="E541" t="s">
        <v>179</v>
      </c>
      <c r="F541" t="s">
        <v>36</v>
      </c>
    </row>
    <row r="542" spans="1:6" x14ac:dyDescent="0.25">
      <c r="A542" s="1">
        <v>537</v>
      </c>
      <c r="B542" s="2" t="str">
        <f>Table1[[#This Row],[Node]]&amp;Table1[[#This Row],[Parameter]]</f>
        <v>b09Total Pipe Replacement Cost</v>
      </c>
      <c r="C542" t="s">
        <v>177</v>
      </c>
      <c r="D542" t="s">
        <v>39</v>
      </c>
      <c r="E542" t="s">
        <v>180</v>
      </c>
      <c r="F542" t="s">
        <v>36</v>
      </c>
    </row>
    <row r="543" spans="1:6" x14ac:dyDescent="0.25">
      <c r="A543" s="1">
        <v>538</v>
      </c>
      <c r="B543" s="2" t="str">
        <f>Table1[[#This Row],[Node]]&amp;Table1[[#This Row],[Parameter]]</f>
        <v>b09Total Investment Cost</v>
      </c>
      <c r="C543" t="s">
        <v>177</v>
      </c>
      <c r="D543" t="s">
        <v>41</v>
      </c>
      <c r="E543" t="s">
        <v>181</v>
      </c>
      <c r="F543" t="s">
        <v>43</v>
      </c>
    </row>
    <row r="544" spans="1:6" x14ac:dyDescent="0.25">
      <c r="A544" s="1">
        <v>539</v>
      </c>
      <c r="B544" s="2" t="str">
        <f>Table1[[#This Row],[Node]]&amp;Table1[[#This Row],[Parameter]]</f>
        <v>------</v>
      </c>
      <c r="C544" t="s">
        <v>44</v>
      </c>
      <c r="D544" t="s">
        <v>44</v>
      </c>
      <c r="E544" t="s">
        <v>44</v>
      </c>
      <c r="F544" t="s">
        <v>44</v>
      </c>
    </row>
    <row r="545" spans="1:6" x14ac:dyDescent="0.25">
      <c r="A545" s="1">
        <v>540</v>
      </c>
      <c r="B545" s="2" t="str">
        <f>Table1[[#This Row],[Node]]&amp;Table1[[#This Row],[Parameter]]</f>
        <v>Summaryfor</v>
      </c>
      <c r="C545" t="s">
        <v>5</v>
      </c>
      <c r="D545" t="s">
        <v>6</v>
      </c>
      <c r="E545" t="s">
        <v>7</v>
      </c>
      <c r="F545" t="s">
        <v>182</v>
      </c>
    </row>
    <row r="546" spans="1:6" x14ac:dyDescent="0.25">
      <c r="A546" s="1">
        <v>541</v>
      </c>
      <c r="B546" s="2" t="str">
        <f>Table1[[#This Row],[Node]]&amp;Table1[[#This Row],[Parameter]]</f>
        <v>b10Duty Head</v>
      </c>
      <c r="C546" t="s">
        <v>182</v>
      </c>
      <c r="D546" t="s">
        <v>9</v>
      </c>
      <c r="E546">
        <v>38.340000000000003</v>
      </c>
      <c r="F546" t="s">
        <v>10</v>
      </c>
    </row>
    <row r="547" spans="1:6" x14ac:dyDescent="0.25">
      <c r="A547" s="1">
        <v>542</v>
      </c>
      <c r="B547" s="2" t="str">
        <f>Table1[[#This Row],[Node]]&amp;Table1[[#This Row],[Parameter]]</f>
        <v>b10Duty Flow</v>
      </c>
      <c r="C547" t="s">
        <v>182</v>
      </c>
      <c r="D547" t="s">
        <v>11</v>
      </c>
      <c r="E547">
        <v>102.81</v>
      </c>
      <c r="F547" t="s">
        <v>12</v>
      </c>
    </row>
    <row r="548" spans="1:6" x14ac:dyDescent="0.25">
      <c r="A548" s="1">
        <v>543</v>
      </c>
      <c r="B548" s="2" t="str">
        <f>Table1[[#This Row],[Node]]&amp;Table1[[#This Row],[Parameter]]</f>
        <v>b10Actual average pumped flow:</v>
      </c>
      <c r="C548" t="s">
        <v>182</v>
      </c>
      <c r="D548" t="s">
        <v>13</v>
      </c>
      <c r="E548">
        <v>102.81</v>
      </c>
      <c r="F548" t="s">
        <v>12</v>
      </c>
    </row>
    <row r="549" spans="1:6" x14ac:dyDescent="0.25">
      <c r="A549" s="1">
        <v>544</v>
      </c>
      <c r="B549" s="2" t="str">
        <f>Table1[[#This Row],[Node]]&amp;Table1[[#This Row],[Parameter]]</f>
        <v>b10Cost:</v>
      </c>
      <c r="C549" t="s">
        <v>182</v>
      </c>
      <c r="D549" t="s">
        <v>14</v>
      </c>
      <c r="E549" t="s">
        <v>168</v>
      </c>
      <c r="F549" t="s">
        <v>16</v>
      </c>
    </row>
    <row r="550" spans="1:6" x14ac:dyDescent="0.25">
      <c r="A550" s="1">
        <v>545</v>
      </c>
      <c r="B550" s="2" t="str">
        <f>Table1[[#This Row],[Node]]&amp;Table1[[#This Row],[Parameter]]</f>
        <v>b10Energy:</v>
      </c>
      <c r="C550" t="s">
        <v>182</v>
      </c>
      <c r="D550" t="s">
        <v>17</v>
      </c>
      <c r="E550">
        <v>1235.28</v>
      </c>
      <c r="F550" t="s">
        <v>18</v>
      </c>
    </row>
    <row r="551" spans="1:6" x14ac:dyDescent="0.25">
      <c r="A551" s="1">
        <v>546</v>
      </c>
      <c r="B551" s="2" t="str">
        <f>Table1[[#This Row],[Node]]&amp;Table1[[#This Row],[Parameter]]</f>
        <v>b10Tank Elevation</v>
      </c>
      <c r="C551" t="s">
        <v>182</v>
      </c>
      <c r="D551" t="s">
        <v>19</v>
      </c>
      <c r="E551">
        <v>31</v>
      </c>
      <c r="F551" t="s">
        <v>20</v>
      </c>
    </row>
    <row r="552" spans="1:6" x14ac:dyDescent="0.25">
      <c r="A552" s="1">
        <v>547</v>
      </c>
      <c r="B552" s="2" t="str">
        <f>Table1[[#This Row],[Node]]&amp;Table1[[#This Row],[Parameter]]</f>
        <v>b10Tank height above ground</v>
      </c>
      <c r="C552" t="s">
        <v>182</v>
      </c>
      <c r="D552" t="s">
        <v>21</v>
      </c>
      <c r="E552">
        <v>31</v>
      </c>
      <c r="F552" t="s">
        <v>22</v>
      </c>
    </row>
    <row r="553" spans="1:6" x14ac:dyDescent="0.25">
      <c r="A553" s="1">
        <v>548</v>
      </c>
      <c r="B553" s="2" t="str">
        <f>Table1[[#This Row],[Node]]&amp;Table1[[#This Row],[Parameter]]</f>
        <v>b10Tank volume</v>
      </c>
      <c r="C553" t="s">
        <v>182</v>
      </c>
      <c r="D553" t="s">
        <v>23</v>
      </c>
      <c r="E553">
        <v>1469.6</v>
      </c>
      <c r="F553" t="s">
        <v>24</v>
      </c>
    </row>
    <row r="554" spans="1:6" x14ac:dyDescent="0.25">
      <c r="A554" s="1">
        <v>549</v>
      </c>
      <c r="B554" s="2" t="str">
        <f>Table1[[#This Row],[Node]]&amp;Table1[[#This Row],[Parameter]]</f>
        <v>b10Minimum Pressure</v>
      </c>
      <c r="C554" t="s">
        <v>182</v>
      </c>
      <c r="D554" t="s">
        <v>25</v>
      </c>
      <c r="E554">
        <v>19.989999999999998</v>
      </c>
      <c r="F554" t="s">
        <v>26</v>
      </c>
    </row>
    <row r="555" spans="1:6" x14ac:dyDescent="0.25">
      <c r="A555" s="1">
        <v>550</v>
      </c>
      <c r="B555" s="2" t="str">
        <f>Table1[[#This Row],[Node]]&amp;Table1[[#This Row],[Parameter]]</f>
        <v>b10Critical Hour</v>
      </c>
      <c r="C555" t="s">
        <v>182</v>
      </c>
      <c r="D555" t="s">
        <v>27</v>
      </c>
      <c r="E555">
        <v>16</v>
      </c>
      <c r="F555" t="s">
        <v>28</v>
      </c>
    </row>
    <row r="556" spans="1:6" x14ac:dyDescent="0.25">
      <c r="A556" s="1">
        <v>551</v>
      </c>
      <c r="B556" s="2" t="str">
        <f>Table1[[#This Row],[Node]]&amp;Table1[[#This Row],[Parameter]]</f>
        <v>b10Critical Node</v>
      </c>
      <c r="C556" t="s">
        <v>182</v>
      </c>
      <c r="D556" t="s">
        <v>29</v>
      </c>
      <c r="E556" t="s">
        <v>30</v>
      </c>
      <c r="F556" t="s">
        <v>1</v>
      </c>
    </row>
    <row r="557" spans="1:6" x14ac:dyDescent="0.25">
      <c r="A557" s="1">
        <v>552</v>
      </c>
      <c r="B557" s="2" t="str">
        <f>Table1[[#This Row],[Node]]&amp;Table1[[#This Row],[Parameter]]</f>
        <v>b10Critical Pipes</v>
      </c>
      <c r="C557" t="s">
        <v>182</v>
      </c>
      <c r="D557" t="s">
        <v>31</v>
      </c>
      <c r="E557" t="s">
        <v>32</v>
      </c>
      <c r="F557" t="s">
        <v>33</v>
      </c>
    </row>
    <row r="558" spans="1:6" x14ac:dyDescent="0.25">
      <c r="A558" s="1">
        <v>553</v>
      </c>
      <c r="B558" s="2" t="str">
        <f>Table1[[#This Row],[Node]]&amp;Table1[[#This Row],[Parameter]]</f>
        <v>b10Pump Cost</v>
      </c>
      <c r="C558" t="s">
        <v>182</v>
      </c>
      <c r="D558" t="s">
        <v>34</v>
      </c>
      <c r="E558" t="s">
        <v>35</v>
      </c>
      <c r="F558" t="s">
        <v>36</v>
      </c>
    </row>
    <row r="559" spans="1:6" x14ac:dyDescent="0.25">
      <c r="A559" s="1">
        <v>554</v>
      </c>
      <c r="B559" s="2" t="str">
        <f>Table1[[#This Row],[Node]]&amp;Table1[[#This Row],[Parameter]]</f>
        <v>b10Tank Cost</v>
      </c>
      <c r="C559" t="s">
        <v>182</v>
      </c>
      <c r="D559" t="s">
        <v>37</v>
      </c>
      <c r="E559" t="s">
        <v>183</v>
      </c>
      <c r="F559" t="s">
        <v>36</v>
      </c>
    </row>
    <row r="560" spans="1:6" x14ac:dyDescent="0.25">
      <c r="A560" s="1">
        <v>555</v>
      </c>
      <c r="B560" s="2" t="str">
        <f>Table1[[#This Row],[Node]]&amp;Table1[[#This Row],[Parameter]]</f>
        <v>b10Total Pipe Replacement Cost</v>
      </c>
      <c r="C560" t="s">
        <v>182</v>
      </c>
      <c r="D560" t="s">
        <v>39</v>
      </c>
      <c r="E560" t="s">
        <v>184</v>
      </c>
      <c r="F560" t="s">
        <v>36</v>
      </c>
    </row>
    <row r="561" spans="1:6" x14ac:dyDescent="0.25">
      <c r="A561" s="1">
        <v>556</v>
      </c>
      <c r="B561" s="2" t="str">
        <f>Table1[[#This Row],[Node]]&amp;Table1[[#This Row],[Parameter]]</f>
        <v>b10Total Investment Cost</v>
      </c>
      <c r="C561" t="s">
        <v>182</v>
      </c>
      <c r="D561" t="s">
        <v>41</v>
      </c>
      <c r="E561" t="s">
        <v>185</v>
      </c>
      <c r="F561" t="s">
        <v>43</v>
      </c>
    </row>
    <row r="562" spans="1:6" x14ac:dyDescent="0.25">
      <c r="A562" s="1">
        <v>557</v>
      </c>
      <c r="B562" s="2" t="str">
        <f>Table1[[#This Row],[Node]]&amp;Table1[[#This Row],[Parameter]]</f>
        <v>------</v>
      </c>
      <c r="C562" t="s">
        <v>44</v>
      </c>
      <c r="D562" t="s">
        <v>44</v>
      </c>
      <c r="E562" t="s">
        <v>44</v>
      </c>
      <c r="F562" t="s">
        <v>44</v>
      </c>
    </row>
    <row r="563" spans="1:6" x14ac:dyDescent="0.25">
      <c r="A563" s="1">
        <v>558</v>
      </c>
      <c r="B563" s="2" t="str">
        <f>Table1[[#This Row],[Node]]&amp;Table1[[#This Row],[Parameter]]</f>
        <v>Summaryfor</v>
      </c>
      <c r="C563" t="s">
        <v>5</v>
      </c>
      <c r="D563" t="s">
        <v>6</v>
      </c>
      <c r="E563" t="s">
        <v>7</v>
      </c>
      <c r="F563" t="s">
        <v>186</v>
      </c>
    </row>
    <row r="564" spans="1:6" x14ac:dyDescent="0.25">
      <c r="A564" s="1">
        <v>559</v>
      </c>
      <c r="B564" s="2" t="str">
        <f>Table1[[#This Row],[Node]]&amp;Table1[[#This Row],[Parameter]]</f>
        <v>b11Duty Head</v>
      </c>
      <c r="C564" t="s">
        <v>186</v>
      </c>
      <c r="D564" t="s">
        <v>9</v>
      </c>
      <c r="E564">
        <v>40.130000000000003</v>
      </c>
      <c r="F564" t="s">
        <v>10</v>
      </c>
    </row>
    <row r="565" spans="1:6" x14ac:dyDescent="0.25">
      <c r="A565" s="1">
        <v>560</v>
      </c>
      <c r="B565" s="2" t="str">
        <f>Table1[[#This Row],[Node]]&amp;Table1[[#This Row],[Parameter]]</f>
        <v>b11Duty Flow</v>
      </c>
      <c r="C565" t="s">
        <v>186</v>
      </c>
      <c r="D565" t="s">
        <v>11</v>
      </c>
      <c r="E565">
        <v>102.81</v>
      </c>
      <c r="F565" t="s">
        <v>12</v>
      </c>
    </row>
    <row r="566" spans="1:6" x14ac:dyDescent="0.25">
      <c r="A566" s="1">
        <v>561</v>
      </c>
      <c r="B566" s="2" t="str">
        <f>Table1[[#This Row],[Node]]&amp;Table1[[#This Row],[Parameter]]</f>
        <v>b11Actual average pumped flow:</v>
      </c>
      <c r="C566" t="s">
        <v>186</v>
      </c>
      <c r="D566" t="s">
        <v>13</v>
      </c>
      <c r="E566">
        <v>102.84</v>
      </c>
      <c r="F566" t="s">
        <v>12</v>
      </c>
    </row>
    <row r="567" spans="1:6" x14ac:dyDescent="0.25">
      <c r="A567" s="1">
        <v>562</v>
      </c>
      <c r="B567" s="2" t="str">
        <f>Table1[[#This Row],[Node]]&amp;Table1[[#This Row],[Parameter]]</f>
        <v>b11Cost:</v>
      </c>
      <c r="C567" t="s">
        <v>186</v>
      </c>
      <c r="D567" t="s">
        <v>14</v>
      </c>
      <c r="E567" t="s">
        <v>187</v>
      </c>
      <c r="F567" t="s">
        <v>16</v>
      </c>
    </row>
    <row r="568" spans="1:6" x14ac:dyDescent="0.25">
      <c r="A568" s="1">
        <v>563</v>
      </c>
      <c r="B568" s="2" t="str">
        <f>Table1[[#This Row],[Node]]&amp;Table1[[#This Row],[Parameter]]</f>
        <v>b11Energy:</v>
      </c>
      <c r="C568" t="s">
        <v>186</v>
      </c>
      <c r="D568" t="s">
        <v>17</v>
      </c>
      <c r="E568">
        <v>1290.9100000000001</v>
      </c>
      <c r="F568" t="s">
        <v>18</v>
      </c>
    </row>
    <row r="569" spans="1:6" x14ac:dyDescent="0.25">
      <c r="A569" s="1">
        <v>564</v>
      </c>
      <c r="B569" s="2" t="str">
        <f>Table1[[#This Row],[Node]]&amp;Table1[[#This Row],[Parameter]]</f>
        <v>b11Tank Elevation</v>
      </c>
      <c r="C569" t="s">
        <v>186</v>
      </c>
      <c r="D569" t="s">
        <v>19</v>
      </c>
      <c r="E569">
        <v>32.17</v>
      </c>
      <c r="F569" t="s">
        <v>20</v>
      </c>
    </row>
    <row r="570" spans="1:6" x14ac:dyDescent="0.25">
      <c r="A570" s="1">
        <v>565</v>
      </c>
      <c r="B570" s="2" t="str">
        <f>Table1[[#This Row],[Node]]&amp;Table1[[#This Row],[Parameter]]</f>
        <v>b11Tank height above ground</v>
      </c>
      <c r="C570" t="s">
        <v>186</v>
      </c>
      <c r="D570" t="s">
        <v>21</v>
      </c>
      <c r="E570">
        <v>32.17</v>
      </c>
      <c r="F570" t="s">
        <v>22</v>
      </c>
    </row>
    <row r="571" spans="1:6" x14ac:dyDescent="0.25">
      <c r="A571" s="1">
        <v>566</v>
      </c>
      <c r="B571" s="2" t="str">
        <f>Table1[[#This Row],[Node]]&amp;Table1[[#This Row],[Parameter]]</f>
        <v>b11Tank volume</v>
      </c>
      <c r="C571" t="s">
        <v>186</v>
      </c>
      <c r="D571" t="s">
        <v>23</v>
      </c>
      <c r="E571">
        <v>1469.6</v>
      </c>
      <c r="F571" t="s">
        <v>24</v>
      </c>
    </row>
    <row r="572" spans="1:6" x14ac:dyDescent="0.25">
      <c r="A572" s="1">
        <v>567</v>
      </c>
      <c r="B572" s="2" t="str">
        <f>Table1[[#This Row],[Node]]&amp;Table1[[#This Row],[Parameter]]</f>
        <v>b11Minimum Pressure</v>
      </c>
      <c r="C572" t="s">
        <v>186</v>
      </c>
      <c r="D572" t="s">
        <v>25</v>
      </c>
      <c r="E572">
        <v>20.09</v>
      </c>
      <c r="F572" t="s">
        <v>26</v>
      </c>
    </row>
    <row r="573" spans="1:6" x14ac:dyDescent="0.25">
      <c r="A573" s="1">
        <v>568</v>
      </c>
      <c r="B573" s="2" t="str">
        <f>Table1[[#This Row],[Node]]&amp;Table1[[#This Row],[Parameter]]</f>
        <v>b11Critical Hour</v>
      </c>
      <c r="C573" t="s">
        <v>186</v>
      </c>
      <c r="D573" t="s">
        <v>27</v>
      </c>
      <c r="E573">
        <v>6</v>
      </c>
      <c r="F573" t="s">
        <v>28</v>
      </c>
    </row>
    <row r="574" spans="1:6" x14ac:dyDescent="0.25">
      <c r="A574" s="1">
        <v>569</v>
      </c>
      <c r="B574" s="2" t="str">
        <f>Table1[[#This Row],[Node]]&amp;Table1[[#This Row],[Parameter]]</f>
        <v>b11Critical Node</v>
      </c>
      <c r="C574" t="s">
        <v>186</v>
      </c>
      <c r="D574" t="s">
        <v>29</v>
      </c>
      <c r="E574" t="s">
        <v>30</v>
      </c>
      <c r="F574" t="s">
        <v>1</v>
      </c>
    </row>
    <row r="575" spans="1:6" x14ac:dyDescent="0.25">
      <c r="A575" s="1">
        <v>570</v>
      </c>
      <c r="B575" s="2" t="str">
        <f>Table1[[#This Row],[Node]]&amp;Table1[[#This Row],[Parameter]]</f>
        <v>b11Critical Pipes</v>
      </c>
      <c r="C575" t="s">
        <v>186</v>
      </c>
      <c r="D575" t="s">
        <v>31</v>
      </c>
      <c r="E575" t="s">
        <v>32</v>
      </c>
      <c r="F575" t="s">
        <v>33</v>
      </c>
    </row>
    <row r="576" spans="1:6" x14ac:dyDescent="0.25">
      <c r="A576" s="1">
        <v>571</v>
      </c>
      <c r="B576" s="2" t="str">
        <f>Table1[[#This Row],[Node]]&amp;Table1[[#This Row],[Parameter]]</f>
        <v>b11Pump Cost</v>
      </c>
      <c r="C576" t="s">
        <v>186</v>
      </c>
      <c r="D576" t="s">
        <v>34</v>
      </c>
      <c r="E576" t="s">
        <v>35</v>
      </c>
      <c r="F576" t="s">
        <v>36</v>
      </c>
    </row>
    <row r="577" spans="1:6" x14ac:dyDescent="0.25">
      <c r="A577" s="1">
        <v>572</v>
      </c>
      <c r="B577" s="2" t="str">
        <f>Table1[[#This Row],[Node]]&amp;Table1[[#This Row],[Parameter]]</f>
        <v>b11Tank Cost</v>
      </c>
      <c r="C577" t="s">
        <v>186</v>
      </c>
      <c r="D577" t="s">
        <v>37</v>
      </c>
      <c r="E577" t="s">
        <v>188</v>
      </c>
      <c r="F577" t="s">
        <v>36</v>
      </c>
    </row>
    <row r="578" spans="1:6" x14ac:dyDescent="0.25">
      <c r="A578" s="1">
        <v>573</v>
      </c>
      <c r="B578" s="2" t="str">
        <f>Table1[[#This Row],[Node]]&amp;Table1[[#This Row],[Parameter]]</f>
        <v>b11Total Pipe Replacement Cost</v>
      </c>
      <c r="C578" t="s">
        <v>186</v>
      </c>
      <c r="D578" t="s">
        <v>39</v>
      </c>
      <c r="E578" t="s">
        <v>189</v>
      </c>
      <c r="F578" t="s">
        <v>36</v>
      </c>
    </row>
    <row r="579" spans="1:6" x14ac:dyDescent="0.25">
      <c r="A579" s="1">
        <v>574</v>
      </c>
      <c r="B579" s="2" t="str">
        <f>Table1[[#This Row],[Node]]&amp;Table1[[#This Row],[Parameter]]</f>
        <v>b11Total Investment Cost</v>
      </c>
      <c r="C579" t="s">
        <v>186</v>
      </c>
      <c r="D579" t="s">
        <v>41</v>
      </c>
      <c r="E579" t="s">
        <v>190</v>
      </c>
      <c r="F579" t="s">
        <v>43</v>
      </c>
    </row>
    <row r="580" spans="1:6" x14ac:dyDescent="0.25">
      <c r="A580" s="1">
        <v>575</v>
      </c>
      <c r="B580" s="2" t="str">
        <f>Table1[[#This Row],[Node]]&amp;Table1[[#This Row],[Parameter]]</f>
        <v>------</v>
      </c>
      <c r="C580" t="s">
        <v>44</v>
      </c>
      <c r="D580" t="s">
        <v>44</v>
      </c>
      <c r="E580" t="s">
        <v>44</v>
      </c>
      <c r="F580" t="s">
        <v>44</v>
      </c>
    </row>
    <row r="581" spans="1:6" x14ac:dyDescent="0.25">
      <c r="A581" s="1">
        <v>576</v>
      </c>
      <c r="B581" s="2" t="str">
        <f>Table1[[#This Row],[Node]]&amp;Table1[[#This Row],[Parameter]]</f>
        <v>Summaryfor</v>
      </c>
      <c r="C581" t="s">
        <v>5</v>
      </c>
      <c r="D581" t="s">
        <v>6</v>
      </c>
      <c r="E581" t="s">
        <v>7</v>
      </c>
      <c r="F581" t="s">
        <v>191</v>
      </c>
    </row>
    <row r="582" spans="1:6" x14ac:dyDescent="0.25">
      <c r="A582" s="1">
        <v>577</v>
      </c>
      <c r="B582" s="2" t="str">
        <f>Table1[[#This Row],[Node]]&amp;Table1[[#This Row],[Parameter]]</f>
        <v>b12Duty Head</v>
      </c>
      <c r="C582" t="s">
        <v>191</v>
      </c>
      <c r="D582" t="s">
        <v>9</v>
      </c>
      <c r="E582">
        <v>38.68</v>
      </c>
      <c r="F582" t="s">
        <v>10</v>
      </c>
    </row>
    <row r="583" spans="1:6" x14ac:dyDescent="0.25">
      <c r="A583" s="1">
        <v>578</v>
      </c>
      <c r="B583" s="2" t="str">
        <f>Table1[[#This Row],[Node]]&amp;Table1[[#This Row],[Parameter]]</f>
        <v>b12Duty Flow</v>
      </c>
      <c r="C583" t="s">
        <v>191</v>
      </c>
      <c r="D583" t="s">
        <v>11</v>
      </c>
      <c r="E583">
        <v>102.81</v>
      </c>
      <c r="F583" t="s">
        <v>12</v>
      </c>
    </row>
    <row r="584" spans="1:6" x14ac:dyDescent="0.25">
      <c r="A584" s="1">
        <v>579</v>
      </c>
      <c r="B584" s="2" t="str">
        <f>Table1[[#This Row],[Node]]&amp;Table1[[#This Row],[Parameter]]</f>
        <v>b12Actual average pumped flow:</v>
      </c>
      <c r="C584" t="s">
        <v>191</v>
      </c>
      <c r="D584" t="s">
        <v>13</v>
      </c>
      <c r="E584">
        <v>102.78</v>
      </c>
      <c r="F584" t="s">
        <v>12</v>
      </c>
    </row>
    <row r="585" spans="1:6" x14ac:dyDescent="0.25">
      <c r="A585" s="1">
        <v>580</v>
      </c>
      <c r="B585" s="2" t="str">
        <f>Table1[[#This Row],[Node]]&amp;Table1[[#This Row],[Parameter]]</f>
        <v>b12Cost:</v>
      </c>
      <c r="C585" t="s">
        <v>191</v>
      </c>
      <c r="D585" t="s">
        <v>14</v>
      </c>
      <c r="E585" t="s">
        <v>192</v>
      </c>
      <c r="F585" t="s">
        <v>16</v>
      </c>
    </row>
    <row r="586" spans="1:6" x14ac:dyDescent="0.25">
      <c r="A586" s="1">
        <v>581</v>
      </c>
      <c r="B586" s="2" t="str">
        <f>Table1[[#This Row],[Node]]&amp;Table1[[#This Row],[Parameter]]</f>
        <v>b12Energy:</v>
      </c>
      <c r="C586" t="s">
        <v>191</v>
      </c>
      <c r="D586" t="s">
        <v>17</v>
      </c>
      <c r="E586">
        <v>1245.8599999999999</v>
      </c>
      <c r="F586" t="s">
        <v>18</v>
      </c>
    </row>
    <row r="587" spans="1:6" x14ac:dyDescent="0.25">
      <c r="A587" s="1">
        <v>582</v>
      </c>
      <c r="B587" s="2" t="str">
        <f>Table1[[#This Row],[Node]]&amp;Table1[[#This Row],[Parameter]]</f>
        <v>b12Tank Elevation</v>
      </c>
      <c r="C587" t="s">
        <v>191</v>
      </c>
      <c r="D587" t="s">
        <v>19</v>
      </c>
      <c r="E587">
        <v>31.21</v>
      </c>
      <c r="F587" t="s">
        <v>20</v>
      </c>
    </row>
    <row r="588" spans="1:6" x14ac:dyDescent="0.25">
      <c r="A588" s="1">
        <v>583</v>
      </c>
      <c r="B588" s="2" t="str">
        <f>Table1[[#This Row],[Node]]&amp;Table1[[#This Row],[Parameter]]</f>
        <v>b12Tank height above ground</v>
      </c>
      <c r="C588" t="s">
        <v>191</v>
      </c>
      <c r="D588" t="s">
        <v>21</v>
      </c>
      <c r="E588">
        <v>31.21</v>
      </c>
      <c r="F588" t="s">
        <v>22</v>
      </c>
    </row>
    <row r="589" spans="1:6" x14ac:dyDescent="0.25">
      <c r="A589" s="1">
        <v>584</v>
      </c>
      <c r="B589" s="2" t="str">
        <f>Table1[[#This Row],[Node]]&amp;Table1[[#This Row],[Parameter]]</f>
        <v>b12Tank volume</v>
      </c>
      <c r="C589" t="s">
        <v>191</v>
      </c>
      <c r="D589" t="s">
        <v>23</v>
      </c>
      <c r="E589">
        <v>1469.6</v>
      </c>
      <c r="F589" t="s">
        <v>24</v>
      </c>
    </row>
    <row r="590" spans="1:6" x14ac:dyDescent="0.25">
      <c r="A590" s="1">
        <v>585</v>
      </c>
      <c r="B590" s="2" t="str">
        <f>Table1[[#This Row],[Node]]&amp;Table1[[#This Row],[Parameter]]</f>
        <v>b12Minimum Pressure</v>
      </c>
      <c r="C590" t="s">
        <v>191</v>
      </c>
      <c r="D590" t="s">
        <v>25</v>
      </c>
      <c r="E590">
        <v>20.100000000000001</v>
      </c>
      <c r="F590" t="s">
        <v>26</v>
      </c>
    </row>
    <row r="591" spans="1:6" x14ac:dyDescent="0.25">
      <c r="A591" s="1">
        <v>586</v>
      </c>
      <c r="B591" s="2" t="str">
        <f>Table1[[#This Row],[Node]]&amp;Table1[[#This Row],[Parameter]]</f>
        <v>b12Critical Hour</v>
      </c>
      <c r="C591" t="s">
        <v>191</v>
      </c>
      <c r="D591" t="s">
        <v>27</v>
      </c>
      <c r="E591">
        <v>16</v>
      </c>
      <c r="F591" t="s">
        <v>28</v>
      </c>
    </row>
    <row r="592" spans="1:6" x14ac:dyDescent="0.25">
      <c r="A592" s="1">
        <v>587</v>
      </c>
      <c r="B592" s="2" t="str">
        <f>Table1[[#This Row],[Node]]&amp;Table1[[#This Row],[Parameter]]</f>
        <v>b12Critical Node</v>
      </c>
      <c r="C592" t="s">
        <v>191</v>
      </c>
      <c r="D592" t="s">
        <v>29</v>
      </c>
      <c r="E592" t="s">
        <v>30</v>
      </c>
      <c r="F592" t="s">
        <v>1</v>
      </c>
    </row>
    <row r="593" spans="1:6" x14ac:dyDescent="0.25">
      <c r="A593" s="1">
        <v>588</v>
      </c>
      <c r="B593" s="2" t="str">
        <f>Table1[[#This Row],[Node]]&amp;Table1[[#This Row],[Parameter]]</f>
        <v>b12Critical Pipes</v>
      </c>
      <c r="C593" t="s">
        <v>191</v>
      </c>
      <c r="D593" t="s">
        <v>31</v>
      </c>
      <c r="E593" t="s">
        <v>32</v>
      </c>
      <c r="F593" t="s">
        <v>33</v>
      </c>
    </row>
    <row r="594" spans="1:6" x14ac:dyDescent="0.25">
      <c r="A594" s="1">
        <v>589</v>
      </c>
      <c r="B594" s="2" t="str">
        <f>Table1[[#This Row],[Node]]&amp;Table1[[#This Row],[Parameter]]</f>
        <v>b12Pump Cost</v>
      </c>
      <c r="C594" t="s">
        <v>191</v>
      </c>
      <c r="D594" t="s">
        <v>34</v>
      </c>
      <c r="E594" t="s">
        <v>35</v>
      </c>
      <c r="F594" t="s">
        <v>36</v>
      </c>
    </row>
    <row r="595" spans="1:6" x14ac:dyDescent="0.25">
      <c r="A595" s="1">
        <v>590</v>
      </c>
      <c r="B595" s="2" t="str">
        <f>Table1[[#This Row],[Node]]&amp;Table1[[#This Row],[Parameter]]</f>
        <v>b12Tank Cost</v>
      </c>
      <c r="C595" t="s">
        <v>191</v>
      </c>
      <c r="D595" t="s">
        <v>37</v>
      </c>
      <c r="E595" t="s">
        <v>193</v>
      </c>
      <c r="F595" t="s">
        <v>36</v>
      </c>
    </row>
    <row r="596" spans="1:6" x14ac:dyDescent="0.25">
      <c r="A596" s="1">
        <v>591</v>
      </c>
      <c r="B596" s="2" t="str">
        <f>Table1[[#This Row],[Node]]&amp;Table1[[#This Row],[Parameter]]</f>
        <v>b12Total Pipe Replacement Cost</v>
      </c>
      <c r="C596" t="s">
        <v>191</v>
      </c>
      <c r="D596" t="s">
        <v>39</v>
      </c>
      <c r="E596" t="s">
        <v>194</v>
      </c>
      <c r="F596" t="s">
        <v>36</v>
      </c>
    </row>
    <row r="597" spans="1:6" x14ac:dyDescent="0.25">
      <c r="A597" s="1">
        <v>592</v>
      </c>
      <c r="B597" s="2" t="str">
        <f>Table1[[#This Row],[Node]]&amp;Table1[[#This Row],[Parameter]]</f>
        <v>b12Total Investment Cost</v>
      </c>
      <c r="C597" t="s">
        <v>191</v>
      </c>
      <c r="D597" t="s">
        <v>41</v>
      </c>
      <c r="E597" t="s">
        <v>195</v>
      </c>
      <c r="F597" t="s">
        <v>43</v>
      </c>
    </row>
    <row r="598" spans="1:6" x14ac:dyDescent="0.25">
      <c r="A598" s="1">
        <v>593</v>
      </c>
      <c r="B598" s="2" t="str">
        <f>Table1[[#This Row],[Node]]&amp;Table1[[#This Row],[Parameter]]</f>
        <v>------</v>
      </c>
      <c r="C598" t="s">
        <v>44</v>
      </c>
      <c r="D598" t="s">
        <v>44</v>
      </c>
      <c r="E598" t="s">
        <v>44</v>
      </c>
      <c r="F598" t="s">
        <v>44</v>
      </c>
    </row>
    <row r="599" spans="1:6" x14ac:dyDescent="0.25">
      <c r="A599" s="1">
        <v>594</v>
      </c>
      <c r="B599" s="2" t="str">
        <f>Table1[[#This Row],[Node]]&amp;Table1[[#This Row],[Parameter]]</f>
        <v>Summaryfor</v>
      </c>
      <c r="C599" t="s">
        <v>5</v>
      </c>
      <c r="D599" t="s">
        <v>6</v>
      </c>
      <c r="E599" t="s">
        <v>7</v>
      </c>
      <c r="F599" t="s">
        <v>196</v>
      </c>
    </row>
    <row r="600" spans="1:6" x14ac:dyDescent="0.25">
      <c r="A600" s="1">
        <v>595</v>
      </c>
      <c r="B600" s="2" t="str">
        <f>Table1[[#This Row],[Node]]&amp;Table1[[#This Row],[Parameter]]</f>
        <v>c01Duty Head</v>
      </c>
      <c r="C600" t="s">
        <v>196</v>
      </c>
      <c r="D600" t="s">
        <v>9</v>
      </c>
      <c r="E600">
        <v>34</v>
      </c>
      <c r="F600" t="s">
        <v>10</v>
      </c>
    </row>
    <row r="601" spans="1:6" x14ac:dyDescent="0.25">
      <c r="A601" s="1">
        <v>596</v>
      </c>
      <c r="B601" s="2" t="str">
        <f>Table1[[#This Row],[Node]]&amp;Table1[[#This Row],[Parameter]]</f>
        <v>c01Duty Flow</v>
      </c>
      <c r="C601" t="s">
        <v>196</v>
      </c>
      <c r="D601" t="s">
        <v>11</v>
      </c>
      <c r="E601">
        <v>102.81</v>
      </c>
      <c r="F601" t="s">
        <v>12</v>
      </c>
    </row>
    <row r="602" spans="1:6" x14ac:dyDescent="0.25">
      <c r="A602" s="1">
        <v>597</v>
      </c>
      <c r="B602" s="2" t="str">
        <f>Table1[[#This Row],[Node]]&amp;Table1[[#This Row],[Parameter]]</f>
        <v>c01Actual average pumped flow:</v>
      </c>
      <c r="C602" t="s">
        <v>196</v>
      </c>
      <c r="D602" t="s">
        <v>13</v>
      </c>
      <c r="E602">
        <v>102.78</v>
      </c>
      <c r="F602" t="s">
        <v>12</v>
      </c>
    </row>
    <row r="603" spans="1:6" x14ac:dyDescent="0.25">
      <c r="A603" s="1">
        <v>598</v>
      </c>
      <c r="B603" s="2" t="str">
        <f>Table1[[#This Row],[Node]]&amp;Table1[[#This Row],[Parameter]]</f>
        <v>c01Cost:</v>
      </c>
      <c r="C603" t="s">
        <v>196</v>
      </c>
      <c r="D603" t="s">
        <v>14</v>
      </c>
      <c r="E603" t="s">
        <v>197</v>
      </c>
      <c r="F603" t="s">
        <v>16</v>
      </c>
    </row>
    <row r="604" spans="1:6" x14ac:dyDescent="0.25">
      <c r="A604" s="1">
        <v>599</v>
      </c>
      <c r="B604" s="2" t="str">
        <f>Table1[[#This Row],[Node]]&amp;Table1[[#This Row],[Parameter]]</f>
        <v>c01Energy:</v>
      </c>
      <c r="C604" t="s">
        <v>196</v>
      </c>
      <c r="D604" t="s">
        <v>17</v>
      </c>
      <c r="E604">
        <v>1096.04</v>
      </c>
      <c r="F604" t="s">
        <v>18</v>
      </c>
    </row>
    <row r="605" spans="1:6" x14ac:dyDescent="0.25">
      <c r="A605" s="1">
        <v>600</v>
      </c>
      <c r="B605" s="2" t="str">
        <f>Table1[[#This Row],[Node]]&amp;Table1[[#This Row],[Parameter]]</f>
        <v>c01Tank Elevation</v>
      </c>
      <c r="C605" t="s">
        <v>196</v>
      </c>
      <c r="D605" t="s">
        <v>19</v>
      </c>
      <c r="E605">
        <v>26.57</v>
      </c>
      <c r="F605" t="s">
        <v>20</v>
      </c>
    </row>
    <row r="606" spans="1:6" x14ac:dyDescent="0.25">
      <c r="A606" s="1">
        <v>601</v>
      </c>
      <c r="B606" s="2" t="str">
        <f>Table1[[#This Row],[Node]]&amp;Table1[[#This Row],[Parameter]]</f>
        <v>c01Tank height above ground</v>
      </c>
      <c r="C606" t="s">
        <v>196</v>
      </c>
      <c r="D606" t="s">
        <v>21</v>
      </c>
      <c r="E606">
        <v>26.57</v>
      </c>
      <c r="F606" t="s">
        <v>22</v>
      </c>
    </row>
    <row r="607" spans="1:6" x14ac:dyDescent="0.25">
      <c r="A607" s="1">
        <v>602</v>
      </c>
      <c r="B607" s="2" t="str">
        <f>Table1[[#This Row],[Node]]&amp;Table1[[#This Row],[Parameter]]</f>
        <v>c01Tank volume</v>
      </c>
      <c r="C607" t="s">
        <v>196</v>
      </c>
      <c r="D607" t="s">
        <v>23</v>
      </c>
      <c r="E607">
        <v>1469.6</v>
      </c>
      <c r="F607" t="s">
        <v>24</v>
      </c>
    </row>
    <row r="608" spans="1:6" x14ac:dyDescent="0.25">
      <c r="A608" s="1">
        <v>603</v>
      </c>
      <c r="B608" s="2" t="str">
        <f>Table1[[#This Row],[Node]]&amp;Table1[[#This Row],[Parameter]]</f>
        <v>c01Minimum Pressure</v>
      </c>
      <c r="C608" t="s">
        <v>196</v>
      </c>
      <c r="D608" t="s">
        <v>25</v>
      </c>
      <c r="E608">
        <v>20.100000000000001</v>
      </c>
      <c r="F608" t="s">
        <v>26</v>
      </c>
    </row>
    <row r="609" spans="1:6" x14ac:dyDescent="0.25">
      <c r="A609" s="1">
        <v>604</v>
      </c>
      <c r="B609" s="2" t="str">
        <f>Table1[[#This Row],[Node]]&amp;Table1[[#This Row],[Parameter]]</f>
        <v>c01Critical Hour</v>
      </c>
      <c r="C609" t="s">
        <v>196</v>
      </c>
      <c r="D609" t="s">
        <v>27</v>
      </c>
      <c r="E609">
        <v>16</v>
      </c>
      <c r="F609" t="s">
        <v>28</v>
      </c>
    </row>
    <row r="610" spans="1:6" x14ac:dyDescent="0.25">
      <c r="A610" s="1">
        <v>605</v>
      </c>
      <c r="B610" s="2" t="str">
        <f>Table1[[#This Row],[Node]]&amp;Table1[[#This Row],[Parameter]]</f>
        <v>c01Critical Node</v>
      </c>
      <c r="C610" t="s">
        <v>196</v>
      </c>
      <c r="D610" t="s">
        <v>29</v>
      </c>
      <c r="E610" t="s">
        <v>191</v>
      </c>
      <c r="F610" t="s">
        <v>1</v>
      </c>
    </row>
    <row r="611" spans="1:6" x14ac:dyDescent="0.25">
      <c r="A611" s="1">
        <v>606</v>
      </c>
      <c r="B611" s="2" t="str">
        <f>Table1[[#This Row],[Node]]&amp;Table1[[#This Row],[Parameter]]</f>
        <v>c01Critical Pipes</v>
      </c>
      <c r="C611" t="s">
        <v>196</v>
      </c>
      <c r="D611" t="s">
        <v>31</v>
      </c>
      <c r="E611" t="s">
        <v>32</v>
      </c>
      <c r="F611" t="s">
        <v>33</v>
      </c>
    </row>
    <row r="612" spans="1:6" x14ac:dyDescent="0.25">
      <c r="A612" s="1">
        <v>607</v>
      </c>
      <c r="B612" s="2" t="str">
        <f>Table1[[#This Row],[Node]]&amp;Table1[[#This Row],[Parameter]]</f>
        <v>c01Pump Cost</v>
      </c>
      <c r="C612" t="s">
        <v>196</v>
      </c>
      <c r="D612" t="s">
        <v>34</v>
      </c>
      <c r="E612" t="s">
        <v>35</v>
      </c>
      <c r="F612" t="s">
        <v>36</v>
      </c>
    </row>
    <row r="613" spans="1:6" x14ac:dyDescent="0.25">
      <c r="A613" s="1">
        <v>608</v>
      </c>
      <c r="B613" s="2" t="str">
        <f>Table1[[#This Row],[Node]]&amp;Table1[[#This Row],[Parameter]]</f>
        <v>c01Tank Cost</v>
      </c>
      <c r="C613" t="s">
        <v>196</v>
      </c>
      <c r="D613" t="s">
        <v>37</v>
      </c>
      <c r="E613" t="s">
        <v>198</v>
      </c>
      <c r="F613" t="s">
        <v>36</v>
      </c>
    </row>
    <row r="614" spans="1:6" x14ac:dyDescent="0.25">
      <c r="A614" s="1">
        <v>609</v>
      </c>
      <c r="B614" s="2" t="str">
        <f>Table1[[#This Row],[Node]]&amp;Table1[[#This Row],[Parameter]]</f>
        <v>c01Total Pipe Replacement Cost</v>
      </c>
      <c r="C614" t="s">
        <v>196</v>
      </c>
      <c r="D614" t="s">
        <v>39</v>
      </c>
      <c r="E614" t="s">
        <v>199</v>
      </c>
      <c r="F614" t="s">
        <v>36</v>
      </c>
    </row>
    <row r="615" spans="1:6" x14ac:dyDescent="0.25">
      <c r="A615" s="1">
        <v>610</v>
      </c>
      <c r="B615" s="2" t="str">
        <f>Table1[[#This Row],[Node]]&amp;Table1[[#This Row],[Parameter]]</f>
        <v>c01Total Investment Cost</v>
      </c>
      <c r="C615" t="s">
        <v>196</v>
      </c>
      <c r="D615" t="s">
        <v>41</v>
      </c>
      <c r="E615" t="s">
        <v>200</v>
      </c>
      <c r="F615" t="s">
        <v>43</v>
      </c>
    </row>
    <row r="616" spans="1:6" x14ac:dyDescent="0.25">
      <c r="A616" s="1">
        <v>611</v>
      </c>
      <c r="B616" s="2" t="str">
        <f>Table1[[#This Row],[Node]]&amp;Table1[[#This Row],[Parameter]]</f>
        <v>------</v>
      </c>
      <c r="C616" t="s">
        <v>44</v>
      </c>
      <c r="D616" t="s">
        <v>44</v>
      </c>
      <c r="E616" t="s">
        <v>44</v>
      </c>
      <c r="F616" t="s">
        <v>44</v>
      </c>
    </row>
    <row r="617" spans="1:6" x14ac:dyDescent="0.25">
      <c r="A617" s="1">
        <v>612</v>
      </c>
      <c r="B617" s="2" t="str">
        <f>Table1[[#This Row],[Node]]&amp;Table1[[#This Row],[Parameter]]</f>
        <v>Summaryfor</v>
      </c>
      <c r="C617" t="s">
        <v>5</v>
      </c>
      <c r="D617" t="s">
        <v>6</v>
      </c>
      <c r="E617" t="s">
        <v>7</v>
      </c>
      <c r="F617" t="s">
        <v>201</v>
      </c>
    </row>
    <row r="618" spans="1:6" x14ac:dyDescent="0.25">
      <c r="A618" s="1">
        <v>613</v>
      </c>
      <c r="B618" s="2" t="str">
        <f>Table1[[#This Row],[Node]]&amp;Table1[[#This Row],[Parameter]]</f>
        <v>c02Duty Head</v>
      </c>
      <c r="C618" t="s">
        <v>201</v>
      </c>
      <c r="D618" t="s">
        <v>9</v>
      </c>
      <c r="E618">
        <v>34.090000000000003</v>
      </c>
      <c r="F618" t="s">
        <v>10</v>
      </c>
    </row>
    <row r="619" spans="1:6" x14ac:dyDescent="0.25">
      <c r="A619" s="1">
        <v>614</v>
      </c>
      <c r="B619" s="2" t="str">
        <f>Table1[[#This Row],[Node]]&amp;Table1[[#This Row],[Parameter]]</f>
        <v>c02Duty Flow</v>
      </c>
      <c r="C619" t="s">
        <v>201</v>
      </c>
      <c r="D619" t="s">
        <v>11</v>
      </c>
      <c r="E619">
        <v>102.81</v>
      </c>
      <c r="F619" t="s">
        <v>12</v>
      </c>
    </row>
    <row r="620" spans="1:6" x14ac:dyDescent="0.25">
      <c r="A620" s="1">
        <v>615</v>
      </c>
      <c r="B620" s="2" t="str">
        <f>Table1[[#This Row],[Node]]&amp;Table1[[#This Row],[Parameter]]</f>
        <v>c02Actual average pumped flow:</v>
      </c>
      <c r="C620" t="s">
        <v>201</v>
      </c>
      <c r="D620" t="s">
        <v>13</v>
      </c>
      <c r="E620">
        <v>102.77</v>
      </c>
      <c r="F620" t="s">
        <v>12</v>
      </c>
    </row>
    <row r="621" spans="1:6" x14ac:dyDescent="0.25">
      <c r="A621" s="1">
        <v>616</v>
      </c>
      <c r="B621" s="2" t="str">
        <f>Table1[[#This Row],[Node]]&amp;Table1[[#This Row],[Parameter]]</f>
        <v>c02Cost:</v>
      </c>
      <c r="C621" t="s">
        <v>201</v>
      </c>
      <c r="D621" t="s">
        <v>14</v>
      </c>
      <c r="E621" t="s">
        <v>202</v>
      </c>
      <c r="F621" t="s">
        <v>16</v>
      </c>
    </row>
    <row r="622" spans="1:6" x14ac:dyDescent="0.25">
      <c r="A622" s="1">
        <v>617</v>
      </c>
      <c r="B622" s="2" t="str">
        <f>Table1[[#This Row],[Node]]&amp;Table1[[#This Row],[Parameter]]</f>
        <v>c02Energy:</v>
      </c>
      <c r="C622" t="s">
        <v>201</v>
      </c>
      <c r="D622" t="s">
        <v>17</v>
      </c>
      <c r="E622">
        <v>1098.95</v>
      </c>
      <c r="F622" t="s">
        <v>18</v>
      </c>
    </row>
    <row r="623" spans="1:6" x14ac:dyDescent="0.25">
      <c r="A623" s="1">
        <v>618</v>
      </c>
      <c r="B623" s="2" t="str">
        <f>Table1[[#This Row],[Node]]&amp;Table1[[#This Row],[Parameter]]</f>
        <v>c02Tank Elevation</v>
      </c>
      <c r="C623" t="s">
        <v>201</v>
      </c>
      <c r="D623" t="s">
        <v>19</v>
      </c>
      <c r="E623">
        <v>26.65</v>
      </c>
      <c r="F623" t="s">
        <v>20</v>
      </c>
    </row>
    <row r="624" spans="1:6" x14ac:dyDescent="0.25">
      <c r="A624" s="1">
        <v>619</v>
      </c>
      <c r="B624" s="2" t="str">
        <f>Table1[[#This Row],[Node]]&amp;Table1[[#This Row],[Parameter]]</f>
        <v>c02Tank height above ground</v>
      </c>
      <c r="C624" t="s">
        <v>201</v>
      </c>
      <c r="D624" t="s">
        <v>21</v>
      </c>
      <c r="E624">
        <v>26.65</v>
      </c>
      <c r="F624" t="s">
        <v>22</v>
      </c>
    </row>
    <row r="625" spans="1:6" x14ac:dyDescent="0.25">
      <c r="A625" s="1">
        <v>620</v>
      </c>
      <c r="B625" s="2" t="str">
        <f>Table1[[#This Row],[Node]]&amp;Table1[[#This Row],[Parameter]]</f>
        <v>c02Tank volume</v>
      </c>
      <c r="C625" t="s">
        <v>201</v>
      </c>
      <c r="D625" t="s">
        <v>23</v>
      </c>
      <c r="E625">
        <v>1469.6</v>
      </c>
      <c r="F625" t="s">
        <v>24</v>
      </c>
    </row>
    <row r="626" spans="1:6" x14ac:dyDescent="0.25">
      <c r="A626" s="1">
        <v>621</v>
      </c>
      <c r="B626" s="2" t="str">
        <f>Table1[[#This Row],[Node]]&amp;Table1[[#This Row],[Parameter]]</f>
        <v>c02Minimum Pressure</v>
      </c>
      <c r="C626" t="s">
        <v>201</v>
      </c>
      <c r="D626" t="s">
        <v>25</v>
      </c>
      <c r="E626">
        <v>20.100000000000001</v>
      </c>
      <c r="F626" t="s">
        <v>26</v>
      </c>
    </row>
    <row r="627" spans="1:6" x14ac:dyDescent="0.25">
      <c r="A627" s="1">
        <v>622</v>
      </c>
      <c r="B627" s="2" t="str">
        <f>Table1[[#This Row],[Node]]&amp;Table1[[#This Row],[Parameter]]</f>
        <v>c02Critical Hour</v>
      </c>
      <c r="C627" t="s">
        <v>201</v>
      </c>
      <c r="D627" t="s">
        <v>27</v>
      </c>
      <c r="E627">
        <v>16</v>
      </c>
      <c r="F627" t="s">
        <v>28</v>
      </c>
    </row>
    <row r="628" spans="1:6" x14ac:dyDescent="0.25">
      <c r="A628" s="1">
        <v>623</v>
      </c>
      <c r="B628" s="2" t="str">
        <f>Table1[[#This Row],[Node]]&amp;Table1[[#This Row],[Parameter]]</f>
        <v>c02Critical Node</v>
      </c>
      <c r="C628" t="s">
        <v>201</v>
      </c>
      <c r="D628" t="s">
        <v>29</v>
      </c>
      <c r="E628" t="s">
        <v>191</v>
      </c>
      <c r="F628" t="s">
        <v>1</v>
      </c>
    </row>
    <row r="629" spans="1:6" x14ac:dyDescent="0.25">
      <c r="A629" s="1">
        <v>624</v>
      </c>
      <c r="B629" s="2" t="str">
        <f>Table1[[#This Row],[Node]]&amp;Table1[[#This Row],[Parameter]]</f>
        <v>c02Critical Pipes</v>
      </c>
      <c r="C629" t="s">
        <v>201</v>
      </c>
      <c r="D629" t="s">
        <v>31</v>
      </c>
      <c r="E629" t="s">
        <v>32</v>
      </c>
      <c r="F629" t="s">
        <v>33</v>
      </c>
    </row>
    <row r="630" spans="1:6" x14ac:dyDescent="0.25">
      <c r="A630" s="1">
        <v>625</v>
      </c>
      <c r="B630" s="2" t="str">
        <f>Table1[[#This Row],[Node]]&amp;Table1[[#This Row],[Parameter]]</f>
        <v>c02Pump Cost</v>
      </c>
      <c r="C630" t="s">
        <v>201</v>
      </c>
      <c r="D630" t="s">
        <v>34</v>
      </c>
      <c r="E630" t="s">
        <v>35</v>
      </c>
      <c r="F630" t="s">
        <v>36</v>
      </c>
    </row>
    <row r="631" spans="1:6" x14ac:dyDescent="0.25">
      <c r="A631" s="1">
        <v>626</v>
      </c>
      <c r="B631" s="2" t="str">
        <f>Table1[[#This Row],[Node]]&amp;Table1[[#This Row],[Parameter]]</f>
        <v>c02Tank Cost</v>
      </c>
      <c r="C631" t="s">
        <v>201</v>
      </c>
      <c r="D631" t="s">
        <v>37</v>
      </c>
      <c r="E631" t="s">
        <v>203</v>
      </c>
      <c r="F631" t="s">
        <v>36</v>
      </c>
    </row>
    <row r="632" spans="1:6" x14ac:dyDescent="0.25">
      <c r="A632" s="1">
        <v>627</v>
      </c>
      <c r="B632" s="2" t="str">
        <f>Table1[[#This Row],[Node]]&amp;Table1[[#This Row],[Parameter]]</f>
        <v>c02Total Pipe Replacement Cost</v>
      </c>
      <c r="C632" t="s">
        <v>201</v>
      </c>
      <c r="D632" t="s">
        <v>39</v>
      </c>
      <c r="E632" t="s">
        <v>204</v>
      </c>
      <c r="F632" t="s">
        <v>36</v>
      </c>
    </row>
    <row r="633" spans="1:6" x14ac:dyDescent="0.25">
      <c r="A633" s="1">
        <v>628</v>
      </c>
      <c r="B633" s="2" t="str">
        <f>Table1[[#This Row],[Node]]&amp;Table1[[#This Row],[Parameter]]</f>
        <v>c02Total Investment Cost</v>
      </c>
      <c r="C633" t="s">
        <v>201</v>
      </c>
      <c r="D633" t="s">
        <v>41</v>
      </c>
      <c r="E633" t="s">
        <v>205</v>
      </c>
      <c r="F633" t="s">
        <v>43</v>
      </c>
    </row>
    <row r="634" spans="1:6" x14ac:dyDescent="0.25">
      <c r="A634" s="1">
        <v>629</v>
      </c>
      <c r="B634" s="2" t="str">
        <f>Table1[[#This Row],[Node]]&amp;Table1[[#This Row],[Parameter]]</f>
        <v>------</v>
      </c>
      <c r="C634" t="s">
        <v>44</v>
      </c>
      <c r="D634" t="s">
        <v>44</v>
      </c>
      <c r="E634" t="s">
        <v>44</v>
      </c>
      <c r="F634" t="s">
        <v>44</v>
      </c>
    </row>
    <row r="635" spans="1:6" x14ac:dyDescent="0.25">
      <c r="A635" s="1">
        <v>630</v>
      </c>
      <c r="B635" s="2" t="str">
        <f>Table1[[#This Row],[Node]]&amp;Table1[[#This Row],[Parameter]]</f>
        <v>Summaryfor</v>
      </c>
      <c r="C635" t="s">
        <v>5</v>
      </c>
      <c r="D635" t="s">
        <v>6</v>
      </c>
      <c r="E635" t="s">
        <v>7</v>
      </c>
      <c r="F635" t="s">
        <v>206</v>
      </c>
    </row>
    <row r="636" spans="1:6" x14ac:dyDescent="0.25">
      <c r="A636" s="1">
        <v>631</v>
      </c>
      <c r="B636" s="2" t="str">
        <f>Table1[[#This Row],[Node]]&amp;Table1[[#This Row],[Parameter]]</f>
        <v>c03Duty Head</v>
      </c>
      <c r="C636" t="s">
        <v>206</v>
      </c>
      <c r="D636" t="s">
        <v>9</v>
      </c>
      <c r="E636">
        <v>34.74</v>
      </c>
      <c r="F636" t="s">
        <v>10</v>
      </c>
    </row>
    <row r="637" spans="1:6" x14ac:dyDescent="0.25">
      <c r="A637" s="1">
        <v>632</v>
      </c>
      <c r="B637" s="2" t="str">
        <f>Table1[[#This Row],[Node]]&amp;Table1[[#This Row],[Parameter]]</f>
        <v>c03Duty Flow</v>
      </c>
      <c r="C637" t="s">
        <v>206</v>
      </c>
      <c r="D637" t="s">
        <v>11</v>
      </c>
      <c r="E637">
        <v>102.81</v>
      </c>
      <c r="F637" t="s">
        <v>12</v>
      </c>
    </row>
    <row r="638" spans="1:6" x14ac:dyDescent="0.25">
      <c r="A638" s="1">
        <v>633</v>
      </c>
      <c r="B638" s="2" t="str">
        <f>Table1[[#This Row],[Node]]&amp;Table1[[#This Row],[Parameter]]</f>
        <v>c03Actual average pumped flow:</v>
      </c>
      <c r="C638" t="s">
        <v>206</v>
      </c>
      <c r="D638" t="s">
        <v>13</v>
      </c>
      <c r="E638">
        <v>102.81</v>
      </c>
      <c r="F638" t="s">
        <v>12</v>
      </c>
    </row>
    <row r="639" spans="1:6" x14ac:dyDescent="0.25">
      <c r="A639" s="1">
        <v>634</v>
      </c>
      <c r="B639" s="2" t="str">
        <f>Table1[[#This Row],[Node]]&amp;Table1[[#This Row],[Parameter]]</f>
        <v>c03Cost:</v>
      </c>
      <c r="C639" t="s">
        <v>206</v>
      </c>
      <c r="D639" t="s">
        <v>14</v>
      </c>
      <c r="E639" t="s">
        <v>207</v>
      </c>
      <c r="F639" t="s">
        <v>16</v>
      </c>
    </row>
    <row r="640" spans="1:6" x14ac:dyDescent="0.25">
      <c r="A640" s="1">
        <v>635</v>
      </c>
      <c r="B640" s="2" t="str">
        <f>Table1[[#This Row],[Node]]&amp;Table1[[#This Row],[Parameter]]</f>
        <v>c03Energy:</v>
      </c>
      <c r="C640" t="s">
        <v>206</v>
      </c>
      <c r="D640" t="s">
        <v>17</v>
      </c>
      <c r="E640">
        <v>1119.03</v>
      </c>
      <c r="F640" t="s">
        <v>18</v>
      </c>
    </row>
    <row r="641" spans="1:6" x14ac:dyDescent="0.25">
      <c r="A641" s="1">
        <v>636</v>
      </c>
      <c r="B641" s="2" t="str">
        <f>Table1[[#This Row],[Node]]&amp;Table1[[#This Row],[Parameter]]</f>
        <v>c03Tank Elevation</v>
      </c>
      <c r="C641" t="s">
        <v>206</v>
      </c>
      <c r="D641" t="s">
        <v>19</v>
      </c>
      <c r="E641">
        <v>27.16</v>
      </c>
      <c r="F641" t="s">
        <v>20</v>
      </c>
    </row>
    <row r="642" spans="1:6" x14ac:dyDescent="0.25">
      <c r="A642" s="1">
        <v>637</v>
      </c>
      <c r="B642" s="2" t="str">
        <f>Table1[[#This Row],[Node]]&amp;Table1[[#This Row],[Parameter]]</f>
        <v>c03Tank height above ground</v>
      </c>
      <c r="C642" t="s">
        <v>206</v>
      </c>
      <c r="D642" t="s">
        <v>21</v>
      </c>
      <c r="E642">
        <v>27.16</v>
      </c>
      <c r="F642" t="s">
        <v>22</v>
      </c>
    </row>
    <row r="643" spans="1:6" x14ac:dyDescent="0.25">
      <c r="A643" s="1">
        <v>638</v>
      </c>
      <c r="B643" s="2" t="str">
        <f>Table1[[#This Row],[Node]]&amp;Table1[[#This Row],[Parameter]]</f>
        <v>c03Tank volume</v>
      </c>
      <c r="C643" t="s">
        <v>206</v>
      </c>
      <c r="D643" t="s">
        <v>23</v>
      </c>
      <c r="E643">
        <v>1469.6</v>
      </c>
      <c r="F643" t="s">
        <v>24</v>
      </c>
    </row>
    <row r="644" spans="1:6" x14ac:dyDescent="0.25">
      <c r="A644" s="1">
        <v>639</v>
      </c>
      <c r="B644" s="2" t="str">
        <f>Table1[[#This Row],[Node]]&amp;Table1[[#This Row],[Parameter]]</f>
        <v>c03Minimum Pressure</v>
      </c>
      <c r="C644" t="s">
        <v>206</v>
      </c>
      <c r="D644" t="s">
        <v>25</v>
      </c>
      <c r="E644">
        <v>20.010000000000002</v>
      </c>
      <c r="F644" t="s">
        <v>26</v>
      </c>
    </row>
    <row r="645" spans="1:6" x14ac:dyDescent="0.25">
      <c r="A645" s="1">
        <v>640</v>
      </c>
      <c r="B645" s="2" t="str">
        <f>Table1[[#This Row],[Node]]&amp;Table1[[#This Row],[Parameter]]</f>
        <v>c03Critical Hour</v>
      </c>
      <c r="C645" t="s">
        <v>206</v>
      </c>
      <c r="D645" t="s">
        <v>27</v>
      </c>
      <c r="E645">
        <v>16</v>
      </c>
      <c r="F645" t="s">
        <v>28</v>
      </c>
    </row>
    <row r="646" spans="1:6" x14ac:dyDescent="0.25">
      <c r="A646" s="1">
        <v>641</v>
      </c>
      <c r="B646" s="2" t="str">
        <f>Table1[[#This Row],[Node]]&amp;Table1[[#This Row],[Parameter]]</f>
        <v>c03Critical Node</v>
      </c>
      <c r="C646" t="s">
        <v>206</v>
      </c>
      <c r="D646" t="s">
        <v>29</v>
      </c>
      <c r="E646" t="s">
        <v>191</v>
      </c>
      <c r="F646" t="s">
        <v>1</v>
      </c>
    </row>
    <row r="647" spans="1:6" x14ac:dyDescent="0.25">
      <c r="A647" s="1">
        <v>642</v>
      </c>
      <c r="B647" s="2" t="str">
        <f>Table1[[#This Row],[Node]]&amp;Table1[[#This Row],[Parameter]]</f>
        <v>c03Critical Pipes</v>
      </c>
      <c r="C647" t="s">
        <v>206</v>
      </c>
      <c r="D647" t="s">
        <v>31</v>
      </c>
      <c r="E647" t="s">
        <v>32</v>
      </c>
      <c r="F647" t="s">
        <v>33</v>
      </c>
    </row>
    <row r="648" spans="1:6" x14ac:dyDescent="0.25">
      <c r="A648" s="1">
        <v>643</v>
      </c>
      <c r="B648" s="2" t="str">
        <f>Table1[[#This Row],[Node]]&amp;Table1[[#This Row],[Parameter]]</f>
        <v>c03Pump Cost</v>
      </c>
      <c r="C648" t="s">
        <v>206</v>
      </c>
      <c r="D648" t="s">
        <v>34</v>
      </c>
      <c r="E648" t="s">
        <v>35</v>
      </c>
      <c r="F648" t="s">
        <v>36</v>
      </c>
    </row>
    <row r="649" spans="1:6" x14ac:dyDescent="0.25">
      <c r="A649" s="1">
        <v>644</v>
      </c>
      <c r="B649" s="2" t="str">
        <f>Table1[[#This Row],[Node]]&amp;Table1[[#This Row],[Parameter]]</f>
        <v>c03Tank Cost</v>
      </c>
      <c r="C649" t="s">
        <v>206</v>
      </c>
      <c r="D649" t="s">
        <v>37</v>
      </c>
      <c r="E649" t="s">
        <v>208</v>
      </c>
      <c r="F649" t="s">
        <v>36</v>
      </c>
    </row>
    <row r="650" spans="1:6" x14ac:dyDescent="0.25">
      <c r="A650" s="1">
        <v>645</v>
      </c>
      <c r="B650" s="2" t="str">
        <f>Table1[[#This Row],[Node]]&amp;Table1[[#This Row],[Parameter]]</f>
        <v>c03Total Pipe Replacement Cost</v>
      </c>
      <c r="C650" t="s">
        <v>206</v>
      </c>
      <c r="D650" t="s">
        <v>39</v>
      </c>
      <c r="E650" t="s">
        <v>209</v>
      </c>
      <c r="F650" t="s">
        <v>36</v>
      </c>
    </row>
    <row r="651" spans="1:6" x14ac:dyDescent="0.25">
      <c r="A651" s="1">
        <v>646</v>
      </c>
      <c r="B651" s="2" t="str">
        <f>Table1[[#This Row],[Node]]&amp;Table1[[#This Row],[Parameter]]</f>
        <v>c03Total Investment Cost</v>
      </c>
      <c r="C651" t="s">
        <v>206</v>
      </c>
      <c r="D651" t="s">
        <v>41</v>
      </c>
      <c r="E651" t="s">
        <v>210</v>
      </c>
      <c r="F651" t="s">
        <v>43</v>
      </c>
    </row>
    <row r="652" spans="1:6" x14ac:dyDescent="0.25">
      <c r="A652" s="1">
        <v>647</v>
      </c>
      <c r="B652" s="2" t="str">
        <f>Table1[[#This Row],[Node]]&amp;Table1[[#This Row],[Parameter]]</f>
        <v>------</v>
      </c>
      <c r="C652" t="s">
        <v>44</v>
      </c>
      <c r="D652" t="s">
        <v>44</v>
      </c>
      <c r="E652" t="s">
        <v>44</v>
      </c>
      <c r="F652" t="s">
        <v>44</v>
      </c>
    </row>
    <row r="653" spans="1:6" x14ac:dyDescent="0.25">
      <c r="A653" s="1">
        <v>648</v>
      </c>
      <c r="B653" s="2" t="str">
        <f>Table1[[#This Row],[Node]]&amp;Table1[[#This Row],[Parameter]]</f>
        <v>Summaryfor</v>
      </c>
      <c r="C653" t="s">
        <v>5</v>
      </c>
      <c r="D653" t="s">
        <v>6</v>
      </c>
      <c r="E653" t="s">
        <v>7</v>
      </c>
      <c r="F653" t="s">
        <v>211</v>
      </c>
    </row>
    <row r="654" spans="1:6" x14ac:dyDescent="0.25">
      <c r="A654" s="1">
        <v>649</v>
      </c>
      <c r="B654" s="2" t="str">
        <f>Table1[[#This Row],[Node]]&amp;Table1[[#This Row],[Parameter]]</f>
        <v>c04Duty Head</v>
      </c>
      <c r="C654" t="s">
        <v>211</v>
      </c>
      <c r="D654" t="s">
        <v>9</v>
      </c>
      <c r="E654">
        <v>34.909999999999997</v>
      </c>
      <c r="F654" t="s">
        <v>10</v>
      </c>
    </row>
    <row r="655" spans="1:6" x14ac:dyDescent="0.25">
      <c r="A655" s="1">
        <v>650</v>
      </c>
      <c r="B655" s="2" t="str">
        <f>Table1[[#This Row],[Node]]&amp;Table1[[#This Row],[Parameter]]</f>
        <v>c04Duty Flow</v>
      </c>
      <c r="C655" t="s">
        <v>211</v>
      </c>
      <c r="D655" t="s">
        <v>11</v>
      </c>
      <c r="E655">
        <v>102.81</v>
      </c>
      <c r="F655" t="s">
        <v>12</v>
      </c>
    </row>
    <row r="656" spans="1:6" x14ac:dyDescent="0.25">
      <c r="A656" s="1">
        <v>651</v>
      </c>
      <c r="B656" s="2" t="str">
        <f>Table1[[#This Row],[Node]]&amp;Table1[[#This Row],[Parameter]]</f>
        <v>c04Actual average pumped flow:</v>
      </c>
      <c r="C656" t="s">
        <v>211</v>
      </c>
      <c r="D656" t="s">
        <v>13</v>
      </c>
      <c r="E656">
        <v>102.78</v>
      </c>
      <c r="F656" t="s">
        <v>12</v>
      </c>
    </row>
    <row r="657" spans="1:6" x14ac:dyDescent="0.25">
      <c r="A657" s="1">
        <v>652</v>
      </c>
      <c r="B657" s="2" t="str">
        <f>Table1[[#This Row],[Node]]&amp;Table1[[#This Row],[Parameter]]</f>
        <v>c04Cost:</v>
      </c>
      <c r="C657" t="s">
        <v>211</v>
      </c>
      <c r="D657" t="s">
        <v>14</v>
      </c>
      <c r="E657" t="s">
        <v>212</v>
      </c>
      <c r="F657" t="s">
        <v>16</v>
      </c>
    </row>
    <row r="658" spans="1:6" x14ac:dyDescent="0.25">
      <c r="A658" s="1">
        <v>653</v>
      </c>
      <c r="B658" s="2" t="str">
        <f>Table1[[#This Row],[Node]]&amp;Table1[[#This Row],[Parameter]]</f>
        <v>c04Energy:</v>
      </c>
      <c r="C658" t="s">
        <v>211</v>
      </c>
      <c r="D658" t="s">
        <v>17</v>
      </c>
      <c r="E658">
        <v>1124.5999999999999</v>
      </c>
      <c r="F658" t="s">
        <v>18</v>
      </c>
    </row>
    <row r="659" spans="1:6" x14ac:dyDescent="0.25">
      <c r="A659" s="1">
        <v>654</v>
      </c>
      <c r="B659" s="2" t="str">
        <f>Table1[[#This Row],[Node]]&amp;Table1[[#This Row],[Parameter]]</f>
        <v>c04Tank Elevation</v>
      </c>
      <c r="C659" t="s">
        <v>211</v>
      </c>
      <c r="D659" t="s">
        <v>19</v>
      </c>
      <c r="E659">
        <v>27.33</v>
      </c>
      <c r="F659" t="s">
        <v>20</v>
      </c>
    </row>
    <row r="660" spans="1:6" x14ac:dyDescent="0.25">
      <c r="A660" s="1">
        <v>655</v>
      </c>
      <c r="B660" s="2" t="str">
        <f>Table1[[#This Row],[Node]]&amp;Table1[[#This Row],[Parameter]]</f>
        <v>c04Tank height above ground</v>
      </c>
      <c r="C660" t="s">
        <v>211</v>
      </c>
      <c r="D660" t="s">
        <v>21</v>
      </c>
      <c r="E660">
        <v>27.33</v>
      </c>
      <c r="F660" t="s">
        <v>22</v>
      </c>
    </row>
    <row r="661" spans="1:6" x14ac:dyDescent="0.25">
      <c r="A661" s="1">
        <v>656</v>
      </c>
      <c r="B661" s="2" t="str">
        <f>Table1[[#This Row],[Node]]&amp;Table1[[#This Row],[Parameter]]</f>
        <v>c04Tank volume</v>
      </c>
      <c r="C661" t="s">
        <v>211</v>
      </c>
      <c r="D661" t="s">
        <v>23</v>
      </c>
      <c r="E661">
        <v>1469.6</v>
      </c>
      <c r="F661" t="s">
        <v>24</v>
      </c>
    </row>
    <row r="662" spans="1:6" x14ac:dyDescent="0.25">
      <c r="A662" s="1">
        <v>657</v>
      </c>
      <c r="B662" s="2" t="str">
        <f>Table1[[#This Row],[Node]]&amp;Table1[[#This Row],[Parameter]]</f>
        <v>c04Minimum Pressure</v>
      </c>
      <c r="C662" t="s">
        <v>211</v>
      </c>
      <c r="D662" t="s">
        <v>25</v>
      </c>
      <c r="E662">
        <v>20.100000000000001</v>
      </c>
      <c r="F662" t="s">
        <v>26</v>
      </c>
    </row>
    <row r="663" spans="1:6" x14ac:dyDescent="0.25">
      <c r="A663" s="1">
        <v>658</v>
      </c>
      <c r="B663" s="2" t="str">
        <f>Table1[[#This Row],[Node]]&amp;Table1[[#This Row],[Parameter]]</f>
        <v>c04Critical Hour</v>
      </c>
      <c r="C663" t="s">
        <v>211</v>
      </c>
      <c r="D663" t="s">
        <v>27</v>
      </c>
      <c r="E663">
        <v>16</v>
      </c>
      <c r="F663" t="s">
        <v>28</v>
      </c>
    </row>
    <row r="664" spans="1:6" x14ac:dyDescent="0.25">
      <c r="A664" s="1">
        <v>659</v>
      </c>
      <c r="B664" s="2" t="str">
        <f>Table1[[#This Row],[Node]]&amp;Table1[[#This Row],[Parameter]]</f>
        <v>c04Critical Node</v>
      </c>
      <c r="C664" t="s">
        <v>211</v>
      </c>
      <c r="D664" t="s">
        <v>29</v>
      </c>
      <c r="E664" t="s">
        <v>191</v>
      </c>
      <c r="F664" t="s">
        <v>1</v>
      </c>
    </row>
    <row r="665" spans="1:6" x14ac:dyDescent="0.25">
      <c r="A665" s="1">
        <v>660</v>
      </c>
      <c r="B665" s="2" t="str">
        <f>Table1[[#This Row],[Node]]&amp;Table1[[#This Row],[Parameter]]</f>
        <v>c04Critical Pipes</v>
      </c>
      <c r="C665" t="s">
        <v>211</v>
      </c>
      <c r="D665" t="s">
        <v>31</v>
      </c>
      <c r="E665" t="s">
        <v>32</v>
      </c>
      <c r="F665" t="s">
        <v>33</v>
      </c>
    </row>
    <row r="666" spans="1:6" x14ac:dyDescent="0.25">
      <c r="A666" s="1">
        <v>661</v>
      </c>
      <c r="B666" s="2" t="str">
        <f>Table1[[#This Row],[Node]]&amp;Table1[[#This Row],[Parameter]]</f>
        <v>c04Pump Cost</v>
      </c>
      <c r="C666" t="s">
        <v>211</v>
      </c>
      <c r="D666" t="s">
        <v>34</v>
      </c>
      <c r="E666" t="s">
        <v>35</v>
      </c>
      <c r="F666" t="s">
        <v>36</v>
      </c>
    </row>
    <row r="667" spans="1:6" x14ac:dyDescent="0.25">
      <c r="A667" s="1">
        <v>662</v>
      </c>
      <c r="B667" s="2" t="str">
        <f>Table1[[#This Row],[Node]]&amp;Table1[[#This Row],[Parameter]]</f>
        <v>c04Tank Cost</v>
      </c>
      <c r="C667" t="s">
        <v>211</v>
      </c>
      <c r="D667" t="s">
        <v>37</v>
      </c>
      <c r="E667" t="s">
        <v>213</v>
      </c>
      <c r="F667" t="s">
        <v>36</v>
      </c>
    </row>
    <row r="668" spans="1:6" x14ac:dyDescent="0.25">
      <c r="A668" s="1">
        <v>663</v>
      </c>
      <c r="B668" s="2" t="str">
        <f>Table1[[#This Row],[Node]]&amp;Table1[[#This Row],[Parameter]]</f>
        <v>c04Total Pipe Replacement Cost</v>
      </c>
      <c r="C668" t="s">
        <v>211</v>
      </c>
      <c r="D668" t="s">
        <v>39</v>
      </c>
      <c r="E668" t="s">
        <v>214</v>
      </c>
      <c r="F668" t="s">
        <v>36</v>
      </c>
    </row>
    <row r="669" spans="1:6" x14ac:dyDescent="0.25">
      <c r="A669" s="1">
        <v>664</v>
      </c>
      <c r="B669" s="2" t="str">
        <f>Table1[[#This Row],[Node]]&amp;Table1[[#This Row],[Parameter]]</f>
        <v>c04Total Investment Cost</v>
      </c>
      <c r="C669" t="s">
        <v>211</v>
      </c>
      <c r="D669" t="s">
        <v>41</v>
      </c>
      <c r="E669" t="s">
        <v>215</v>
      </c>
      <c r="F669" t="s">
        <v>43</v>
      </c>
    </row>
    <row r="670" spans="1:6" x14ac:dyDescent="0.25">
      <c r="A670" s="1">
        <v>665</v>
      </c>
      <c r="B670" s="2" t="str">
        <f>Table1[[#This Row],[Node]]&amp;Table1[[#This Row],[Parameter]]</f>
        <v>------</v>
      </c>
      <c r="C670" t="s">
        <v>44</v>
      </c>
      <c r="D670" t="s">
        <v>44</v>
      </c>
      <c r="E670" t="s">
        <v>44</v>
      </c>
      <c r="F670" t="s">
        <v>44</v>
      </c>
    </row>
    <row r="671" spans="1:6" x14ac:dyDescent="0.25">
      <c r="A671" s="1">
        <v>666</v>
      </c>
      <c r="B671" s="2" t="str">
        <f>Table1[[#This Row],[Node]]&amp;Table1[[#This Row],[Parameter]]</f>
        <v>Summaryfor</v>
      </c>
      <c r="C671" t="s">
        <v>5</v>
      </c>
      <c r="D671" t="s">
        <v>6</v>
      </c>
      <c r="E671" t="s">
        <v>7</v>
      </c>
      <c r="F671" t="s">
        <v>216</v>
      </c>
    </row>
    <row r="672" spans="1:6" x14ac:dyDescent="0.25">
      <c r="A672" s="1">
        <v>667</v>
      </c>
      <c r="B672" s="2" t="str">
        <f>Table1[[#This Row],[Node]]&amp;Table1[[#This Row],[Parameter]]</f>
        <v>c05Duty Head</v>
      </c>
      <c r="C672" t="s">
        <v>216</v>
      </c>
      <c r="D672" t="s">
        <v>9</v>
      </c>
      <c r="E672">
        <v>34.22</v>
      </c>
      <c r="F672" t="s">
        <v>10</v>
      </c>
    </row>
    <row r="673" spans="1:6" x14ac:dyDescent="0.25">
      <c r="A673" s="1">
        <v>668</v>
      </c>
      <c r="B673" s="2" t="str">
        <f>Table1[[#This Row],[Node]]&amp;Table1[[#This Row],[Parameter]]</f>
        <v>c05Duty Flow</v>
      </c>
      <c r="C673" t="s">
        <v>216</v>
      </c>
      <c r="D673" t="s">
        <v>11</v>
      </c>
      <c r="E673">
        <v>102.81</v>
      </c>
      <c r="F673" t="s">
        <v>12</v>
      </c>
    </row>
    <row r="674" spans="1:6" x14ac:dyDescent="0.25">
      <c r="A674" s="1">
        <v>669</v>
      </c>
      <c r="B674" s="2" t="str">
        <f>Table1[[#This Row],[Node]]&amp;Table1[[#This Row],[Parameter]]</f>
        <v>c05Actual average pumped flow:</v>
      </c>
      <c r="C674" t="s">
        <v>216</v>
      </c>
      <c r="D674" t="s">
        <v>13</v>
      </c>
      <c r="E674">
        <v>102.78</v>
      </c>
      <c r="F674" t="s">
        <v>12</v>
      </c>
    </row>
    <row r="675" spans="1:6" x14ac:dyDescent="0.25">
      <c r="A675" s="1">
        <v>670</v>
      </c>
      <c r="B675" s="2" t="str">
        <f>Table1[[#This Row],[Node]]&amp;Table1[[#This Row],[Parameter]]</f>
        <v>c05Cost:</v>
      </c>
      <c r="C675" t="s">
        <v>216</v>
      </c>
      <c r="D675" t="s">
        <v>14</v>
      </c>
      <c r="E675" t="s">
        <v>217</v>
      </c>
      <c r="F675" t="s">
        <v>16</v>
      </c>
    </row>
    <row r="676" spans="1:6" x14ac:dyDescent="0.25">
      <c r="A676" s="1">
        <v>671</v>
      </c>
      <c r="B676" s="2" t="str">
        <f>Table1[[#This Row],[Node]]&amp;Table1[[#This Row],[Parameter]]</f>
        <v>c05Energy:</v>
      </c>
      <c r="C676" t="s">
        <v>216</v>
      </c>
      <c r="D676" t="s">
        <v>17</v>
      </c>
      <c r="E676">
        <v>1102.8599999999999</v>
      </c>
      <c r="F676" t="s">
        <v>18</v>
      </c>
    </row>
    <row r="677" spans="1:6" x14ac:dyDescent="0.25">
      <c r="A677" s="1">
        <v>672</v>
      </c>
      <c r="B677" s="2" t="str">
        <f>Table1[[#This Row],[Node]]&amp;Table1[[#This Row],[Parameter]]</f>
        <v>c05Tank Elevation</v>
      </c>
      <c r="C677" t="s">
        <v>216</v>
      </c>
      <c r="D677" t="s">
        <v>19</v>
      </c>
      <c r="E677">
        <v>26.67</v>
      </c>
      <c r="F677" t="s">
        <v>20</v>
      </c>
    </row>
    <row r="678" spans="1:6" x14ac:dyDescent="0.25">
      <c r="A678" s="1">
        <v>673</v>
      </c>
      <c r="B678" s="2" t="str">
        <f>Table1[[#This Row],[Node]]&amp;Table1[[#This Row],[Parameter]]</f>
        <v>c05Tank height above ground</v>
      </c>
      <c r="C678" t="s">
        <v>216</v>
      </c>
      <c r="D678" t="s">
        <v>21</v>
      </c>
      <c r="E678">
        <v>26.67</v>
      </c>
      <c r="F678" t="s">
        <v>22</v>
      </c>
    </row>
    <row r="679" spans="1:6" x14ac:dyDescent="0.25">
      <c r="A679" s="1">
        <v>674</v>
      </c>
      <c r="B679" s="2" t="str">
        <f>Table1[[#This Row],[Node]]&amp;Table1[[#This Row],[Parameter]]</f>
        <v>c05Tank volume</v>
      </c>
      <c r="C679" t="s">
        <v>216</v>
      </c>
      <c r="D679" t="s">
        <v>23</v>
      </c>
      <c r="E679">
        <v>1469.6</v>
      </c>
      <c r="F679" t="s">
        <v>24</v>
      </c>
    </row>
    <row r="680" spans="1:6" x14ac:dyDescent="0.25">
      <c r="A680" s="1">
        <v>675</v>
      </c>
      <c r="B680" s="2" t="str">
        <f>Table1[[#This Row],[Node]]&amp;Table1[[#This Row],[Parameter]]</f>
        <v>c05Minimum Pressure</v>
      </c>
      <c r="C680" t="s">
        <v>216</v>
      </c>
      <c r="D680" t="s">
        <v>25</v>
      </c>
      <c r="E680">
        <v>20.100000000000001</v>
      </c>
      <c r="F680" t="s">
        <v>26</v>
      </c>
    </row>
    <row r="681" spans="1:6" x14ac:dyDescent="0.25">
      <c r="A681" s="1">
        <v>676</v>
      </c>
      <c r="B681" s="2" t="str">
        <f>Table1[[#This Row],[Node]]&amp;Table1[[#This Row],[Parameter]]</f>
        <v>c05Critical Hour</v>
      </c>
      <c r="C681" t="s">
        <v>216</v>
      </c>
      <c r="D681" t="s">
        <v>27</v>
      </c>
      <c r="E681">
        <v>16</v>
      </c>
      <c r="F681" t="s">
        <v>28</v>
      </c>
    </row>
    <row r="682" spans="1:6" x14ac:dyDescent="0.25">
      <c r="A682" s="1">
        <v>677</v>
      </c>
      <c r="B682" s="2" t="str">
        <f>Table1[[#This Row],[Node]]&amp;Table1[[#This Row],[Parameter]]</f>
        <v>c05Critical Node</v>
      </c>
      <c r="C682" t="s">
        <v>216</v>
      </c>
      <c r="D682" t="s">
        <v>29</v>
      </c>
      <c r="E682" t="s">
        <v>191</v>
      </c>
      <c r="F682" t="s">
        <v>1</v>
      </c>
    </row>
    <row r="683" spans="1:6" x14ac:dyDescent="0.25">
      <c r="A683" s="1">
        <v>678</v>
      </c>
      <c r="B683" s="2" t="str">
        <f>Table1[[#This Row],[Node]]&amp;Table1[[#This Row],[Parameter]]</f>
        <v>c05Critical Pipes</v>
      </c>
      <c r="C683" t="s">
        <v>216</v>
      </c>
      <c r="D683" t="s">
        <v>31</v>
      </c>
      <c r="E683" t="s">
        <v>32</v>
      </c>
      <c r="F683" t="s">
        <v>33</v>
      </c>
    </row>
    <row r="684" spans="1:6" x14ac:dyDescent="0.25">
      <c r="A684" s="1">
        <v>679</v>
      </c>
      <c r="B684" s="2" t="str">
        <f>Table1[[#This Row],[Node]]&amp;Table1[[#This Row],[Parameter]]</f>
        <v>c05Pump Cost</v>
      </c>
      <c r="C684" t="s">
        <v>216</v>
      </c>
      <c r="D684" t="s">
        <v>34</v>
      </c>
      <c r="E684" t="s">
        <v>35</v>
      </c>
      <c r="F684" t="s">
        <v>36</v>
      </c>
    </row>
    <row r="685" spans="1:6" x14ac:dyDescent="0.25">
      <c r="A685" s="1">
        <v>680</v>
      </c>
      <c r="B685" s="2" t="str">
        <f>Table1[[#This Row],[Node]]&amp;Table1[[#This Row],[Parameter]]</f>
        <v>c05Tank Cost</v>
      </c>
      <c r="C685" t="s">
        <v>216</v>
      </c>
      <c r="D685" t="s">
        <v>37</v>
      </c>
      <c r="E685" t="s">
        <v>218</v>
      </c>
      <c r="F685" t="s">
        <v>36</v>
      </c>
    </row>
    <row r="686" spans="1:6" x14ac:dyDescent="0.25">
      <c r="A686" s="1">
        <v>681</v>
      </c>
      <c r="B686" s="2" t="str">
        <f>Table1[[#This Row],[Node]]&amp;Table1[[#This Row],[Parameter]]</f>
        <v>c05Total Pipe Replacement Cost</v>
      </c>
      <c r="C686" t="s">
        <v>216</v>
      </c>
      <c r="D686" t="s">
        <v>39</v>
      </c>
      <c r="E686" t="s">
        <v>219</v>
      </c>
      <c r="F686" t="s">
        <v>36</v>
      </c>
    </row>
    <row r="687" spans="1:6" x14ac:dyDescent="0.25">
      <c r="A687" s="1">
        <v>682</v>
      </c>
      <c r="B687" s="2" t="str">
        <f>Table1[[#This Row],[Node]]&amp;Table1[[#This Row],[Parameter]]</f>
        <v>c05Total Investment Cost</v>
      </c>
      <c r="C687" t="s">
        <v>216</v>
      </c>
      <c r="D687" t="s">
        <v>41</v>
      </c>
      <c r="E687" t="s">
        <v>220</v>
      </c>
      <c r="F687" t="s">
        <v>43</v>
      </c>
    </row>
    <row r="688" spans="1:6" x14ac:dyDescent="0.25">
      <c r="A688" s="1">
        <v>683</v>
      </c>
      <c r="B688" s="2" t="str">
        <f>Table1[[#This Row],[Node]]&amp;Table1[[#This Row],[Parameter]]</f>
        <v>------</v>
      </c>
      <c r="C688" t="s">
        <v>44</v>
      </c>
      <c r="D688" t="s">
        <v>44</v>
      </c>
      <c r="E688" t="s">
        <v>44</v>
      </c>
      <c r="F688" t="s">
        <v>44</v>
      </c>
    </row>
    <row r="689" spans="1:6" x14ac:dyDescent="0.25">
      <c r="A689" s="1">
        <v>684</v>
      </c>
      <c r="B689" s="2" t="str">
        <f>Table1[[#This Row],[Node]]&amp;Table1[[#This Row],[Parameter]]</f>
        <v>Summaryfor</v>
      </c>
      <c r="C689" t="s">
        <v>5</v>
      </c>
      <c r="D689" t="s">
        <v>6</v>
      </c>
      <c r="E689" t="s">
        <v>7</v>
      </c>
      <c r="F689" t="s">
        <v>221</v>
      </c>
    </row>
    <row r="690" spans="1:6" x14ac:dyDescent="0.25">
      <c r="A690" s="1">
        <v>685</v>
      </c>
      <c r="B690" s="2" t="str">
        <f>Table1[[#This Row],[Node]]&amp;Table1[[#This Row],[Parameter]]</f>
        <v>c06Duty Head</v>
      </c>
      <c r="C690" t="s">
        <v>221</v>
      </c>
      <c r="D690" t="s">
        <v>9</v>
      </c>
      <c r="E690">
        <v>35</v>
      </c>
      <c r="F690" t="s">
        <v>10</v>
      </c>
    </row>
    <row r="691" spans="1:6" x14ac:dyDescent="0.25">
      <c r="A691" s="1">
        <v>686</v>
      </c>
      <c r="B691" s="2" t="str">
        <f>Table1[[#This Row],[Node]]&amp;Table1[[#This Row],[Parameter]]</f>
        <v>c06Duty Flow</v>
      </c>
      <c r="C691" t="s">
        <v>221</v>
      </c>
      <c r="D691" t="s">
        <v>11</v>
      </c>
      <c r="E691">
        <v>102.81</v>
      </c>
      <c r="F691" t="s">
        <v>12</v>
      </c>
    </row>
    <row r="692" spans="1:6" x14ac:dyDescent="0.25">
      <c r="A692" s="1">
        <v>687</v>
      </c>
      <c r="B692" s="2" t="str">
        <f>Table1[[#This Row],[Node]]&amp;Table1[[#This Row],[Parameter]]</f>
        <v>c06Actual average pumped flow:</v>
      </c>
      <c r="C692" t="s">
        <v>221</v>
      </c>
      <c r="D692" t="s">
        <v>13</v>
      </c>
      <c r="E692">
        <v>102.81</v>
      </c>
      <c r="F692" t="s">
        <v>12</v>
      </c>
    </row>
    <row r="693" spans="1:6" x14ac:dyDescent="0.25">
      <c r="A693" s="1">
        <v>688</v>
      </c>
      <c r="B693" s="2" t="str">
        <f>Table1[[#This Row],[Node]]&amp;Table1[[#This Row],[Parameter]]</f>
        <v>c06Cost:</v>
      </c>
      <c r="C693" t="s">
        <v>221</v>
      </c>
      <c r="D693" t="s">
        <v>14</v>
      </c>
      <c r="E693" t="s">
        <v>222</v>
      </c>
      <c r="F693" t="s">
        <v>16</v>
      </c>
    </row>
    <row r="694" spans="1:6" x14ac:dyDescent="0.25">
      <c r="A694" s="1">
        <v>689</v>
      </c>
      <c r="B694" s="2" t="str">
        <f>Table1[[#This Row],[Node]]&amp;Table1[[#This Row],[Parameter]]</f>
        <v>c06Energy:</v>
      </c>
      <c r="C694" t="s">
        <v>221</v>
      </c>
      <c r="D694" t="s">
        <v>17</v>
      </c>
      <c r="E694">
        <v>1126.8900000000001</v>
      </c>
      <c r="F694" t="s">
        <v>18</v>
      </c>
    </row>
    <row r="695" spans="1:6" x14ac:dyDescent="0.25">
      <c r="A695" s="1">
        <v>690</v>
      </c>
      <c r="B695" s="2" t="str">
        <f>Table1[[#This Row],[Node]]&amp;Table1[[#This Row],[Parameter]]</f>
        <v>c06Tank Elevation</v>
      </c>
      <c r="C695" t="s">
        <v>221</v>
      </c>
      <c r="D695" t="s">
        <v>19</v>
      </c>
      <c r="E695">
        <v>27.11</v>
      </c>
      <c r="F695" t="s">
        <v>20</v>
      </c>
    </row>
    <row r="696" spans="1:6" x14ac:dyDescent="0.25">
      <c r="A696" s="1">
        <v>691</v>
      </c>
      <c r="B696" s="2" t="str">
        <f>Table1[[#This Row],[Node]]&amp;Table1[[#This Row],[Parameter]]</f>
        <v>c06Tank height above ground</v>
      </c>
      <c r="C696" t="s">
        <v>221</v>
      </c>
      <c r="D696" t="s">
        <v>21</v>
      </c>
      <c r="E696">
        <v>27.11</v>
      </c>
      <c r="F696" t="s">
        <v>22</v>
      </c>
    </row>
    <row r="697" spans="1:6" x14ac:dyDescent="0.25">
      <c r="A697" s="1">
        <v>692</v>
      </c>
      <c r="B697" s="2" t="str">
        <f>Table1[[#This Row],[Node]]&amp;Table1[[#This Row],[Parameter]]</f>
        <v>c06Tank volume</v>
      </c>
      <c r="C697" t="s">
        <v>221</v>
      </c>
      <c r="D697" t="s">
        <v>23</v>
      </c>
      <c r="E697">
        <v>1469.6</v>
      </c>
      <c r="F697" t="s">
        <v>24</v>
      </c>
    </row>
    <row r="698" spans="1:6" x14ac:dyDescent="0.25">
      <c r="A698" s="1">
        <v>693</v>
      </c>
      <c r="B698" s="2" t="str">
        <f>Table1[[#This Row],[Node]]&amp;Table1[[#This Row],[Parameter]]</f>
        <v>c06Minimum Pressure</v>
      </c>
      <c r="C698" t="s">
        <v>221</v>
      </c>
      <c r="D698" t="s">
        <v>25</v>
      </c>
      <c r="E698">
        <v>19.989999999999998</v>
      </c>
      <c r="F698" t="s">
        <v>26</v>
      </c>
    </row>
    <row r="699" spans="1:6" x14ac:dyDescent="0.25">
      <c r="A699" s="1">
        <v>694</v>
      </c>
      <c r="B699" s="2" t="str">
        <f>Table1[[#This Row],[Node]]&amp;Table1[[#This Row],[Parameter]]</f>
        <v>c06Critical Hour</v>
      </c>
      <c r="C699" t="s">
        <v>221</v>
      </c>
      <c r="D699" t="s">
        <v>27</v>
      </c>
      <c r="E699">
        <v>16</v>
      </c>
      <c r="F699" t="s">
        <v>28</v>
      </c>
    </row>
    <row r="700" spans="1:6" x14ac:dyDescent="0.25">
      <c r="A700" s="1">
        <v>695</v>
      </c>
      <c r="B700" s="2" t="str">
        <f>Table1[[#This Row],[Node]]&amp;Table1[[#This Row],[Parameter]]</f>
        <v>c06Critical Node</v>
      </c>
      <c r="C700" t="s">
        <v>221</v>
      </c>
      <c r="D700" t="s">
        <v>29</v>
      </c>
      <c r="E700" t="s">
        <v>191</v>
      </c>
      <c r="F700" t="s">
        <v>1</v>
      </c>
    </row>
    <row r="701" spans="1:6" x14ac:dyDescent="0.25">
      <c r="A701" s="1">
        <v>696</v>
      </c>
      <c r="B701" s="2" t="str">
        <f>Table1[[#This Row],[Node]]&amp;Table1[[#This Row],[Parameter]]</f>
        <v>c06Critical Pipes</v>
      </c>
      <c r="C701" t="s">
        <v>221</v>
      </c>
      <c r="D701" t="s">
        <v>31</v>
      </c>
      <c r="E701" t="s">
        <v>32</v>
      </c>
      <c r="F701" t="s">
        <v>33</v>
      </c>
    </row>
    <row r="702" spans="1:6" x14ac:dyDescent="0.25">
      <c r="A702" s="1">
        <v>697</v>
      </c>
      <c r="B702" s="2" t="str">
        <f>Table1[[#This Row],[Node]]&amp;Table1[[#This Row],[Parameter]]</f>
        <v>c06Pump Cost</v>
      </c>
      <c r="C702" t="s">
        <v>221</v>
      </c>
      <c r="D702" t="s">
        <v>34</v>
      </c>
      <c r="E702" t="s">
        <v>35</v>
      </c>
      <c r="F702" t="s">
        <v>36</v>
      </c>
    </row>
    <row r="703" spans="1:6" x14ac:dyDescent="0.25">
      <c r="A703" s="1">
        <v>698</v>
      </c>
      <c r="B703" s="2" t="str">
        <f>Table1[[#This Row],[Node]]&amp;Table1[[#This Row],[Parameter]]</f>
        <v>c06Tank Cost</v>
      </c>
      <c r="C703" t="s">
        <v>221</v>
      </c>
      <c r="D703" t="s">
        <v>37</v>
      </c>
      <c r="E703" t="s">
        <v>223</v>
      </c>
      <c r="F703" t="s">
        <v>36</v>
      </c>
    </row>
    <row r="704" spans="1:6" x14ac:dyDescent="0.25">
      <c r="A704" s="1">
        <v>699</v>
      </c>
      <c r="B704" s="2" t="str">
        <f>Table1[[#This Row],[Node]]&amp;Table1[[#This Row],[Parameter]]</f>
        <v>c06Total Pipe Replacement Cost</v>
      </c>
      <c r="C704" t="s">
        <v>221</v>
      </c>
      <c r="D704" t="s">
        <v>39</v>
      </c>
      <c r="E704" t="s">
        <v>224</v>
      </c>
      <c r="F704" t="s">
        <v>36</v>
      </c>
    </row>
    <row r="705" spans="1:6" x14ac:dyDescent="0.25">
      <c r="A705" s="1">
        <v>700</v>
      </c>
      <c r="B705" s="2" t="str">
        <f>Table1[[#This Row],[Node]]&amp;Table1[[#This Row],[Parameter]]</f>
        <v>c06Total Investment Cost</v>
      </c>
      <c r="C705" t="s">
        <v>221</v>
      </c>
      <c r="D705" t="s">
        <v>41</v>
      </c>
      <c r="E705" t="s">
        <v>225</v>
      </c>
      <c r="F705" t="s">
        <v>43</v>
      </c>
    </row>
    <row r="706" spans="1:6" x14ac:dyDescent="0.25">
      <c r="A706" s="1">
        <v>701</v>
      </c>
      <c r="B706" s="2" t="str">
        <f>Table1[[#This Row],[Node]]&amp;Table1[[#This Row],[Parameter]]</f>
        <v>------</v>
      </c>
      <c r="C706" t="s">
        <v>44</v>
      </c>
      <c r="D706" t="s">
        <v>44</v>
      </c>
      <c r="E706" t="s">
        <v>44</v>
      </c>
      <c r="F706" t="s">
        <v>44</v>
      </c>
    </row>
    <row r="707" spans="1:6" x14ac:dyDescent="0.25">
      <c r="A707" s="1">
        <v>702</v>
      </c>
      <c r="B707" s="2" t="str">
        <f>Table1[[#This Row],[Node]]&amp;Table1[[#This Row],[Parameter]]</f>
        <v>Summaryfor</v>
      </c>
      <c r="C707" t="s">
        <v>5</v>
      </c>
      <c r="D707" t="s">
        <v>6</v>
      </c>
      <c r="E707" t="s">
        <v>7</v>
      </c>
      <c r="F707" t="s">
        <v>226</v>
      </c>
    </row>
    <row r="708" spans="1:6" x14ac:dyDescent="0.25">
      <c r="A708" s="1">
        <v>703</v>
      </c>
      <c r="B708" s="2" t="str">
        <f>Table1[[#This Row],[Node]]&amp;Table1[[#This Row],[Parameter]]</f>
        <v>c07Duty Head</v>
      </c>
      <c r="C708" t="s">
        <v>226</v>
      </c>
      <c r="D708" t="s">
        <v>9</v>
      </c>
      <c r="E708">
        <v>35.380000000000003</v>
      </c>
      <c r="F708" t="s">
        <v>10</v>
      </c>
    </row>
    <row r="709" spans="1:6" x14ac:dyDescent="0.25">
      <c r="A709" s="1">
        <v>704</v>
      </c>
      <c r="B709" s="2" t="str">
        <f>Table1[[#This Row],[Node]]&amp;Table1[[#This Row],[Parameter]]</f>
        <v>c07Duty Flow</v>
      </c>
      <c r="C709" t="s">
        <v>226</v>
      </c>
      <c r="D709" t="s">
        <v>11</v>
      </c>
      <c r="E709">
        <v>102.81</v>
      </c>
      <c r="F709" t="s">
        <v>12</v>
      </c>
    </row>
    <row r="710" spans="1:6" x14ac:dyDescent="0.25">
      <c r="A710" s="1">
        <v>705</v>
      </c>
      <c r="B710" s="2" t="str">
        <f>Table1[[#This Row],[Node]]&amp;Table1[[#This Row],[Parameter]]</f>
        <v>c07Actual average pumped flow:</v>
      </c>
      <c r="C710" t="s">
        <v>226</v>
      </c>
      <c r="D710" t="s">
        <v>13</v>
      </c>
      <c r="E710">
        <v>102.77</v>
      </c>
      <c r="F710" t="s">
        <v>12</v>
      </c>
    </row>
    <row r="711" spans="1:6" x14ac:dyDescent="0.25">
      <c r="A711" s="1">
        <v>706</v>
      </c>
      <c r="B711" s="2" t="str">
        <f>Table1[[#This Row],[Node]]&amp;Table1[[#This Row],[Parameter]]</f>
        <v>c07Cost:</v>
      </c>
      <c r="C711" t="s">
        <v>226</v>
      </c>
      <c r="D711" t="s">
        <v>14</v>
      </c>
      <c r="E711" t="s">
        <v>227</v>
      </c>
      <c r="F711" t="s">
        <v>16</v>
      </c>
    </row>
    <row r="712" spans="1:6" x14ac:dyDescent="0.25">
      <c r="A712" s="1">
        <v>707</v>
      </c>
      <c r="B712" s="2" t="str">
        <f>Table1[[#This Row],[Node]]&amp;Table1[[#This Row],[Parameter]]</f>
        <v>c07Energy:</v>
      </c>
      <c r="C712" t="s">
        <v>226</v>
      </c>
      <c r="D712" t="s">
        <v>17</v>
      </c>
      <c r="E712">
        <v>1138.92</v>
      </c>
      <c r="F712" t="s">
        <v>18</v>
      </c>
    </row>
    <row r="713" spans="1:6" x14ac:dyDescent="0.25">
      <c r="A713" s="1">
        <v>708</v>
      </c>
      <c r="B713" s="2" t="str">
        <f>Table1[[#This Row],[Node]]&amp;Table1[[#This Row],[Parameter]]</f>
        <v>c07Tank Elevation</v>
      </c>
      <c r="C713" t="s">
        <v>226</v>
      </c>
      <c r="D713" t="s">
        <v>19</v>
      </c>
      <c r="E713">
        <v>27.56</v>
      </c>
      <c r="F713" t="s">
        <v>20</v>
      </c>
    </row>
    <row r="714" spans="1:6" x14ac:dyDescent="0.25">
      <c r="A714" s="1">
        <v>709</v>
      </c>
      <c r="B714" s="2" t="str">
        <f>Table1[[#This Row],[Node]]&amp;Table1[[#This Row],[Parameter]]</f>
        <v>c07Tank height above ground</v>
      </c>
      <c r="C714" t="s">
        <v>226</v>
      </c>
      <c r="D714" t="s">
        <v>21</v>
      </c>
      <c r="E714">
        <v>27.56</v>
      </c>
      <c r="F714" t="s">
        <v>22</v>
      </c>
    </row>
    <row r="715" spans="1:6" x14ac:dyDescent="0.25">
      <c r="A715" s="1">
        <v>710</v>
      </c>
      <c r="B715" s="2" t="str">
        <f>Table1[[#This Row],[Node]]&amp;Table1[[#This Row],[Parameter]]</f>
        <v>c07Tank volume</v>
      </c>
      <c r="C715" t="s">
        <v>226</v>
      </c>
      <c r="D715" t="s">
        <v>23</v>
      </c>
      <c r="E715">
        <v>1469.6</v>
      </c>
      <c r="F715" t="s">
        <v>24</v>
      </c>
    </row>
    <row r="716" spans="1:6" x14ac:dyDescent="0.25">
      <c r="A716" s="1">
        <v>711</v>
      </c>
      <c r="B716" s="2" t="str">
        <f>Table1[[#This Row],[Node]]&amp;Table1[[#This Row],[Parameter]]</f>
        <v>c07Minimum Pressure</v>
      </c>
      <c r="C716" t="s">
        <v>226</v>
      </c>
      <c r="D716" t="s">
        <v>25</v>
      </c>
      <c r="E716">
        <v>20.100000000000001</v>
      </c>
      <c r="F716" t="s">
        <v>26</v>
      </c>
    </row>
    <row r="717" spans="1:6" x14ac:dyDescent="0.25">
      <c r="A717" s="1">
        <v>712</v>
      </c>
      <c r="B717" s="2" t="str">
        <f>Table1[[#This Row],[Node]]&amp;Table1[[#This Row],[Parameter]]</f>
        <v>c07Critical Hour</v>
      </c>
      <c r="C717" t="s">
        <v>226</v>
      </c>
      <c r="D717" t="s">
        <v>27</v>
      </c>
      <c r="E717">
        <v>16</v>
      </c>
      <c r="F717" t="s">
        <v>28</v>
      </c>
    </row>
    <row r="718" spans="1:6" x14ac:dyDescent="0.25">
      <c r="A718" s="1">
        <v>713</v>
      </c>
      <c r="B718" s="2" t="str">
        <f>Table1[[#This Row],[Node]]&amp;Table1[[#This Row],[Parameter]]</f>
        <v>c07Critical Node</v>
      </c>
      <c r="C718" t="s">
        <v>226</v>
      </c>
      <c r="D718" t="s">
        <v>29</v>
      </c>
      <c r="E718" t="s">
        <v>191</v>
      </c>
      <c r="F718" t="s">
        <v>1</v>
      </c>
    </row>
    <row r="719" spans="1:6" x14ac:dyDescent="0.25">
      <c r="A719" s="1">
        <v>714</v>
      </c>
      <c r="B719" s="2" t="str">
        <f>Table1[[#This Row],[Node]]&amp;Table1[[#This Row],[Parameter]]</f>
        <v>c07Critical Pipes</v>
      </c>
      <c r="C719" t="s">
        <v>226</v>
      </c>
      <c r="D719" t="s">
        <v>31</v>
      </c>
      <c r="E719" t="s">
        <v>32</v>
      </c>
      <c r="F719" t="s">
        <v>33</v>
      </c>
    </row>
    <row r="720" spans="1:6" x14ac:dyDescent="0.25">
      <c r="A720" s="1">
        <v>715</v>
      </c>
      <c r="B720" s="2" t="str">
        <f>Table1[[#This Row],[Node]]&amp;Table1[[#This Row],[Parameter]]</f>
        <v>c07Pump Cost</v>
      </c>
      <c r="C720" t="s">
        <v>226</v>
      </c>
      <c r="D720" t="s">
        <v>34</v>
      </c>
      <c r="E720" t="s">
        <v>35</v>
      </c>
      <c r="F720" t="s">
        <v>36</v>
      </c>
    </row>
    <row r="721" spans="1:6" x14ac:dyDescent="0.25">
      <c r="A721" s="1">
        <v>716</v>
      </c>
      <c r="B721" s="2" t="str">
        <f>Table1[[#This Row],[Node]]&amp;Table1[[#This Row],[Parameter]]</f>
        <v>c07Tank Cost</v>
      </c>
      <c r="C721" t="s">
        <v>226</v>
      </c>
      <c r="D721" t="s">
        <v>37</v>
      </c>
      <c r="E721" t="s">
        <v>228</v>
      </c>
      <c r="F721" t="s">
        <v>36</v>
      </c>
    </row>
    <row r="722" spans="1:6" x14ac:dyDescent="0.25">
      <c r="A722" s="1">
        <v>717</v>
      </c>
      <c r="B722" s="2" t="str">
        <f>Table1[[#This Row],[Node]]&amp;Table1[[#This Row],[Parameter]]</f>
        <v>c07Total Pipe Replacement Cost</v>
      </c>
      <c r="C722" t="s">
        <v>226</v>
      </c>
      <c r="D722" t="s">
        <v>39</v>
      </c>
      <c r="E722" t="s">
        <v>229</v>
      </c>
      <c r="F722" t="s">
        <v>36</v>
      </c>
    </row>
    <row r="723" spans="1:6" x14ac:dyDescent="0.25">
      <c r="A723" s="1">
        <v>718</v>
      </c>
      <c r="B723" s="2" t="str">
        <f>Table1[[#This Row],[Node]]&amp;Table1[[#This Row],[Parameter]]</f>
        <v>c07Total Investment Cost</v>
      </c>
      <c r="C723" t="s">
        <v>226</v>
      </c>
      <c r="D723" t="s">
        <v>41</v>
      </c>
      <c r="E723" t="s">
        <v>230</v>
      </c>
      <c r="F723" t="s">
        <v>43</v>
      </c>
    </row>
    <row r="724" spans="1:6" x14ac:dyDescent="0.25">
      <c r="A724" s="1">
        <v>719</v>
      </c>
      <c r="B724" s="2" t="str">
        <f>Table1[[#This Row],[Node]]&amp;Table1[[#This Row],[Parameter]]</f>
        <v>------</v>
      </c>
      <c r="C724" t="s">
        <v>44</v>
      </c>
      <c r="D724" t="s">
        <v>44</v>
      </c>
      <c r="E724" t="s">
        <v>44</v>
      </c>
      <c r="F724" t="s">
        <v>44</v>
      </c>
    </row>
    <row r="725" spans="1:6" x14ac:dyDescent="0.25">
      <c r="A725" s="1">
        <v>720</v>
      </c>
      <c r="B725" s="2" t="str">
        <f>Table1[[#This Row],[Node]]&amp;Table1[[#This Row],[Parameter]]</f>
        <v>Summaryfor</v>
      </c>
      <c r="C725" t="s">
        <v>5</v>
      </c>
      <c r="D725" t="s">
        <v>6</v>
      </c>
      <c r="E725" t="s">
        <v>7</v>
      </c>
      <c r="F725" t="s">
        <v>231</v>
      </c>
    </row>
    <row r="726" spans="1:6" x14ac:dyDescent="0.25">
      <c r="A726" s="1">
        <v>721</v>
      </c>
      <c r="B726" s="2" t="str">
        <f>Table1[[#This Row],[Node]]&amp;Table1[[#This Row],[Parameter]]</f>
        <v>d01Duty Head</v>
      </c>
      <c r="C726" t="s">
        <v>231</v>
      </c>
      <c r="D726" t="s">
        <v>9</v>
      </c>
      <c r="E726">
        <v>34.22</v>
      </c>
      <c r="F726" t="s">
        <v>10</v>
      </c>
    </row>
    <row r="727" spans="1:6" x14ac:dyDescent="0.25">
      <c r="A727" s="1">
        <v>722</v>
      </c>
      <c r="B727" s="2" t="str">
        <f>Table1[[#This Row],[Node]]&amp;Table1[[#This Row],[Parameter]]</f>
        <v>d01Duty Flow</v>
      </c>
      <c r="C727" t="s">
        <v>231</v>
      </c>
      <c r="D727" t="s">
        <v>11</v>
      </c>
      <c r="E727">
        <v>102.81</v>
      </c>
      <c r="F727" t="s">
        <v>12</v>
      </c>
    </row>
    <row r="728" spans="1:6" x14ac:dyDescent="0.25">
      <c r="A728" s="1">
        <v>723</v>
      </c>
      <c r="B728" s="2" t="str">
        <f>Table1[[#This Row],[Node]]&amp;Table1[[#This Row],[Parameter]]</f>
        <v>d01Actual average pumped flow:</v>
      </c>
      <c r="C728" t="s">
        <v>231</v>
      </c>
      <c r="D728" t="s">
        <v>13</v>
      </c>
      <c r="E728">
        <v>102.78</v>
      </c>
      <c r="F728" t="s">
        <v>12</v>
      </c>
    </row>
    <row r="729" spans="1:6" x14ac:dyDescent="0.25">
      <c r="A729" s="1">
        <v>724</v>
      </c>
      <c r="B729" s="2" t="str">
        <f>Table1[[#This Row],[Node]]&amp;Table1[[#This Row],[Parameter]]</f>
        <v>d01Cost:</v>
      </c>
      <c r="C729" t="s">
        <v>231</v>
      </c>
      <c r="D729" t="s">
        <v>14</v>
      </c>
      <c r="E729" t="s">
        <v>232</v>
      </c>
      <c r="F729" t="s">
        <v>16</v>
      </c>
    </row>
    <row r="730" spans="1:6" x14ac:dyDescent="0.25">
      <c r="A730" s="1">
        <v>725</v>
      </c>
      <c r="B730" s="2" t="str">
        <f>Table1[[#This Row],[Node]]&amp;Table1[[#This Row],[Parameter]]</f>
        <v>d01Energy:</v>
      </c>
      <c r="C730" t="s">
        <v>231</v>
      </c>
      <c r="D730" t="s">
        <v>17</v>
      </c>
      <c r="E730">
        <v>1103.05</v>
      </c>
      <c r="F730" t="s">
        <v>18</v>
      </c>
    </row>
    <row r="731" spans="1:6" x14ac:dyDescent="0.25">
      <c r="A731" s="1">
        <v>726</v>
      </c>
      <c r="B731" s="2" t="str">
        <f>Table1[[#This Row],[Node]]&amp;Table1[[#This Row],[Parameter]]</f>
        <v>d01Tank Elevation</v>
      </c>
      <c r="C731" t="s">
        <v>231</v>
      </c>
      <c r="D731" t="s">
        <v>19</v>
      </c>
      <c r="E731">
        <v>26.75</v>
      </c>
      <c r="F731" t="s">
        <v>20</v>
      </c>
    </row>
    <row r="732" spans="1:6" x14ac:dyDescent="0.25">
      <c r="A732" s="1">
        <v>727</v>
      </c>
      <c r="B732" s="2" t="str">
        <f>Table1[[#This Row],[Node]]&amp;Table1[[#This Row],[Parameter]]</f>
        <v>d01Tank height above ground</v>
      </c>
      <c r="C732" t="s">
        <v>231</v>
      </c>
      <c r="D732" t="s">
        <v>21</v>
      </c>
      <c r="E732">
        <v>26.75</v>
      </c>
      <c r="F732" t="s">
        <v>22</v>
      </c>
    </row>
    <row r="733" spans="1:6" x14ac:dyDescent="0.25">
      <c r="A733" s="1">
        <v>728</v>
      </c>
      <c r="B733" s="2" t="str">
        <f>Table1[[#This Row],[Node]]&amp;Table1[[#This Row],[Parameter]]</f>
        <v>d01Tank volume</v>
      </c>
      <c r="C733" t="s">
        <v>231</v>
      </c>
      <c r="D733" t="s">
        <v>23</v>
      </c>
      <c r="E733">
        <v>1469.6</v>
      </c>
      <c r="F733" t="s">
        <v>24</v>
      </c>
    </row>
    <row r="734" spans="1:6" x14ac:dyDescent="0.25">
      <c r="A734" s="1">
        <v>729</v>
      </c>
      <c r="B734" s="2" t="str">
        <f>Table1[[#This Row],[Node]]&amp;Table1[[#This Row],[Parameter]]</f>
        <v>d01Minimum Pressure</v>
      </c>
      <c r="C734" t="s">
        <v>231</v>
      </c>
      <c r="D734" t="s">
        <v>25</v>
      </c>
      <c r="E734">
        <v>20.100000000000001</v>
      </c>
      <c r="F734" t="s">
        <v>26</v>
      </c>
    </row>
    <row r="735" spans="1:6" x14ac:dyDescent="0.25">
      <c r="A735" s="1">
        <v>730</v>
      </c>
      <c r="B735" s="2" t="str">
        <f>Table1[[#This Row],[Node]]&amp;Table1[[#This Row],[Parameter]]</f>
        <v>d01Critical Hour</v>
      </c>
      <c r="C735" t="s">
        <v>231</v>
      </c>
      <c r="D735" t="s">
        <v>27</v>
      </c>
      <c r="E735">
        <v>16</v>
      </c>
      <c r="F735" t="s">
        <v>28</v>
      </c>
    </row>
    <row r="736" spans="1:6" x14ac:dyDescent="0.25">
      <c r="A736" s="1">
        <v>731</v>
      </c>
      <c r="B736" s="2" t="str">
        <f>Table1[[#This Row],[Node]]&amp;Table1[[#This Row],[Parameter]]</f>
        <v>d01Critical Node</v>
      </c>
      <c r="C736" t="s">
        <v>231</v>
      </c>
      <c r="D736" t="s">
        <v>29</v>
      </c>
      <c r="E736" t="s">
        <v>191</v>
      </c>
      <c r="F736" t="s">
        <v>1</v>
      </c>
    </row>
    <row r="737" spans="1:6" x14ac:dyDescent="0.25">
      <c r="A737" s="1">
        <v>732</v>
      </c>
      <c r="B737" s="2" t="str">
        <f>Table1[[#This Row],[Node]]&amp;Table1[[#This Row],[Parameter]]</f>
        <v>d01Critical Pipes</v>
      </c>
      <c r="C737" t="s">
        <v>231</v>
      </c>
      <c r="D737" t="s">
        <v>31</v>
      </c>
      <c r="E737" t="s">
        <v>32</v>
      </c>
      <c r="F737" t="s">
        <v>33</v>
      </c>
    </row>
    <row r="738" spans="1:6" x14ac:dyDescent="0.25">
      <c r="A738" s="1">
        <v>733</v>
      </c>
      <c r="B738" s="2" t="str">
        <f>Table1[[#This Row],[Node]]&amp;Table1[[#This Row],[Parameter]]</f>
        <v>d01Pump Cost</v>
      </c>
      <c r="C738" t="s">
        <v>231</v>
      </c>
      <c r="D738" t="s">
        <v>34</v>
      </c>
      <c r="E738" t="s">
        <v>35</v>
      </c>
      <c r="F738" t="s">
        <v>36</v>
      </c>
    </row>
    <row r="739" spans="1:6" x14ac:dyDescent="0.25">
      <c r="A739" s="1">
        <v>734</v>
      </c>
      <c r="B739" s="2" t="str">
        <f>Table1[[#This Row],[Node]]&amp;Table1[[#This Row],[Parameter]]</f>
        <v>d01Tank Cost</v>
      </c>
      <c r="C739" t="s">
        <v>231</v>
      </c>
      <c r="D739" t="s">
        <v>37</v>
      </c>
      <c r="E739" t="s">
        <v>233</v>
      </c>
      <c r="F739" t="s">
        <v>36</v>
      </c>
    </row>
    <row r="740" spans="1:6" x14ac:dyDescent="0.25">
      <c r="A740" s="1">
        <v>735</v>
      </c>
      <c r="B740" s="2" t="str">
        <f>Table1[[#This Row],[Node]]&amp;Table1[[#This Row],[Parameter]]</f>
        <v>d01Total Pipe Replacement Cost</v>
      </c>
      <c r="C740" t="s">
        <v>231</v>
      </c>
      <c r="D740" t="s">
        <v>39</v>
      </c>
      <c r="E740" t="s">
        <v>234</v>
      </c>
      <c r="F740" t="s">
        <v>36</v>
      </c>
    </row>
    <row r="741" spans="1:6" x14ac:dyDescent="0.25">
      <c r="A741" s="1">
        <v>736</v>
      </c>
      <c r="B741" s="2" t="str">
        <f>Table1[[#This Row],[Node]]&amp;Table1[[#This Row],[Parameter]]</f>
        <v>d01Total Investment Cost</v>
      </c>
      <c r="C741" t="s">
        <v>231</v>
      </c>
      <c r="D741" t="s">
        <v>41</v>
      </c>
      <c r="E741" t="s">
        <v>235</v>
      </c>
      <c r="F741" t="s">
        <v>43</v>
      </c>
    </row>
    <row r="742" spans="1:6" x14ac:dyDescent="0.25">
      <c r="A742" s="1">
        <v>737</v>
      </c>
      <c r="B742" s="2" t="str">
        <f>Table1[[#This Row],[Node]]&amp;Table1[[#This Row],[Parameter]]</f>
        <v>------</v>
      </c>
      <c r="C742" t="s">
        <v>44</v>
      </c>
      <c r="D742" t="s">
        <v>44</v>
      </c>
      <c r="E742" t="s">
        <v>44</v>
      </c>
      <c r="F742" t="s">
        <v>44</v>
      </c>
    </row>
    <row r="743" spans="1:6" x14ac:dyDescent="0.25">
      <c r="A743" s="1">
        <v>738</v>
      </c>
      <c r="B743" s="2" t="str">
        <f>Table1[[#This Row],[Node]]&amp;Table1[[#This Row],[Parameter]]</f>
        <v>Summaryfor</v>
      </c>
      <c r="C743" t="s">
        <v>5</v>
      </c>
      <c r="D743" t="s">
        <v>6</v>
      </c>
      <c r="E743" t="s">
        <v>7</v>
      </c>
      <c r="F743" t="s">
        <v>236</v>
      </c>
    </row>
    <row r="744" spans="1:6" x14ac:dyDescent="0.25">
      <c r="A744" s="1">
        <v>739</v>
      </c>
      <c r="B744" s="2" t="str">
        <f>Table1[[#This Row],[Node]]&amp;Table1[[#This Row],[Parameter]]</f>
        <v>d02Duty Head</v>
      </c>
      <c r="C744" t="s">
        <v>236</v>
      </c>
      <c r="D744" t="s">
        <v>9</v>
      </c>
      <c r="E744">
        <v>35.79</v>
      </c>
      <c r="F744" t="s">
        <v>10</v>
      </c>
    </row>
    <row r="745" spans="1:6" x14ac:dyDescent="0.25">
      <c r="A745" s="1">
        <v>740</v>
      </c>
      <c r="B745" s="2" t="str">
        <f>Table1[[#This Row],[Node]]&amp;Table1[[#This Row],[Parameter]]</f>
        <v>d02Duty Flow</v>
      </c>
      <c r="C745" t="s">
        <v>236</v>
      </c>
      <c r="D745" t="s">
        <v>11</v>
      </c>
      <c r="E745">
        <v>102.81</v>
      </c>
      <c r="F745" t="s">
        <v>12</v>
      </c>
    </row>
    <row r="746" spans="1:6" x14ac:dyDescent="0.25">
      <c r="A746" s="1">
        <v>741</v>
      </c>
      <c r="B746" s="2" t="str">
        <f>Table1[[#This Row],[Node]]&amp;Table1[[#This Row],[Parameter]]</f>
        <v>d02Actual average pumped flow:</v>
      </c>
      <c r="C746" t="s">
        <v>236</v>
      </c>
      <c r="D746" t="s">
        <v>13</v>
      </c>
      <c r="E746">
        <v>102.84</v>
      </c>
      <c r="F746" t="s">
        <v>12</v>
      </c>
    </row>
    <row r="747" spans="1:6" x14ac:dyDescent="0.25">
      <c r="A747" s="1">
        <v>742</v>
      </c>
      <c r="B747" s="2" t="str">
        <f>Table1[[#This Row],[Node]]&amp;Table1[[#This Row],[Parameter]]</f>
        <v>d02Cost:</v>
      </c>
      <c r="C747" t="s">
        <v>236</v>
      </c>
      <c r="D747" t="s">
        <v>14</v>
      </c>
      <c r="E747" t="s">
        <v>237</v>
      </c>
      <c r="F747" t="s">
        <v>16</v>
      </c>
    </row>
    <row r="748" spans="1:6" x14ac:dyDescent="0.25">
      <c r="A748" s="1">
        <v>743</v>
      </c>
      <c r="B748" s="2" t="str">
        <f>Table1[[#This Row],[Node]]&amp;Table1[[#This Row],[Parameter]]</f>
        <v>d02Energy:</v>
      </c>
      <c r="C748" t="s">
        <v>236</v>
      </c>
      <c r="D748" t="s">
        <v>17</v>
      </c>
      <c r="E748">
        <v>1152.27</v>
      </c>
      <c r="F748" t="s">
        <v>18</v>
      </c>
    </row>
    <row r="749" spans="1:6" x14ac:dyDescent="0.25">
      <c r="A749" s="1">
        <v>744</v>
      </c>
      <c r="B749" s="2" t="str">
        <f>Table1[[#This Row],[Node]]&amp;Table1[[#This Row],[Parameter]]</f>
        <v>d02Tank Elevation</v>
      </c>
      <c r="C749" t="s">
        <v>236</v>
      </c>
      <c r="D749" t="s">
        <v>19</v>
      </c>
      <c r="E749">
        <v>28.15</v>
      </c>
      <c r="F749" t="s">
        <v>20</v>
      </c>
    </row>
    <row r="750" spans="1:6" x14ac:dyDescent="0.25">
      <c r="A750" s="1">
        <v>745</v>
      </c>
      <c r="B750" s="2" t="str">
        <f>Table1[[#This Row],[Node]]&amp;Table1[[#This Row],[Parameter]]</f>
        <v>d02Tank height above ground</v>
      </c>
      <c r="C750" t="s">
        <v>236</v>
      </c>
      <c r="D750" t="s">
        <v>21</v>
      </c>
      <c r="E750">
        <v>28.15</v>
      </c>
      <c r="F750" t="s">
        <v>22</v>
      </c>
    </row>
    <row r="751" spans="1:6" x14ac:dyDescent="0.25">
      <c r="A751" s="1">
        <v>746</v>
      </c>
      <c r="B751" s="2" t="str">
        <f>Table1[[#This Row],[Node]]&amp;Table1[[#This Row],[Parameter]]</f>
        <v>d02Tank volume</v>
      </c>
      <c r="C751" t="s">
        <v>236</v>
      </c>
      <c r="D751" t="s">
        <v>23</v>
      </c>
      <c r="E751">
        <v>1469.6</v>
      </c>
      <c r="F751" t="s">
        <v>24</v>
      </c>
    </row>
    <row r="752" spans="1:6" x14ac:dyDescent="0.25">
      <c r="A752" s="1">
        <v>747</v>
      </c>
      <c r="B752" s="2" t="str">
        <f>Table1[[#This Row],[Node]]&amp;Table1[[#This Row],[Parameter]]</f>
        <v>d02Minimum Pressure</v>
      </c>
      <c r="C752" t="s">
        <v>236</v>
      </c>
      <c r="D752" t="s">
        <v>25</v>
      </c>
      <c r="E752">
        <v>20.09</v>
      </c>
      <c r="F752" t="s">
        <v>26</v>
      </c>
    </row>
    <row r="753" spans="1:6" x14ac:dyDescent="0.25">
      <c r="A753" s="1">
        <v>748</v>
      </c>
      <c r="B753" s="2" t="str">
        <f>Table1[[#This Row],[Node]]&amp;Table1[[#This Row],[Parameter]]</f>
        <v>d02Critical Hour</v>
      </c>
      <c r="C753" t="s">
        <v>236</v>
      </c>
      <c r="D753" t="s">
        <v>27</v>
      </c>
      <c r="E753">
        <v>6</v>
      </c>
      <c r="F753" t="s">
        <v>28</v>
      </c>
    </row>
    <row r="754" spans="1:6" x14ac:dyDescent="0.25">
      <c r="A754" s="1">
        <v>749</v>
      </c>
      <c r="B754" s="2" t="str">
        <f>Table1[[#This Row],[Node]]&amp;Table1[[#This Row],[Parameter]]</f>
        <v>d02Critical Node</v>
      </c>
      <c r="C754" t="s">
        <v>236</v>
      </c>
      <c r="D754" t="s">
        <v>29</v>
      </c>
      <c r="E754" t="s">
        <v>191</v>
      </c>
      <c r="F754" t="s">
        <v>1</v>
      </c>
    </row>
    <row r="755" spans="1:6" x14ac:dyDescent="0.25">
      <c r="A755" s="1">
        <v>750</v>
      </c>
      <c r="B755" s="2" t="str">
        <f>Table1[[#This Row],[Node]]&amp;Table1[[#This Row],[Parameter]]</f>
        <v>d02Critical Pipes</v>
      </c>
      <c r="C755" t="s">
        <v>236</v>
      </c>
      <c r="D755" t="s">
        <v>31</v>
      </c>
      <c r="E755" t="s">
        <v>32</v>
      </c>
      <c r="F755" t="s">
        <v>33</v>
      </c>
    </row>
    <row r="756" spans="1:6" x14ac:dyDescent="0.25">
      <c r="A756" s="1">
        <v>751</v>
      </c>
      <c r="B756" s="2" t="str">
        <f>Table1[[#This Row],[Node]]&amp;Table1[[#This Row],[Parameter]]</f>
        <v>d02Pump Cost</v>
      </c>
      <c r="C756" t="s">
        <v>236</v>
      </c>
      <c r="D756" t="s">
        <v>34</v>
      </c>
      <c r="E756" t="s">
        <v>35</v>
      </c>
      <c r="F756" t="s">
        <v>36</v>
      </c>
    </row>
    <row r="757" spans="1:6" x14ac:dyDescent="0.25">
      <c r="A757" s="1">
        <v>752</v>
      </c>
      <c r="B757" s="2" t="str">
        <f>Table1[[#This Row],[Node]]&amp;Table1[[#This Row],[Parameter]]</f>
        <v>d02Tank Cost</v>
      </c>
      <c r="C757" t="s">
        <v>236</v>
      </c>
      <c r="D757" t="s">
        <v>37</v>
      </c>
      <c r="E757" t="s">
        <v>238</v>
      </c>
      <c r="F757" t="s">
        <v>36</v>
      </c>
    </row>
    <row r="758" spans="1:6" x14ac:dyDescent="0.25">
      <c r="A758" s="1">
        <v>753</v>
      </c>
      <c r="B758" s="2" t="str">
        <f>Table1[[#This Row],[Node]]&amp;Table1[[#This Row],[Parameter]]</f>
        <v>d02Total Pipe Replacement Cost</v>
      </c>
      <c r="C758" t="s">
        <v>236</v>
      </c>
      <c r="D758" t="s">
        <v>39</v>
      </c>
      <c r="E758" t="s">
        <v>239</v>
      </c>
      <c r="F758" t="s">
        <v>36</v>
      </c>
    </row>
    <row r="759" spans="1:6" x14ac:dyDescent="0.25">
      <c r="A759" s="1">
        <v>754</v>
      </c>
      <c r="B759" s="2" t="str">
        <f>Table1[[#This Row],[Node]]&amp;Table1[[#This Row],[Parameter]]</f>
        <v>d02Total Investment Cost</v>
      </c>
      <c r="C759" t="s">
        <v>236</v>
      </c>
      <c r="D759" t="s">
        <v>41</v>
      </c>
      <c r="E759" t="s">
        <v>240</v>
      </c>
      <c r="F759" t="s">
        <v>43</v>
      </c>
    </row>
    <row r="760" spans="1:6" x14ac:dyDescent="0.25">
      <c r="A760" s="1">
        <v>755</v>
      </c>
      <c r="B760" s="2" t="str">
        <f>Table1[[#This Row],[Node]]&amp;Table1[[#This Row],[Parameter]]</f>
        <v>------</v>
      </c>
      <c r="C760" t="s">
        <v>44</v>
      </c>
      <c r="D760" t="s">
        <v>44</v>
      </c>
      <c r="E760" t="s">
        <v>44</v>
      </c>
      <c r="F760" t="s">
        <v>44</v>
      </c>
    </row>
    <row r="761" spans="1:6" x14ac:dyDescent="0.25">
      <c r="A761" s="1">
        <v>756</v>
      </c>
      <c r="B761" s="2" t="str">
        <f>Table1[[#This Row],[Node]]&amp;Table1[[#This Row],[Parameter]]</f>
        <v>Summaryfor</v>
      </c>
      <c r="C761" t="s">
        <v>5</v>
      </c>
      <c r="D761" t="s">
        <v>6</v>
      </c>
      <c r="E761" t="s">
        <v>7</v>
      </c>
      <c r="F761" t="s">
        <v>241</v>
      </c>
    </row>
    <row r="762" spans="1:6" x14ac:dyDescent="0.25">
      <c r="A762" s="1">
        <v>757</v>
      </c>
      <c r="B762" s="2" t="str">
        <f>Table1[[#This Row],[Node]]&amp;Table1[[#This Row],[Parameter]]</f>
        <v>d03Duty Head</v>
      </c>
      <c r="C762" t="s">
        <v>241</v>
      </c>
      <c r="D762" t="s">
        <v>9</v>
      </c>
      <c r="E762">
        <v>34.340000000000003</v>
      </c>
      <c r="F762" t="s">
        <v>10</v>
      </c>
    </row>
    <row r="763" spans="1:6" x14ac:dyDescent="0.25">
      <c r="A763" s="1">
        <v>758</v>
      </c>
      <c r="B763" s="2" t="str">
        <f>Table1[[#This Row],[Node]]&amp;Table1[[#This Row],[Parameter]]</f>
        <v>d03Duty Flow</v>
      </c>
      <c r="C763" t="s">
        <v>241</v>
      </c>
      <c r="D763" t="s">
        <v>11</v>
      </c>
      <c r="E763">
        <v>102.81</v>
      </c>
      <c r="F763" t="s">
        <v>12</v>
      </c>
    </row>
    <row r="764" spans="1:6" x14ac:dyDescent="0.25">
      <c r="A764" s="1">
        <v>759</v>
      </c>
      <c r="B764" s="2" t="str">
        <f>Table1[[#This Row],[Node]]&amp;Table1[[#This Row],[Parameter]]</f>
        <v>d03Actual average pumped flow:</v>
      </c>
      <c r="C764" t="s">
        <v>241</v>
      </c>
      <c r="D764" t="s">
        <v>13</v>
      </c>
      <c r="E764">
        <v>102.79</v>
      </c>
      <c r="F764" t="s">
        <v>12</v>
      </c>
    </row>
    <row r="765" spans="1:6" x14ac:dyDescent="0.25">
      <c r="A765" s="1">
        <v>760</v>
      </c>
      <c r="B765" s="2" t="str">
        <f>Table1[[#This Row],[Node]]&amp;Table1[[#This Row],[Parameter]]</f>
        <v>d03Cost:</v>
      </c>
      <c r="C765" t="s">
        <v>241</v>
      </c>
      <c r="D765" t="s">
        <v>14</v>
      </c>
      <c r="E765" t="s">
        <v>242</v>
      </c>
      <c r="F765" t="s">
        <v>16</v>
      </c>
    </row>
    <row r="766" spans="1:6" x14ac:dyDescent="0.25">
      <c r="A766" s="1">
        <v>761</v>
      </c>
      <c r="B766" s="2" t="str">
        <f>Table1[[#This Row],[Node]]&amp;Table1[[#This Row],[Parameter]]</f>
        <v>d03Energy:</v>
      </c>
      <c r="C766" t="s">
        <v>241</v>
      </c>
      <c r="D766" t="s">
        <v>17</v>
      </c>
      <c r="E766">
        <v>1106.78</v>
      </c>
      <c r="F766" t="s">
        <v>18</v>
      </c>
    </row>
    <row r="767" spans="1:6" x14ac:dyDescent="0.25">
      <c r="A767" s="1">
        <v>762</v>
      </c>
      <c r="B767" s="2" t="str">
        <f>Table1[[#This Row],[Node]]&amp;Table1[[#This Row],[Parameter]]</f>
        <v>d03Tank Elevation</v>
      </c>
      <c r="C767" t="s">
        <v>241</v>
      </c>
      <c r="D767" t="s">
        <v>19</v>
      </c>
      <c r="E767">
        <v>26.86</v>
      </c>
      <c r="F767" t="s">
        <v>20</v>
      </c>
    </row>
    <row r="768" spans="1:6" x14ac:dyDescent="0.25">
      <c r="A768" s="1">
        <v>763</v>
      </c>
      <c r="B768" s="2" t="str">
        <f>Table1[[#This Row],[Node]]&amp;Table1[[#This Row],[Parameter]]</f>
        <v>d03Tank height above ground</v>
      </c>
      <c r="C768" t="s">
        <v>241</v>
      </c>
      <c r="D768" t="s">
        <v>21</v>
      </c>
      <c r="E768">
        <v>26.86</v>
      </c>
      <c r="F768" t="s">
        <v>22</v>
      </c>
    </row>
    <row r="769" spans="1:6" x14ac:dyDescent="0.25">
      <c r="A769" s="1">
        <v>764</v>
      </c>
      <c r="B769" s="2" t="str">
        <f>Table1[[#This Row],[Node]]&amp;Table1[[#This Row],[Parameter]]</f>
        <v>d03Tank volume</v>
      </c>
      <c r="C769" t="s">
        <v>241</v>
      </c>
      <c r="D769" t="s">
        <v>23</v>
      </c>
      <c r="E769">
        <v>1469.6</v>
      </c>
      <c r="F769" t="s">
        <v>24</v>
      </c>
    </row>
    <row r="770" spans="1:6" x14ac:dyDescent="0.25">
      <c r="A770" s="1">
        <v>765</v>
      </c>
      <c r="B770" s="2" t="str">
        <f>Table1[[#This Row],[Node]]&amp;Table1[[#This Row],[Parameter]]</f>
        <v>d03Minimum Pressure</v>
      </c>
      <c r="C770" t="s">
        <v>241</v>
      </c>
      <c r="D770" t="s">
        <v>25</v>
      </c>
      <c r="E770">
        <v>20.100000000000001</v>
      </c>
      <c r="F770" t="s">
        <v>26</v>
      </c>
    </row>
    <row r="771" spans="1:6" x14ac:dyDescent="0.25">
      <c r="A771" s="1">
        <v>766</v>
      </c>
      <c r="B771" s="2" t="str">
        <f>Table1[[#This Row],[Node]]&amp;Table1[[#This Row],[Parameter]]</f>
        <v>d03Critical Hour</v>
      </c>
      <c r="C771" t="s">
        <v>241</v>
      </c>
      <c r="D771" t="s">
        <v>27</v>
      </c>
      <c r="E771">
        <v>16</v>
      </c>
      <c r="F771" t="s">
        <v>28</v>
      </c>
    </row>
    <row r="772" spans="1:6" x14ac:dyDescent="0.25">
      <c r="A772" s="1">
        <v>767</v>
      </c>
      <c r="B772" s="2" t="str">
        <f>Table1[[#This Row],[Node]]&amp;Table1[[#This Row],[Parameter]]</f>
        <v>d03Critical Node</v>
      </c>
      <c r="C772" t="s">
        <v>241</v>
      </c>
      <c r="D772" t="s">
        <v>29</v>
      </c>
      <c r="E772" t="s">
        <v>191</v>
      </c>
      <c r="F772" t="s">
        <v>1</v>
      </c>
    </row>
    <row r="773" spans="1:6" x14ac:dyDescent="0.25">
      <c r="A773" s="1">
        <v>768</v>
      </c>
      <c r="B773" s="2" t="str">
        <f>Table1[[#This Row],[Node]]&amp;Table1[[#This Row],[Parameter]]</f>
        <v>d03Critical Pipes</v>
      </c>
      <c r="C773" t="s">
        <v>241</v>
      </c>
      <c r="D773" t="s">
        <v>31</v>
      </c>
      <c r="E773" t="s">
        <v>32</v>
      </c>
      <c r="F773" t="s">
        <v>33</v>
      </c>
    </row>
    <row r="774" spans="1:6" x14ac:dyDescent="0.25">
      <c r="A774" s="1">
        <v>769</v>
      </c>
      <c r="B774" s="2" t="str">
        <f>Table1[[#This Row],[Node]]&amp;Table1[[#This Row],[Parameter]]</f>
        <v>d03Pump Cost</v>
      </c>
      <c r="C774" t="s">
        <v>241</v>
      </c>
      <c r="D774" t="s">
        <v>34</v>
      </c>
      <c r="E774" t="s">
        <v>35</v>
      </c>
      <c r="F774" t="s">
        <v>36</v>
      </c>
    </row>
    <row r="775" spans="1:6" x14ac:dyDescent="0.25">
      <c r="A775" s="1">
        <v>770</v>
      </c>
      <c r="B775" s="2" t="str">
        <f>Table1[[#This Row],[Node]]&amp;Table1[[#This Row],[Parameter]]</f>
        <v>d03Tank Cost</v>
      </c>
      <c r="C775" t="s">
        <v>241</v>
      </c>
      <c r="D775" t="s">
        <v>37</v>
      </c>
      <c r="E775" t="s">
        <v>243</v>
      </c>
      <c r="F775" t="s">
        <v>36</v>
      </c>
    </row>
    <row r="776" spans="1:6" x14ac:dyDescent="0.25">
      <c r="A776" s="1">
        <v>771</v>
      </c>
      <c r="B776" s="2" t="str">
        <f>Table1[[#This Row],[Node]]&amp;Table1[[#This Row],[Parameter]]</f>
        <v>d03Total Pipe Replacement Cost</v>
      </c>
      <c r="C776" t="s">
        <v>241</v>
      </c>
      <c r="D776" t="s">
        <v>39</v>
      </c>
      <c r="E776" t="s">
        <v>244</v>
      </c>
      <c r="F776" t="s">
        <v>36</v>
      </c>
    </row>
    <row r="777" spans="1:6" x14ac:dyDescent="0.25">
      <c r="A777" s="1">
        <v>772</v>
      </c>
      <c r="B777" s="2" t="str">
        <f>Table1[[#This Row],[Node]]&amp;Table1[[#This Row],[Parameter]]</f>
        <v>d03Total Investment Cost</v>
      </c>
      <c r="C777" t="s">
        <v>241</v>
      </c>
      <c r="D777" t="s">
        <v>41</v>
      </c>
      <c r="E777" t="s">
        <v>245</v>
      </c>
      <c r="F777" t="s">
        <v>43</v>
      </c>
    </row>
    <row r="778" spans="1:6" x14ac:dyDescent="0.25">
      <c r="A778" s="1">
        <v>773</v>
      </c>
      <c r="B778" s="2" t="str">
        <f>Table1[[#This Row],[Node]]&amp;Table1[[#This Row],[Parameter]]</f>
        <v>------</v>
      </c>
      <c r="C778" t="s">
        <v>44</v>
      </c>
      <c r="D778" t="s">
        <v>44</v>
      </c>
      <c r="E778" t="s">
        <v>44</v>
      </c>
      <c r="F778" t="s">
        <v>44</v>
      </c>
    </row>
    <row r="779" spans="1:6" x14ac:dyDescent="0.25">
      <c r="A779" s="1">
        <v>774</v>
      </c>
      <c r="B779" s="2" t="str">
        <f>Table1[[#This Row],[Node]]&amp;Table1[[#This Row],[Parameter]]</f>
        <v>Summaryfor</v>
      </c>
      <c r="C779" t="s">
        <v>5</v>
      </c>
      <c r="D779" t="s">
        <v>6</v>
      </c>
      <c r="E779" t="s">
        <v>7</v>
      </c>
      <c r="F779" t="s">
        <v>246</v>
      </c>
    </row>
    <row r="780" spans="1:6" x14ac:dyDescent="0.25">
      <c r="A780" s="1">
        <v>775</v>
      </c>
      <c r="B780" s="2" t="str">
        <f>Table1[[#This Row],[Node]]&amp;Table1[[#This Row],[Parameter]]</f>
        <v>d04Duty Head</v>
      </c>
      <c r="C780" t="s">
        <v>246</v>
      </c>
      <c r="D780" t="s">
        <v>9</v>
      </c>
      <c r="E780">
        <v>42</v>
      </c>
      <c r="F780" t="s">
        <v>10</v>
      </c>
    </row>
    <row r="781" spans="1:6" x14ac:dyDescent="0.25">
      <c r="A781" s="1">
        <v>776</v>
      </c>
      <c r="B781" s="2" t="str">
        <f>Table1[[#This Row],[Node]]&amp;Table1[[#This Row],[Parameter]]</f>
        <v>d04Duty Flow</v>
      </c>
      <c r="C781" t="s">
        <v>246</v>
      </c>
      <c r="D781" t="s">
        <v>11</v>
      </c>
      <c r="E781">
        <v>102.81</v>
      </c>
      <c r="F781" t="s">
        <v>12</v>
      </c>
    </row>
    <row r="782" spans="1:6" x14ac:dyDescent="0.25">
      <c r="A782" s="1">
        <v>777</v>
      </c>
      <c r="B782" s="2" t="str">
        <f>Table1[[#This Row],[Node]]&amp;Table1[[#This Row],[Parameter]]</f>
        <v>d04Actual average pumped flow:</v>
      </c>
      <c r="C782" t="s">
        <v>246</v>
      </c>
      <c r="D782" t="s">
        <v>13</v>
      </c>
      <c r="E782">
        <v>102.87</v>
      </c>
      <c r="F782" t="s">
        <v>12</v>
      </c>
    </row>
    <row r="783" spans="1:6" x14ac:dyDescent="0.25">
      <c r="A783" s="1">
        <v>778</v>
      </c>
      <c r="B783" s="2" t="str">
        <f>Table1[[#This Row],[Node]]&amp;Table1[[#This Row],[Parameter]]</f>
        <v>d04Cost:</v>
      </c>
      <c r="C783" t="s">
        <v>246</v>
      </c>
      <c r="D783" t="s">
        <v>14</v>
      </c>
      <c r="E783" t="s">
        <v>247</v>
      </c>
      <c r="F783" t="s">
        <v>16</v>
      </c>
    </row>
    <row r="784" spans="1:6" x14ac:dyDescent="0.25">
      <c r="A784" s="1">
        <v>779</v>
      </c>
      <c r="B784" s="2" t="str">
        <f>Table1[[#This Row],[Node]]&amp;Table1[[#This Row],[Parameter]]</f>
        <v>d04Energy:</v>
      </c>
      <c r="C784" t="s">
        <v>246</v>
      </c>
      <c r="D784" t="s">
        <v>17</v>
      </c>
      <c r="E784">
        <v>1347.27</v>
      </c>
      <c r="F784" t="s">
        <v>18</v>
      </c>
    </row>
    <row r="785" spans="1:6" x14ac:dyDescent="0.25">
      <c r="A785" s="1">
        <v>780</v>
      </c>
      <c r="B785" s="2" t="str">
        <f>Table1[[#This Row],[Node]]&amp;Table1[[#This Row],[Parameter]]</f>
        <v>d04Tank Elevation</v>
      </c>
      <c r="C785" t="s">
        <v>246</v>
      </c>
      <c r="D785" t="s">
        <v>19</v>
      </c>
      <c r="E785">
        <v>31.06</v>
      </c>
      <c r="F785" t="s">
        <v>20</v>
      </c>
    </row>
    <row r="786" spans="1:6" x14ac:dyDescent="0.25">
      <c r="A786" s="1">
        <v>781</v>
      </c>
      <c r="B786" s="2" t="str">
        <f>Table1[[#This Row],[Node]]&amp;Table1[[#This Row],[Parameter]]</f>
        <v>d04Tank height above ground</v>
      </c>
      <c r="C786" t="s">
        <v>246</v>
      </c>
      <c r="D786" t="s">
        <v>21</v>
      </c>
      <c r="E786">
        <v>31.06</v>
      </c>
      <c r="F786" t="s">
        <v>22</v>
      </c>
    </row>
    <row r="787" spans="1:6" x14ac:dyDescent="0.25">
      <c r="A787" s="1">
        <v>782</v>
      </c>
      <c r="B787" s="2" t="str">
        <f>Table1[[#This Row],[Node]]&amp;Table1[[#This Row],[Parameter]]</f>
        <v>d04Tank volume</v>
      </c>
      <c r="C787" t="s">
        <v>246</v>
      </c>
      <c r="D787" t="s">
        <v>23</v>
      </c>
      <c r="E787">
        <v>1469.6</v>
      </c>
      <c r="F787" t="s">
        <v>24</v>
      </c>
    </row>
    <row r="788" spans="1:6" x14ac:dyDescent="0.25">
      <c r="A788" s="1">
        <v>783</v>
      </c>
      <c r="B788" s="2" t="str">
        <f>Table1[[#This Row],[Node]]&amp;Table1[[#This Row],[Parameter]]</f>
        <v>d04Minimum Pressure</v>
      </c>
      <c r="C788" t="s">
        <v>246</v>
      </c>
      <c r="D788" t="s">
        <v>25</v>
      </c>
      <c r="E788">
        <v>19.989999999999998</v>
      </c>
      <c r="F788" t="s">
        <v>26</v>
      </c>
    </row>
    <row r="789" spans="1:6" x14ac:dyDescent="0.25">
      <c r="A789" s="1">
        <v>784</v>
      </c>
      <c r="B789" s="2" t="str">
        <f>Table1[[#This Row],[Node]]&amp;Table1[[#This Row],[Parameter]]</f>
        <v>d04Critical Hour</v>
      </c>
      <c r="C789" t="s">
        <v>246</v>
      </c>
      <c r="D789" t="s">
        <v>27</v>
      </c>
      <c r="E789">
        <v>6</v>
      </c>
      <c r="F789" t="s">
        <v>28</v>
      </c>
    </row>
    <row r="790" spans="1:6" x14ac:dyDescent="0.25">
      <c r="A790" s="1">
        <v>785</v>
      </c>
      <c r="B790" s="2" t="str">
        <f>Table1[[#This Row],[Node]]&amp;Table1[[#This Row],[Parameter]]</f>
        <v>d04Critical Node</v>
      </c>
      <c r="C790" t="s">
        <v>246</v>
      </c>
      <c r="D790" t="s">
        <v>29</v>
      </c>
      <c r="E790" t="s">
        <v>191</v>
      </c>
      <c r="F790" t="s">
        <v>1</v>
      </c>
    </row>
    <row r="791" spans="1:6" x14ac:dyDescent="0.25">
      <c r="A791" s="1">
        <v>786</v>
      </c>
      <c r="B791" s="2" t="str">
        <f>Table1[[#This Row],[Node]]&amp;Table1[[#This Row],[Parameter]]</f>
        <v>d04Critical Pipes</v>
      </c>
      <c r="C791" t="s">
        <v>246</v>
      </c>
      <c r="D791" t="s">
        <v>31</v>
      </c>
      <c r="E791" t="s">
        <v>32</v>
      </c>
      <c r="F791" t="s">
        <v>33</v>
      </c>
    </row>
    <row r="792" spans="1:6" x14ac:dyDescent="0.25">
      <c r="A792" s="1">
        <v>787</v>
      </c>
      <c r="B792" s="2" t="str">
        <f>Table1[[#This Row],[Node]]&amp;Table1[[#This Row],[Parameter]]</f>
        <v>d04Pump Cost</v>
      </c>
      <c r="C792" t="s">
        <v>246</v>
      </c>
      <c r="D792" t="s">
        <v>34</v>
      </c>
      <c r="E792" t="s">
        <v>35</v>
      </c>
      <c r="F792" t="s">
        <v>36</v>
      </c>
    </row>
    <row r="793" spans="1:6" x14ac:dyDescent="0.25">
      <c r="A793" s="1">
        <v>788</v>
      </c>
      <c r="B793" s="2" t="str">
        <f>Table1[[#This Row],[Node]]&amp;Table1[[#This Row],[Parameter]]</f>
        <v>d04Tank Cost</v>
      </c>
      <c r="C793" t="s">
        <v>246</v>
      </c>
      <c r="D793" t="s">
        <v>37</v>
      </c>
      <c r="E793" t="s">
        <v>248</v>
      </c>
      <c r="F793" t="s">
        <v>36</v>
      </c>
    </row>
    <row r="794" spans="1:6" x14ac:dyDescent="0.25">
      <c r="A794" s="1">
        <v>789</v>
      </c>
      <c r="B794" s="2" t="str">
        <f>Table1[[#This Row],[Node]]&amp;Table1[[#This Row],[Parameter]]</f>
        <v>d04Total Pipe Replacement Cost</v>
      </c>
      <c r="C794" t="s">
        <v>246</v>
      </c>
      <c r="D794" t="s">
        <v>39</v>
      </c>
      <c r="E794" t="s">
        <v>249</v>
      </c>
      <c r="F794" t="s">
        <v>36</v>
      </c>
    </row>
    <row r="795" spans="1:6" x14ac:dyDescent="0.25">
      <c r="A795" s="1">
        <v>790</v>
      </c>
      <c r="B795" s="2" t="str">
        <f>Table1[[#This Row],[Node]]&amp;Table1[[#This Row],[Parameter]]</f>
        <v>d04Total Investment Cost</v>
      </c>
      <c r="C795" t="s">
        <v>246</v>
      </c>
      <c r="D795" t="s">
        <v>41</v>
      </c>
      <c r="E795" t="s">
        <v>250</v>
      </c>
      <c r="F795" t="s">
        <v>43</v>
      </c>
    </row>
    <row r="796" spans="1:6" x14ac:dyDescent="0.25">
      <c r="A796" s="1">
        <v>791</v>
      </c>
      <c r="B796" s="2" t="str">
        <f>Table1[[#This Row],[Node]]&amp;Table1[[#This Row],[Parameter]]</f>
        <v>------</v>
      </c>
      <c r="C796" t="s">
        <v>44</v>
      </c>
      <c r="D796" t="s">
        <v>44</v>
      </c>
      <c r="E796" t="s">
        <v>44</v>
      </c>
      <c r="F796" t="s">
        <v>44</v>
      </c>
    </row>
    <row r="797" spans="1:6" x14ac:dyDescent="0.25">
      <c r="A797" s="1">
        <v>792</v>
      </c>
      <c r="B797" s="2" t="str">
        <f>Table1[[#This Row],[Node]]&amp;Table1[[#This Row],[Parameter]]</f>
        <v>Summaryfor</v>
      </c>
      <c r="C797" t="s">
        <v>5</v>
      </c>
      <c r="D797" t="s">
        <v>6</v>
      </c>
      <c r="E797" t="s">
        <v>7</v>
      </c>
      <c r="F797" t="s">
        <v>251</v>
      </c>
    </row>
    <row r="798" spans="1:6" x14ac:dyDescent="0.25">
      <c r="A798" s="1">
        <v>793</v>
      </c>
      <c r="B798" s="2" t="str">
        <f>Table1[[#This Row],[Node]]&amp;Table1[[#This Row],[Parameter]]</f>
        <v>d05Duty Head</v>
      </c>
      <c r="C798" t="s">
        <v>251</v>
      </c>
      <c r="D798" t="s">
        <v>9</v>
      </c>
      <c r="E798">
        <v>34.43</v>
      </c>
      <c r="F798" t="s">
        <v>10</v>
      </c>
    </row>
    <row r="799" spans="1:6" x14ac:dyDescent="0.25">
      <c r="A799" s="1">
        <v>794</v>
      </c>
      <c r="B799" s="2" t="str">
        <f>Table1[[#This Row],[Node]]&amp;Table1[[#This Row],[Parameter]]</f>
        <v>d05Duty Flow</v>
      </c>
      <c r="C799" t="s">
        <v>251</v>
      </c>
      <c r="D799" t="s">
        <v>11</v>
      </c>
      <c r="E799">
        <v>102.81</v>
      </c>
      <c r="F799" t="s">
        <v>12</v>
      </c>
    </row>
    <row r="800" spans="1:6" x14ac:dyDescent="0.25">
      <c r="A800" s="1">
        <v>795</v>
      </c>
      <c r="B800" s="2" t="str">
        <f>Table1[[#This Row],[Node]]&amp;Table1[[#This Row],[Parameter]]</f>
        <v>d05Actual average pumped flow:</v>
      </c>
      <c r="C800" t="s">
        <v>251</v>
      </c>
      <c r="D800" t="s">
        <v>13</v>
      </c>
      <c r="E800">
        <v>102.78</v>
      </c>
      <c r="F800" t="s">
        <v>12</v>
      </c>
    </row>
    <row r="801" spans="1:6" x14ac:dyDescent="0.25">
      <c r="A801" s="1">
        <v>796</v>
      </c>
      <c r="B801" s="2" t="str">
        <f>Table1[[#This Row],[Node]]&amp;Table1[[#This Row],[Parameter]]</f>
        <v>d05Cost:</v>
      </c>
      <c r="C801" t="s">
        <v>251</v>
      </c>
      <c r="D801" t="s">
        <v>14</v>
      </c>
      <c r="E801" t="s">
        <v>252</v>
      </c>
      <c r="F801" t="s">
        <v>16</v>
      </c>
    </row>
    <row r="802" spans="1:6" x14ac:dyDescent="0.25">
      <c r="A802" s="1">
        <v>797</v>
      </c>
      <c r="B802" s="2" t="str">
        <f>Table1[[#This Row],[Node]]&amp;Table1[[#This Row],[Parameter]]</f>
        <v>d05Energy:</v>
      </c>
      <c r="C802" t="s">
        <v>251</v>
      </c>
      <c r="D802" t="s">
        <v>17</v>
      </c>
      <c r="E802">
        <v>1109.53</v>
      </c>
      <c r="F802" t="s">
        <v>18</v>
      </c>
    </row>
    <row r="803" spans="1:6" x14ac:dyDescent="0.25">
      <c r="A803" s="1">
        <v>798</v>
      </c>
      <c r="B803" s="2" t="str">
        <f>Table1[[#This Row],[Node]]&amp;Table1[[#This Row],[Parameter]]</f>
        <v>d05Tank Elevation</v>
      </c>
      <c r="C803" t="s">
        <v>251</v>
      </c>
      <c r="D803" t="s">
        <v>19</v>
      </c>
      <c r="E803">
        <v>26.94</v>
      </c>
      <c r="F803" t="s">
        <v>20</v>
      </c>
    </row>
    <row r="804" spans="1:6" x14ac:dyDescent="0.25">
      <c r="A804" s="1">
        <v>799</v>
      </c>
      <c r="B804" s="2" t="str">
        <f>Table1[[#This Row],[Node]]&amp;Table1[[#This Row],[Parameter]]</f>
        <v>d05Tank height above ground</v>
      </c>
      <c r="C804" t="s">
        <v>251</v>
      </c>
      <c r="D804" t="s">
        <v>21</v>
      </c>
      <c r="E804">
        <v>26.94</v>
      </c>
      <c r="F804" t="s">
        <v>22</v>
      </c>
    </row>
    <row r="805" spans="1:6" x14ac:dyDescent="0.25">
      <c r="A805" s="1">
        <v>800</v>
      </c>
      <c r="B805" s="2" t="str">
        <f>Table1[[#This Row],[Node]]&amp;Table1[[#This Row],[Parameter]]</f>
        <v>d05Tank volume</v>
      </c>
      <c r="C805" t="s">
        <v>251</v>
      </c>
      <c r="D805" t="s">
        <v>23</v>
      </c>
      <c r="E805">
        <v>1469.6</v>
      </c>
      <c r="F805" t="s">
        <v>24</v>
      </c>
    </row>
    <row r="806" spans="1:6" x14ac:dyDescent="0.25">
      <c r="A806" s="1">
        <v>801</v>
      </c>
      <c r="B806" s="2" t="str">
        <f>Table1[[#This Row],[Node]]&amp;Table1[[#This Row],[Parameter]]</f>
        <v>d05Minimum Pressure</v>
      </c>
      <c r="C806" t="s">
        <v>251</v>
      </c>
      <c r="D806" t="s">
        <v>25</v>
      </c>
      <c r="E806">
        <v>20.100000000000001</v>
      </c>
      <c r="F806" t="s">
        <v>26</v>
      </c>
    </row>
    <row r="807" spans="1:6" x14ac:dyDescent="0.25">
      <c r="A807" s="1">
        <v>802</v>
      </c>
      <c r="B807" s="2" t="str">
        <f>Table1[[#This Row],[Node]]&amp;Table1[[#This Row],[Parameter]]</f>
        <v>d05Critical Hour</v>
      </c>
      <c r="C807" t="s">
        <v>251</v>
      </c>
      <c r="D807" t="s">
        <v>27</v>
      </c>
      <c r="E807">
        <v>16</v>
      </c>
      <c r="F807" t="s">
        <v>28</v>
      </c>
    </row>
    <row r="808" spans="1:6" x14ac:dyDescent="0.25">
      <c r="A808" s="1">
        <v>803</v>
      </c>
      <c r="B808" s="2" t="str">
        <f>Table1[[#This Row],[Node]]&amp;Table1[[#This Row],[Parameter]]</f>
        <v>d05Critical Node</v>
      </c>
      <c r="C808" t="s">
        <v>251</v>
      </c>
      <c r="D808" t="s">
        <v>29</v>
      </c>
      <c r="E808" t="s">
        <v>191</v>
      </c>
      <c r="F808" t="s">
        <v>1</v>
      </c>
    </row>
    <row r="809" spans="1:6" x14ac:dyDescent="0.25">
      <c r="A809" s="1">
        <v>804</v>
      </c>
      <c r="B809" s="2" t="str">
        <f>Table1[[#This Row],[Node]]&amp;Table1[[#This Row],[Parameter]]</f>
        <v>d05Critical Pipes</v>
      </c>
      <c r="C809" t="s">
        <v>251</v>
      </c>
      <c r="D809" t="s">
        <v>31</v>
      </c>
      <c r="E809" t="s">
        <v>32</v>
      </c>
      <c r="F809" t="s">
        <v>33</v>
      </c>
    </row>
    <row r="810" spans="1:6" x14ac:dyDescent="0.25">
      <c r="A810" s="1">
        <v>805</v>
      </c>
      <c r="B810" s="2" t="str">
        <f>Table1[[#This Row],[Node]]&amp;Table1[[#This Row],[Parameter]]</f>
        <v>d05Pump Cost</v>
      </c>
      <c r="C810" t="s">
        <v>251</v>
      </c>
      <c r="D810" t="s">
        <v>34</v>
      </c>
      <c r="E810" t="s">
        <v>35</v>
      </c>
      <c r="F810" t="s">
        <v>36</v>
      </c>
    </row>
    <row r="811" spans="1:6" x14ac:dyDescent="0.25">
      <c r="A811" s="1">
        <v>806</v>
      </c>
      <c r="B811" s="2" t="str">
        <f>Table1[[#This Row],[Node]]&amp;Table1[[#This Row],[Parameter]]</f>
        <v>d05Tank Cost</v>
      </c>
      <c r="C811" t="s">
        <v>251</v>
      </c>
      <c r="D811" t="s">
        <v>37</v>
      </c>
      <c r="E811" t="s">
        <v>253</v>
      </c>
      <c r="F811" t="s">
        <v>36</v>
      </c>
    </row>
    <row r="812" spans="1:6" x14ac:dyDescent="0.25">
      <c r="A812" s="1">
        <v>807</v>
      </c>
      <c r="B812" s="2" t="str">
        <f>Table1[[#This Row],[Node]]&amp;Table1[[#This Row],[Parameter]]</f>
        <v>d05Total Pipe Replacement Cost</v>
      </c>
      <c r="C812" t="s">
        <v>251</v>
      </c>
      <c r="D812" t="s">
        <v>39</v>
      </c>
      <c r="E812" t="s">
        <v>254</v>
      </c>
      <c r="F812" t="s">
        <v>36</v>
      </c>
    </row>
    <row r="813" spans="1:6" x14ac:dyDescent="0.25">
      <c r="A813" s="1">
        <v>808</v>
      </c>
      <c r="B813" s="2" t="str">
        <f>Table1[[#This Row],[Node]]&amp;Table1[[#This Row],[Parameter]]</f>
        <v>d05Total Investment Cost</v>
      </c>
      <c r="C813" t="s">
        <v>251</v>
      </c>
      <c r="D813" t="s">
        <v>41</v>
      </c>
      <c r="E813" t="s">
        <v>255</v>
      </c>
      <c r="F813" t="s">
        <v>43</v>
      </c>
    </row>
    <row r="814" spans="1:6" x14ac:dyDescent="0.25">
      <c r="A814" s="1">
        <v>809</v>
      </c>
      <c r="B814" s="2" t="str">
        <f>Table1[[#This Row],[Node]]&amp;Table1[[#This Row],[Parameter]]</f>
        <v>------</v>
      </c>
      <c r="C814" t="s">
        <v>44</v>
      </c>
      <c r="D814" t="s">
        <v>44</v>
      </c>
      <c r="E814" t="s">
        <v>44</v>
      </c>
      <c r="F814" t="s">
        <v>44</v>
      </c>
    </row>
    <row r="815" spans="1:6" x14ac:dyDescent="0.25">
      <c r="A815" s="1">
        <v>810</v>
      </c>
      <c r="B815" s="2" t="str">
        <f>Table1[[#This Row],[Node]]&amp;Table1[[#This Row],[Parameter]]</f>
        <v>Summaryfor</v>
      </c>
      <c r="C815" t="s">
        <v>5</v>
      </c>
      <c r="D815" t="s">
        <v>6</v>
      </c>
      <c r="E815" t="s">
        <v>7</v>
      </c>
      <c r="F815" t="s">
        <v>256</v>
      </c>
    </row>
    <row r="816" spans="1:6" x14ac:dyDescent="0.25">
      <c r="A816" s="1">
        <v>811</v>
      </c>
      <c r="B816" s="2" t="str">
        <f>Table1[[#This Row],[Node]]&amp;Table1[[#This Row],[Parameter]]</f>
        <v>d06Duty Head</v>
      </c>
      <c r="C816" t="s">
        <v>256</v>
      </c>
      <c r="D816" t="s">
        <v>9</v>
      </c>
      <c r="E816">
        <v>36.409999999999997</v>
      </c>
      <c r="F816" t="s">
        <v>10</v>
      </c>
    </row>
    <row r="817" spans="1:6" x14ac:dyDescent="0.25">
      <c r="A817" s="1">
        <v>812</v>
      </c>
      <c r="B817" s="2" t="str">
        <f>Table1[[#This Row],[Node]]&amp;Table1[[#This Row],[Parameter]]</f>
        <v>d06Duty Flow</v>
      </c>
      <c r="C817" t="s">
        <v>256</v>
      </c>
      <c r="D817" t="s">
        <v>11</v>
      </c>
      <c r="E817">
        <v>102.81</v>
      </c>
      <c r="F817" t="s">
        <v>12</v>
      </c>
    </row>
    <row r="818" spans="1:6" x14ac:dyDescent="0.25">
      <c r="A818" s="1">
        <v>813</v>
      </c>
      <c r="B818" s="2" t="str">
        <f>Table1[[#This Row],[Node]]&amp;Table1[[#This Row],[Parameter]]</f>
        <v>d06Actual average pumped flow:</v>
      </c>
      <c r="C818" t="s">
        <v>256</v>
      </c>
      <c r="D818" t="s">
        <v>13</v>
      </c>
      <c r="E818">
        <v>102.84</v>
      </c>
      <c r="F818" t="s">
        <v>12</v>
      </c>
    </row>
    <row r="819" spans="1:6" x14ac:dyDescent="0.25">
      <c r="A819" s="1">
        <v>814</v>
      </c>
      <c r="B819" s="2" t="str">
        <f>Table1[[#This Row],[Node]]&amp;Table1[[#This Row],[Parameter]]</f>
        <v>d06Cost:</v>
      </c>
      <c r="C819" t="s">
        <v>256</v>
      </c>
      <c r="D819" t="s">
        <v>14</v>
      </c>
      <c r="E819" t="s">
        <v>257</v>
      </c>
      <c r="F819" t="s">
        <v>16</v>
      </c>
    </row>
    <row r="820" spans="1:6" x14ac:dyDescent="0.25">
      <c r="A820" s="1">
        <v>815</v>
      </c>
      <c r="B820" s="2" t="str">
        <f>Table1[[#This Row],[Node]]&amp;Table1[[#This Row],[Parameter]]</f>
        <v>d06Energy:</v>
      </c>
      <c r="C820" t="s">
        <v>256</v>
      </c>
      <c r="D820" t="s">
        <v>17</v>
      </c>
      <c r="E820">
        <v>1171.81</v>
      </c>
      <c r="F820" t="s">
        <v>18</v>
      </c>
    </row>
    <row r="821" spans="1:6" x14ac:dyDescent="0.25">
      <c r="A821" s="1">
        <v>816</v>
      </c>
      <c r="B821" s="2" t="str">
        <f>Table1[[#This Row],[Node]]&amp;Table1[[#This Row],[Parameter]]</f>
        <v>d06Tank Elevation</v>
      </c>
      <c r="C821" t="s">
        <v>256</v>
      </c>
      <c r="D821" t="s">
        <v>19</v>
      </c>
      <c r="E821">
        <v>28.66</v>
      </c>
      <c r="F821" t="s">
        <v>20</v>
      </c>
    </row>
    <row r="822" spans="1:6" x14ac:dyDescent="0.25">
      <c r="A822" s="1">
        <v>817</v>
      </c>
      <c r="B822" s="2" t="str">
        <f>Table1[[#This Row],[Node]]&amp;Table1[[#This Row],[Parameter]]</f>
        <v>d06Tank height above ground</v>
      </c>
      <c r="C822" t="s">
        <v>256</v>
      </c>
      <c r="D822" t="s">
        <v>21</v>
      </c>
      <c r="E822">
        <v>28.66</v>
      </c>
      <c r="F822" t="s">
        <v>22</v>
      </c>
    </row>
    <row r="823" spans="1:6" x14ac:dyDescent="0.25">
      <c r="A823" s="1">
        <v>818</v>
      </c>
      <c r="B823" s="2" t="str">
        <f>Table1[[#This Row],[Node]]&amp;Table1[[#This Row],[Parameter]]</f>
        <v>d06Tank volume</v>
      </c>
      <c r="C823" t="s">
        <v>256</v>
      </c>
      <c r="D823" t="s">
        <v>23</v>
      </c>
      <c r="E823">
        <v>1469.6</v>
      </c>
      <c r="F823" t="s">
        <v>24</v>
      </c>
    </row>
    <row r="824" spans="1:6" x14ac:dyDescent="0.25">
      <c r="A824" s="1">
        <v>819</v>
      </c>
      <c r="B824" s="2" t="str">
        <f>Table1[[#This Row],[Node]]&amp;Table1[[#This Row],[Parameter]]</f>
        <v>d06Minimum Pressure</v>
      </c>
      <c r="C824" t="s">
        <v>256</v>
      </c>
      <c r="D824" t="s">
        <v>25</v>
      </c>
      <c r="E824">
        <v>20.09</v>
      </c>
      <c r="F824" t="s">
        <v>26</v>
      </c>
    </row>
    <row r="825" spans="1:6" x14ac:dyDescent="0.25">
      <c r="A825" s="1">
        <v>820</v>
      </c>
      <c r="B825" s="2" t="str">
        <f>Table1[[#This Row],[Node]]&amp;Table1[[#This Row],[Parameter]]</f>
        <v>d06Critical Hour</v>
      </c>
      <c r="C825" t="s">
        <v>256</v>
      </c>
      <c r="D825" t="s">
        <v>27</v>
      </c>
      <c r="E825">
        <v>6</v>
      </c>
      <c r="F825" t="s">
        <v>28</v>
      </c>
    </row>
    <row r="826" spans="1:6" x14ac:dyDescent="0.25">
      <c r="A826" s="1">
        <v>821</v>
      </c>
      <c r="B826" s="2" t="str">
        <f>Table1[[#This Row],[Node]]&amp;Table1[[#This Row],[Parameter]]</f>
        <v>d06Critical Node</v>
      </c>
      <c r="C826" t="s">
        <v>256</v>
      </c>
      <c r="D826" t="s">
        <v>29</v>
      </c>
      <c r="E826" t="s">
        <v>191</v>
      </c>
      <c r="F826" t="s">
        <v>1</v>
      </c>
    </row>
    <row r="827" spans="1:6" x14ac:dyDescent="0.25">
      <c r="A827" s="1">
        <v>822</v>
      </c>
      <c r="B827" s="2" t="str">
        <f>Table1[[#This Row],[Node]]&amp;Table1[[#This Row],[Parameter]]</f>
        <v>d06Critical Pipes</v>
      </c>
      <c r="C827" t="s">
        <v>256</v>
      </c>
      <c r="D827" t="s">
        <v>31</v>
      </c>
      <c r="E827" t="s">
        <v>32</v>
      </c>
      <c r="F827" t="s">
        <v>33</v>
      </c>
    </row>
    <row r="828" spans="1:6" x14ac:dyDescent="0.25">
      <c r="A828" s="1">
        <v>823</v>
      </c>
      <c r="B828" s="2" t="str">
        <f>Table1[[#This Row],[Node]]&amp;Table1[[#This Row],[Parameter]]</f>
        <v>d06Pump Cost</v>
      </c>
      <c r="C828" t="s">
        <v>256</v>
      </c>
      <c r="D828" t="s">
        <v>34</v>
      </c>
      <c r="E828" t="s">
        <v>35</v>
      </c>
      <c r="F828" t="s">
        <v>36</v>
      </c>
    </row>
    <row r="829" spans="1:6" x14ac:dyDescent="0.25">
      <c r="A829" s="1">
        <v>824</v>
      </c>
      <c r="B829" s="2" t="str">
        <f>Table1[[#This Row],[Node]]&amp;Table1[[#This Row],[Parameter]]</f>
        <v>d06Tank Cost</v>
      </c>
      <c r="C829" t="s">
        <v>256</v>
      </c>
      <c r="D829" t="s">
        <v>37</v>
      </c>
      <c r="E829" t="s">
        <v>258</v>
      </c>
      <c r="F829" t="s">
        <v>36</v>
      </c>
    </row>
    <row r="830" spans="1:6" x14ac:dyDescent="0.25">
      <c r="A830" s="1">
        <v>825</v>
      </c>
      <c r="B830" s="2" t="str">
        <f>Table1[[#This Row],[Node]]&amp;Table1[[#This Row],[Parameter]]</f>
        <v>d06Total Pipe Replacement Cost</v>
      </c>
      <c r="C830" t="s">
        <v>256</v>
      </c>
      <c r="D830" t="s">
        <v>39</v>
      </c>
      <c r="E830" t="s">
        <v>259</v>
      </c>
      <c r="F830" t="s">
        <v>36</v>
      </c>
    </row>
    <row r="831" spans="1:6" x14ac:dyDescent="0.25">
      <c r="A831" s="1">
        <v>826</v>
      </c>
      <c r="B831" s="2" t="str">
        <f>Table1[[#This Row],[Node]]&amp;Table1[[#This Row],[Parameter]]</f>
        <v>d06Total Investment Cost</v>
      </c>
      <c r="C831" t="s">
        <v>256</v>
      </c>
      <c r="D831" t="s">
        <v>41</v>
      </c>
      <c r="E831" t="s">
        <v>260</v>
      </c>
      <c r="F831" t="s">
        <v>43</v>
      </c>
    </row>
    <row r="832" spans="1:6" x14ac:dyDescent="0.25">
      <c r="A832" s="1">
        <v>827</v>
      </c>
      <c r="B832" s="2" t="str">
        <f>Table1[[#This Row],[Node]]&amp;Table1[[#This Row],[Parameter]]</f>
        <v>------</v>
      </c>
      <c r="C832" t="s">
        <v>44</v>
      </c>
      <c r="D832" t="s">
        <v>44</v>
      </c>
      <c r="E832" t="s">
        <v>44</v>
      </c>
      <c r="F832" t="s">
        <v>44</v>
      </c>
    </row>
    <row r="833" spans="1:6" x14ac:dyDescent="0.25">
      <c r="A833" s="1">
        <v>828</v>
      </c>
      <c r="B833" s="2" t="str">
        <f>Table1[[#This Row],[Node]]&amp;Table1[[#This Row],[Parameter]]</f>
        <v>Summaryfor</v>
      </c>
      <c r="C833" t="s">
        <v>5</v>
      </c>
      <c r="D833" t="s">
        <v>6</v>
      </c>
      <c r="E833" t="s">
        <v>7</v>
      </c>
      <c r="F833" t="s">
        <v>261</v>
      </c>
    </row>
    <row r="834" spans="1:6" x14ac:dyDescent="0.25">
      <c r="A834" s="1">
        <v>829</v>
      </c>
      <c r="B834" s="2" t="str">
        <f>Table1[[#This Row],[Node]]&amp;Table1[[#This Row],[Parameter]]</f>
        <v>d07Duty Head</v>
      </c>
      <c r="C834" t="s">
        <v>261</v>
      </c>
      <c r="D834" t="s">
        <v>9</v>
      </c>
      <c r="E834">
        <v>37.03</v>
      </c>
      <c r="F834" t="s">
        <v>10</v>
      </c>
    </row>
    <row r="835" spans="1:6" x14ac:dyDescent="0.25">
      <c r="A835" s="1">
        <v>830</v>
      </c>
      <c r="B835" s="2" t="str">
        <f>Table1[[#This Row],[Node]]&amp;Table1[[#This Row],[Parameter]]</f>
        <v>d07Duty Flow</v>
      </c>
      <c r="C835" t="s">
        <v>261</v>
      </c>
      <c r="D835" t="s">
        <v>11</v>
      </c>
      <c r="E835">
        <v>102.81</v>
      </c>
      <c r="F835" t="s">
        <v>12</v>
      </c>
    </row>
    <row r="836" spans="1:6" x14ac:dyDescent="0.25">
      <c r="A836" s="1">
        <v>831</v>
      </c>
      <c r="B836" s="2" t="str">
        <f>Table1[[#This Row],[Node]]&amp;Table1[[#This Row],[Parameter]]</f>
        <v>d07Actual average pumped flow:</v>
      </c>
      <c r="C836" t="s">
        <v>261</v>
      </c>
      <c r="D836" t="s">
        <v>13</v>
      </c>
      <c r="E836">
        <v>102.75</v>
      </c>
      <c r="F836" t="s">
        <v>12</v>
      </c>
    </row>
    <row r="837" spans="1:6" x14ac:dyDescent="0.25">
      <c r="A837" s="1">
        <v>832</v>
      </c>
      <c r="B837" s="2" t="str">
        <f>Table1[[#This Row],[Node]]&amp;Table1[[#This Row],[Parameter]]</f>
        <v>d07Cost:</v>
      </c>
      <c r="C837" t="s">
        <v>261</v>
      </c>
      <c r="D837" t="s">
        <v>14</v>
      </c>
      <c r="E837" t="s">
        <v>262</v>
      </c>
      <c r="F837" t="s">
        <v>16</v>
      </c>
    </row>
    <row r="838" spans="1:6" x14ac:dyDescent="0.25">
      <c r="A838" s="1">
        <v>833</v>
      </c>
      <c r="B838" s="2" t="str">
        <f>Table1[[#This Row],[Node]]&amp;Table1[[#This Row],[Parameter]]</f>
        <v>d07Energy:</v>
      </c>
      <c r="C838" t="s">
        <v>261</v>
      </c>
      <c r="D838" t="s">
        <v>17</v>
      </c>
      <c r="E838">
        <v>1190.94</v>
      </c>
      <c r="F838" t="s">
        <v>18</v>
      </c>
    </row>
    <row r="839" spans="1:6" x14ac:dyDescent="0.25">
      <c r="A839" s="1">
        <v>834</v>
      </c>
      <c r="B839" s="2" t="str">
        <f>Table1[[#This Row],[Node]]&amp;Table1[[#This Row],[Parameter]]</f>
        <v>d07Tank Elevation</v>
      </c>
      <c r="C839" t="s">
        <v>261</v>
      </c>
      <c r="D839" t="s">
        <v>19</v>
      </c>
      <c r="E839">
        <v>29.32</v>
      </c>
      <c r="F839" t="s">
        <v>20</v>
      </c>
    </row>
    <row r="840" spans="1:6" x14ac:dyDescent="0.25">
      <c r="A840" s="1">
        <v>835</v>
      </c>
      <c r="B840" s="2" t="str">
        <f>Table1[[#This Row],[Node]]&amp;Table1[[#This Row],[Parameter]]</f>
        <v>d07Tank height above ground</v>
      </c>
      <c r="C840" t="s">
        <v>261</v>
      </c>
      <c r="D840" t="s">
        <v>21</v>
      </c>
      <c r="E840">
        <v>29.32</v>
      </c>
      <c r="F840" t="s">
        <v>22</v>
      </c>
    </row>
    <row r="841" spans="1:6" x14ac:dyDescent="0.25">
      <c r="A841" s="1">
        <v>836</v>
      </c>
      <c r="B841" s="2" t="str">
        <f>Table1[[#This Row],[Node]]&amp;Table1[[#This Row],[Parameter]]</f>
        <v>d07Tank volume</v>
      </c>
      <c r="C841" t="s">
        <v>261</v>
      </c>
      <c r="D841" t="s">
        <v>23</v>
      </c>
      <c r="E841">
        <v>1469.6</v>
      </c>
      <c r="F841" t="s">
        <v>24</v>
      </c>
    </row>
    <row r="842" spans="1:6" x14ac:dyDescent="0.25">
      <c r="A842" s="1">
        <v>837</v>
      </c>
      <c r="B842" s="2" t="str">
        <f>Table1[[#This Row],[Node]]&amp;Table1[[#This Row],[Parameter]]</f>
        <v>d07Minimum Pressure</v>
      </c>
      <c r="C842" t="s">
        <v>261</v>
      </c>
      <c r="D842" t="s">
        <v>25</v>
      </c>
      <c r="E842">
        <v>20.100000000000001</v>
      </c>
      <c r="F842" t="s">
        <v>26</v>
      </c>
    </row>
    <row r="843" spans="1:6" x14ac:dyDescent="0.25">
      <c r="A843" s="1">
        <v>838</v>
      </c>
      <c r="B843" s="2" t="str">
        <f>Table1[[#This Row],[Node]]&amp;Table1[[#This Row],[Parameter]]</f>
        <v>d07Critical Hour</v>
      </c>
      <c r="C843" t="s">
        <v>261</v>
      </c>
      <c r="D843" t="s">
        <v>27</v>
      </c>
      <c r="E843">
        <v>6</v>
      </c>
      <c r="F843" t="s">
        <v>28</v>
      </c>
    </row>
    <row r="844" spans="1:6" x14ac:dyDescent="0.25">
      <c r="A844" s="1">
        <v>839</v>
      </c>
      <c r="B844" s="2" t="str">
        <f>Table1[[#This Row],[Node]]&amp;Table1[[#This Row],[Parameter]]</f>
        <v>d07Critical Node</v>
      </c>
      <c r="C844" t="s">
        <v>261</v>
      </c>
      <c r="D844" t="s">
        <v>29</v>
      </c>
      <c r="E844" t="s">
        <v>191</v>
      </c>
      <c r="F844" t="s">
        <v>1</v>
      </c>
    </row>
    <row r="845" spans="1:6" x14ac:dyDescent="0.25">
      <c r="A845" s="1">
        <v>840</v>
      </c>
      <c r="B845" s="2" t="str">
        <f>Table1[[#This Row],[Node]]&amp;Table1[[#This Row],[Parameter]]</f>
        <v>d07Critical Pipes</v>
      </c>
      <c r="C845" t="s">
        <v>261</v>
      </c>
      <c r="D845" t="s">
        <v>31</v>
      </c>
      <c r="E845" t="s">
        <v>32</v>
      </c>
      <c r="F845" t="s">
        <v>33</v>
      </c>
    </row>
    <row r="846" spans="1:6" x14ac:dyDescent="0.25">
      <c r="A846" s="1">
        <v>841</v>
      </c>
      <c r="B846" s="2" t="str">
        <f>Table1[[#This Row],[Node]]&amp;Table1[[#This Row],[Parameter]]</f>
        <v>d07Pump Cost</v>
      </c>
      <c r="C846" t="s">
        <v>261</v>
      </c>
      <c r="D846" t="s">
        <v>34</v>
      </c>
      <c r="E846" t="s">
        <v>35</v>
      </c>
      <c r="F846" t="s">
        <v>36</v>
      </c>
    </row>
    <row r="847" spans="1:6" x14ac:dyDescent="0.25">
      <c r="A847" s="1">
        <v>842</v>
      </c>
      <c r="B847" s="2" t="str">
        <f>Table1[[#This Row],[Node]]&amp;Table1[[#This Row],[Parameter]]</f>
        <v>d07Tank Cost</v>
      </c>
      <c r="C847" t="s">
        <v>261</v>
      </c>
      <c r="D847" t="s">
        <v>37</v>
      </c>
      <c r="E847" t="s">
        <v>263</v>
      </c>
      <c r="F847" t="s">
        <v>36</v>
      </c>
    </row>
    <row r="848" spans="1:6" x14ac:dyDescent="0.25">
      <c r="A848" s="1">
        <v>843</v>
      </c>
      <c r="B848" s="2" t="str">
        <f>Table1[[#This Row],[Node]]&amp;Table1[[#This Row],[Parameter]]</f>
        <v>d07Total Pipe Replacement Cost</v>
      </c>
      <c r="C848" t="s">
        <v>261</v>
      </c>
      <c r="D848" t="s">
        <v>39</v>
      </c>
      <c r="E848" t="s">
        <v>264</v>
      </c>
      <c r="F848" t="s">
        <v>36</v>
      </c>
    </row>
    <row r="849" spans="1:6" x14ac:dyDescent="0.25">
      <c r="A849" s="1">
        <v>844</v>
      </c>
      <c r="B849" s="2" t="str">
        <f>Table1[[#This Row],[Node]]&amp;Table1[[#This Row],[Parameter]]</f>
        <v>d07Total Investment Cost</v>
      </c>
      <c r="C849" t="s">
        <v>261</v>
      </c>
      <c r="D849" t="s">
        <v>41</v>
      </c>
      <c r="E849" t="s">
        <v>265</v>
      </c>
      <c r="F849" t="s">
        <v>43</v>
      </c>
    </row>
    <row r="850" spans="1:6" x14ac:dyDescent="0.25">
      <c r="A850" s="1">
        <v>845</v>
      </c>
      <c r="B850" s="2" t="str">
        <f>Table1[[#This Row],[Node]]&amp;Table1[[#This Row],[Parameter]]</f>
        <v>------</v>
      </c>
      <c r="C850" t="s">
        <v>44</v>
      </c>
      <c r="D850" t="s">
        <v>44</v>
      </c>
      <c r="E850" t="s">
        <v>44</v>
      </c>
      <c r="F850" t="s">
        <v>44</v>
      </c>
    </row>
    <row r="851" spans="1:6" x14ac:dyDescent="0.25">
      <c r="A851" s="1">
        <v>846</v>
      </c>
      <c r="B851" s="2" t="str">
        <f>Table1[[#This Row],[Node]]&amp;Table1[[#This Row],[Parameter]]</f>
        <v>Summaryfor</v>
      </c>
      <c r="C851" t="s">
        <v>5</v>
      </c>
      <c r="D851" t="s">
        <v>6</v>
      </c>
      <c r="E851" t="s">
        <v>7</v>
      </c>
      <c r="F851" t="s">
        <v>266</v>
      </c>
    </row>
    <row r="852" spans="1:6" x14ac:dyDescent="0.25">
      <c r="A852" s="1">
        <v>847</v>
      </c>
      <c r="B852" s="2" t="str">
        <f>Table1[[#This Row],[Node]]&amp;Table1[[#This Row],[Parameter]]</f>
        <v>d08Duty Head</v>
      </c>
      <c r="C852" t="s">
        <v>266</v>
      </c>
      <c r="D852" t="s">
        <v>9</v>
      </c>
      <c r="E852">
        <v>37.53</v>
      </c>
      <c r="F852" t="s">
        <v>10</v>
      </c>
    </row>
    <row r="853" spans="1:6" x14ac:dyDescent="0.25">
      <c r="A853" s="1">
        <v>848</v>
      </c>
      <c r="B853" s="2" t="str">
        <f>Table1[[#This Row],[Node]]&amp;Table1[[#This Row],[Parameter]]</f>
        <v>d08Duty Flow</v>
      </c>
      <c r="C853" t="s">
        <v>266</v>
      </c>
      <c r="D853" t="s">
        <v>11</v>
      </c>
      <c r="E853">
        <v>102.81</v>
      </c>
      <c r="F853" t="s">
        <v>12</v>
      </c>
    </row>
    <row r="854" spans="1:6" x14ac:dyDescent="0.25">
      <c r="A854" s="1">
        <v>849</v>
      </c>
      <c r="B854" s="2" t="str">
        <f>Table1[[#This Row],[Node]]&amp;Table1[[#This Row],[Parameter]]</f>
        <v>d08Actual average pumped flow:</v>
      </c>
      <c r="C854" t="s">
        <v>266</v>
      </c>
      <c r="D854" t="s">
        <v>13</v>
      </c>
      <c r="E854">
        <v>102.85</v>
      </c>
      <c r="F854" t="s">
        <v>12</v>
      </c>
    </row>
    <row r="855" spans="1:6" x14ac:dyDescent="0.25">
      <c r="A855" s="1">
        <v>850</v>
      </c>
      <c r="B855" s="2" t="str">
        <f>Table1[[#This Row],[Node]]&amp;Table1[[#This Row],[Parameter]]</f>
        <v>d08Cost:</v>
      </c>
      <c r="C855" t="s">
        <v>266</v>
      </c>
      <c r="D855" t="s">
        <v>14</v>
      </c>
      <c r="E855" t="s">
        <v>267</v>
      </c>
      <c r="F855" t="s">
        <v>16</v>
      </c>
    </row>
    <row r="856" spans="1:6" x14ac:dyDescent="0.25">
      <c r="A856" s="1">
        <v>851</v>
      </c>
      <c r="B856" s="2" t="str">
        <f>Table1[[#This Row],[Node]]&amp;Table1[[#This Row],[Parameter]]</f>
        <v>d08Energy:</v>
      </c>
      <c r="C856" t="s">
        <v>266</v>
      </c>
      <c r="D856" t="s">
        <v>17</v>
      </c>
      <c r="E856">
        <v>1207.1500000000001</v>
      </c>
      <c r="F856" t="s">
        <v>18</v>
      </c>
    </row>
    <row r="857" spans="1:6" x14ac:dyDescent="0.25">
      <c r="A857" s="1">
        <v>852</v>
      </c>
      <c r="B857" s="2" t="str">
        <f>Table1[[#This Row],[Node]]&amp;Table1[[#This Row],[Parameter]]</f>
        <v>d08Tank Elevation</v>
      </c>
      <c r="C857" t="s">
        <v>266</v>
      </c>
      <c r="D857" t="s">
        <v>19</v>
      </c>
      <c r="E857">
        <v>29.74</v>
      </c>
      <c r="F857" t="s">
        <v>20</v>
      </c>
    </row>
    <row r="858" spans="1:6" x14ac:dyDescent="0.25">
      <c r="A858" s="1">
        <v>853</v>
      </c>
      <c r="B858" s="2" t="str">
        <f>Table1[[#This Row],[Node]]&amp;Table1[[#This Row],[Parameter]]</f>
        <v>d08Tank height above ground</v>
      </c>
      <c r="C858" t="s">
        <v>266</v>
      </c>
      <c r="D858" t="s">
        <v>21</v>
      </c>
      <c r="E858">
        <v>29.74</v>
      </c>
      <c r="F858" t="s">
        <v>22</v>
      </c>
    </row>
    <row r="859" spans="1:6" x14ac:dyDescent="0.25">
      <c r="A859" s="1">
        <v>854</v>
      </c>
      <c r="B859" s="2" t="str">
        <f>Table1[[#This Row],[Node]]&amp;Table1[[#This Row],[Parameter]]</f>
        <v>d08Tank volume</v>
      </c>
      <c r="C859" t="s">
        <v>266</v>
      </c>
      <c r="D859" t="s">
        <v>23</v>
      </c>
      <c r="E859">
        <v>1469.6</v>
      </c>
      <c r="F859" t="s">
        <v>24</v>
      </c>
    </row>
    <row r="860" spans="1:6" x14ac:dyDescent="0.25">
      <c r="A860" s="1">
        <v>855</v>
      </c>
      <c r="B860" s="2" t="str">
        <f>Table1[[#This Row],[Node]]&amp;Table1[[#This Row],[Parameter]]</f>
        <v>d08Minimum Pressure</v>
      </c>
      <c r="C860" t="s">
        <v>266</v>
      </c>
      <c r="D860" t="s">
        <v>25</v>
      </c>
      <c r="E860">
        <v>20.079999999999998</v>
      </c>
      <c r="F860" t="s">
        <v>26</v>
      </c>
    </row>
    <row r="861" spans="1:6" x14ac:dyDescent="0.25">
      <c r="A861" s="1">
        <v>856</v>
      </c>
      <c r="B861" s="2" t="str">
        <f>Table1[[#This Row],[Node]]&amp;Table1[[#This Row],[Parameter]]</f>
        <v>d08Critical Hour</v>
      </c>
      <c r="C861" t="s">
        <v>266</v>
      </c>
      <c r="D861" t="s">
        <v>27</v>
      </c>
      <c r="E861">
        <v>6</v>
      </c>
      <c r="F861" t="s">
        <v>28</v>
      </c>
    </row>
    <row r="862" spans="1:6" x14ac:dyDescent="0.25">
      <c r="A862" s="1">
        <v>857</v>
      </c>
      <c r="B862" s="2" t="str">
        <f>Table1[[#This Row],[Node]]&amp;Table1[[#This Row],[Parameter]]</f>
        <v>d08Critical Node</v>
      </c>
      <c r="C862" t="s">
        <v>266</v>
      </c>
      <c r="D862" t="s">
        <v>29</v>
      </c>
      <c r="E862" t="s">
        <v>191</v>
      </c>
      <c r="F862" t="s">
        <v>1</v>
      </c>
    </row>
    <row r="863" spans="1:6" x14ac:dyDescent="0.25">
      <c r="A863" s="1">
        <v>858</v>
      </c>
      <c r="B863" s="2" t="str">
        <f>Table1[[#This Row],[Node]]&amp;Table1[[#This Row],[Parameter]]</f>
        <v>d08Critical Pipes</v>
      </c>
      <c r="C863" t="s">
        <v>266</v>
      </c>
      <c r="D863" t="s">
        <v>31</v>
      </c>
      <c r="E863" t="s">
        <v>32</v>
      </c>
      <c r="F863" t="s">
        <v>33</v>
      </c>
    </row>
    <row r="864" spans="1:6" x14ac:dyDescent="0.25">
      <c r="A864" s="1">
        <v>859</v>
      </c>
      <c r="B864" s="2" t="str">
        <f>Table1[[#This Row],[Node]]&amp;Table1[[#This Row],[Parameter]]</f>
        <v>d08Pump Cost</v>
      </c>
      <c r="C864" t="s">
        <v>266</v>
      </c>
      <c r="D864" t="s">
        <v>34</v>
      </c>
      <c r="E864" t="s">
        <v>35</v>
      </c>
      <c r="F864" t="s">
        <v>36</v>
      </c>
    </row>
    <row r="865" spans="1:6" x14ac:dyDescent="0.25">
      <c r="A865" s="1">
        <v>860</v>
      </c>
      <c r="B865" s="2" t="str">
        <f>Table1[[#This Row],[Node]]&amp;Table1[[#This Row],[Parameter]]</f>
        <v>d08Tank Cost</v>
      </c>
      <c r="C865" t="s">
        <v>266</v>
      </c>
      <c r="D865" t="s">
        <v>37</v>
      </c>
      <c r="E865" t="s">
        <v>268</v>
      </c>
      <c r="F865" t="s">
        <v>36</v>
      </c>
    </row>
    <row r="866" spans="1:6" x14ac:dyDescent="0.25">
      <c r="A866" s="1">
        <v>861</v>
      </c>
      <c r="B866" s="2" t="str">
        <f>Table1[[#This Row],[Node]]&amp;Table1[[#This Row],[Parameter]]</f>
        <v>d08Total Pipe Replacement Cost</v>
      </c>
      <c r="C866" t="s">
        <v>266</v>
      </c>
      <c r="D866" t="s">
        <v>39</v>
      </c>
      <c r="E866" t="s">
        <v>269</v>
      </c>
      <c r="F866" t="s">
        <v>36</v>
      </c>
    </row>
    <row r="867" spans="1:6" x14ac:dyDescent="0.25">
      <c r="A867" s="1">
        <v>862</v>
      </c>
      <c r="B867" s="2" t="str">
        <f>Table1[[#This Row],[Node]]&amp;Table1[[#This Row],[Parameter]]</f>
        <v>d08Total Investment Cost</v>
      </c>
      <c r="C867" t="s">
        <v>266</v>
      </c>
      <c r="D867" t="s">
        <v>41</v>
      </c>
      <c r="E867" t="s">
        <v>270</v>
      </c>
      <c r="F867" t="s">
        <v>43</v>
      </c>
    </row>
    <row r="868" spans="1:6" x14ac:dyDescent="0.25">
      <c r="A868" s="1">
        <v>863</v>
      </c>
      <c r="B868" s="2" t="str">
        <f>Table1[[#This Row],[Node]]&amp;Table1[[#This Row],[Parameter]]</f>
        <v>------</v>
      </c>
      <c r="C868" t="s">
        <v>44</v>
      </c>
      <c r="D868" t="s">
        <v>44</v>
      </c>
      <c r="E868" t="s">
        <v>44</v>
      </c>
      <c r="F868" t="s">
        <v>44</v>
      </c>
    </row>
    <row r="869" spans="1:6" x14ac:dyDescent="0.25">
      <c r="A869" s="1">
        <v>864</v>
      </c>
      <c r="B869" s="2" t="str">
        <f>Table1[[#This Row],[Node]]&amp;Table1[[#This Row],[Parameter]]</f>
        <v>Summaryfor</v>
      </c>
      <c r="C869" t="s">
        <v>5</v>
      </c>
      <c r="D869" t="s">
        <v>6</v>
      </c>
      <c r="E869" t="s">
        <v>7</v>
      </c>
      <c r="F869" t="s">
        <v>271</v>
      </c>
    </row>
    <row r="870" spans="1:6" x14ac:dyDescent="0.25">
      <c r="A870" s="1">
        <v>865</v>
      </c>
      <c r="B870" s="2" t="str">
        <f>Table1[[#This Row],[Node]]&amp;Table1[[#This Row],[Parameter]]</f>
        <v>e01Duty Head</v>
      </c>
      <c r="C870" t="s">
        <v>271</v>
      </c>
      <c r="D870" t="s">
        <v>9</v>
      </c>
      <c r="E870">
        <v>34.06</v>
      </c>
      <c r="F870" t="s">
        <v>10</v>
      </c>
    </row>
    <row r="871" spans="1:6" x14ac:dyDescent="0.25">
      <c r="A871" s="1">
        <v>866</v>
      </c>
      <c r="B871" s="2" t="str">
        <f>Table1[[#This Row],[Node]]&amp;Table1[[#This Row],[Parameter]]</f>
        <v>e01Duty Flow</v>
      </c>
      <c r="C871" t="s">
        <v>271</v>
      </c>
      <c r="D871" t="s">
        <v>11</v>
      </c>
      <c r="E871">
        <v>102.81</v>
      </c>
      <c r="F871" t="s">
        <v>12</v>
      </c>
    </row>
    <row r="872" spans="1:6" x14ac:dyDescent="0.25">
      <c r="A872" s="1">
        <v>867</v>
      </c>
      <c r="B872" s="2" t="str">
        <f>Table1[[#This Row],[Node]]&amp;Table1[[#This Row],[Parameter]]</f>
        <v>e01Actual average pumped flow:</v>
      </c>
      <c r="C872" t="s">
        <v>271</v>
      </c>
      <c r="D872" t="s">
        <v>13</v>
      </c>
      <c r="E872">
        <v>102.79</v>
      </c>
      <c r="F872" t="s">
        <v>12</v>
      </c>
    </row>
    <row r="873" spans="1:6" x14ac:dyDescent="0.25">
      <c r="A873" s="1">
        <v>868</v>
      </c>
      <c r="B873" s="2" t="str">
        <f>Table1[[#This Row],[Node]]&amp;Table1[[#This Row],[Parameter]]</f>
        <v>e01Cost:</v>
      </c>
      <c r="C873" t="s">
        <v>271</v>
      </c>
      <c r="D873" t="s">
        <v>14</v>
      </c>
      <c r="E873" t="s">
        <v>272</v>
      </c>
      <c r="F873" t="s">
        <v>16</v>
      </c>
    </row>
    <row r="874" spans="1:6" x14ac:dyDescent="0.25">
      <c r="A874" s="1">
        <v>869</v>
      </c>
      <c r="B874" s="2" t="str">
        <f>Table1[[#This Row],[Node]]&amp;Table1[[#This Row],[Parameter]]</f>
        <v>e01Energy:</v>
      </c>
      <c r="C874" t="s">
        <v>271</v>
      </c>
      <c r="D874" t="s">
        <v>17</v>
      </c>
      <c r="E874">
        <v>1097.8699999999999</v>
      </c>
      <c r="F874" t="s">
        <v>18</v>
      </c>
    </row>
    <row r="875" spans="1:6" x14ac:dyDescent="0.25">
      <c r="A875" s="1">
        <v>870</v>
      </c>
      <c r="B875" s="2" t="str">
        <f>Table1[[#This Row],[Node]]&amp;Table1[[#This Row],[Parameter]]</f>
        <v>e01Tank Elevation</v>
      </c>
      <c r="C875" t="s">
        <v>271</v>
      </c>
      <c r="D875" t="s">
        <v>19</v>
      </c>
      <c r="E875">
        <v>26.57</v>
      </c>
      <c r="F875" t="s">
        <v>20</v>
      </c>
    </row>
    <row r="876" spans="1:6" x14ac:dyDescent="0.25">
      <c r="A876" s="1">
        <v>871</v>
      </c>
      <c r="B876" s="2" t="str">
        <f>Table1[[#This Row],[Node]]&amp;Table1[[#This Row],[Parameter]]</f>
        <v>e01Tank height above ground</v>
      </c>
      <c r="C876" t="s">
        <v>271</v>
      </c>
      <c r="D876" t="s">
        <v>21</v>
      </c>
      <c r="E876">
        <v>26.57</v>
      </c>
      <c r="F876" t="s">
        <v>22</v>
      </c>
    </row>
    <row r="877" spans="1:6" x14ac:dyDescent="0.25">
      <c r="A877" s="1">
        <v>872</v>
      </c>
      <c r="B877" s="2" t="str">
        <f>Table1[[#This Row],[Node]]&amp;Table1[[#This Row],[Parameter]]</f>
        <v>e01Tank volume</v>
      </c>
      <c r="C877" t="s">
        <v>271</v>
      </c>
      <c r="D877" t="s">
        <v>23</v>
      </c>
      <c r="E877">
        <v>1469.6</v>
      </c>
      <c r="F877" t="s">
        <v>24</v>
      </c>
    </row>
    <row r="878" spans="1:6" x14ac:dyDescent="0.25">
      <c r="A878" s="1">
        <v>873</v>
      </c>
      <c r="B878" s="2" t="str">
        <f>Table1[[#This Row],[Node]]&amp;Table1[[#This Row],[Parameter]]</f>
        <v>e01Minimum Pressure</v>
      </c>
      <c r="C878" t="s">
        <v>271</v>
      </c>
      <c r="D878" t="s">
        <v>25</v>
      </c>
      <c r="E878">
        <v>20.100000000000001</v>
      </c>
      <c r="F878" t="s">
        <v>26</v>
      </c>
    </row>
    <row r="879" spans="1:6" x14ac:dyDescent="0.25">
      <c r="A879" s="1">
        <v>874</v>
      </c>
      <c r="B879" s="2" t="str">
        <f>Table1[[#This Row],[Node]]&amp;Table1[[#This Row],[Parameter]]</f>
        <v>e01Critical Hour</v>
      </c>
      <c r="C879" t="s">
        <v>271</v>
      </c>
      <c r="D879" t="s">
        <v>27</v>
      </c>
      <c r="E879">
        <v>16</v>
      </c>
      <c r="F879" t="s">
        <v>28</v>
      </c>
    </row>
    <row r="880" spans="1:6" x14ac:dyDescent="0.25">
      <c r="A880" s="1">
        <v>875</v>
      </c>
      <c r="B880" s="2" t="str">
        <f>Table1[[#This Row],[Node]]&amp;Table1[[#This Row],[Parameter]]</f>
        <v>e01Critical Node</v>
      </c>
      <c r="C880" t="s">
        <v>271</v>
      </c>
      <c r="D880" t="s">
        <v>29</v>
      </c>
      <c r="E880" t="s">
        <v>191</v>
      </c>
      <c r="F880" t="s">
        <v>1</v>
      </c>
    </row>
    <row r="881" spans="1:6" x14ac:dyDescent="0.25">
      <c r="A881" s="1">
        <v>876</v>
      </c>
      <c r="B881" s="2" t="str">
        <f>Table1[[#This Row],[Node]]&amp;Table1[[#This Row],[Parameter]]</f>
        <v>e01Critical Pipes</v>
      </c>
      <c r="C881" t="s">
        <v>271</v>
      </c>
      <c r="D881" t="s">
        <v>31</v>
      </c>
      <c r="E881" t="s">
        <v>32</v>
      </c>
      <c r="F881" t="s">
        <v>33</v>
      </c>
    </row>
    <row r="882" spans="1:6" x14ac:dyDescent="0.25">
      <c r="A882" s="1">
        <v>877</v>
      </c>
      <c r="B882" s="2" t="str">
        <f>Table1[[#This Row],[Node]]&amp;Table1[[#This Row],[Parameter]]</f>
        <v>e01Pump Cost</v>
      </c>
      <c r="C882" t="s">
        <v>271</v>
      </c>
      <c r="D882" t="s">
        <v>34</v>
      </c>
      <c r="E882" t="s">
        <v>35</v>
      </c>
      <c r="F882" t="s">
        <v>36</v>
      </c>
    </row>
    <row r="883" spans="1:6" x14ac:dyDescent="0.25">
      <c r="A883" s="1">
        <v>878</v>
      </c>
      <c r="B883" s="2" t="str">
        <f>Table1[[#This Row],[Node]]&amp;Table1[[#This Row],[Parameter]]</f>
        <v>e01Tank Cost</v>
      </c>
      <c r="C883" t="s">
        <v>271</v>
      </c>
      <c r="D883" t="s">
        <v>37</v>
      </c>
      <c r="E883" t="s">
        <v>273</v>
      </c>
      <c r="F883" t="s">
        <v>36</v>
      </c>
    </row>
    <row r="884" spans="1:6" x14ac:dyDescent="0.25">
      <c r="A884" s="1">
        <v>879</v>
      </c>
      <c r="B884" s="2" t="str">
        <f>Table1[[#This Row],[Node]]&amp;Table1[[#This Row],[Parameter]]</f>
        <v>e01Total Pipe Replacement Cost</v>
      </c>
      <c r="C884" t="s">
        <v>271</v>
      </c>
      <c r="D884" t="s">
        <v>39</v>
      </c>
      <c r="E884" t="s">
        <v>274</v>
      </c>
      <c r="F884" t="s">
        <v>36</v>
      </c>
    </row>
    <row r="885" spans="1:6" x14ac:dyDescent="0.25">
      <c r="A885" s="1">
        <v>880</v>
      </c>
      <c r="B885" s="2" t="str">
        <f>Table1[[#This Row],[Node]]&amp;Table1[[#This Row],[Parameter]]</f>
        <v>e01Total Investment Cost</v>
      </c>
      <c r="C885" t="s">
        <v>271</v>
      </c>
      <c r="D885" t="s">
        <v>41</v>
      </c>
      <c r="E885" t="s">
        <v>275</v>
      </c>
      <c r="F885" t="s">
        <v>43</v>
      </c>
    </row>
    <row r="886" spans="1:6" x14ac:dyDescent="0.25">
      <c r="A886" s="1">
        <v>881</v>
      </c>
      <c r="B886" s="2" t="str">
        <f>Table1[[#This Row],[Node]]&amp;Table1[[#This Row],[Parameter]]</f>
        <v>------</v>
      </c>
      <c r="C886" t="s">
        <v>44</v>
      </c>
      <c r="D886" t="s">
        <v>44</v>
      </c>
      <c r="E886" t="s">
        <v>44</v>
      </c>
      <c r="F886" t="s">
        <v>44</v>
      </c>
    </row>
    <row r="887" spans="1:6" x14ac:dyDescent="0.25">
      <c r="A887" s="1">
        <v>882</v>
      </c>
      <c r="B887" s="2" t="str">
        <f>Table1[[#This Row],[Node]]&amp;Table1[[#This Row],[Parameter]]</f>
        <v>Summaryfor</v>
      </c>
      <c r="C887" t="s">
        <v>5</v>
      </c>
      <c r="D887" t="s">
        <v>6</v>
      </c>
      <c r="E887" t="s">
        <v>7</v>
      </c>
      <c r="F887" t="s">
        <v>276</v>
      </c>
    </row>
    <row r="888" spans="1:6" x14ac:dyDescent="0.25">
      <c r="A888" s="1">
        <v>883</v>
      </c>
      <c r="B888" s="2" t="str">
        <f>Table1[[#This Row],[Node]]&amp;Table1[[#This Row],[Parameter]]</f>
        <v>e02Duty Head</v>
      </c>
      <c r="C888" t="s">
        <v>276</v>
      </c>
      <c r="D888" t="s">
        <v>9</v>
      </c>
      <c r="E888">
        <v>34.19</v>
      </c>
      <c r="F888" t="s">
        <v>10</v>
      </c>
    </row>
    <row r="889" spans="1:6" x14ac:dyDescent="0.25">
      <c r="A889" s="1">
        <v>884</v>
      </c>
      <c r="B889" s="2" t="str">
        <f>Table1[[#This Row],[Node]]&amp;Table1[[#This Row],[Parameter]]</f>
        <v>e02Duty Flow</v>
      </c>
      <c r="C889" t="s">
        <v>276</v>
      </c>
      <c r="D889" t="s">
        <v>11</v>
      </c>
      <c r="E889">
        <v>102.81</v>
      </c>
      <c r="F889" t="s">
        <v>12</v>
      </c>
    </row>
    <row r="890" spans="1:6" x14ac:dyDescent="0.25">
      <c r="A890" s="1">
        <v>885</v>
      </c>
      <c r="B890" s="2" t="str">
        <f>Table1[[#This Row],[Node]]&amp;Table1[[#This Row],[Parameter]]</f>
        <v>e02Actual average pumped flow:</v>
      </c>
      <c r="C890" t="s">
        <v>276</v>
      </c>
      <c r="D890" t="s">
        <v>13</v>
      </c>
      <c r="E890">
        <v>102.76</v>
      </c>
      <c r="F890" t="s">
        <v>12</v>
      </c>
    </row>
    <row r="891" spans="1:6" x14ac:dyDescent="0.25">
      <c r="A891" s="1">
        <v>886</v>
      </c>
      <c r="B891" s="2" t="str">
        <f>Table1[[#This Row],[Node]]&amp;Table1[[#This Row],[Parameter]]</f>
        <v>e02Cost:</v>
      </c>
      <c r="C891" t="s">
        <v>276</v>
      </c>
      <c r="D891" t="s">
        <v>14</v>
      </c>
      <c r="E891" t="s">
        <v>277</v>
      </c>
      <c r="F891" t="s">
        <v>16</v>
      </c>
    </row>
    <row r="892" spans="1:6" x14ac:dyDescent="0.25">
      <c r="A892" s="1">
        <v>887</v>
      </c>
      <c r="B892" s="2" t="str">
        <f>Table1[[#This Row],[Node]]&amp;Table1[[#This Row],[Parameter]]</f>
        <v>e02Energy:</v>
      </c>
      <c r="C892" t="s">
        <v>276</v>
      </c>
      <c r="D892" t="s">
        <v>17</v>
      </c>
      <c r="E892">
        <v>1102.19</v>
      </c>
      <c r="F892" t="s">
        <v>18</v>
      </c>
    </row>
    <row r="893" spans="1:6" x14ac:dyDescent="0.25">
      <c r="A893" s="1">
        <v>888</v>
      </c>
      <c r="B893" s="2" t="str">
        <f>Table1[[#This Row],[Node]]&amp;Table1[[#This Row],[Parameter]]</f>
        <v>e02Tank Elevation</v>
      </c>
      <c r="C893" t="s">
        <v>276</v>
      </c>
      <c r="D893" t="s">
        <v>19</v>
      </c>
      <c r="E893">
        <v>26.68</v>
      </c>
      <c r="F893" t="s">
        <v>20</v>
      </c>
    </row>
    <row r="894" spans="1:6" x14ac:dyDescent="0.25">
      <c r="A894" s="1">
        <v>889</v>
      </c>
      <c r="B894" s="2" t="str">
        <f>Table1[[#This Row],[Node]]&amp;Table1[[#This Row],[Parameter]]</f>
        <v>e02Tank height above ground</v>
      </c>
      <c r="C894" t="s">
        <v>276</v>
      </c>
      <c r="D894" t="s">
        <v>21</v>
      </c>
      <c r="E894">
        <v>26.68</v>
      </c>
      <c r="F894" t="s">
        <v>22</v>
      </c>
    </row>
    <row r="895" spans="1:6" x14ac:dyDescent="0.25">
      <c r="A895" s="1">
        <v>890</v>
      </c>
      <c r="B895" s="2" t="str">
        <f>Table1[[#This Row],[Node]]&amp;Table1[[#This Row],[Parameter]]</f>
        <v>e02Tank volume</v>
      </c>
      <c r="C895" t="s">
        <v>276</v>
      </c>
      <c r="D895" t="s">
        <v>23</v>
      </c>
      <c r="E895">
        <v>1469.6</v>
      </c>
      <c r="F895" t="s">
        <v>24</v>
      </c>
    </row>
    <row r="896" spans="1:6" x14ac:dyDescent="0.25">
      <c r="A896" s="1">
        <v>891</v>
      </c>
      <c r="B896" s="2" t="str">
        <f>Table1[[#This Row],[Node]]&amp;Table1[[#This Row],[Parameter]]</f>
        <v>e02Minimum Pressure</v>
      </c>
      <c r="C896" t="s">
        <v>276</v>
      </c>
      <c r="D896" t="s">
        <v>25</v>
      </c>
      <c r="E896">
        <v>20.100000000000001</v>
      </c>
      <c r="F896" t="s">
        <v>26</v>
      </c>
    </row>
    <row r="897" spans="1:6" x14ac:dyDescent="0.25">
      <c r="A897" s="1">
        <v>892</v>
      </c>
      <c r="B897" s="2" t="str">
        <f>Table1[[#This Row],[Node]]&amp;Table1[[#This Row],[Parameter]]</f>
        <v>e02Critical Hour</v>
      </c>
      <c r="C897" t="s">
        <v>276</v>
      </c>
      <c r="D897" t="s">
        <v>27</v>
      </c>
      <c r="E897">
        <v>16</v>
      </c>
      <c r="F897" t="s">
        <v>28</v>
      </c>
    </row>
    <row r="898" spans="1:6" x14ac:dyDescent="0.25">
      <c r="A898" s="1">
        <v>893</v>
      </c>
      <c r="B898" s="2" t="str">
        <f>Table1[[#This Row],[Node]]&amp;Table1[[#This Row],[Parameter]]</f>
        <v>e02Critical Node</v>
      </c>
      <c r="C898" t="s">
        <v>276</v>
      </c>
      <c r="D898" t="s">
        <v>29</v>
      </c>
      <c r="E898" t="s">
        <v>191</v>
      </c>
      <c r="F898" t="s">
        <v>1</v>
      </c>
    </row>
    <row r="899" spans="1:6" x14ac:dyDescent="0.25">
      <c r="A899" s="1">
        <v>894</v>
      </c>
      <c r="B899" s="2" t="str">
        <f>Table1[[#This Row],[Node]]&amp;Table1[[#This Row],[Parameter]]</f>
        <v>e02Critical Pipes</v>
      </c>
      <c r="C899" t="s">
        <v>276</v>
      </c>
      <c r="D899" t="s">
        <v>31</v>
      </c>
      <c r="E899" t="s">
        <v>32</v>
      </c>
      <c r="F899" t="s">
        <v>33</v>
      </c>
    </row>
    <row r="900" spans="1:6" x14ac:dyDescent="0.25">
      <c r="A900" s="1">
        <v>895</v>
      </c>
      <c r="B900" s="2" t="str">
        <f>Table1[[#This Row],[Node]]&amp;Table1[[#This Row],[Parameter]]</f>
        <v>e02Pump Cost</v>
      </c>
      <c r="C900" t="s">
        <v>276</v>
      </c>
      <c r="D900" t="s">
        <v>34</v>
      </c>
      <c r="E900" t="s">
        <v>35</v>
      </c>
      <c r="F900" t="s">
        <v>36</v>
      </c>
    </row>
    <row r="901" spans="1:6" x14ac:dyDescent="0.25">
      <c r="A901" s="1">
        <v>896</v>
      </c>
      <c r="B901" s="2" t="str">
        <f>Table1[[#This Row],[Node]]&amp;Table1[[#This Row],[Parameter]]</f>
        <v>e02Tank Cost</v>
      </c>
      <c r="C901" t="s">
        <v>276</v>
      </c>
      <c r="D901" t="s">
        <v>37</v>
      </c>
      <c r="E901" t="s">
        <v>278</v>
      </c>
      <c r="F901" t="s">
        <v>36</v>
      </c>
    </row>
    <row r="902" spans="1:6" x14ac:dyDescent="0.25">
      <c r="A902" s="1">
        <v>897</v>
      </c>
      <c r="B902" s="2" t="str">
        <f>Table1[[#This Row],[Node]]&amp;Table1[[#This Row],[Parameter]]</f>
        <v>e02Total Pipe Replacement Cost</v>
      </c>
      <c r="C902" t="s">
        <v>276</v>
      </c>
      <c r="D902" t="s">
        <v>39</v>
      </c>
      <c r="E902" t="s">
        <v>279</v>
      </c>
      <c r="F902" t="s">
        <v>36</v>
      </c>
    </row>
    <row r="903" spans="1:6" x14ac:dyDescent="0.25">
      <c r="A903" s="1">
        <v>898</v>
      </c>
      <c r="B903" s="2" t="str">
        <f>Table1[[#This Row],[Node]]&amp;Table1[[#This Row],[Parameter]]</f>
        <v>e02Total Investment Cost</v>
      </c>
      <c r="C903" t="s">
        <v>276</v>
      </c>
      <c r="D903" t="s">
        <v>41</v>
      </c>
      <c r="E903" t="s">
        <v>280</v>
      </c>
      <c r="F903" t="s">
        <v>43</v>
      </c>
    </row>
    <row r="904" spans="1:6" x14ac:dyDescent="0.25">
      <c r="A904" s="1">
        <v>899</v>
      </c>
      <c r="B904" s="2" t="str">
        <f>Table1[[#This Row],[Node]]&amp;Table1[[#This Row],[Parameter]]</f>
        <v>------</v>
      </c>
      <c r="C904" t="s">
        <v>44</v>
      </c>
      <c r="D904" t="s">
        <v>44</v>
      </c>
      <c r="E904" t="s">
        <v>44</v>
      </c>
      <c r="F904" t="s">
        <v>44</v>
      </c>
    </row>
    <row r="905" spans="1:6" x14ac:dyDescent="0.25">
      <c r="A905" s="1">
        <v>900</v>
      </c>
      <c r="B905" s="2" t="str">
        <f>Table1[[#This Row],[Node]]&amp;Table1[[#This Row],[Parameter]]</f>
        <v>Summaryfor</v>
      </c>
      <c r="C905" t="s">
        <v>5</v>
      </c>
      <c r="D905" t="s">
        <v>6</v>
      </c>
      <c r="E905" t="s">
        <v>7</v>
      </c>
      <c r="F905" t="s">
        <v>281</v>
      </c>
    </row>
    <row r="906" spans="1:6" x14ac:dyDescent="0.25">
      <c r="A906" s="1">
        <v>901</v>
      </c>
      <c r="B906" s="2" t="str">
        <f>Table1[[#This Row],[Node]]&amp;Table1[[#This Row],[Parameter]]</f>
        <v>e03Duty Head</v>
      </c>
      <c r="C906" t="s">
        <v>281</v>
      </c>
      <c r="D906" t="s">
        <v>9</v>
      </c>
      <c r="E906">
        <v>35.19</v>
      </c>
      <c r="F906" t="s">
        <v>10</v>
      </c>
    </row>
    <row r="907" spans="1:6" x14ac:dyDescent="0.25">
      <c r="A907" s="1">
        <v>902</v>
      </c>
      <c r="B907" s="2" t="str">
        <f>Table1[[#This Row],[Node]]&amp;Table1[[#This Row],[Parameter]]</f>
        <v>e03Duty Flow</v>
      </c>
      <c r="C907" t="s">
        <v>281</v>
      </c>
      <c r="D907" t="s">
        <v>11</v>
      </c>
      <c r="E907">
        <v>102.81</v>
      </c>
      <c r="F907" t="s">
        <v>12</v>
      </c>
    </row>
    <row r="908" spans="1:6" x14ac:dyDescent="0.25">
      <c r="A908" s="1">
        <v>903</v>
      </c>
      <c r="B908" s="2" t="str">
        <f>Table1[[#This Row],[Node]]&amp;Table1[[#This Row],[Parameter]]</f>
        <v>e03Actual average pumped flow:</v>
      </c>
      <c r="C908" t="s">
        <v>281</v>
      </c>
      <c r="D908" t="s">
        <v>13</v>
      </c>
      <c r="E908">
        <v>102.81</v>
      </c>
      <c r="F908" t="s">
        <v>12</v>
      </c>
    </row>
    <row r="909" spans="1:6" x14ac:dyDescent="0.25">
      <c r="A909" s="1">
        <v>904</v>
      </c>
      <c r="B909" s="2" t="str">
        <f>Table1[[#This Row],[Node]]&amp;Table1[[#This Row],[Parameter]]</f>
        <v>e03Cost:</v>
      </c>
      <c r="C909" t="s">
        <v>281</v>
      </c>
      <c r="D909" t="s">
        <v>14</v>
      </c>
      <c r="E909" t="s">
        <v>282</v>
      </c>
      <c r="F909" t="s">
        <v>16</v>
      </c>
    </row>
    <row r="910" spans="1:6" x14ac:dyDescent="0.25">
      <c r="A910" s="1">
        <v>905</v>
      </c>
      <c r="B910" s="2" t="str">
        <f>Table1[[#This Row],[Node]]&amp;Table1[[#This Row],[Parameter]]</f>
        <v>e03Energy:</v>
      </c>
      <c r="C910" t="s">
        <v>281</v>
      </c>
      <c r="D910" t="s">
        <v>17</v>
      </c>
      <c r="E910">
        <v>1132.71</v>
      </c>
      <c r="F910" t="s">
        <v>18</v>
      </c>
    </row>
    <row r="911" spans="1:6" x14ac:dyDescent="0.25">
      <c r="A911" s="1">
        <v>906</v>
      </c>
      <c r="B911" s="2" t="str">
        <f>Table1[[#This Row],[Node]]&amp;Table1[[#This Row],[Parameter]]</f>
        <v>e03Tank Elevation</v>
      </c>
      <c r="C911" t="s">
        <v>281</v>
      </c>
      <c r="D911" t="s">
        <v>19</v>
      </c>
      <c r="E911">
        <v>27.27</v>
      </c>
      <c r="F911" t="s">
        <v>20</v>
      </c>
    </row>
    <row r="912" spans="1:6" x14ac:dyDescent="0.25">
      <c r="A912" s="1">
        <v>907</v>
      </c>
      <c r="B912" s="2" t="str">
        <f>Table1[[#This Row],[Node]]&amp;Table1[[#This Row],[Parameter]]</f>
        <v>e03Tank height above ground</v>
      </c>
      <c r="C912" t="s">
        <v>281</v>
      </c>
      <c r="D912" t="s">
        <v>21</v>
      </c>
      <c r="E912">
        <v>27.27</v>
      </c>
      <c r="F912" t="s">
        <v>22</v>
      </c>
    </row>
    <row r="913" spans="1:6" x14ac:dyDescent="0.25">
      <c r="A913" s="1">
        <v>908</v>
      </c>
      <c r="B913" s="2" t="str">
        <f>Table1[[#This Row],[Node]]&amp;Table1[[#This Row],[Parameter]]</f>
        <v>e03Tank volume</v>
      </c>
      <c r="C913" t="s">
        <v>281</v>
      </c>
      <c r="D913" t="s">
        <v>23</v>
      </c>
      <c r="E913">
        <v>1469.6</v>
      </c>
      <c r="F913" t="s">
        <v>24</v>
      </c>
    </row>
    <row r="914" spans="1:6" x14ac:dyDescent="0.25">
      <c r="A914" s="1">
        <v>909</v>
      </c>
      <c r="B914" s="2" t="str">
        <f>Table1[[#This Row],[Node]]&amp;Table1[[#This Row],[Parameter]]</f>
        <v>e03Minimum Pressure</v>
      </c>
      <c r="C914" t="s">
        <v>281</v>
      </c>
      <c r="D914" t="s">
        <v>25</v>
      </c>
      <c r="E914">
        <v>19.91</v>
      </c>
      <c r="F914" t="s">
        <v>26</v>
      </c>
    </row>
    <row r="915" spans="1:6" x14ac:dyDescent="0.25">
      <c r="A915" s="1">
        <v>910</v>
      </c>
      <c r="B915" s="2" t="str">
        <f>Table1[[#This Row],[Node]]&amp;Table1[[#This Row],[Parameter]]</f>
        <v>e03Critical Hour</v>
      </c>
      <c r="C915" t="s">
        <v>281</v>
      </c>
      <c r="D915" t="s">
        <v>27</v>
      </c>
      <c r="E915">
        <v>16</v>
      </c>
      <c r="F915" t="s">
        <v>28</v>
      </c>
    </row>
    <row r="916" spans="1:6" x14ac:dyDescent="0.25">
      <c r="A916" s="1">
        <v>911</v>
      </c>
      <c r="B916" s="2" t="str">
        <f>Table1[[#This Row],[Node]]&amp;Table1[[#This Row],[Parameter]]</f>
        <v>e03Critical Node</v>
      </c>
      <c r="C916" t="s">
        <v>281</v>
      </c>
      <c r="D916" t="s">
        <v>29</v>
      </c>
      <c r="E916" t="s">
        <v>191</v>
      </c>
      <c r="F916" t="s">
        <v>1</v>
      </c>
    </row>
    <row r="917" spans="1:6" x14ac:dyDescent="0.25">
      <c r="A917" s="1">
        <v>912</v>
      </c>
      <c r="B917" s="2" t="str">
        <f>Table1[[#This Row],[Node]]&amp;Table1[[#This Row],[Parameter]]</f>
        <v>e03Critical Pipes</v>
      </c>
      <c r="C917" t="s">
        <v>281</v>
      </c>
      <c r="D917" t="s">
        <v>31</v>
      </c>
      <c r="E917" t="s">
        <v>32</v>
      </c>
      <c r="F917" t="s">
        <v>33</v>
      </c>
    </row>
    <row r="918" spans="1:6" x14ac:dyDescent="0.25">
      <c r="A918" s="1">
        <v>913</v>
      </c>
      <c r="B918" s="2" t="str">
        <f>Table1[[#This Row],[Node]]&amp;Table1[[#This Row],[Parameter]]</f>
        <v>e03Pump Cost</v>
      </c>
      <c r="C918" t="s">
        <v>281</v>
      </c>
      <c r="D918" t="s">
        <v>34</v>
      </c>
      <c r="E918" t="s">
        <v>35</v>
      </c>
      <c r="F918" t="s">
        <v>36</v>
      </c>
    </row>
    <row r="919" spans="1:6" x14ac:dyDescent="0.25">
      <c r="A919" s="1">
        <v>914</v>
      </c>
      <c r="B919" s="2" t="str">
        <f>Table1[[#This Row],[Node]]&amp;Table1[[#This Row],[Parameter]]</f>
        <v>e03Tank Cost</v>
      </c>
      <c r="C919" t="s">
        <v>281</v>
      </c>
      <c r="D919" t="s">
        <v>37</v>
      </c>
      <c r="E919" t="s">
        <v>283</v>
      </c>
      <c r="F919" t="s">
        <v>36</v>
      </c>
    </row>
    <row r="920" spans="1:6" x14ac:dyDescent="0.25">
      <c r="A920" s="1">
        <v>915</v>
      </c>
      <c r="B920" s="2" t="str">
        <f>Table1[[#This Row],[Node]]&amp;Table1[[#This Row],[Parameter]]</f>
        <v>e03Total Pipe Replacement Cost</v>
      </c>
      <c r="C920" t="s">
        <v>281</v>
      </c>
      <c r="D920" t="s">
        <v>39</v>
      </c>
      <c r="E920" t="s">
        <v>284</v>
      </c>
      <c r="F920" t="s">
        <v>36</v>
      </c>
    </row>
    <row r="921" spans="1:6" x14ac:dyDescent="0.25">
      <c r="A921" s="1">
        <v>916</v>
      </c>
      <c r="B921" s="2" t="str">
        <f>Table1[[#This Row],[Node]]&amp;Table1[[#This Row],[Parameter]]</f>
        <v>e03Total Investment Cost</v>
      </c>
      <c r="C921" t="s">
        <v>281</v>
      </c>
      <c r="D921" t="s">
        <v>41</v>
      </c>
      <c r="E921" t="s">
        <v>285</v>
      </c>
      <c r="F921" t="s">
        <v>43</v>
      </c>
    </row>
    <row r="922" spans="1:6" x14ac:dyDescent="0.25">
      <c r="A922" s="1">
        <v>917</v>
      </c>
      <c r="B922" s="2" t="str">
        <f>Table1[[#This Row],[Node]]&amp;Table1[[#This Row],[Parameter]]</f>
        <v>------</v>
      </c>
      <c r="C922" t="s">
        <v>44</v>
      </c>
      <c r="D922" t="s">
        <v>44</v>
      </c>
      <c r="E922" t="s">
        <v>44</v>
      </c>
      <c r="F922" t="s">
        <v>44</v>
      </c>
    </row>
    <row r="923" spans="1:6" x14ac:dyDescent="0.25">
      <c r="A923" s="1">
        <v>918</v>
      </c>
      <c r="B923" s="2" t="str">
        <f>Table1[[#This Row],[Node]]&amp;Table1[[#This Row],[Parameter]]</f>
        <v>Summaryfor</v>
      </c>
      <c r="C923" t="s">
        <v>5</v>
      </c>
      <c r="D923" t="s">
        <v>6</v>
      </c>
      <c r="E923" t="s">
        <v>7</v>
      </c>
      <c r="F923" t="s">
        <v>286</v>
      </c>
    </row>
    <row r="924" spans="1:6" x14ac:dyDescent="0.25">
      <c r="A924" s="1">
        <v>919</v>
      </c>
      <c r="B924" s="2" t="str">
        <f>Table1[[#This Row],[Node]]&amp;Table1[[#This Row],[Parameter]]</f>
        <v>e04Duty Head</v>
      </c>
      <c r="C924" t="s">
        <v>286</v>
      </c>
      <c r="D924" t="s">
        <v>9</v>
      </c>
      <c r="E924">
        <v>36.049999999999997</v>
      </c>
      <c r="F924" t="s">
        <v>10</v>
      </c>
    </row>
    <row r="925" spans="1:6" x14ac:dyDescent="0.25">
      <c r="A925" s="1">
        <v>920</v>
      </c>
      <c r="B925" s="2" t="str">
        <f>Table1[[#This Row],[Node]]&amp;Table1[[#This Row],[Parameter]]</f>
        <v>e04Duty Flow</v>
      </c>
      <c r="C925" t="s">
        <v>286</v>
      </c>
      <c r="D925" t="s">
        <v>11</v>
      </c>
      <c r="E925">
        <v>102.81</v>
      </c>
      <c r="F925" t="s">
        <v>12</v>
      </c>
    </row>
    <row r="926" spans="1:6" x14ac:dyDescent="0.25">
      <c r="A926" s="1">
        <v>921</v>
      </c>
      <c r="B926" s="2" t="str">
        <f>Table1[[#This Row],[Node]]&amp;Table1[[#This Row],[Parameter]]</f>
        <v>e04Actual average pumped flow:</v>
      </c>
      <c r="C926" t="s">
        <v>286</v>
      </c>
      <c r="D926" t="s">
        <v>13</v>
      </c>
      <c r="E926">
        <v>102.72</v>
      </c>
      <c r="F926" t="s">
        <v>12</v>
      </c>
    </row>
    <row r="927" spans="1:6" x14ac:dyDescent="0.25">
      <c r="A927" s="1">
        <v>922</v>
      </c>
      <c r="B927" s="2" t="str">
        <f>Table1[[#This Row],[Node]]&amp;Table1[[#This Row],[Parameter]]</f>
        <v>e04Cost:</v>
      </c>
      <c r="C927" t="s">
        <v>286</v>
      </c>
      <c r="D927" t="s">
        <v>14</v>
      </c>
      <c r="E927" t="s">
        <v>287</v>
      </c>
      <c r="F927" t="s">
        <v>16</v>
      </c>
    </row>
    <row r="928" spans="1:6" x14ac:dyDescent="0.25">
      <c r="A928" s="1">
        <v>923</v>
      </c>
      <c r="B928" s="2" t="str">
        <f>Table1[[#This Row],[Node]]&amp;Table1[[#This Row],[Parameter]]</f>
        <v>e04Energy:</v>
      </c>
      <c r="C928" t="s">
        <v>286</v>
      </c>
      <c r="D928" t="s">
        <v>17</v>
      </c>
      <c r="E928">
        <v>1159.54</v>
      </c>
      <c r="F928" t="s">
        <v>18</v>
      </c>
    </row>
    <row r="929" spans="1:6" x14ac:dyDescent="0.25">
      <c r="A929" s="1">
        <v>924</v>
      </c>
      <c r="B929" s="2" t="str">
        <f>Table1[[#This Row],[Node]]&amp;Table1[[#This Row],[Parameter]]</f>
        <v>e04Tank Elevation</v>
      </c>
      <c r="C929" t="s">
        <v>286</v>
      </c>
      <c r="D929" t="s">
        <v>19</v>
      </c>
      <c r="E929">
        <v>28.12</v>
      </c>
      <c r="F929" t="s">
        <v>20</v>
      </c>
    </row>
    <row r="930" spans="1:6" x14ac:dyDescent="0.25">
      <c r="A930" s="1">
        <v>925</v>
      </c>
      <c r="B930" s="2" t="str">
        <f>Table1[[#This Row],[Node]]&amp;Table1[[#This Row],[Parameter]]</f>
        <v>e04Tank height above ground</v>
      </c>
      <c r="C930" t="s">
        <v>286</v>
      </c>
      <c r="D930" t="s">
        <v>21</v>
      </c>
      <c r="E930">
        <v>28.12</v>
      </c>
      <c r="F930" t="s">
        <v>22</v>
      </c>
    </row>
    <row r="931" spans="1:6" x14ac:dyDescent="0.25">
      <c r="A931" s="1">
        <v>926</v>
      </c>
      <c r="B931" s="2" t="str">
        <f>Table1[[#This Row],[Node]]&amp;Table1[[#This Row],[Parameter]]</f>
        <v>e04Tank volume</v>
      </c>
      <c r="C931" t="s">
        <v>286</v>
      </c>
      <c r="D931" t="s">
        <v>23</v>
      </c>
      <c r="E931">
        <v>1469.6</v>
      </c>
      <c r="F931" t="s">
        <v>24</v>
      </c>
    </row>
    <row r="932" spans="1:6" x14ac:dyDescent="0.25">
      <c r="A932" s="1">
        <v>927</v>
      </c>
      <c r="B932" s="2" t="str">
        <f>Table1[[#This Row],[Node]]&amp;Table1[[#This Row],[Parameter]]</f>
        <v>e04Minimum Pressure</v>
      </c>
      <c r="C932" t="s">
        <v>286</v>
      </c>
      <c r="D932" t="s">
        <v>25</v>
      </c>
      <c r="E932">
        <v>20.100000000000001</v>
      </c>
      <c r="F932" t="s">
        <v>26</v>
      </c>
    </row>
    <row r="933" spans="1:6" x14ac:dyDescent="0.25">
      <c r="A933" s="1">
        <v>928</v>
      </c>
      <c r="B933" s="2" t="str">
        <f>Table1[[#This Row],[Node]]&amp;Table1[[#This Row],[Parameter]]</f>
        <v>e04Critical Hour</v>
      </c>
      <c r="C933" t="s">
        <v>286</v>
      </c>
      <c r="D933" t="s">
        <v>27</v>
      </c>
      <c r="E933">
        <v>6</v>
      </c>
      <c r="F933" t="s">
        <v>28</v>
      </c>
    </row>
    <row r="934" spans="1:6" x14ac:dyDescent="0.25">
      <c r="A934" s="1">
        <v>929</v>
      </c>
      <c r="B934" s="2" t="str">
        <f>Table1[[#This Row],[Node]]&amp;Table1[[#This Row],[Parameter]]</f>
        <v>e04Critical Node</v>
      </c>
      <c r="C934" t="s">
        <v>286</v>
      </c>
      <c r="D934" t="s">
        <v>29</v>
      </c>
      <c r="E934" t="s">
        <v>191</v>
      </c>
      <c r="F934" t="s">
        <v>1</v>
      </c>
    </row>
    <row r="935" spans="1:6" x14ac:dyDescent="0.25">
      <c r="A935" s="1">
        <v>930</v>
      </c>
      <c r="B935" s="2" t="str">
        <f>Table1[[#This Row],[Node]]&amp;Table1[[#This Row],[Parameter]]</f>
        <v>e04Critical Pipes</v>
      </c>
      <c r="C935" t="s">
        <v>286</v>
      </c>
      <c r="D935" t="s">
        <v>31</v>
      </c>
      <c r="E935" t="s">
        <v>32</v>
      </c>
      <c r="F935" t="s">
        <v>33</v>
      </c>
    </row>
    <row r="936" spans="1:6" x14ac:dyDescent="0.25">
      <c r="A936" s="1">
        <v>931</v>
      </c>
      <c r="B936" s="2" t="str">
        <f>Table1[[#This Row],[Node]]&amp;Table1[[#This Row],[Parameter]]</f>
        <v>e04Pump Cost</v>
      </c>
      <c r="C936" t="s">
        <v>286</v>
      </c>
      <c r="D936" t="s">
        <v>34</v>
      </c>
      <c r="E936" t="s">
        <v>35</v>
      </c>
      <c r="F936" t="s">
        <v>36</v>
      </c>
    </row>
    <row r="937" spans="1:6" x14ac:dyDescent="0.25">
      <c r="A937" s="1">
        <v>932</v>
      </c>
      <c r="B937" s="2" t="str">
        <f>Table1[[#This Row],[Node]]&amp;Table1[[#This Row],[Parameter]]</f>
        <v>e04Tank Cost</v>
      </c>
      <c r="C937" t="s">
        <v>286</v>
      </c>
      <c r="D937" t="s">
        <v>37</v>
      </c>
      <c r="E937" t="s">
        <v>288</v>
      </c>
      <c r="F937" t="s">
        <v>36</v>
      </c>
    </row>
    <row r="938" spans="1:6" x14ac:dyDescent="0.25">
      <c r="A938" s="1">
        <v>933</v>
      </c>
      <c r="B938" s="2" t="str">
        <f>Table1[[#This Row],[Node]]&amp;Table1[[#This Row],[Parameter]]</f>
        <v>e04Total Pipe Replacement Cost</v>
      </c>
      <c r="C938" t="s">
        <v>286</v>
      </c>
      <c r="D938" t="s">
        <v>39</v>
      </c>
      <c r="E938" t="s">
        <v>289</v>
      </c>
      <c r="F938" t="s">
        <v>36</v>
      </c>
    </row>
    <row r="939" spans="1:6" x14ac:dyDescent="0.25">
      <c r="A939" s="1">
        <v>934</v>
      </c>
      <c r="B939" s="2" t="str">
        <f>Table1[[#This Row],[Node]]&amp;Table1[[#This Row],[Parameter]]</f>
        <v>e04Total Investment Cost</v>
      </c>
      <c r="C939" t="s">
        <v>286</v>
      </c>
      <c r="D939" t="s">
        <v>41</v>
      </c>
      <c r="E939" t="s">
        <v>290</v>
      </c>
      <c r="F939" t="s">
        <v>43</v>
      </c>
    </row>
    <row r="940" spans="1:6" x14ac:dyDescent="0.25">
      <c r="A940" s="1">
        <v>935</v>
      </c>
      <c r="B940" s="2" t="str">
        <f>Table1[[#This Row],[Node]]&amp;Table1[[#This Row],[Parameter]]</f>
        <v>------</v>
      </c>
      <c r="C940" t="s">
        <v>44</v>
      </c>
      <c r="D940" t="s">
        <v>44</v>
      </c>
      <c r="E940" t="s">
        <v>44</v>
      </c>
      <c r="F940" t="s">
        <v>44</v>
      </c>
    </row>
    <row r="941" spans="1:6" x14ac:dyDescent="0.25">
      <c r="A941" s="1">
        <v>936</v>
      </c>
      <c r="B941" s="2" t="str">
        <f>Table1[[#This Row],[Node]]&amp;Table1[[#This Row],[Parameter]]</f>
        <v>Summaryfor</v>
      </c>
      <c r="C941" t="s">
        <v>5</v>
      </c>
      <c r="D941" t="s">
        <v>6</v>
      </c>
      <c r="E941" t="s">
        <v>7</v>
      </c>
      <c r="F941" t="s">
        <v>30</v>
      </c>
    </row>
    <row r="942" spans="1:6" x14ac:dyDescent="0.25">
      <c r="A942" s="1">
        <v>937</v>
      </c>
      <c r="B942" s="2" t="str">
        <f>Table1[[#This Row],[Node]]&amp;Table1[[#This Row],[Parameter]]</f>
        <v>e05Duty Head</v>
      </c>
      <c r="C942" t="s">
        <v>30</v>
      </c>
      <c r="D942" t="s">
        <v>9</v>
      </c>
      <c r="E942">
        <v>37.380000000000003</v>
      </c>
      <c r="F942" t="s">
        <v>10</v>
      </c>
    </row>
    <row r="943" spans="1:6" x14ac:dyDescent="0.25">
      <c r="A943" s="1">
        <v>938</v>
      </c>
      <c r="B943" s="2" t="str">
        <f>Table1[[#This Row],[Node]]&amp;Table1[[#This Row],[Parameter]]</f>
        <v>e05Duty Flow</v>
      </c>
      <c r="C943" t="s">
        <v>30</v>
      </c>
      <c r="D943" t="s">
        <v>11</v>
      </c>
      <c r="E943">
        <v>102.81</v>
      </c>
      <c r="F943" t="s">
        <v>12</v>
      </c>
    </row>
    <row r="944" spans="1:6" x14ac:dyDescent="0.25">
      <c r="A944" s="1">
        <v>939</v>
      </c>
      <c r="B944" s="2" t="str">
        <f>Table1[[#This Row],[Node]]&amp;Table1[[#This Row],[Parameter]]</f>
        <v>e05Actual average pumped flow:</v>
      </c>
      <c r="C944" t="s">
        <v>30</v>
      </c>
      <c r="D944" t="s">
        <v>13</v>
      </c>
      <c r="E944">
        <v>102.85</v>
      </c>
      <c r="F944" t="s">
        <v>12</v>
      </c>
    </row>
    <row r="945" spans="1:6" x14ac:dyDescent="0.25">
      <c r="A945" s="1">
        <v>940</v>
      </c>
      <c r="B945" s="2" t="str">
        <f>Table1[[#This Row],[Node]]&amp;Table1[[#This Row],[Parameter]]</f>
        <v>e05Cost:</v>
      </c>
      <c r="C945" t="s">
        <v>30</v>
      </c>
      <c r="D945" t="s">
        <v>14</v>
      </c>
      <c r="E945" t="s">
        <v>291</v>
      </c>
      <c r="F945" t="s">
        <v>16</v>
      </c>
    </row>
    <row r="946" spans="1:6" x14ac:dyDescent="0.25">
      <c r="A946" s="1">
        <v>941</v>
      </c>
      <c r="B946" s="2" t="str">
        <f>Table1[[#This Row],[Node]]&amp;Table1[[#This Row],[Parameter]]</f>
        <v>e05Energy:</v>
      </c>
      <c r="C946" t="s">
        <v>30</v>
      </c>
      <c r="D946" t="s">
        <v>17</v>
      </c>
      <c r="E946">
        <v>1201.83</v>
      </c>
      <c r="F946" t="s">
        <v>18</v>
      </c>
    </row>
    <row r="947" spans="1:6" x14ac:dyDescent="0.25">
      <c r="A947" s="1">
        <v>942</v>
      </c>
      <c r="B947" s="2" t="str">
        <f>Table1[[#This Row],[Node]]&amp;Table1[[#This Row],[Parameter]]</f>
        <v>e05Tank Elevation</v>
      </c>
      <c r="C947" t="s">
        <v>30</v>
      </c>
      <c r="D947" t="s">
        <v>19</v>
      </c>
      <c r="E947">
        <v>29.31</v>
      </c>
      <c r="F947" t="s">
        <v>20</v>
      </c>
    </row>
    <row r="948" spans="1:6" x14ac:dyDescent="0.25">
      <c r="A948" s="1">
        <v>943</v>
      </c>
      <c r="B948" s="2" t="str">
        <f>Table1[[#This Row],[Node]]&amp;Table1[[#This Row],[Parameter]]</f>
        <v>e05Tank height above ground</v>
      </c>
      <c r="C948" t="s">
        <v>30</v>
      </c>
      <c r="D948" t="s">
        <v>21</v>
      </c>
      <c r="E948">
        <v>29.31</v>
      </c>
      <c r="F948" t="s">
        <v>22</v>
      </c>
    </row>
    <row r="949" spans="1:6" x14ac:dyDescent="0.25">
      <c r="A949" s="1">
        <v>944</v>
      </c>
      <c r="B949" s="2" t="str">
        <f>Table1[[#This Row],[Node]]&amp;Table1[[#This Row],[Parameter]]</f>
        <v>e05Tank volume</v>
      </c>
      <c r="C949" t="s">
        <v>30</v>
      </c>
      <c r="D949" t="s">
        <v>23</v>
      </c>
      <c r="E949">
        <v>1469.6</v>
      </c>
      <c r="F949" t="s">
        <v>24</v>
      </c>
    </row>
    <row r="950" spans="1:6" x14ac:dyDescent="0.25">
      <c r="A950" s="1">
        <v>945</v>
      </c>
      <c r="B950" s="2" t="str">
        <f>Table1[[#This Row],[Node]]&amp;Table1[[#This Row],[Parameter]]</f>
        <v>e05Minimum Pressure</v>
      </c>
      <c r="C950" t="s">
        <v>30</v>
      </c>
      <c r="D950" t="s">
        <v>25</v>
      </c>
      <c r="E950">
        <v>20.079999999999998</v>
      </c>
      <c r="F950" t="s">
        <v>26</v>
      </c>
    </row>
    <row r="951" spans="1:6" x14ac:dyDescent="0.25">
      <c r="A951" s="1">
        <v>946</v>
      </c>
      <c r="B951" s="2" t="str">
        <f>Table1[[#This Row],[Node]]&amp;Table1[[#This Row],[Parameter]]</f>
        <v>e05Critical Hour</v>
      </c>
      <c r="C951" t="s">
        <v>30</v>
      </c>
      <c r="D951" t="s">
        <v>27</v>
      </c>
      <c r="E951">
        <v>6</v>
      </c>
      <c r="F951" t="s">
        <v>28</v>
      </c>
    </row>
    <row r="952" spans="1:6" x14ac:dyDescent="0.25">
      <c r="A952" s="1">
        <v>947</v>
      </c>
      <c r="B952" s="2" t="str">
        <f>Table1[[#This Row],[Node]]&amp;Table1[[#This Row],[Parameter]]</f>
        <v>e05Critical Node</v>
      </c>
      <c r="C952" t="s">
        <v>30</v>
      </c>
      <c r="D952" t="s">
        <v>29</v>
      </c>
      <c r="E952" t="s">
        <v>191</v>
      </c>
      <c r="F952" t="s">
        <v>1</v>
      </c>
    </row>
    <row r="953" spans="1:6" x14ac:dyDescent="0.25">
      <c r="A953" s="1">
        <v>948</v>
      </c>
      <c r="B953" s="2" t="str">
        <f>Table1[[#This Row],[Node]]&amp;Table1[[#This Row],[Parameter]]</f>
        <v>e05Critical Pipes</v>
      </c>
      <c r="C953" t="s">
        <v>30</v>
      </c>
      <c r="D953" t="s">
        <v>31</v>
      </c>
      <c r="E953" t="s">
        <v>32</v>
      </c>
      <c r="F953" t="s">
        <v>33</v>
      </c>
    </row>
    <row r="954" spans="1:6" x14ac:dyDescent="0.25">
      <c r="A954" s="1">
        <v>949</v>
      </c>
      <c r="B954" s="2" t="str">
        <f>Table1[[#This Row],[Node]]&amp;Table1[[#This Row],[Parameter]]</f>
        <v>e05Pump Cost</v>
      </c>
      <c r="C954" t="s">
        <v>30</v>
      </c>
      <c r="D954" t="s">
        <v>34</v>
      </c>
      <c r="E954" t="s">
        <v>35</v>
      </c>
      <c r="F954" t="s">
        <v>36</v>
      </c>
    </row>
    <row r="955" spans="1:6" x14ac:dyDescent="0.25">
      <c r="A955" s="1">
        <v>950</v>
      </c>
      <c r="B955" s="2" t="str">
        <f>Table1[[#This Row],[Node]]&amp;Table1[[#This Row],[Parameter]]</f>
        <v>e05Tank Cost</v>
      </c>
      <c r="C955" t="s">
        <v>30</v>
      </c>
      <c r="D955" t="s">
        <v>37</v>
      </c>
      <c r="E955" t="s">
        <v>292</v>
      </c>
      <c r="F955" t="s">
        <v>36</v>
      </c>
    </row>
    <row r="956" spans="1:6" x14ac:dyDescent="0.25">
      <c r="A956" s="1">
        <v>951</v>
      </c>
      <c r="B956" s="2" t="str">
        <f>Table1[[#This Row],[Node]]&amp;Table1[[#This Row],[Parameter]]</f>
        <v>e05Total Pipe Replacement Cost</v>
      </c>
      <c r="C956" t="s">
        <v>30</v>
      </c>
      <c r="D956" t="s">
        <v>39</v>
      </c>
      <c r="E956" t="s">
        <v>293</v>
      </c>
      <c r="F956" t="s">
        <v>36</v>
      </c>
    </row>
    <row r="957" spans="1:6" x14ac:dyDescent="0.25">
      <c r="A957" s="1">
        <v>952</v>
      </c>
      <c r="B957" s="2" t="str">
        <f>Table1[[#This Row],[Node]]&amp;Table1[[#This Row],[Parameter]]</f>
        <v>e05Total Investment Cost</v>
      </c>
      <c r="C957" t="s">
        <v>30</v>
      </c>
      <c r="D957" t="s">
        <v>41</v>
      </c>
      <c r="E957" t="s">
        <v>294</v>
      </c>
      <c r="F957" t="s">
        <v>43</v>
      </c>
    </row>
    <row r="958" spans="1:6" x14ac:dyDescent="0.25">
      <c r="A958" s="1">
        <v>953</v>
      </c>
      <c r="B958" s="2" t="str">
        <f>Table1[[#This Row],[Node]]&amp;Table1[[#This Row],[Parameter]]</f>
        <v>------</v>
      </c>
      <c r="C958" t="s">
        <v>44</v>
      </c>
      <c r="D958" t="s">
        <v>44</v>
      </c>
      <c r="E958" t="s">
        <v>44</v>
      </c>
      <c r="F958" t="s">
        <v>44</v>
      </c>
    </row>
    <row r="959" spans="1:6" x14ac:dyDescent="0.25">
      <c r="A959" s="1">
        <v>954</v>
      </c>
      <c r="B959" s="2" t="str">
        <f>Table1[[#This Row],[Node]]&amp;Table1[[#This Row],[Parameter]]</f>
        <v>Summaryfor</v>
      </c>
      <c r="C959" t="s">
        <v>5</v>
      </c>
      <c r="D959" t="s">
        <v>6</v>
      </c>
      <c r="E959" t="s">
        <v>7</v>
      </c>
      <c r="F959" t="s">
        <v>295</v>
      </c>
    </row>
    <row r="960" spans="1:6" x14ac:dyDescent="0.25">
      <c r="A960" s="1">
        <v>955</v>
      </c>
      <c r="B960" s="2" t="str">
        <f>Table1[[#This Row],[Node]]&amp;Table1[[#This Row],[Parameter]]</f>
        <v>e06Duty Head</v>
      </c>
      <c r="C960" t="s">
        <v>295</v>
      </c>
      <c r="D960" t="s">
        <v>9</v>
      </c>
      <c r="E960">
        <v>35.020000000000003</v>
      </c>
      <c r="F960" t="s">
        <v>10</v>
      </c>
    </row>
    <row r="961" spans="1:6" x14ac:dyDescent="0.25">
      <c r="A961" s="1">
        <v>956</v>
      </c>
      <c r="B961" s="2" t="str">
        <f>Table1[[#This Row],[Node]]&amp;Table1[[#This Row],[Parameter]]</f>
        <v>e06Duty Flow</v>
      </c>
      <c r="C961" t="s">
        <v>295</v>
      </c>
      <c r="D961" t="s">
        <v>11</v>
      </c>
      <c r="E961">
        <v>102.81</v>
      </c>
      <c r="F961" t="s">
        <v>12</v>
      </c>
    </row>
    <row r="962" spans="1:6" x14ac:dyDescent="0.25">
      <c r="A962" s="1">
        <v>957</v>
      </c>
      <c r="B962" s="2" t="str">
        <f>Table1[[#This Row],[Node]]&amp;Table1[[#This Row],[Parameter]]</f>
        <v>e06Actual average pumped flow:</v>
      </c>
      <c r="C962" t="s">
        <v>295</v>
      </c>
      <c r="D962" t="s">
        <v>13</v>
      </c>
      <c r="E962">
        <v>102.78</v>
      </c>
      <c r="F962" t="s">
        <v>12</v>
      </c>
    </row>
    <row r="963" spans="1:6" x14ac:dyDescent="0.25">
      <c r="A963" s="1">
        <v>958</v>
      </c>
      <c r="B963" s="2" t="str">
        <f>Table1[[#This Row],[Node]]&amp;Table1[[#This Row],[Parameter]]</f>
        <v>e06Cost:</v>
      </c>
      <c r="C963" t="s">
        <v>295</v>
      </c>
      <c r="D963" t="s">
        <v>14</v>
      </c>
      <c r="E963" t="s">
        <v>296</v>
      </c>
      <c r="F963" t="s">
        <v>16</v>
      </c>
    </row>
    <row r="964" spans="1:6" x14ac:dyDescent="0.25">
      <c r="A964" s="1">
        <v>959</v>
      </c>
      <c r="B964" s="2" t="str">
        <f>Table1[[#This Row],[Node]]&amp;Table1[[#This Row],[Parameter]]</f>
        <v>e06Energy:</v>
      </c>
      <c r="C964" t="s">
        <v>295</v>
      </c>
      <c r="D964" t="s">
        <v>17</v>
      </c>
      <c r="E964">
        <v>1127.75</v>
      </c>
      <c r="F964" t="s">
        <v>18</v>
      </c>
    </row>
    <row r="965" spans="1:6" x14ac:dyDescent="0.25">
      <c r="A965" s="1">
        <v>960</v>
      </c>
      <c r="B965" s="2" t="str">
        <f>Table1[[#This Row],[Node]]&amp;Table1[[#This Row],[Parameter]]</f>
        <v>e06Tank Elevation</v>
      </c>
      <c r="C965" t="s">
        <v>295</v>
      </c>
      <c r="D965" t="s">
        <v>19</v>
      </c>
      <c r="E965">
        <v>27.4</v>
      </c>
      <c r="F965" t="s">
        <v>20</v>
      </c>
    </row>
    <row r="966" spans="1:6" x14ac:dyDescent="0.25">
      <c r="A966" s="1">
        <v>961</v>
      </c>
      <c r="B966" s="2" t="str">
        <f>Table1[[#This Row],[Node]]&amp;Table1[[#This Row],[Parameter]]</f>
        <v>e06Tank height above ground</v>
      </c>
      <c r="C966" t="s">
        <v>295</v>
      </c>
      <c r="D966" t="s">
        <v>21</v>
      </c>
      <c r="E966">
        <v>27.4</v>
      </c>
      <c r="F966" t="s">
        <v>22</v>
      </c>
    </row>
    <row r="967" spans="1:6" x14ac:dyDescent="0.25">
      <c r="A967" s="1">
        <v>962</v>
      </c>
      <c r="B967" s="2" t="str">
        <f>Table1[[#This Row],[Node]]&amp;Table1[[#This Row],[Parameter]]</f>
        <v>e06Tank volume</v>
      </c>
      <c r="C967" t="s">
        <v>295</v>
      </c>
      <c r="D967" t="s">
        <v>23</v>
      </c>
      <c r="E967">
        <v>1469.6</v>
      </c>
      <c r="F967" t="s">
        <v>24</v>
      </c>
    </row>
    <row r="968" spans="1:6" x14ac:dyDescent="0.25">
      <c r="A968" s="1">
        <v>963</v>
      </c>
      <c r="B968" s="2" t="str">
        <f>Table1[[#This Row],[Node]]&amp;Table1[[#This Row],[Parameter]]</f>
        <v>e06Minimum Pressure</v>
      </c>
      <c r="C968" t="s">
        <v>295</v>
      </c>
      <c r="D968" t="s">
        <v>25</v>
      </c>
      <c r="E968">
        <v>20.100000000000001</v>
      </c>
      <c r="F968" t="s">
        <v>26</v>
      </c>
    </row>
    <row r="969" spans="1:6" x14ac:dyDescent="0.25">
      <c r="A969" s="1">
        <v>964</v>
      </c>
      <c r="B969" s="2" t="str">
        <f>Table1[[#This Row],[Node]]&amp;Table1[[#This Row],[Parameter]]</f>
        <v>e06Critical Hour</v>
      </c>
      <c r="C969" t="s">
        <v>295</v>
      </c>
      <c r="D969" t="s">
        <v>27</v>
      </c>
      <c r="E969">
        <v>16</v>
      </c>
      <c r="F969" t="s">
        <v>28</v>
      </c>
    </row>
    <row r="970" spans="1:6" x14ac:dyDescent="0.25">
      <c r="A970" s="1">
        <v>965</v>
      </c>
      <c r="B970" s="2" t="str">
        <f>Table1[[#This Row],[Node]]&amp;Table1[[#This Row],[Parameter]]</f>
        <v>e06Critical Node</v>
      </c>
      <c r="C970" t="s">
        <v>295</v>
      </c>
      <c r="D970" t="s">
        <v>29</v>
      </c>
      <c r="E970" t="s">
        <v>191</v>
      </c>
      <c r="F970" t="s">
        <v>1</v>
      </c>
    </row>
    <row r="971" spans="1:6" x14ac:dyDescent="0.25">
      <c r="A971" s="1">
        <v>966</v>
      </c>
      <c r="B971" s="2" t="str">
        <f>Table1[[#This Row],[Node]]&amp;Table1[[#This Row],[Parameter]]</f>
        <v>e06Critical Pipes</v>
      </c>
      <c r="C971" t="s">
        <v>295</v>
      </c>
      <c r="D971" t="s">
        <v>31</v>
      </c>
      <c r="E971" t="s">
        <v>32</v>
      </c>
      <c r="F971" t="s">
        <v>33</v>
      </c>
    </row>
    <row r="972" spans="1:6" x14ac:dyDescent="0.25">
      <c r="A972" s="1">
        <v>967</v>
      </c>
      <c r="B972" s="2" t="str">
        <f>Table1[[#This Row],[Node]]&amp;Table1[[#This Row],[Parameter]]</f>
        <v>e06Pump Cost</v>
      </c>
      <c r="C972" t="s">
        <v>295</v>
      </c>
      <c r="D972" t="s">
        <v>34</v>
      </c>
      <c r="E972" t="s">
        <v>35</v>
      </c>
      <c r="F972" t="s">
        <v>36</v>
      </c>
    </row>
    <row r="973" spans="1:6" x14ac:dyDescent="0.25">
      <c r="A973" s="1">
        <v>968</v>
      </c>
      <c r="B973" s="2" t="str">
        <f>Table1[[#This Row],[Node]]&amp;Table1[[#This Row],[Parameter]]</f>
        <v>e06Tank Cost</v>
      </c>
      <c r="C973" t="s">
        <v>295</v>
      </c>
      <c r="D973" t="s">
        <v>37</v>
      </c>
      <c r="E973" t="s">
        <v>297</v>
      </c>
      <c r="F973" t="s">
        <v>36</v>
      </c>
    </row>
    <row r="974" spans="1:6" x14ac:dyDescent="0.25">
      <c r="A974" s="1">
        <v>969</v>
      </c>
      <c r="B974" s="2" t="str">
        <f>Table1[[#This Row],[Node]]&amp;Table1[[#This Row],[Parameter]]</f>
        <v>e06Total Pipe Replacement Cost</v>
      </c>
      <c r="C974" t="s">
        <v>295</v>
      </c>
      <c r="D974" t="s">
        <v>39</v>
      </c>
      <c r="E974" t="s">
        <v>298</v>
      </c>
      <c r="F974" t="s">
        <v>36</v>
      </c>
    </row>
    <row r="975" spans="1:6" x14ac:dyDescent="0.25">
      <c r="A975" s="1">
        <v>970</v>
      </c>
      <c r="B975" s="2" t="str">
        <f>Table1[[#This Row],[Node]]&amp;Table1[[#This Row],[Parameter]]</f>
        <v>e06Total Investment Cost</v>
      </c>
      <c r="C975" t="s">
        <v>295</v>
      </c>
      <c r="D975" t="s">
        <v>41</v>
      </c>
      <c r="E975" t="s">
        <v>299</v>
      </c>
      <c r="F975" t="s">
        <v>43</v>
      </c>
    </row>
    <row r="976" spans="1:6" x14ac:dyDescent="0.25">
      <c r="A976" s="1">
        <v>971</v>
      </c>
      <c r="B976" s="2" t="str">
        <f>Table1[[#This Row],[Node]]&amp;Table1[[#This Row],[Parameter]]</f>
        <v>------</v>
      </c>
      <c r="C976" t="s">
        <v>44</v>
      </c>
      <c r="D976" t="s">
        <v>44</v>
      </c>
      <c r="E976" t="s">
        <v>44</v>
      </c>
      <c r="F976" t="s">
        <v>44</v>
      </c>
    </row>
    <row r="977" spans="1:6" x14ac:dyDescent="0.25">
      <c r="A977" s="1">
        <v>972</v>
      </c>
      <c r="B977" s="2" t="str">
        <f>Table1[[#This Row],[Node]]&amp;Table1[[#This Row],[Parameter]]</f>
        <v>Summaryfor</v>
      </c>
      <c r="C977" t="s">
        <v>5</v>
      </c>
      <c r="D977" t="s">
        <v>6</v>
      </c>
      <c r="E977" t="s">
        <v>7</v>
      </c>
      <c r="F977" t="s">
        <v>300</v>
      </c>
    </row>
    <row r="978" spans="1:6" x14ac:dyDescent="0.25">
      <c r="A978" s="1">
        <v>973</v>
      </c>
      <c r="B978" s="2" t="str">
        <f>Table1[[#This Row],[Node]]&amp;Table1[[#This Row],[Parameter]]</f>
        <v>e07Duty Head</v>
      </c>
      <c r="C978" t="s">
        <v>300</v>
      </c>
      <c r="D978" t="s">
        <v>9</v>
      </c>
      <c r="E978">
        <v>35.799999999999997</v>
      </c>
      <c r="F978" t="s">
        <v>10</v>
      </c>
    </row>
    <row r="979" spans="1:6" x14ac:dyDescent="0.25">
      <c r="A979" s="1">
        <v>974</v>
      </c>
      <c r="B979" s="2" t="str">
        <f>Table1[[#This Row],[Node]]&amp;Table1[[#This Row],[Parameter]]</f>
        <v>e07Duty Flow</v>
      </c>
      <c r="C979" t="s">
        <v>300</v>
      </c>
      <c r="D979" t="s">
        <v>11</v>
      </c>
      <c r="E979">
        <v>102.81</v>
      </c>
      <c r="F979" t="s">
        <v>12</v>
      </c>
    </row>
    <row r="980" spans="1:6" x14ac:dyDescent="0.25">
      <c r="A980" s="1">
        <v>975</v>
      </c>
      <c r="B980" s="2" t="str">
        <f>Table1[[#This Row],[Node]]&amp;Table1[[#This Row],[Parameter]]</f>
        <v>e07Actual average pumped flow:</v>
      </c>
      <c r="C980" t="s">
        <v>300</v>
      </c>
      <c r="D980" t="s">
        <v>13</v>
      </c>
      <c r="E980">
        <v>102.81</v>
      </c>
      <c r="F980" t="s">
        <v>12</v>
      </c>
    </row>
    <row r="981" spans="1:6" x14ac:dyDescent="0.25">
      <c r="A981" s="1">
        <v>976</v>
      </c>
      <c r="B981" s="2" t="str">
        <f>Table1[[#This Row],[Node]]&amp;Table1[[#This Row],[Parameter]]</f>
        <v>e07Cost:</v>
      </c>
      <c r="C981" t="s">
        <v>300</v>
      </c>
      <c r="D981" t="s">
        <v>14</v>
      </c>
      <c r="E981" t="s">
        <v>301</v>
      </c>
      <c r="F981" t="s">
        <v>16</v>
      </c>
    </row>
    <row r="982" spans="1:6" x14ac:dyDescent="0.25">
      <c r="A982" s="1">
        <v>977</v>
      </c>
      <c r="B982" s="2" t="str">
        <f>Table1[[#This Row],[Node]]&amp;Table1[[#This Row],[Parameter]]</f>
        <v>e07Energy:</v>
      </c>
      <c r="C982" t="s">
        <v>300</v>
      </c>
      <c r="D982" t="s">
        <v>17</v>
      </c>
      <c r="E982">
        <v>1151.93</v>
      </c>
      <c r="F982" t="s">
        <v>18</v>
      </c>
    </row>
    <row r="983" spans="1:6" x14ac:dyDescent="0.25">
      <c r="A983" s="1">
        <v>978</v>
      </c>
      <c r="B983" s="2" t="str">
        <f>Table1[[#This Row],[Node]]&amp;Table1[[#This Row],[Parameter]]</f>
        <v>e07Tank Elevation</v>
      </c>
      <c r="C983" t="s">
        <v>300</v>
      </c>
      <c r="D983" t="s">
        <v>19</v>
      </c>
      <c r="E983">
        <v>27.82</v>
      </c>
      <c r="F983" t="s">
        <v>20</v>
      </c>
    </row>
    <row r="984" spans="1:6" x14ac:dyDescent="0.25">
      <c r="A984" s="1">
        <v>979</v>
      </c>
      <c r="B984" s="2" t="str">
        <f>Table1[[#This Row],[Node]]&amp;Table1[[#This Row],[Parameter]]</f>
        <v>e07Tank height above ground</v>
      </c>
      <c r="C984" t="s">
        <v>300</v>
      </c>
      <c r="D984" t="s">
        <v>21</v>
      </c>
      <c r="E984">
        <v>27.82</v>
      </c>
      <c r="F984" t="s">
        <v>22</v>
      </c>
    </row>
    <row r="985" spans="1:6" x14ac:dyDescent="0.25">
      <c r="A985" s="1">
        <v>980</v>
      </c>
      <c r="B985" s="2" t="str">
        <f>Table1[[#This Row],[Node]]&amp;Table1[[#This Row],[Parameter]]</f>
        <v>e07Tank volume</v>
      </c>
      <c r="C985" t="s">
        <v>300</v>
      </c>
      <c r="D985" t="s">
        <v>23</v>
      </c>
      <c r="E985">
        <v>1469.6</v>
      </c>
      <c r="F985" t="s">
        <v>24</v>
      </c>
    </row>
    <row r="986" spans="1:6" x14ac:dyDescent="0.25">
      <c r="A986" s="1">
        <v>981</v>
      </c>
      <c r="B986" s="2" t="str">
        <f>Table1[[#This Row],[Node]]&amp;Table1[[#This Row],[Parameter]]</f>
        <v>e07Minimum Pressure</v>
      </c>
      <c r="C986" t="s">
        <v>300</v>
      </c>
      <c r="D986" t="s">
        <v>25</v>
      </c>
      <c r="E986">
        <v>19.97</v>
      </c>
      <c r="F986" t="s">
        <v>26</v>
      </c>
    </row>
    <row r="987" spans="1:6" x14ac:dyDescent="0.25">
      <c r="A987" s="1">
        <v>982</v>
      </c>
      <c r="B987" s="2" t="str">
        <f>Table1[[#This Row],[Node]]&amp;Table1[[#This Row],[Parameter]]</f>
        <v>e07Critical Hour</v>
      </c>
      <c r="C987" t="s">
        <v>300</v>
      </c>
      <c r="D987" t="s">
        <v>27</v>
      </c>
      <c r="E987">
        <v>6</v>
      </c>
      <c r="F987" t="s">
        <v>28</v>
      </c>
    </row>
    <row r="988" spans="1:6" x14ac:dyDescent="0.25">
      <c r="A988" s="1">
        <v>983</v>
      </c>
      <c r="B988" s="2" t="str">
        <f>Table1[[#This Row],[Node]]&amp;Table1[[#This Row],[Parameter]]</f>
        <v>e07Critical Node</v>
      </c>
      <c r="C988" t="s">
        <v>300</v>
      </c>
      <c r="D988" t="s">
        <v>29</v>
      </c>
      <c r="E988" t="s">
        <v>191</v>
      </c>
      <c r="F988" t="s">
        <v>1</v>
      </c>
    </row>
    <row r="989" spans="1:6" x14ac:dyDescent="0.25">
      <c r="A989" s="1">
        <v>984</v>
      </c>
      <c r="B989" s="2" t="str">
        <f>Table1[[#This Row],[Node]]&amp;Table1[[#This Row],[Parameter]]</f>
        <v>e07Critical Pipes</v>
      </c>
      <c r="C989" t="s">
        <v>300</v>
      </c>
      <c r="D989" t="s">
        <v>31</v>
      </c>
      <c r="E989" t="s">
        <v>32</v>
      </c>
      <c r="F989" t="s">
        <v>33</v>
      </c>
    </row>
    <row r="990" spans="1:6" x14ac:dyDescent="0.25">
      <c r="A990" s="1">
        <v>985</v>
      </c>
      <c r="B990" s="2" t="str">
        <f>Table1[[#This Row],[Node]]&amp;Table1[[#This Row],[Parameter]]</f>
        <v>e07Pump Cost</v>
      </c>
      <c r="C990" t="s">
        <v>300</v>
      </c>
      <c r="D990" t="s">
        <v>34</v>
      </c>
      <c r="E990" t="s">
        <v>35</v>
      </c>
      <c r="F990" t="s">
        <v>36</v>
      </c>
    </row>
    <row r="991" spans="1:6" x14ac:dyDescent="0.25">
      <c r="A991" s="1">
        <v>986</v>
      </c>
      <c r="B991" s="2" t="str">
        <f>Table1[[#This Row],[Node]]&amp;Table1[[#This Row],[Parameter]]</f>
        <v>e07Tank Cost</v>
      </c>
      <c r="C991" t="s">
        <v>300</v>
      </c>
      <c r="D991" t="s">
        <v>37</v>
      </c>
      <c r="E991" t="s">
        <v>302</v>
      </c>
      <c r="F991" t="s">
        <v>36</v>
      </c>
    </row>
    <row r="992" spans="1:6" x14ac:dyDescent="0.25">
      <c r="A992" s="1">
        <v>987</v>
      </c>
      <c r="B992" s="2" t="str">
        <f>Table1[[#This Row],[Node]]&amp;Table1[[#This Row],[Parameter]]</f>
        <v>e07Total Pipe Replacement Cost</v>
      </c>
      <c r="C992" t="s">
        <v>300</v>
      </c>
      <c r="D992" t="s">
        <v>39</v>
      </c>
      <c r="E992" t="s">
        <v>303</v>
      </c>
      <c r="F992" t="s">
        <v>36</v>
      </c>
    </row>
    <row r="993" spans="1:6" x14ac:dyDescent="0.25">
      <c r="A993" s="1">
        <v>988</v>
      </c>
      <c r="B993" s="2" t="str">
        <f>Table1[[#This Row],[Node]]&amp;Table1[[#This Row],[Parameter]]</f>
        <v>e07Total Investment Cost</v>
      </c>
      <c r="C993" t="s">
        <v>300</v>
      </c>
      <c r="D993" t="s">
        <v>41</v>
      </c>
      <c r="E993" t="s">
        <v>304</v>
      </c>
      <c r="F993" t="s">
        <v>43</v>
      </c>
    </row>
    <row r="994" spans="1:6" x14ac:dyDescent="0.25">
      <c r="A994" s="1">
        <v>989</v>
      </c>
      <c r="B994" s="2" t="str">
        <f>Table1[[#This Row],[Node]]&amp;Table1[[#This Row],[Parameter]]</f>
        <v>------</v>
      </c>
      <c r="C994" t="s">
        <v>44</v>
      </c>
      <c r="D994" t="s">
        <v>44</v>
      </c>
      <c r="E994" t="s">
        <v>44</v>
      </c>
      <c r="F994" t="s">
        <v>44</v>
      </c>
    </row>
    <row r="995" spans="1:6" x14ac:dyDescent="0.25">
      <c r="A995" s="1">
        <v>990</v>
      </c>
      <c r="B995" s="2" t="str">
        <f>Table1[[#This Row],[Node]]&amp;Table1[[#This Row],[Parameter]]</f>
        <v>Summaryfor</v>
      </c>
      <c r="C995" t="s">
        <v>5</v>
      </c>
      <c r="D995" t="s">
        <v>6</v>
      </c>
      <c r="E995" t="s">
        <v>7</v>
      </c>
      <c r="F995" t="s">
        <v>305</v>
      </c>
    </row>
    <row r="996" spans="1:6" x14ac:dyDescent="0.25">
      <c r="A996" s="1">
        <v>991</v>
      </c>
      <c r="B996" s="2" t="str">
        <f>Table1[[#This Row],[Node]]&amp;Table1[[#This Row],[Parameter]]</f>
        <v>e08Duty Head</v>
      </c>
      <c r="C996" t="s">
        <v>305</v>
      </c>
      <c r="D996" t="s">
        <v>9</v>
      </c>
      <c r="E996">
        <v>36.47</v>
      </c>
      <c r="F996" t="s">
        <v>10</v>
      </c>
    </row>
    <row r="997" spans="1:6" x14ac:dyDescent="0.25">
      <c r="A997" s="1">
        <v>992</v>
      </c>
      <c r="B997" s="2" t="str">
        <f>Table1[[#This Row],[Node]]&amp;Table1[[#This Row],[Parameter]]</f>
        <v>e08Duty Flow</v>
      </c>
      <c r="C997" t="s">
        <v>305</v>
      </c>
      <c r="D997" t="s">
        <v>11</v>
      </c>
      <c r="E997">
        <v>102.81</v>
      </c>
      <c r="F997" t="s">
        <v>12</v>
      </c>
    </row>
    <row r="998" spans="1:6" x14ac:dyDescent="0.25">
      <c r="A998" s="1">
        <v>993</v>
      </c>
      <c r="B998" s="2" t="str">
        <f>Table1[[#This Row],[Node]]&amp;Table1[[#This Row],[Parameter]]</f>
        <v>e08Actual average pumped flow:</v>
      </c>
      <c r="C998" t="s">
        <v>305</v>
      </c>
      <c r="D998" t="s">
        <v>13</v>
      </c>
      <c r="E998">
        <v>102.74</v>
      </c>
      <c r="F998" t="s">
        <v>12</v>
      </c>
    </row>
    <row r="999" spans="1:6" x14ac:dyDescent="0.25">
      <c r="A999" s="1">
        <v>994</v>
      </c>
      <c r="B999" s="2" t="str">
        <f>Table1[[#This Row],[Node]]&amp;Table1[[#This Row],[Parameter]]</f>
        <v>e08Cost:</v>
      </c>
      <c r="C999" t="s">
        <v>305</v>
      </c>
      <c r="D999" t="s">
        <v>14</v>
      </c>
      <c r="E999" t="s">
        <v>306</v>
      </c>
      <c r="F999" t="s">
        <v>16</v>
      </c>
    </row>
    <row r="1000" spans="1:6" x14ac:dyDescent="0.25">
      <c r="A1000" s="1">
        <v>995</v>
      </c>
      <c r="B1000" s="2" t="str">
        <f>Table1[[#This Row],[Node]]&amp;Table1[[#This Row],[Parameter]]</f>
        <v>e08Energy:</v>
      </c>
      <c r="C1000" t="s">
        <v>305</v>
      </c>
      <c r="D1000" t="s">
        <v>17</v>
      </c>
      <c r="E1000">
        <v>1172.75</v>
      </c>
      <c r="F1000" t="s">
        <v>18</v>
      </c>
    </row>
    <row r="1001" spans="1:6" x14ac:dyDescent="0.25">
      <c r="A1001" s="1">
        <v>996</v>
      </c>
      <c r="B1001" s="2" t="str">
        <f>Table1[[#This Row],[Node]]&amp;Table1[[#This Row],[Parameter]]</f>
        <v>e08Tank Elevation</v>
      </c>
      <c r="C1001" t="s">
        <v>305</v>
      </c>
      <c r="D1001" t="s">
        <v>19</v>
      </c>
      <c r="E1001">
        <v>28.48</v>
      </c>
      <c r="F1001" t="s">
        <v>20</v>
      </c>
    </row>
    <row r="1002" spans="1:6" x14ac:dyDescent="0.25">
      <c r="A1002" s="1">
        <v>997</v>
      </c>
      <c r="B1002" s="2" t="str">
        <f>Table1[[#This Row],[Node]]&amp;Table1[[#This Row],[Parameter]]</f>
        <v>e08Tank height above ground</v>
      </c>
      <c r="C1002" t="s">
        <v>305</v>
      </c>
      <c r="D1002" t="s">
        <v>21</v>
      </c>
      <c r="E1002">
        <v>28.48</v>
      </c>
      <c r="F1002" t="s">
        <v>22</v>
      </c>
    </row>
    <row r="1003" spans="1:6" x14ac:dyDescent="0.25">
      <c r="A1003" s="1">
        <v>998</v>
      </c>
      <c r="B1003" s="2" t="str">
        <f>Table1[[#This Row],[Node]]&amp;Table1[[#This Row],[Parameter]]</f>
        <v>e08Tank volume</v>
      </c>
      <c r="C1003" t="s">
        <v>305</v>
      </c>
      <c r="D1003" t="s">
        <v>23</v>
      </c>
      <c r="E1003">
        <v>1469.6</v>
      </c>
      <c r="F1003" t="s">
        <v>24</v>
      </c>
    </row>
    <row r="1004" spans="1:6" x14ac:dyDescent="0.25">
      <c r="A1004" s="1">
        <v>999</v>
      </c>
      <c r="B1004" s="2" t="str">
        <f>Table1[[#This Row],[Node]]&amp;Table1[[#This Row],[Parameter]]</f>
        <v>e08Minimum Pressure</v>
      </c>
      <c r="C1004" t="s">
        <v>305</v>
      </c>
      <c r="D1004" t="s">
        <v>25</v>
      </c>
      <c r="E1004">
        <v>20.100000000000001</v>
      </c>
      <c r="F1004" t="s">
        <v>26</v>
      </c>
    </row>
    <row r="1005" spans="1:6" x14ac:dyDescent="0.25">
      <c r="A1005" s="1">
        <v>1000</v>
      </c>
      <c r="B1005" s="2" t="str">
        <f>Table1[[#This Row],[Node]]&amp;Table1[[#This Row],[Parameter]]</f>
        <v>e08Critical Hour</v>
      </c>
      <c r="C1005" t="s">
        <v>305</v>
      </c>
      <c r="D1005" t="s">
        <v>27</v>
      </c>
      <c r="E1005">
        <v>6</v>
      </c>
      <c r="F1005" t="s">
        <v>28</v>
      </c>
    </row>
    <row r="1006" spans="1:6" x14ac:dyDescent="0.25">
      <c r="A1006" s="1">
        <v>1001</v>
      </c>
      <c r="B1006" s="2" t="str">
        <f>Table1[[#This Row],[Node]]&amp;Table1[[#This Row],[Parameter]]</f>
        <v>e08Critical Node</v>
      </c>
      <c r="C1006" t="s">
        <v>305</v>
      </c>
      <c r="D1006" t="s">
        <v>29</v>
      </c>
      <c r="E1006" t="s">
        <v>191</v>
      </c>
      <c r="F1006" t="s">
        <v>1</v>
      </c>
    </row>
    <row r="1007" spans="1:6" x14ac:dyDescent="0.25">
      <c r="A1007" s="1">
        <v>1002</v>
      </c>
      <c r="B1007" s="2" t="str">
        <f>Table1[[#This Row],[Node]]&amp;Table1[[#This Row],[Parameter]]</f>
        <v>e08Critical Pipes</v>
      </c>
      <c r="C1007" t="s">
        <v>305</v>
      </c>
      <c r="D1007" t="s">
        <v>31</v>
      </c>
      <c r="E1007" t="s">
        <v>32</v>
      </c>
      <c r="F1007" t="s">
        <v>33</v>
      </c>
    </row>
    <row r="1008" spans="1:6" x14ac:dyDescent="0.25">
      <c r="A1008" s="1">
        <v>1003</v>
      </c>
      <c r="B1008" s="2" t="str">
        <f>Table1[[#This Row],[Node]]&amp;Table1[[#This Row],[Parameter]]</f>
        <v>e08Pump Cost</v>
      </c>
      <c r="C1008" t="s">
        <v>305</v>
      </c>
      <c r="D1008" t="s">
        <v>34</v>
      </c>
      <c r="E1008" t="s">
        <v>35</v>
      </c>
      <c r="F1008" t="s">
        <v>36</v>
      </c>
    </row>
    <row r="1009" spans="1:6" x14ac:dyDescent="0.25">
      <c r="A1009" s="1">
        <v>1004</v>
      </c>
      <c r="B1009" s="2" t="str">
        <f>Table1[[#This Row],[Node]]&amp;Table1[[#This Row],[Parameter]]</f>
        <v>e08Tank Cost</v>
      </c>
      <c r="C1009" t="s">
        <v>305</v>
      </c>
      <c r="D1009" t="s">
        <v>37</v>
      </c>
      <c r="E1009" t="s">
        <v>307</v>
      </c>
      <c r="F1009" t="s">
        <v>36</v>
      </c>
    </row>
    <row r="1010" spans="1:6" x14ac:dyDescent="0.25">
      <c r="A1010" s="1">
        <v>1005</v>
      </c>
      <c r="B1010" s="2" t="str">
        <f>Table1[[#This Row],[Node]]&amp;Table1[[#This Row],[Parameter]]</f>
        <v>e08Total Pipe Replacement Cost</v>
      </c>
      <c r="C1010" t="s">
        <v>305</v>
      </c>
      <c r="D1010" t="s">
        <v>39</v>
      </c>
      <c r="E1010" t="s">
        <v>308</v>
      </c>
      <c r="F1010" t="s">
        <v>36</v>
      </c>
    </row>
    <row r="1011" spans="1:6" x14ac:dyDescent="0.25">
      <c r="A1011" s="1">
        <v>1006</v>
      </c>
      <c r="B1011" s="2" t="str">
        <f>Table1[[#This Row],[Node]]&amp;Table1[[#This Row],[Parameter]]</f>
        <v>e08Total Investment Cost</v>
      </c>
      <c r="C1011" t="s">
        <v>305</v>
      </c>
      <c r="D1011" t="s">
        <v>41</v>
      </c>
      <c r="E1011" t="s">
        <v>309</v>
      </c>
      <c r="F1011" t="s">
        <v>43</v>
      </c>
    </row>
    <row r="1012" spans="1:6" x14ac:dyDescent="0.25">
      <c r="A1012" s="1">
        <v>1007</v>
      </c>
      <c r="B1012" s="2" t="str">
        <f>Table1[[#This Row],[Node]]&amp;Table1[[#This Row],[Parameter]]</f>
        <v>------</v>
      </c>
      <c r="C1012" t="s">
        <v>44</v>
      </c>
      <c r="D1012" t="s">
        <v>44</v>
      </c>
      <c r="E1012" t="s">
        <v>44</v>
      </c>
      <c r="F1012" t="s">
        <v>44</v>
      </c>
    </row>
    <row r="1013" spans="1:6" x14ac:dyDescent="0.25">
      <c r="A1013" s="1">
        <v>1008</v>
      </c>
      <c r="B1013" s="2" t="str">
        <f>Table1[[#This Row],[Node]]&amp;Table1[[#This Row],[Parameter]]</f>
        <v>Summaryfor</v>
      </c>
      <c r="C1013" t="s">
        <v>5</v>
      </c>
      <c r="D1013" t="s">
        <v>6</v>
      </c>
      <c r="E1013" t="s">
        <v>7</v>
      </c>
      <c r="F1013" t="s">
        <v>310</v>
      </c>
    </row>
    <row r="1014" spans="1:6" x14ac:dyDescent="0.25">
      <c r="A1014" s="1">
        <v>1009</v>
      </c>
      <c r="B1014" s="2" t="str">
        <f>Table1[[#This Row],[Node]]&amp;Table1[[#This Row],[Parameter]]</f>
        <v>f01Duty Head</v>
      </c>
      <c r="C1014" t="s">
        <v>310</v>
      </c>
      <c r="D1014" t="s">
        <v>9</v>
      </c>
      <c r="E1014">
        <v>34.44</v>
      </c>
      <c r="F1014" t="s">
        <v>10</v>
      </c>
    </row>
    <row r="1015" spans="1:6" x14ac:dyDescent="0.25">
      <c r="A1015" s="1">
        <v>1010</v>
      </c>
      <c r="B1015" s="2" t="str">
        <f>Table1[[#This Row],[Node]]&amp;Table1[[#This Row],[Parameter]]</f>
        <v>f01Duty Flow</v>
      </c>
      <c r="C1015" t="s">
        <v>310</v>
      </c>
      <c r="D1015" t="s">
        <v>11</v>
      </c>
      <c r="E1015">
        <v>102.81</v>
      </c>
      <c r="F1015" t="s">
        <v>12</v>
      </c>
    </row>
    <row r="1016" spans="1:6" x14ac:dyDescent="0.25">
      <c r="A1016" s="1">
        <v>1011</v>
      </c>
      <c r="B1016" s="2" t="str">
        <f>Table1[[#This Row],[Node]]&amp;Table1[[#This Row],[Parameter]]</f>
        <v>f01Actual average pumped flow:</v>
      </c>
      <c r="C1016" t="s">
        <v>310</v>
      </c>
      <c r="D1016" t="s">
        <v>13</v>
      </c>
      <c r="E1016">
        <v>102.78</v>
      </c>
      <c r="F1016" t="s">
        <v>12</v>
      </c>
    </row>
    <row r="1017" spans="1:6" x14ac:dyDescent="0.25">
      <c r="A1017" s="1">
        <v>1012</v>
      </c>
      <c r="B1017" s="2" t="str">
        <f>Table1[[#This Row],[Node]]&amp;Table1[[#This Row],[Parameter]]</f>
        <v>f01Cost:</v>
      </c>
      <c r="C1017" t="s">
        <v>310</v>
      </c>
      <c r="D1017" t="s">
        <v>14</v>
      </c>
      <c r="E1017" t="s">
        <v>311</v>
      </c>
      <c r="F1017" t="s">
        <v>16</v>
      </c>
    </row>
    <row r="1018" spans="1:6" x14ac:dyDescent="0.25">
      <c r="A1018" s="1">
        <v>1013</v>
      </c>
      <c r="B1018" s="2" t="str">
        <f>Table1[[#This Row],[Node]]&amp;Table1[[#This Row],[Parameter]]</f>
        <v>f01Energy:</v>
      </c>
      <c r="C1018" t="s">
        <v>310</v>
      </c>
      <c r="D1018" t="s">
        <v>17</v>
      </c>
      <c r="E1018">
        <v>1109.6300000000001</v>
      </c>
      <c r="F1018" t="s">
        <v>18</v>
      </c>
    </row>
    <row r="1019" spans="1:6" x14ac:dyDescent="0.25">
      <c r="A1019" s="1">
        <v>1014</v>
      </c>
      <c r="B1019" s="2" t="str">
        <f>Table1[[#This Row],[Node]]&amp;Table1[[#This Row],[Parameter]]</f>
        <v>f01Tank Elevation</v>
      </c>
      <c r="C1019" t="s">
        <v>310</v>
      </c>
      <c r="D1019" t="s">
        <v>19</v>
      </c>
      <c r="E1019">
        <v>26.82</v>
      </c>
      <c r="F1019" t="s">
        <v>20</v>
      </c>
    </row>
    <row r="1020" spans="1:6" x14ac:dyDescent="0.25">
      <c r="A1020" s="1">
        <v>1015</v>
      </c>
      <c r="B1020" s="2" t="str">
        <f>Table1[[#This Row],[Node]]&amp;Table1[[#This Row],[Parameter]]</f>
        <v>f01Tank height above ground</v>
      </c>
      <c r="C1020" t="s">
        <v>310</v>
      </c>
      <c r="D1020" t="s">
        <v>21</v>
      </c>
      <c r="E1020">
        <v>26.82</v>
      </c>
      <c r="F1020" t="s">
        <v>22</v>
      </c>
    </row>
    <row r="1021" spans="1:6" x14ac:dyDescent="0.25">
      <c r="A1021" s="1">
        <v>1016</v>
      </c>
      <c r="B1021" s="2" t="str">
        <f>Table1[[#This Row],[Node]]&amp;Table1[[#This Row],[Parameter]]</f>
        <v>f01Tank volume</v>
      </c>
      <c r="C1021" t="s">
        <v>310</v>
      </c>
      <c r="D1021" t="s">
        <v>23</v>
      </c>
      <c r="E1021">
        <v>1469.6</v>
      </c>
      <c r="F1021" t="s">
        <v>24</v>
      </c>
    </row>
    <row r="1022" spans="1:6" x14ac:dyDescent="0.25">
      <c r="A1022" s="1">
        <v>1017</v>
      </c>
      <c r="B1022" s="2" t="str">
        <f>Table1[[#This Row],[Node]]&amp;Table1[[#This Row],[Parameter]]</f>
        <v>f01Minimum Pressure</v>
      </c>
      <c r="C1022" t="s">
        <v>310</v>
      </c>
      <c r="D1022" t="s">
        <v>25</v>
      </c>
      <c r="E1022">
        <v>20.100000000000001</v>
      </c>
      <c r="F1022" t="s">
        <v>26</v>
      </c>
    </row>
    <row r="1023" spans="1:6" x14ac:dyDescent="0.25">
      <c r="A1023" s="1">
        <v>1018</v>
      </c>
      <c r="B1023" s="2" t="str">
        <f>Table1[[#This Row],[Node]]&amp;Table1[[#This Row],[Parameter]]</f>
        <v>f01Critical Hour</v>
      </c>
      <c r="C1023" t="s">
        <v>310</v>
      </c>
      <c r="D1023" t="s">
        <v>27</v>
      </c>
      <c r="E1023">
        <v>16</v>
      </c>
      <c r="F1023" t="s">
        <v>28</v>
      </c>
    </row>
    <row r="1024" spans="1:6" x14ac:dyDescent="0.25">
      <c r="A1024" s="1">
        <v>1019</v>
      </c>
      <c r="B1024" s="2" t="str">
        <f>Table1[[#This Row],[Node]]&amp;Table1[[#This Row],[Parameter]]</f>
        <v>f01Critical Node</v>
      </c>
      <c r="C1024" t="s">
        <v>310</v>
      </c>
      <c r="D1024" t="s">
        <v>29</v>
      </c>
      <c r="E1024" t="s">
        <v>191</v>
      </c>
      <c r="F1024" t="s">
        <v>1</v>
      </c>
    </row>
    <row r="1025" spans="1:6" x14ac:dyDescent="0.25">
      <c r="A1025" s="1">
        <v>1020</v>
      </c>
      <c r="B1025" s="2" t="str">
        <f>Table1[[#This Row],[Node]]&amp;Table1[[#This Row],[Parameter]]</f>
        <v>f01Critical Pipes</v>
      </c>
      <c r="C1025" t="s">
        <v>310</v>
      </c>
      <c r="D1025" t="s">
        <v>31</v>
      </c>
      <c r="E1025" t="s">
        <v>32</v>
      </c>
      <c r="F1025" t="s">
        <v>33</v>
      </c>
    </row>
    <row r="1026" spans="1:6" x14ac:dyDescent="0.25">
      <c r="A1026" s="1">
        <v>1021</v>
      </c>
      <c r="B1026" s="2" t="str">
        <f>Table1[[#This Row],[Node]]&amp;Table1[[#This Row],[Parameter]]</f>
        <v>f01Pump Cost</v>
      </c>
      <c r="C1026" t="s">
        <v>310</v>
      </c>
      <c r="D1026" t="s">
        <v>34</v>
      </c>
      <c r="E1026" t="s">
        <v>35</v>
      </c>
      <c r="F1026" t="s">
        <v>36</v>
      </c>
    </row>
    <row r="1027" spans="1:6" x14ac:dyDescent="0.25">
      <c r="A1027" s="1">
        <v>1022</v>
      </c>
      <c r="B1027" s="2" t="str">
        <f>Table1[[#This Row],[Node]]&amp;Table1[[#This Row],[Parameter]]</f>
        <v>f01Tank Cost</v>
      </c>
      <c r="C1027" t="s">
        <v>310</v>
      </c>
      <c r="D1027" t="s">
        <v>37</v>
      </c>
      <c r="E1027" t="s">
        <v>312</v>
      </c>
      <c r="F1027" t="s">
        <v>36</v>
      </c>
    </row>
    <row r="1028" spans="1:6" x14ac:dyDescent="0.25">
      <c r="A1028" s="1">
        <v>1023</v>
      </c>
      <c r="B1028" s="2" t="str">
        <f>Table1[[#This Row],[Node]]&amp;Table1[[#This Row],[Parameter]]</f>
        <v>f01Total Pipe Replacement Cost</v>
      </c>
      <c r="C1028" t="s">
        <v>310</v>
      </c>
      <c r="D1028" t="s">
        <v>39</v>
      </c>
      <c r="E1028" t="s">
        <v>313</v>
      </c>
      <c r="F1028" t="s">
        <v>36</v>
      </c>
    </row>
    <row r="1029" spans="1:6" x14ac:dyDescent="0.25">
      <c r="A1029" s="1">
        <v>1024</v>
      </c>
      <c r="B1029" s="2" t="str">
        <f>Table1[[#This Row],[Node]]&amp;Table1[[#This Row],[Parameter]]</f>
        <v>f01Total Investment Cost</v>
      </c>
      <c r="C1029" t="s">
        <v>310</v>
      </c>
      <c r="D1029" t="s">
        <v>41</v>
      </c>
      <c r="E1029" t="s">
        <v>314</v>
      </c>
      <c r="F1029" t="s">
        <v>43</v>
      </c>
    </row>
    <row r="1030" spans="1:6" x14ac:dyDescent="0.25">
      <c r="A1030" s="1">
        <v>1025</v>
      </c>
      <c r="B1030" s="2" t="str">
        <f>Table1[[#This Row],[Node]]&amp;Table1[[#This Row],[Parameter]]</f>
        <v>------</v>
      </c>
      <c r="C1030" t="s">
        <v>44</v>
      </c>
      <c r="D1030" t="s">
        <v>44</v>
      </c>
      <c r="E1030" t="s">
        <v>44</v>
      </c>
      <c r="F1030" t="s">
        <v>44</v>
      </c>
    </row>
  </sheetData>
  <pageMargins left="0.75" right="0.75" top="1" bottom="1" header="0.5" footer="0.5"/>
  <drawing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5" x14ac:dyDescent="0.25"/>
  <sheetData>
    <row r="1" spans="1:7" x14ac:dyDescent="0.25">
      <c r="A1" t="s">
        <v>358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43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102.77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77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1386.87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36.869999999999997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36.869999999999997</v>
      </c>
      <c r="C12" t="s">
        <v>22</v>
      </c>
      <c r="E12" t="s">
        <v>37</v>
      </c>
      <c r="F12" t="s">
        <v>78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79</v>
      </c>
    </row>
    <row r="14" spans="1:7" x14ac:dyDescent="0.25">
      <c r="E14" t="s">
        <v>41</v>
      </c>
      <c r="F14" t="s">
        <v>80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0.3</v>
      </c>
      <c r="E20">
        <v>270</v>
      </c>
      <c r="F20">
        <v>69120</v>
      </c>
    </row>
    <row r="21" spans="1:6" x14ac:dyDescent="0.25">
      <c r="A21" s="1" t="s">
        <v>353</v>
      </c>
      <c r="B21">
        <v>0.1</v>
      </c>
      <c r="C21">
        <v>200</v>
      </c>
      <c r="D21">
        <v>0.3</v>
      </c>
      <c r="E21">
        <v>270</v>
      </c>
      <c r="F21">
        <v>54000</v>
      </c>
    </row>
    <row r="22" spans="1:6" x14ac:dyDescent="0.25">
      <c r="A22" s="1" t="s">
        <v>332</v>
      </c>
      <c r="B22">
        <v>0.08</v>
      </c>
      <c r="C22">
        <v>111</v>
      </c>
      <c r="D22">
        <v>0.2</v>
      </c>
      <c r="E22">
        <v>180</v>
      </c>
      <c r="F22">
        <v>19980</v>
      </c>
    </row>
    <row r="23" spans="1:6" x14ac:dyDescent="0.25">
      <c r="A23" s="1" t="s">
        <v>354</v>
      </c>
      <c r="B23">
        <v>0.08</v>
      </c>
      <c r="C23">
        <v>106</v>
      </c>
      <c r="D23">
        <v>0.15</v>
      </c>
      <c r="E23">
        <v>135</v>
      </c>
      <c r="F23">
        <v>14310</v>
      </c>
    </row>
    <row r="24" spans="1:6" x14ac:dyDescent="0.25">
      <c r="A24" s="1" t="s">
        <v>355</v>
      </c>
      <c r="B24">
        <v>0.08</v>
      </c>
      <c r="C24">
        <v>215</v>
      </c>
      <c r="D24">
        <v>0.15</v>
      </c>
      <c r="E24">
        <v>135</v>
      </c>
      <c r="F24">
        <v>29025</v>
      </c>
    </row>
    <row r="25" spans="1:6" x14ac:dyDescent="0.25">
      <c r="A25" s="1" t="s">
        <v>356</v>
      </c>
      <c r="B25">
        <v>2.5000000000000001E-2</v>
      </c>
      <c r="C25">
        <v>168</v>
      </c>
      <c r="D25">
        <v>0.08</v>
      </c>
      <c r="E25">
        <v>72</v>
      </c>
      <c r="F25">
        <v>12096</v>
      </c>
    </row>
    <row r="26" spans="1:6" x14ac:dyDescent="0.25">
      <c r="A26" s="1" t="s">
        <v>357</v>
      </c>
      <c r="B26">
        <v>0.1</v>
      </c>
      <c r="C26">
        <v>420</v>
      </c>
      <c r="D26">
        <v>0.25</v>
      </c>
      <c r="E26">
        <v>225</v>
      </c>
      <c r="F26">
        <v>94500</v>
      </c>
    </row>
    <row r="27" spans="1:6" x14ac:dyDescent="0.25">
      <c r="A27" s="1" t="s">
        <v>333</v>
      </c>
      <c r="B27">
        <v>0.1</v>
      </c>
      <c r="C27">
        <v>459</v>
      </c>
      <c r="D27">
        <v>0.25</v>
      </c>
      <c r="E27">
        <v>225</v>
      </c>
      <c r="F27">
        <v>103275</v>
      </c>
    </row>
    <row r="28" spans="1:6" x14ac:dyDescent="0.25">
      <c r="A28" s="1" t="s">
        <v>334</v>
      </c>
      <c r="B28">
        <v>0.1</v>
      </c>
      <c r="C28">
        <v>168</v>
      </c>
      <c r="D28">
        <v>0.125</v>
      </c>
      <c r="E28">
        <v>110</v>
      </c>
      <c r="F28">
        <v>18480</v>
      </c>
    </row>
    <row r="29" spans="1:6" x14ac:dyDescent="0.25">
      <c r="A29" s="1" t="s">
        <v>335</v>
      </c>
      <c r="B29">
        <v>0.08</v>
      </c>
      <c r="C29">
        <v>291</v>
      </c>
      <c r="D29">
        <v>0.1</v>
      </c>
      <c r="E29">
        <v>90</v>
      </c>
      <c r="F29">
        <v>26190</v>
      </c>
    </row>
    <row r="30" spans="1:6" x14ac:dyDescent="0.25">
      <c r="A30" s="1" t="s">
        <v>336</v>
      </c>
      <c r="B30">
        <v>0.08</v>
      </c>
      <c r="C30">
        <v>106</v>
      </c>
      <c r="D30">
        <v>0.1</v>
      </c>
      <c r="E30">
        <v>90</v>
      </c>
      <c r="F30">
        <v>9540</v>
      </c>
    </row>
    <row r="31" spans="1:6" x14ac:dyDescent="0.25">
      <c r="A31" s="1" t="s">
        <v>337</v>
      </c>
      <c r="B31">
        <v>0.05</v>
      </c>
      <c r="C31">
        <v>290</v>
      </c>
      <c r="D31">
        <v>0.08</v>
      </c>
      <c r="E31">
        <v>72</v>
      </c>
      <c r="F31">
        <v>20880</v>
      </c>
    </row>
    <row r="32" spans="1:6" x14ac:dyDescent="0.25">
      <c r="A32" s="1" t="s">
        <v>338</v>
      </c>
      <c r="B32">
        <v>0.05</v>
      </c>
      <c r="C32">
        <v>269</v>
      </c>
      <c r="D32">
        <v>0.08</v>
      </c>
      <c r="E32">
        <v>72</v>
      </c>
      <c r="F32">
        <v>19368</v>
      </c>
    </row>
    <row r="33" spans="1:6" x14ac:dyDescent="0.25">
      <c r="A33" s="1" t="s">
        <v>339</v>
      </c>
      <c r="B33">
        <v>0.05</v>
      </c>
      <c r="C33">
        <v>333</v>
      </c>
      <c r="D33">
        <v>0.08</v>
      </c>
      <c r="E33">
        <v>72</v>
      </c>
      <c r="F33">
        <v>23976</v>
      </c>
    </row>
    <row r="34" spans="1:6" x14ac:dyDescent="0.25">
      <c r="A34" s="1" t="s">
        <v>340</v>
      </c>
      <c r="B34">
        <v>0.08</v>
      </c>
      <c r="C34">
        <v>380</v>
      </c>
      <c r="D34">
        <v>0.1</v>
      </c>
      <c r="E34">
        <v>90</v>
      </c>
      <c r="F34">
        <v>34200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342</v>
      </c>
      <c r="B36">
        <v>0.15</v>
      </c>
      <c r="C36">
        <v>361</v>
      </c>
      <c r="D36">
        <v>0.2</v>
      </c>
      <c r="E36">
        <v>180</v>
      </c>
      <c r="F36">
        <v>64980</v>
      </c>
    </row>
    <row r="37" spans="1:6" x14ac:dyDescent="0.25">
      <c r="A37" s="1" t="s">
        <v>343</v>
      </c>
      <c r="B37">
        <v>0.15</v>
      </c>
      <c r="C37">
        <v>366</v>
      </c>
      <c r="D37">
        <v>0.2</v>
      </c>
      <c r="E37">
        <v>180</v>
      </c>
      <c r="F37">
        <v>65880</v>
      </c>
    </row>
    <row r="38" spans="1:6" x14ac:dyDescent="0.25">
      <c r="A38" s="1" t="s">
        <v>344</v>
      </c>
      <c r="B38">
        <v>0.15</v>
      </c>
      <c r="C38">
        <v>452</v>
      </c>
      <c r="D38">
        <v>0.2</v>
      </c>
      <c r="E38">
        <v>180</v>
      </c>
      <c r="F38">
        <v>81360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RowHeight="15" x14ac:dyDescent="0.25"/>
  <sheetData>
    <row r="1" spans="1:7" x14ac:dyDescent="0.25">
      <c r="A1" t="s">
        <v>359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42.8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102.8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82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1380.41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36.76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36.76</v>
      </c>
      <c r="C12" t="s">
        <v>22</v>
      </c>
      <c r="E12" t="s">
        <v>37</v>
      </c>
      <c r="F12" t="s">
        <v>83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84</v>
      </c>
    </row>
    <row r="14" spans="1:7" x14ac:dyDescent="0.25">
      <c r="E14" t="s">
        <v>41</v>
      </c>
      <c r="F14" t="s">
        <v>85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0.4</v>
      </c>
      <c r="E20">
        <v>360</v>
      </c>
      <c r="F20">
        <v>92160</v>
      </c>
    </row>
    <row r="21" spans="1:6" x14ac:dyDescent="0.25">
      <c r="A21" s="1" t="s">
        <v>353</v>
      </c>
      <c r="B21">
        <v>0.1</v>
      </c>
      <c r="C21">
        <v>200</v>
      </c>
      <c r="D21">
        <v>0.125</v>
      </c>
      <c r="E21">
        <v>110</v>
      </c>
      <c r="F21">
        <v>22000</v>
      </c>
    </row>
    <row r="22" spans="1:6" x14ac:dyDescent="0.25">
      <c r="A22" s="1" t="s">
        <v>332</v>
      </c>
      <c r="B22">
        <v>0.08</v>
      </c>
      <c r="C22">
        <v>111</v>
      </c>
      <c r="D22">
        <v>0.4</v>
      </c>
      <c r="E22">
        <v>360</v>
      </c>
      <c r="F22">
        <v>39960</v>
      </c>
    </row>
    <row r="23" spans="1:6" x14ac:dyDescent="0.25">
      <c r="A23" s="1" t="s">
        <v>354</v>
      </c>
      <c r="B23">
        <v>0.08</v>
      </c>
      <c r="C23">
        <v>106</v>
      </c>
      <c r="D23">
        <v>0.2</v>
      </c>
      <c r="E23">
        <v>180</v>
      </c>
      <c r="F23">
        <v>19080</v>
      </c>
    </row>
    <row r="24" spans="1:6" x14ac:dyDescent="0.25">
      <c r="A24" s="1" t="s">
        <v>355</v>
      </c>
      <c r="B24">
        <v>0.08</v>
      </c>
      <c r="C24">
        <v>215</v>
      </c>
      <c r="D24">
        <v>0.2</v>
      </c>
      <c r="E24">
        <v>180</v>
      </c>
      <c r="F24">
        <v>38700</v>
      </c>
    </row>
    <row r="25" spans="1:6" x14ac:dyDescent="0.25">
      <c r="A25" s="1" t="s">
        <v>360</v>
      </c>
      <c r="B25">
        <v>0.08</v>
      </c>
      <c r="C25">
        <v>369</v>
      </c>
      <c r="D25">
        <v>0.1</v>
      </c>
      <c r="E25">
        <v>90</v>
      </c>
      <c r="F25">
        <v>33210</v>
      </c>
    </row>
    <row r="26" spans="1:6" x14ac:dyDescent="0.25">
      <c r="A26" s="1" t="s">
        <v>361</v>
      </c>
      <c r="B26">
        <v>0.08</v>
      </c>
      <c r="C26">
        <v>386</v>
      </c>
      <c r="D26">
        <v>0.1</v>
      </c>
      <c r="E26">
        <v>90</v>
      </c>
      <c r="F26">
        <v>34740</v>
      </c>
    </row>
    <row r="27" spans="1:6" x14ac:dyDescent="0.25">
      <c r="A27" s="1" t="s">
        <v>356</v>
      </c>
      <c r="B27">
        <v>2.5000000000000001E-2</v>
      </c>
      <c r="C27">
        <v>168</v>
      </c>
      <c r="D27">
        <v>0.1</v>
      </c>
      <c r="E27">
        <v>90</v>
      </c>
      <c r="F27">
        <v>15120</v>
      </c>
    </row>
    <row r="28" spans="1:6" x14ac:dyDescent="0.25">
      <c r="A28" s="1" t="s">
        <v>357</v>
      </c>
      <c r="B28">
        <v>0.1</v>
      </c>
      <c r="C28">
        <v>420</v>
      </c>
      <c r="D28">
        <v>0.2</v>
      </c>
      <c r="E28">
        <v>180</v>
      </c>
      <c r="F28">
        <v>75600</v>
      </c>
    </row>
    <row r="29" spans="1:6" x14ac:dyDescent="0.25">
      <c r="A29" s="1" t="s">
        <v>333</v>
      </c>
      <c r="B29">
        <v>0.1</v>
      </c>
      <c r="C29">
        <v>459</v>
      </c>
      <c r="D29">
        <v>0.2</v>
      </c>
      <c r="E29">
        <v>180</v>
      </c>
      <c r="F29">
        <v>82620</v>
      </c>
    </row>
    <row r="30" spans="1:6" x14ac:dyDescent="0.25">
      <c r="A30" s="1" t="s">
        <v>334</v>
      </c>
      <c r="B30">
        <v>0.1</v>
      </c>
      <c r="C30">
        <v>168</v>
      </c>
      <c r="D30">
        <v>0.125</v>
      </c>
      <c r="E30">
        <v>110</v>
      </c>
      <c r="F30">
        <v>18480</v>
      </c>
    </row>
    <row r="31" spans="1:6" x14ac:dyDescent="0.25">
      <c r="A31" s="1" t="s">
        <v>335</v>
      </c>
      <c r="B31">
        <v>0.08</v>
      </c>
      <c r="C31">
        <v>291</v>
      </c>
      <c r="D31">
        <v>0.1</v>
      </c>
      <c r="E31">
        <v>90</v>
      </c>
      <c r="F31">
        <v>26190</v>
      </c>
    </row>
    <row r="32" spans="1:6" x14ac:dyDescent="0.25">
      <c r="A32" s="1" t="s">
        <v>336</v>
      </c>
      <c r="B32">
        <v>0.08</v>
      </c>
      <c r="C32">
        <v>106</v>
      </c>
      <c r="D32">
        <v>0.1</v>
      </c>
      <c r="E32">
        <v>90</v>
      </c>
      <c r="F32">
        <v>9540</v>
      </c>
    </row>
    <row r="33" spans="1:6" x14ac:dyDescent="0.25">
      <c r="A33" s="1" t="s">
        <v>337</v>
      </c>
      <c r="B33">
        <v>0.05</v>
      </c>
      <c r="C33">
        <v>290</v>
      </c>
      <c r="D33">
        <v>0.08</v>
      </c>
      <c r="E33">
        <v>72</v>
      </c>
      <c r="F33">
        <v>20880</v>
      </c>
    </row>
    <row r="34" spans="1:6" x14ac:dyDescent="0.25">
      <c r="A34" s="1" t="s">
        <v>338</v>
      </c>
      <c r="B34">
        <v>0.05</v>
      </c>
      <c r="C34">
        <v>269</v>
      </c>
      <c r="D34">
        <v>0.08</v>
      </c>
      <c r="E34">
        <v>72</v>
      </c>
      <c r="F34">
        <v>19368</v>
      </c>
    </row>
    <row r="35" spans="1:6" x14ac:dyDescent="0.25">
      <c r="A35" s="1" t="s">
        <v>339</v>
      </c>
      <c r="B35">
        <v>0.05</v>
      </c>
      <c r="C35">
        <v>333</v>
      </c>
      <c r="D35">
        <v>0.08</v>
      </c>
      <c r="E35">
        <v>72</v>
      </c>
      <c r="F35">
        <v>23976</v>
      </c>
    </row>
    <row r="36" spans="1:6" x14ac:dyDescent="0.25">
      <c r="A36" s="1" t="s">
        <v>340</v>
      </c>
      <c r="B36">
        <v>0.08</v>
      </c>
      <c r="C36">
        <v>380</v>
      </c>
      <c r="D36">
        <v>0.1</v>
      </c>
      <c r="E36">
        <v>90</v>
      </c>
      <c r="F36">
        <v>34200</v>
      </c>
    </row>
    <row r="37" spans="1:6" x14ac:dyDescent="0.25">
      <c r="A37" s="1" t="s">
        <v>341</v>
      </c>
      <c r="B37">
        <v>0.08</v>
      </c>
      <c r="C37">
        <v>177</v>
      </c>
      <c r="D37">
        <v>0.1</v>
      </c>
      <c r="E37">
        <v>90</v>
      </c>
      <c r="F37">
        <v>15930</v>
      </c>
    </row>
    <row r="38" spans="1:6" x14ac:dyDescent="0.25">
      <c r="A38" s="1" t="s">
        <v>342</v>
      </c>
      <c r="B38">
        <v>0.15</v>
      </c>
      <c r="C38">
        <v>361</v>
      </c>
      <c r="D38">
        <v>0.2</v>
      </c>
      <c r="E38">
        <v>180</v>
      </c>
      <c r="F38">
        <v>64980</v>
      </c>
    </row>
    <row r="39" spans="1:6" x14ac:dyDescent="0.25">
      <c r="A39" s="1" t="s">
        <v>343</v>
      </c>
      <c r="B39">
        <v>0.15</v>
      </c>
      <c r="C39">
        <v>366</v>
      </c>
      <c r="D39">
        <v>0.2</v>
      </c>
      <c r="E39">
        <v>180</v>
      </c>
      <c r="F39">
        <v>65880</v>
      </c>
    </row>
    <row r="40" spans="1:6" x14ac:dyDescent="0.25">
      <c r="A40" s="1" t="s">
        <v>344</v>
      </c>
      <c r="B40">
        <v>0.15</v>
      </c>
      <c r="C40">
        <v>452</v>
      </c>
      <c r="D40">
        <v>0.2</v>
      </c>
      <c r="E40">
        <v>180</v>
      </c>
      <c r="F40">
        <v>81360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RowHeight="15" x14ac:dyDescent="0.25"/>
  <sheetData>
    <row r="1" spans="1:7" x14ac:dyDescent="0.25">
      <c r="A1" t="s">
        <v>362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43.6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102.73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55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1406.39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37.5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37.5</v>
      </c>
      <c r="C12" t="s">
        <v>22</v>
      </c>
      <c r="E12" t="s">
        <v>37</v>
      </c>
      <c r="F12" t="s">
        <v>87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88</v>
      </c>
    </row>
    <row r="14" spans="1:7" x14ac:dyDescent="0.25">
      <c r="E14" t="s">
        <v>41</v>
      </c>
      <c r="F14" t="s">
        <v>89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0.3</v>
      </c>
      <c r="E20">
        <v>270</v>
      </c>
      <c r="F20">
        <v>69120</v>
      </c>
    </row>
    <row r="21" spans="1:6" x14ac:dyDescent="0.25">
      <c r="A21" s="1" t="s">
        <v>353</v>
      </c>
      <c r="B21">
        <v>0.1</v>
      </c>
      <c r="C21">
        <v>200</v>
      </c>
      <c r="D21">
        <v>0.2</v>
      </c>
      <c r="E21">
        <v>180</v>
      </c>
      <c r="F21">
        <v>36000</v>
      </c>
    </row>
    <row r="22" spans="1:6" x14ac:dyDescent="0.25">
      <c r="A22" s="1" t="s">
        <v>332</v>
      </c>
      <c r="B22">
        <v>0.08</v>
      </c>
      <c r="C22">
        <v>111</v>
      </c>
      <c r="D22">
        <v>0.25</v>
      </c>
      <c r="E22">
        <v>225</v>
      </c>
      <c r="F22">
        <v>24975</v>
      </c>
    </row>
    <row r="23" spans="1:6" x14ac:dyDescent="0.25">
      <c r="A23" s="1" t="s">
        <v>354</v>
      </c>
      <c r="B23">
        <v>0.08</v>
      </c>
      <c r="C23">
        <v>106</v>
      </c>
      <c r="D23">
        <v>0.25</v>
      </c>
      <c r="E23">
        <v>225</v>
      </c>
      <c r="F23">
        <v>23850</v>
      </c>
    </row>
    <row r="24" spans="1:6" x14ac:dyDescent="0.25">
      <c r="A24" s="1" t="s">
        <v>355</v>
      </c>
      <c r="B24">
        <v>0.08</v>
      </c>
      <c r="C24">
        <v>215</v>
      </c>
      <c r="D24">
        <v>0.25</v>
      </c>
      <c r="E24">
        <v>225</v>
      </c>
      <c r="F24">
        <v>48375</v>
      </c>
    </row>
    <row r="25" spans="1:6" x14ac:dyDescent="0.25">
      <c r="A25" s="1" t="s">
        <v>360</v>
      </c>
      <c r="B25">
        <v>0.08</v>
      </c>
      <c r="C25">
        <v>369</v>
      </c>
      <c r="D25">
        <v>0.1</v>
      </c>
      <c r="E25">
        <v>90</v>
      </c>
      <c r="F25">
        <v>33210</v>
      </c>
    </row>
    <row r="26" spans="1:6" x14ac:dyDescent="0.25">
      <c r="A26" s="1" t="s">
        <v>361</v>
      </c>
      <c r="B26">
        <v>0.08</v>
      </c>
      <c r="C26">
        <v>386</v>
      </c>
      <c r="D26">
        <v>0.1</v>
      </c>
      <c r="E26">
        <v>90</v>
      </c>
      <c r="F26">
        <v>34740</v>
      </c>
    </row>
    <row r="27" spans="1:6" x14ac:dyDescent="0.25">
      <c r="A27" s="1" t="s">
        <v>356</v>
      </c>
      <c r="B27">
        <v>2.5000000000000001E-2</v>
      </c>
      <c r="C27">
        <v>168</v>
      </c>
      <c r="D27">
        <v>0.1</v>
      </c>
      <c r="E27">
        <v>90</v>
      </c>
      <c r="F27">
        <v>15120</v>
      </c>
    </row>
    <row r="28" spans="1:6" x14ac:dyDescent="0.25">
      <c r="A28" s="1" t="s">
        <v>357</v>
      </c>
      <c r="B28">
        <v>0.1</v>
      </c>
      <c r="C28">
        <v>420</v>
      </c>
      <c r="D28">
        <v>0.2</v>
      </c>
      <c r="E28">
        <v>180</v>
      </c>
      <c r="F28">
        <v>75600</v>
      </c>
    </row>
    <row r="29" spans="1:6" x14ac:dyDescent="0.25">
      <c r="A29" s="1" t="s">
        <v>333</v>
      </c>
      <c r="B29">
        <v>0.1</v>
      </c>
      <c r="C29">
        <v>459</v>
      </c>
      <c r="D29">
        <v>0.25</v>
      </c>
      <c r="E29">
        <v>225</v>
      </c>
      <c r="F29">
        <v>103275</v>
      </c>
    </row>
    <row r="30" spans="1:6" x14ac:dyDescent="0.25">
      <c r="A30" s="1" t="s">
        <v>334</v>
      </c>
      <c r="B30">
        <v>0.1</v>
      </c>
      <c r="C30">
        <v>168</v>
      </c>
      <c r="D30">
        <v>0.125</v>
      </c>
      <c r="E30">
        <v>110</v>
      </c>
      <c r="F30">
        <v>18480</v>
      </c>
    </row>
    <row r="31" spans="1:6" x14ac:dyDescent="0.25">
      <c r="A31" s="1" t="s">
        <v>335</v>
      </c>
      <c r="B31">
        <v>0.08</v>
      </c>
      <c r="C31">
        <v>291</v>
      </c>
      <c r="D31">
        <v>0.1</v>
      </c>
      <c r="E31">
        <v>90</v>
      </c>
      <c r="F31">
        <v>26190</v>
      </c>
    </row>
    <row r="32" spans="1:6" x14ac:dyDescent="0.25">
      <c r="A32" s="1" t="s">
        <v>336</v>
      </c>
      <c r="B32">
        <v>0.08</v>
      </c>
      <c r="C32">
        <v>106</v>
      </c>
      <c r="D32">
        <v>0.1</v>
      </c>
      <c r="E32">
        <v>90</v>
      </c>
      <c r="F32">
        <v>9540</v>
      </c>
    </row>
    <row r="33" spans="1:6" x14ac:dyDescent="0.25">
      <c r="A33" s="1" t="s">
        <v>337</v>
      </c>
      <c r="B33">
        <v>0.05</v>
      </c>
      <c r="C33">
        <v>290</v>
      </c>
      <c r="D33">
        <v>0.08</v>
      </c>
      <c r="E33">
        <v>72</v>
      </c>
      <c r="F33">
        <v>20880</v>
      </c>
    </row>
    <row r="34" spans="1:6" x14ac:dyDescent="0.25">
      <c r="A34" s="1" t="s">
        <v>338</v>
      </c>
      <c r="B34">
        <v>0.05</v>
      </c>
      <c r="C34">
        <v>269</v>
      </c>
      <c r="D34">
        <v>0.08</v>
      </c>
      <c r="E34">
        <v>72</v>
      </c>
      <c r="F34">
        <v>19368</v>
      </c>
    </row>
    <row r="35" spans="1:6" x14ac:dyDescent="0.25">
      <c r="A35" s="1" t="s">
        <v>339</v>
      </c>
      <c r="B35">
        <v>0.05</v>
      </c>
      <c r="C35">
        <v>333</v>
      </c>
      <c r="D35">
        <v>0.08</v>
      </c>
      <c r="E35">
        <v>72</v>
      </c>
      <c r="F35">
        <v>23976</v>
      </c>
    </row>
    <row r="36" spans="1:6" x14ac:dyDescent="0.25">
      <c r="A36" s="1" t="s">
        <v>340</v>
      </c>
      <c r="B36">
        <v>0.08</v>
      </c>
      <c r="C36">
        <v>380</v>
      </c>
      <c r="D36">
        <v>0.1</v>
      </c>
      <c r="E36">
        <v>90</v>
      </c>
      <c r="F36">
        <v>34200</v>
      </c>
    </row>
    <row r="37" spans="1:6" x14ac:dyDescent="0.25">
      <c r="A37" s="1" t="s">
        <v>341</v>
      </c>
      <c r="B37">
        <v>0.08</v>
      </c>
      <c r="C37">
        <v>177</v>
      </c>
      <c r="D37">
        <v>0.1</v>
      </c>
      <c r="E37">
        <v>90</v>
      </c>
      <c r="F37">
        <v>15930</v>
      </c>
    </row>
    <row r="38" spans="1:6" x14ac:dyDescent="0.25">
      <c r="A38" s="1" t="s">
        <v>342</v>
      </c>
      <c r="B38">
        <v>0.15</v>
      </c>
      <c r="C38">
        <v>361</v>
      </c>
      <c r="D38">
        <v>0.2</v>
      </c>
      <c r="E38">
        <v>180</v>
      </c>
      <c r="F38">
        <v>64980</v>
      </c>
    </row>
    <row r="39" spans="1:6" x14ac:dyDescent="0.25">
      <c r="A39" s="1" t="s">
        <v>343</v>
      </c>
      <c r="B39">
        <v>0.15</v>
      </c>
      <c r="C39">
        <v>366</v>
      </c>
      <c r="D39">
        <v>0.2</v>
      </c>
      <c r="E39">
        <v>180</v>
      </c>
      <c r="F39">
        <v>65880</v>
      </c>
    </row>
    <row r="40" spans="1:6" x14ac:dyDescent="0.25">
      <c r="A40" s="1" t="s">
        <v>344</v>
      </c>
      <c r="B40">
        <v>0.15</v>
      </c>
      <c r="C40">
        <v>452</v>
      </c>
      <c r="D40">
        <v>0.2</v>
      </c>
      <c r="E40">
        <v>180</v>
      </c>
      <c r="F40">
        <v>81360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RowHeight="15" x14ac:dyDescent="0.25"/>
  <sheetData>
    <row r="1" spans="1:7" x14ac:dyDescent="0.25">
      <c r="A1" t="s">
        <v>363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43.96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102.74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91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1418.09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37.94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37.94</v>
      </c>
      <c r="C12" t="s">
        <v>22</v>
      </c>
      <c r="E12" t="s">
        <v>37</v>
      </c>
      <c r="F12" t="s">
        <v>92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93</v>
      </c>
    </row>
    <row r="14" spans="1:7" x14ac:dyDescent="0.25">
      <c r="E14" t="s">
        <v>41</v>
      </c>
      <c r="F14" t="s">
        <v>94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0.4</v>
      </c>
      <c r="E20">
        <v>360</v>
      </c>
      <c r="F20">
        <v>92160</v>
      </c>
    </row>
    <row r="21" spans="1:6" x14ac:dyDescent="0.25">
      <c r="A21" s="1" t="s">
        <v>353</v>
      </c>
      <c r="B21">
        <v>0.1</v>
      </c>
      <c r="C21">
        <v>200</v>
      </c>
      <c r="D21">
        <v>0.15</v>
      </c>
      <c r="E21">
        <v>135</v>
      </c>
      <c r="F21">
        <v>27000</v>
      </c>
    </row>
    <row r="22" spans="1:6" x14ac:dyDescent="0.25">
      <c r="A22" s="1" t="s">
        <v>332</v>
      </c>
      <c r="B22">
        <v>0.08</v>
      </c>
      <c r="C22">
        <v>111</v>
      </c>
      <c r="D22">
        <v>0.3</v>
      </c>
      <c r="E22">
        <v>270</v>
      </c>
      <c r="F22">
        <v>29970</v>
      </c>
    </row>
    <row r="23" spans="1:6" x14ac:dyDescent="0.25">
      <c r="A23" s="1" t="s">
        <v>354</v>
      </c>
      <c r="B23">
        <v>0.08</v>
      </c>
      <c r="C23">
        <v>106</v>
      </c>
      <c r="D23">
        <v>0.2</v>
      </c>
      <c r="E23">
        <v>180</v>
      </c>
      <c r="F23">
        <v>19080</v>
      </c>
    </row>
    <row r="24" spans="1:6" x14ac:dyDescent="0.25">
      <c r="A24" s="1" t="s">
        <v>355</v>
      </c>
      <c r="B24">
        <v>0.08</v>
      </c>
      <c r="C24">
        <v>215</v>
      </c>
      <c r="D24">
        <v>0.1</v>
      </c>
      <c r="E24">
        <v>90</v>
      </c>
      <c r="F24">
        <v>19350</v>
      </c>
    </row>
    <row r="25" spans="1:6" x14ac:dyDescent="0.25">
      <c r="A25" s="1" t="s">
        <v>360</v>
      </c>
      <c r="B25">
        <v>0.08</v>
      </c>
      <c r="C25">
        <v>369</v>
      </c>
      <c r="D25">
        <v>0.3</v>
      </c>
      <c r="E25">
        <v>270</v>
      </c>
      <c r="F25">
        <v>99630</v>
      </c>
    </row>
    <row r="26" spans="1:6" x14ac:dyDescent="0.25">
      <c r="A26" s="1" t="s">
        <v>361</v>
      </c>
      <c r="B26">
        <v>0.08</v>
      </c>
      <c r="C26">
        <v>386</v>
      </c>
      <c r="D26">
        <v>0.2</v>
      </c>
      <c r="E26">
        <v>180</v>
      </c>
      <c r="F26">
        <v>69480</v>
      </c>
    </row>
    <row r="27" spans="1:6" x14ac:dyDescent="0.25">
      <c r="A27" s="1" t="s">
        <v>356</v>
      </c>
      <c r="B27">
        <v>2.5000000000000001E-2</v>
      </c>
      <c r="C27">
        <v>168</v>
      </c>
      <c r="D27">
        <v>0.2</v>
      </c>
      <c r="E27">
        <v>180</v>
      </c>
      <c r="F27">
        <v>30240</v>
      </c>
    </row>
    <row r="28" spans="1:6" x14ac:dyDescent="0.25">
      <c r="A28" s="1" t="s">
        <v>357</v>
      </c>
      <c r="B28">
        <v>0.1</v>
      </c>
      <c r="C28">
        <v>420</v>
      </c>
      <c r="D28">
        <v>0.15</v>
      </c>
      <c r="E28">
        <v>135</v>
      </c>
      <c r="F28">
        <v>56700</v>
      </c>
    </row>
    <row r="29" spans="1:6" x14ac:dyDescent="0.25">
      <c r="A29" s="1" t="s">
        <v>333</v>
      </c>
      <c r="B29">
        <v>0.1</v>
      </c>
      <c r="C29">
        <v>459</v>
      </c>
      <c r="D29">
        <v>0.15</v>
      </c>
      <c r="E29">
        <v>135</v>
      </c>
      <c r="F29">
        <v>61965</v>
      </c>
    </row>
    <row r="30" spans="1:6" x14ac:dyDescent="0.25">
      <c r="A30" s="1" t="s">
        <v>334</v>
      </c>
      <c r="B30">
        <v>0.1</v>
      </c>
      <c r="C30">
        <v>168</v>
      </c>
      <c r="D30">
        <v>0.125</v>
      </c>
      <c r="E30">
        <v>110</v>
      </c>
      <c r="F30">
        <v>18480</v>
      </c>
    </row>
    <row r="31" spans="1:6" x14ac:dyDescent="0.25">
      <c r="A31" s="1" t="s">
        <v>335</v>
      </c>
      <c r="B31">
        <v>0.08</v>
      </c>
      <c r="C31">
        <v>291</v>
      </c>
      <c r="D31">
        <v>0.1</v>
      </c>
      <c r="E31">
        <v>90</v>
      </c>
      <c r="F31">
        <v>26190</v>
      </c>
    </row>
    <row r="32" spans="1:6" x14ac:dyDescent="0.25">
      <c r="A32" s="1" t="s">
        <v>336</v>
      </c>
      <c r="B32">
        <v>0.08</v>
      </c>
      <c r="C32">
        <v>106</v>
      </c>
      <c r="D32">
        <v>0.1</v>
      </c>
      <c r="E32">
        <v>90</v>
      </c>
      <c r="F32">
        <v>9540</v>
      </c>
    </row>
    <row r="33" spans="1:6" x14ac:dyDescent="0.25">
      <c r="A33" s="1" t="s">
        <v>337</v>
      </c>
      <c r="B33">
        <v>0.05</v>
      </c>
      <c r="C33">
        <v>290</v>
      </c>
      <c r="D33">
        <v>0.08</v>
      </c>
      <c r="E33">
        <v>72</v>
      </c>
      <c r="F33">
        <v>20880</v>
      </c>
    </row>
    <row r="34" spans="1:6" x14ac:dyDescent="0.25">
      <c r="A34" s="1" t="s">
        <v>338</v>
      </c>
      <c r="B34">
        <v>0.05</v>
      </c>
      <c r="C34">
        <v>269</v>
      </c>
      <c r="D34">
        <v>0.08</v>
      </c>
      <c r="E34">
        <v>72</v>
      </c>
      <c r="F34">
        <v>19368</v>
      </c>
    </row>
    <row r="35" spans="1:6" x14ac:dyDescent="0.25">
      <c r="A35" s="1" t="s">
        <v>339</v>
      </c>
      <c r="B35">
        <v>0.05</v>
      </c>
      <c r="C35">
        <v>333</v>
      </c>
      <c r="D35">
        <v>0.08</v>
      </c>
      <c r="E35">
        <v>72</v>
      </c>
      <c r="F35">
        <v>23976</v>
      </c>
    </row>
    <row r="36" spans="1:6" x14ac:dyDescent="0.25">
      <c r="A36" s="1" t="s">
        <v>340</v>
      </c>
      <c r="B36">
        <v>0.08</v>
      </c>
      <c r="C36">
        <v>380</v>
      </c>
      <c r="D36">
        <v>0.1</v>
      </c>
      <c r="E36">
        <v>90</v>
      </c>
      <c r="F36">
        <v>34200</v>
      </c>
    </row>
    <row r="37" spans="1:6" x14ac:dyDescent="0.25">
      <c r="A37" s="1" t="s">
        <v>341</v>
      </c>
      <c r="B37">
        <v>0.08</v>
      </c>
      <c r="C37">
        <v>177</v>
      </c>
      <c r="D37">
        <v>0.1</v>
      </c>
      <c r="E37">
        <v>90</v>
      </c>
      <c r="F37">
        <v>15930</v>
      </c>
    </row>
    <row r="38" spans="1:6" x14ac:dyDescent="0.25">
      <c r="A38" s="1" t="s">
        <v>342</v>
      </c>
      <c r="B38">
        <v>0.15</v>
      </c>
      <c r="C38">
        <v>361</v>
      </c>
      <c r="D38">
        <v>0.2</v>
      </c>
      <c r="E38">
        <v>180</v>
      </c>
      <c r="F38">
        <v>64980</v>
      </c>
    </row>
    <row r="39" spans="1:6" x14ac:dyDescent="0.25">
      <c r="A39" s="1" t="s">
        <v>343</v>
      </c>
      <c r="B39">
        <v>0.15</v>
      </c>
      <c r="C39">
        <v>366</v>
      </c>
      <c r="D39">
        <v>0.2</v>
      </c>
      <c r="E39">
        <v>180</v>
      </c>
      <c r="F39">
        <v>65880</v>
      </c>
    </row>
    <row r="40" spans="1:6" x14ac:dyDescent="0.25">
      <c r="A40" s="1" t="s">
        <v>344</v>
      </c>
      <c r="B40">
        <v>0.15</v>
      </c>
      <c r="C40">
        <v>452</v>
      </c>
      <c r="D40">
        <v>0.2</v>
      </c>
      <c r="E40">
        <v>180</v>
      </c>
      <c r="F40">
        <v>81360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RowHeight="15" x14ac:dyDescent="0.25"/>
  <sheetData>
    <row r="1" spans="1:7" x14ac:dyDescent="0.25">
      <c r="A1" t="s">
        <v>364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44.2</v>
      </c>
      <c r="C4" t="s">
        <v>10</v>
      </c>
      <c r="E4" t="s">
        <v>25</v>
      </c>
      <c r="F4">
        <v>20.010000000000002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102.81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96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1425.13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38.119999999999997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38.119999999999997</v>
      </c>
      <c r="C12" t="s">
        <v>22</v>
      </c>
      <c r="E12" t="s">
        <v>37</v>
      </c>
      <c r="F12" t="s">
        <v>97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98</v>
      </c>
    </row>
    <row r="14" spans="1:7" x14ac:dyDescent="0.25">
      <c r="E14" t="s">
        <v>41</v>
      </c>
      <c r="F14" t="s">
        <v>99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0.4</v>
      </c>
      <c r="E20">
        <v>360</v>
      </c>
      <c r="F20">
        <v>92160</v>
      </c>
    </row>
    <row r="21" spans="1:6" x14ac:dyDescent="0.25">
      <c r="A21" s="1" t="s">
        <v>353</v>
      </c>
      <c r="B21">
        <v>0.1</v>
      </c>
      <c r="C21">
        <v>200</v>
      </c>
      <c r="D21">
        <v>0.25</v>
      </c>
      <c r="E21">
        <v>225</v>
      </c>
      <c r="F21">
        <v>45000</v>
      </c>
    </row>
    <row r="22" spans="1:6" x14ac:dyDescent="0.25">
      <c r="A22" s="1" t="s">
        <v>332</v>
      </c>
      <c r="B22">
        <v>0.08</v>
      </c>
      <c r="C22">
        <v>111</v>
      </c>
      <c r="D22">
        <v>0.25</v>
      </c>
      <c r="E22">
        <v>225</v>
      </c>
      <c r="F22">
        <v>24975</v>
      </c>
    </row>
    <row r="23" spans="1:6" x14ac:dyDescent="0.25">
      <c r="A23" s="1" t="s">
        <v>354</v>
      </c>
      <c r="B23">
        <v>0.08</v>
      </c>
      <c r="C23">
        <v>106</v>
      </c>
      <c r="D23">
        <v>0.25</v>
      </c>
      <c r="E23">
        <v>225</v>
      </c>
      <c r="F23">
        <v>23850</v>
      </c>
    </row>
    <row r="24" spans="1:6" x14ac:dyDescent="0.25">
      <c r="A24" s="1" t="s">
        <v>355</v>
      </c>
      <c r="B24">
        <v>0.08</v>
      </c>
      <c r="C24">
        <v>215</v>
      </c>
      <c r="D24">
        <v>0.2</v>
      </c>
      <c r="E24">
        <v>180</v>
      </c>
      <c r="F24">
        <v>38700</v>
      </c>
    </row>
    <row r="25" spans="1:6" x14ac:dyDescent="0.25">
      <c r="A25" s="1" t="s">
        <v>360</v>
      </c>
      <c r="B25">
        <v>0.08</v>
      </c>
      <c r="C25">
        <v>369</v>
      </c>
      <c r="D25">
        <v>0.2</v>
      </c>
      <c r="E25">
        <v>180</v>
      </c>
      <c r="F25">
        <v>66420</v>
      </c>
    </row>
    <row r="26" spans="1:6" x14ac:dyDescent="0.25">
      <c r="A26" s="1" t="s">
        <v>361</v>
      </c>
      <c r="B26">
        <v>0.08</v>
      </c>
      <c r="C26">
        <v>386</v>
      </c>
      <c r="D26">
        <v>0.3</v>
      </c>
      <c r="E26">
        <v>270</v>
      </c>
      <c r="F26">
        <v>104220</v>
      </c>
    </row>
    <row r="27" spans="1:6" x14ac:dyDescent="0.25">
      <c r="A27" s="1" t="s">
        <v>356</v>
      </c>
      <c r="B27">
        <v>2.5000000000000001E-2</v>
      </c>
      <c r="C27">
        <v>168</v>
      </c>
      <c r="D27">
        <v>0.2</v>
      </c>
      <c r="E27">
        <v>180</v>
      </c>
      <c r="F27">
        <v>30240</v>
      </c>
    </row>
    <row r="28" spans="1:6" x14ac:dyDescent="0.25">
      <c r="A28" s="1" t="s">
        <v>357</v>
      </c>
      <c r="B28">
        <v>0.1</v>
      </c>
      <c r="C28">
        <v>420</v>
      </c>
      <c r="D28">
        <v>0.15</v>
      </c>
      <c r="E28">
        <v>135</v>
      </c>
      <c r="F28">
        <v>56700</v>
      </c>
    </row>
    <row r="29" spans="1:6" x14ac:dyDescent="0.25">
      <c r="A29" s="1" t="s">
        <v>333</v>
      </c>
      <c r="B29">
        <v>0.1</v>
      </c>
      <c r="C29">
        <v>459</v>
      </c>
      <c r="D29">
        <v>0.2</v>
      </c>
      <c r="E29">
        <v>180</v>
      </c>
      <c r="F29">
        <v>82620</v>
      </c>
    </row>
    <row r="30" spans="1:6" x14ac:dyDescent="0.25">
      <c r="A30" s="1" t="s">
        <v>334</v>
      </c>
      <c r="B30">
        <v>0.1</v>
      </c>
      <c r="C30">
        <v>168</v>
      </c>
      <c r="D30">
        <v>0.125</v>
      </c>
      <c r="E30">
        <v>110</v>
      </c>
      <c r="F30">
        <v>18480</v>
      </c>
    </row>
    <row r="31" spans="1:6" x14ac:dyDescent="0.25">
      <c r="A31" s="1" t="s">
        <v>335</v>
      </c>
      <c r="B31">
        <v>0.08</v>
      </c>
      <c r="C31">
        <v>291</v>
      </c>
      <c r="D31">
        <v>0.1</v>
      </c>
      <c r="E31">
        <v>90</v>
      </c>
      <c r="F31">
        <v>26190</v>
      </c>
    </row>
    <row r="32" spans="1:6" x14ac:dyDescent="0.25">
      <c r="A32" s="1" t="s">
        <v>336</v>
      </c>
      <c r="B32">
        <v>0.08</v>
      </c>
      <c r="C32">
        <v>106</v>
      </c>
      <c r="D32">
        <v>0.1</v>
      </c>
      <c r="E32">
        <v>90</v>
      </c>
      <c r="F32">
        <v>9540</v>
      </c>
    </row>
    <row r="33" spans="1:6" x14ac:dyDescent="0.25">
      <c r="A33" s="1" t="s">
        <v>337</v>
      </c>
      <c r="B33">
        <v>0.05</v>
      </c>
      <c r="C33">
        <v>290</v>
      </c>
      <c r="D33">
        <v>0.08</v>
      </c>
      <c r="E33">
        <v>72</v>
      </c>
      <c r="F33">
        <v>20880</v>
      </c>
    </row>
    <row r="34" spans="1:6" x14ac:dyDescent="0.25">
      <c r="A34" s="1" t="s">
        <v>338</v>
      </c>
      <c r="B34">
        <v>0.05</v>
      </c>
      <c r="C34">
        <v>269</v>
      </c>
      <c r="D34">
        <v>0.08</v>
      </c>
      <c r="E34">
        <v>72</v>
      </c>
      <c r="F34">
        <v>19368</v>
      </c>
    </row>
    <row r="35" spans="1:6" x14ac:dyDescent="0.25">
      <c r="A35" s="1" t="s">
        <v>339</v>
      </c>
      <c r="B35">
        <v>0.05</v>
      </c>
      <c r="C35">
        <v>333</v>
      </c>
      <c r="D35">
        <v>0.08</v>
      </c>
      <c r="E35">
        <v>72</v>
      </c>
      <c r="F35">
        <v>23976</v>
      </c>
    </row>
    <row r="36" spans="1:6" x14ac:dyDescent="0.25">
      <c r="A36" s="1" t="s">
        <v>340</v>
      </c>
      <c r="B36">
        <v>0.08</v>
      </c>
      <c r="C36">
        <v>380</v>
      </c>
      <c r="D36">
        <v>0.1</v>
      </c>
      <c r="E36">
        <v>90</v>
      </c>
      <c r="F36">
        <v>34200</v>
      </c>
    </row>
    <row r="37" spans="1:6" x14ac:dyDescent="0.25">
      <c r="A37" s="1" t="s">
        <v>341</v>
      </c>
      <c r="B37">
        <v>0.08</v>
      </c>
      <c r="C37">
        <v>177</v>
      </c>
      <c r="D37">
        <v>0.1</v>
      </c>
      <c r="E37">
        <v>90</v>
      </c>
      <c r="F37">
        <v>15930</v>
      </c>
    </row>
    <row r="38" spans="1:6" x14ac:dyDescent="0.25">
      <c r="A38" s="1" t="s">
        <v>342</v>
      </c>
      <c r="B38">
        <v>0.15</v>
      </c>
      <c r="C38">
        <v>361</v>
      </c>
      <c r="D38">
        <v>0.2</v>
      </c>
      <c r="E38">
        <v>180</v>
      </c>
      <c r="F38">
        <v>64980</v>
      </c>
    </row>
    <row r="39" spans="1:6" x14ac:dyDescent="0.25">
      <c r="A39" s="1" t="s">
        <v>343</v>
      </c>
      <c r="B39">
        <v>0.15</v>
      </c>
      <c r="C39">
        <v>366</v>
      </c>
      <c r="D39">
        <v>0.2</v>
      </c>
      <c r="E39">
        <v>180</v>
      </c>
      <c r="F39">
        <v>65880</v>
      </c>
    </row>
    <row r="40" spans="1:6" x14ac:dyDescent="0.25">
      <c r="A40" s="1" t="s">
        <v>344</v>
      </c>
      <c r="B40">
        <v>0.15</v>
      </c>
      <c r="C40">
        <v>452</v>
      </c>
      <c r="D40">
        <v>0.2</v>
      </c>
      <c r="E40">
        <v>180</v>
      </c>
      <c r="F40">
        <v>81360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365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41.99</v>
      </c>
      <c r="C4" t="s">
        <v>10</v>
      </c>
      <c r="E4" t="s">
        <v>25</v>
      </c>
      <c r="F4">
        <v>20.04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102.81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101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1355.12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35.6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35.6</v>
      </c>
      <c r="C12" t="s">
        <v>22</v>
      </c>
      <c r="E12" t="s">
        <v>37</v>
      </c>
      <c r="F12" t="s">
        <v>102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40</v>
      </c>
    </row>
    <row r="14" spans="1:7" x14ac:dyDescent="0.25">
      <c r="E14" t="s">
        <v>41</v>
      </c>
      <c r="F14" t="s">
        <v>103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336</v>
      </c>
      <c r="B25">
        <v>0.08</v>
      </c>
      <c r="C25">
        <v>106</v>
      </c>
      <c r="D25">
        <v>0.1</v>
      </c>
      <c r="E25">
        <v>90</v>
      </c>
      <c r="F25">
        <v>9540</v>
      </c>
    </row>
    <row r="26" spans="1:6" x14ac:dyDescent="0.25">
      <c r="A26" s="1" t="s">
        <v>337</v>
      </c>
      <c r="B26">
        <v>0.05</v>
      </c>
      <c r="C26">
        <v>290</v>
      </c>
      <c r="D26">
        <v>0.08</v>
      </c>
      <c r="E26">
        <v>72</v>
      </c>
      <c r="F26">
        <v>20880</v>
      </c>
    </row>
    <row r="27" spans="1:6" x14ac:dyDescent="0.25">
      <c r="A27" s="1" t="s">
        <v>338</v>
      </c>
      <c r="B27">
        <v>0.05</v>
      </c>
      <c r="C27">
        <v>269</v>
      </c>
      <c r="D27">
        <v>0.08</v>
      </c>
      <c r="E27">
        <v>72</v>
      </c>
      <c r="F27">
        <v>19368</v>
      </c>
    </row>
    <row r="28" spans="1:6" x14ac:dyDescent="0.25">
      <c r="A28" s="1" t="s">
        <v>339</v>
      </c>
      <c r="B28">
        <v>0.05</v>
      </c>
      <c r="C28">
        <v>333</v>
      </c>
      <c r="D28">
        <v>0.08</v>
      </c>
      <c r="E28">
        <v>72</v>
      </c>
      <c r="F28">
        <v>23976</v>
      </c>
    </row>
    <row r="29" spans="1:6" x14ac:dyDescent="0.25">
      <c r="A29" s="1" t="s">
        <v>340</v>
      </c>
      <c r="B29">
        <v>0.08</v>
      </c>
      <c r="C29">
        <v>380</v>
      </c>
      <c r="D29">
        <v>0.1</v>
      </c>
      <c r="E29">
        <v>90</v>
      </c>
      <c r="F29">
        <v>34200</v>
      </c>
    </row>
    <row r="30" spans="1:6" x14ac:dyDescent="0.25">
      <c r="A30" s="1" t="s">
        <v>341</v>
      </c>
      <c r="B30">
        <v>0.08</v>
      </c>
      <c r="C30">
        <v>177</v>
      </c>
      <c r="D30">
        <v>0.1</v>
      </c>
      <c r="E30">
        <v>90</v>
      </c>
      <c r="F30">
        <v>15930</v>
      </c>
    </row>
    <row r="31" spans="1:6" x14ac:dyDescent="0.25">
      <c r="A31" s="1" t="s">
        <v>342</v>
      </c>
      <c r="B31">
        <v>0.15</v>
      </c>
      <c r="C31">
        <v>361</v>
      </c>
      <c r="D31">
        <v>0.2</v>
      </c>
      <c r="E31">
        <v>180</v>
      </c>
      <c r="F31">
        <v>64980</v>
      </c>
    </row>
    <row r="32" spans="1:6" x14ac:dyDescent="0.25">
      <c r="A32" s="1" t="s">
        <v>343</v>
      </c>
      <c r="B32">
        <v>0.15</v>
      </c>
      <c r="C32">
        <v>366</v>
      </c>
      <c r="D32">
        <v>0.2</v>
      </c>
      <c r="E32">
        <v>180</v>
      </c>
      <c r="F32">
        <v>65880</v>
      </c>
    </row>
    <row r="33" spans="1:6" x14ac:dyDescent="0.25">
      <c r="A33" s="1" t="s">
        <v>344</v>
      </c>
      <c r="B33">
        <v>0.15</v>
      </c>
      <c r="C33">
        <v>452</v>
      </c>
      <c r="D33">
        <v>0.2</v>
      </c>
      <c r="E33">
        <v>180</v>
      </c>
      <c r="F33">
        <v>81360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5" x14ac:dyDescent="0.25"/>
  <sheetData>
    <row r="1" spans="1:7" x14ac:dyDescent="0.25">
      <c r="A1" t="s">
        <v>366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42.78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102.73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82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1380.4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36.549999999999997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36.549999999999997</v>
      </c>
      <c r="C12" t="s">
        <v>22</v>
      </c>
      <c r="E12" t="s">
        <v>37</v>
      </c>
      <c r="F12" t="s">
        <v>105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106</v>
      </c>
    </row>
    <row r="14" spans="1:7" x14ac:dyDescent="0.25">
      <c r="E14" t="s">
        <v>41</v>
      </c>
      <c r="F14" t="s">
        <v>107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0.25</v>
      </c>
      <c r="E20">
        <v>225</v>
      </c>
      <c r="F20">
        <v>57600</v>
      </c>
    </row>
    <row r="21" spans="1:6" x14ac:dyDescent="0.25">
      <c r="A21" s="1" t="s">
        <v>353</v>
      </c>
      <c r="B21">
        <v>0.1</v>
      </c>
      <c r="C21">
        <v>200</v>
      </c>
      <c r="D21">
        <v>0.25</v>
      </c>
      <c r="E21">
        <v>225</v>
      </c>
      <c r="F21">
        <v>45000</v>
      </c>
    </row>
    <row r="22" spans="1:6" x14ac:dyDescent="0.25">
      <c r="A22" s="1" t="s">
        <v>332</v>
      </c>
      <c r="B22">
        <v>0.08</v>
      </c>
      <c r="C22">
        <v>111</v>
      </c>
      <c r="D22">
        <v>0.125</v>
      </c>
      <c r="E22">
        <v>110</v>
      </c>
      <c r="F22">
        <v>12210</v>
      </c>
    </row>
    <row r="23" spans="1:6" x14ac:dyDescent="0.25">
      <c r="A23" s="1" t="s">
        <v>354</v>
      </c>
      <c r="B23">
        <v>0.08</v>
      </c>
      <c r="C23">
        <v>106</v>
      </c>
      <c r="D23">
        <v>0.125</v>
      </c>
      <c r="E23">
        <v>110</v>
      </c>
      <c r="F23">
        <v>11660</v>
      </c>
    </row>
    <row r="24" spans="1:6" x14ac:dyDescent="0.25">
      <c r="A24" s="1" t="s">
        <v>355</v>
      </c>
      <c r="B24">
        <v>0.08</v>
      </c>
      <c r="C24">
        <v>215</v>
      </c>
      <c r="D24">
        <v>0.125</v>
      </c>
      <c r="E24">
        <v>110</v>
      </c>
      <c r="F24">
        <v>23650</v>
      </c>
    </row>
    <row r="25" spans="1:6" x14ac:dyDescent="0.25">
      <c r="A25" s="1" t="s">
        <v>356</v>
      </c>
      <c r="B25">
        <v>2.5000000000000001E-2</v>
      </c>
      <c r="C25">
        <v>168</v>
      </c>
      <c r="D25">
        <v>0.05</v>
      </c>
      <c r="E25">
        <v>45</v>
      </c>
      <c r="F25">
        <v>7560</v>
      </c>
    </row>
    <row r="26" spans="1:6" x14ac:dyDescent="0.25">
      <c r="A26" s="1" t="s">
        <v>357</v>
      </c>
      <c r="B26">
        <v>0.1</v>
      </c>
      <c r="C26">
        <v>420</v>
      </c>
      <c r="D26">
        <v>0.25</v>
      </c>
      <c r="E26">
        <v>225</v>
      </c>
      <c r="F26">
        <v>94500</v>
      </c>
    </row>
    <row r="27" spans="1:6" x14ac:dyDescent="0.25">
      <c r="A27" s="1" t="s">
        <v>333</v>
      </c>
      <c r="B27">
        <v>0.1</v>
      </c>
      <c r="C27">
        <v>459</v>
      </c>
      <c r="D27">
        <v>0.3</v>
      </c>
      <c r="E27">
        <v>270</v>
      </c>
      <c r="F27">
        <v>123930</v>
      </c>
    </row>
    <row r="28" spans="1:6" x14ac:dyDescent="0.25">
      <c r="A28" s="1" t="s">
        <v>334</v>
      </c>
      <c r="B28">
        <v>0.1</v>
      </c>
      <c r="C28">
        <v>168</v>
      </c>
      <c r="D28">
        <v>0.125</v>
      </c>
      <c r="E28">
        <v>110</v>
      </c>
      <c r="F28">
        <v>18480</v>
      </c>
    </row>
    <row r="29" spans="1:6" x14ac:dyDescent="0.25">
      <c r="A29" s="1" t="s">
        <v>335</v>
      </c>
      <c r="B29">
        <v>0.08</v>
      </c>
      <c r="C29">
        <v>291</v>
      </c>
      <c r="D29">
        <v>0.1</v>
      </c>
      <c r="E29">
        <v>90</v>
      </c>
      <c r="F29">
        <v>26190</v>
      </c>
    </row>
    <row r="30" spans="1:6" x14ac:dyDescent="0.25">
      <c r="A30" s="1" t="s">
        <v>336</v>
      </c>
      <c r="B30">
        <v>0.08</v>
      </c>
      <c r="C30">
        <v>106</v>
      </c>
      <c r="D30">
        <v>0.1</v>
      </c>
      <c r="E30">
        <v>90</v>
      </c>
      <c r="F30">
        <v>9540</v>
      </c>
    </row>
    <row r="31" spans="1:6" x14ac:dyDescent="0.25">
      <c r="A31" s="1" t="s">
        <v>337</v>
      </c>
      <c r="B31">
        <v>0.05</v>
      </c>
      <c r="C31">
        <v>290</v>
      </c>
      <c r="D31">
        <v>0.08</v>
      </c>
      <c r="E31">
        <v>72</v>
      </c>
      <c r="F31">
        <v>20880</v>
      </c>
    </row>
    <row r="32" spans="1:6" x14ac:dyDescent="0.25">
      <c r="A32" s="1" t="s">
        <v>338</v>
      </c>
      <c r="B32">
        <v>0.05</v>
      </c>
      <c r="C32">
        <v>269</v>
      </c>
      <c r="D32">
        <v>0.08</v>
      </c>
      <c r="E32">
        <v>72</v>
      </c>
      <c r="F32">
        <v>19368</v>
      </c>
    </row>
    <row r="33" spans="1:6" x14ac:dyDescent="0.25">
      <c r="A33" s="1" t="s">
        <v>339</v>
      </c>
      <c r="B33">
        <v>0.05</v>
      </c>
      <c r="C33">
        <v>333</v>
      </c>
      <c r="D33">
        <v>0.08</v>
      </c>
      <c r="E33">
        <v>72</v>
      </c>
      <c r="F33">
        <v>23976</v>
      </c>
    </row>
    <row r="34" spans="1:6" x14ac:dyDescent="0.25">
      <c r="A34" s="1" t="s">
        <v>340</v>
      </c>
      <c r="B34">
        <v>0.08</v>
      </c>
      <c r="C34">
        <v>380</v>
      </c>
      <c r="D34">
        <v>0.1</v>
      </c>
      <c r="E34">
        <v>90</v>
      </c>
      <c r="F34">
        <v>34200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342</v>
      </c>
      <c r="B36">
        <v>0.15</v>
      </c>
      <c r="C36">
        <v>361</v>
      </c>
      <c r="D36">
        <v>0.2</v>
      </c>
      <c r="E36">
        <v>180</v>
      </c>
      <c r="F36">
        <v>64980</v>
      </c>
    </row>
    <row r="37" spans="1:6" x14ac:dyDescent="0.25">
      <c r="A37" s="1" t="s">
        <v>343</v>
      </c>
      <c r="B37">
        <v>0.15</v>
      </c>
      <c r="C37">
        <v>366</v>
      </c>
      <c r="D37">
        <v>0.2</v>
      </c>
      <c r="E37">
        <v>180</v>
      </c>
      <c r="F37">
        <v>65880</v>
      </c>
    </row>
    <row r="38" spans="1:6" x14ac:dyDescent="0.25">
      <c r="A38" s="1" t="s">
        <v>344</v>
      </c>
      <c r="B38">
        <v>0.15</v>
      </c>
      <c r="C38">
        <v>452</v>
      </c>
      <c r="D38">
        <v>0.2</v>
      </c>
      <c r="E38">
        <v>180</v>
      </c>
      <c r="F38">
        <v>81360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367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41.79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109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1348.42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35.270000000000003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35.270000000000003</v>
      </c>
      <c r="C12" t="s">
        <v>22</v>
      </c>
      <c r="E12" t="s">
        <v>37</v>
      </c>
      <c r="F12" t="s">
        <v>110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40</v>
      </c>
    </row>
    <row r="14" spans="1:7" x14ac:dyDescent="0.25">
      <c r="E14" t="s">
        <v>41</v>
      </c>
      <c r="F14" t="s">
        <v>111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336</v>
      </c>
      <c r="B25">
        <v>0.08</v>
      </c>
      <c r="C25">
        <v>106</v>
      </c>
      <c r="D25">
        <v>0.1</v>
      </c>
      <c r="E25">
        <v>90</v>
      </c>
      <c r="F25">
        <v>9540</v>
      </c>
    </row>
    <row r="26" spans="1:6" x14ac:dyDescent="0.25">
      <c r="A26" s="1" t="s">
        <v>337</v>
      </c>
      <c r="B26">
        <v>0.05</v>
      </c>
      <c r="C26">
        <v>290</v>
      </c>
      <c r="D26">
        <v>0.08</v>
      </c>
      <c r="E26">
        <v>72</v>
      </c>
      <c r="F26">
        <v>20880</v>
      </c>
    </row>
    <row r="27" spans="1:6" x14ac:dyDescent="0.25">
      <c r="A27" s="1" t="s">
        <v>338</v>
      </c>
      <c r="B27">
        <v>0.05</v>
      </c>
      <c r="C27">
        <v>269</v>
      </c>
      <c r="D27">
        <v>0.08</v>
      </c>
      <c r="E27">
        <v>72</v>
      </c>
      <c r="F27">
        <v>19368</v>
      </c>
    </row>
    <row r="28" spans="1:6" x14ac:dyDescent="0.25">
      <c r="A28" s="1" t="s">
        <v>339</v>
      </c>
      <c r="B28">
        <v>0.05</v>
      </c>
      <c r="C28">
        <v>333</v>
      </c>
      <c r="D28">
        <v>0.08</v>
      </c>
      <c r="E28">
        <v>72</v>
      </c>
      <c r="F28">
        <v>23976</v>
      </c>
    </row>
    <row r="29" spans="1:6" x14ac:dyDescent="0.25">
      <c r="A29" s="1" t="s">
        <v>340</v>
      </c>
      <c r="B29">
        <v>0.08</v>
      </c>
      <c r="C29">
        <v>380</v>
      </c>
      <c r="D29">
        <v>0.1</v>
      </c>
      <c r="E29">
        <v>90</v>
      </c>
      <c r="F29">
        <v>34200</v>
      </c>
    </row>
    <row r="30" spans="1:6" x14ac:dyDescent="0.25">
      <c r="A30" s="1" t="s">
        <v>341</v>
      </c>
      <c r="B30">
        <v>0.08</v>
      </c>
      <c r="C30">
        <v>177</v>
      </c>
      <c r="D30">
        <v>0.1</v>
      </c>
      <c r="E30">
        <v>90</v>
      </c>
      <c r="F30">
        <v>15930</v>
      </c>
    </row>
    <row r="31" spans="1:6" x14ac:dyDescent="0.25">
      <c r="A31" s="1" t="s">
        <v>342</v>
      </c>
      <c r="B31">
        <v>0.15</v>
      </c>
      <c r="C31">
        <v>361</v>
      </c>
      <c r="D31">
        <v>0.2</v>
      </c>
      <c r="E31">
        <v>180</v>
      </c>
      <c r="F31">
        <v>64980</v>
      </c>
    </row>
    <row r="32" spans="1:6" x14ac:dyDescent="0.25">
      <c r="A32" s="1" t="s">
        <v>343</v>
      </c>
      <c r="B32">
        <v>0.15</v>
      </c>
      <c r="C32">
        <v>366</v>
      </c>
      <c r="D32">
        <v>0.2</v>
      </c>
      <c r="E32">
        <v>180</v>
      </c>
      <c r="F32">
        <v>65880</v>
      </c>
    </row>
    <row r="33" spans="1:6" x14ac:dyDescent="0.25">
      <c r="A33" s="1" t="s">
        <v>344</v>
      </c>
      <c r="B33">
        <v>0.15</v>
      </c>
      <c r="C33">
        <v>452</v>
      </c>
      <c r="D33">
        <v>0.2</v>
      </c>
      <c r="E33">
        <v>180</v>
      </c>
      <c r="F33">
        <v>81360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RowHeight="15" x14ac:dyDescent="0.25"/>
  <sheetData>
    <row r="1" spans="1:7" x14ac:dyDescent="0.25">
      <c r="A1" t="s">
        <v>368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41.09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102.75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113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1325.99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34.5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34.5</v>
      </c>
      <c r="C12" t="s">
        <v>22</v>
      </c>
      <c r="E12" t="s">
        <v>37</v>
      </c>
      <c r="F12" t="s">
        <v>114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115</v>
      </c>
    </row>
    <row r="14" spans="1:7" x14ac:dyDescent="0.25">
      <c r="E14" t="s">
        <v>41</v>
      </c>
      <c r="F14" t="s">
        <v>116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0.3</v>
      </c>
      <c r="E23">
        <v>270</v>
      </c>
      <c r="F23">
        <v>45360</v>
      </c>
    </row>
    <row r="24" spans="1:6" x14ac:dyDescent="0.25">
      <c r="A24" s="1" t="s">
        <v>335</v>
      </c>
      <c r="B24">
        <v>0.08</v>
      </c>
      <c r="C24">
        <v>291</v>
      </c>
      <c r="D24">
        <v>0.125</v>
      </c>
      <c r="E24">
        <v>110</v>
      </c>
      <c r="F24">
        <v>32010</v>
      </c>
    </row>
    <row r="25" spans="1:6" x14ac:dyDescent="0.25">
      <c r="A25" s="1" t="s">
        <v>369</v>
      </c>
      <c r="B25">
        <v>0.08</v>
      </c>
      <c r="C25">
        <v>255</v>
      </c>
      <c r="D25">
        <v>0.2</v>
      </c>
      <c r="E25">
        <v>180</v>
      </c>
      <c r="F25">
        <v>45900</v>
      </c>
    </row>
    <row r="26" spans="1:6" x14ac:dyDescent="0.25">
      <c r="A26" s="1" t="s">
        <v>370</v>
      </c>
      <c r="B26">
        <v>0.05</v>
      </c>
      <c r="C26">
        <v>206</v>
      </c>
      <c r="D26">
        <v>0.125</v>
      </c>
      <c r="E26">
        <v>110</v>
      </c>
      <c r="F26">
        <v>22660</v>
      </c>
    </row>
    <row r="27" spans="1:6" x14ac:dyDescent="0.25">
      <c r="A27" s="1" t="s">
        <v>371</v>
      </c>
      <c r="B27">
        <v>0.1</v>
      </c>
      <c r="C27">
        <v>202</v>
      </c>
      <c r="D27">
        <v>0.2</v>
      </c>
      <c r="E27">
        <v>180</v>
      </c>
      <c r="F27">
        <v>36360</v>
      </c>
    </row>
    <row r="28" spans="1:6" x14ac:dyDescent="0.25">
      <c r="A28" s="1" t="s">
        <v>372</v>
      </c>
      <c r="B28">
        <v>0.08</v>
      </c>
      <c r="C28">
        <v>289</v>
      </c>
      <c r="D28">
        <v>0.125</v>
      </c>
      <c r="E28">
        <v>110</v>
      </c>
      <c r="F28">
        <v>31790</v>
      </c>
    </row>
    <row r="29" spans="1:6" x14ac:dyDescent="0.25">
      <c r="A29" s="1" t="s">
        <v>336</v>
      </c>
      <c r="B29">
        <v>0.08</v>
      </c>
      <c r="C29">
        <v>106</v>
      </c>
      <c r="D29">
        <v>0.1</v>
      </c>
      <c r="E29">
        <v>90</v>
      </c>
      <c r="F29">
        <v>9540</v>
      </c>
    </row>
    <row r="30" spans="1:6" x14ac:dyDescent="0.25">
      <c r="A30" s="1" t="s">
        <v>337</v>
      </c>
      <c r="B30">
        <v>0.05</v>
      </c>
      <c r="C30">
        <v>290</v>
      </c>
      <c r="D30">
        <v>0.08</v>
      </c>
      <c r="E30">
        <v>72</v>
      </c>
      <c r="F30">
        <v>20880</v>
      </c>
    </row>
    <row r="31" spans="1:6" x14ac:dyDescent="0.25">
      <c r="A31" s="1" t="s">
        <v>338</v>
      </c>
      <c r="B31">
        <v>0.05</v>
      </c>
      <c r="C31">
        <v>269</v>
      </c>
      <c r="D31">
        <v>0.08</v>
      </c>
      <c r="E31">
        <v>72</v>
      </c>
      <c r="F31">
        <v>19368</v>
      </c>
    </row>
    <row r="32" spans="1:6" x14ac:dyDescent="0.25">
      <c r="A32" s="1" t="s">
        <v>339</v>
      </c>
      <c r="B32">
        <v>0.05</v>
      </c>
      <c r="C32">
        <v>333</v>
      </c>
      <c r="D32">
        <v>0.08</v>
      </c>
      <c r="E32">
        <v>72</v>
      </c>
      <c r="F32">
        <v>23976</v>
      </c>
    </row>
    <row r="33" spans="1:6" x14ac:dyDescent="0.25">
      <c r="A33" s="1" t="s">
        <v>340</v>
      </c>
      <c r="B33">
        <v>0.08</v>
      </c>
      <c r="C33">
        <v>380</v>
      </c>
      <c r="D33">
        <v>0.1</v>
      </c>
      <c r="E33">
        <v>90</v>
      </c>
      <c r="F33">
        <v>34200</v>
      </c>
    </row>
    <row r="34" spans="1:6" x14ac:dyDescent="0.25">
      <c r="A34" s="1" t="s">
        <v>341</v>
      </c>
      <c r="B34">
        <v>0.08</v>
      </c>
      <c r="C34">
        <v>177</v>
      </c>
      <c r="D34">
        <v>0.1</v>
      </c>
      <c r="E34">
        <v>90</v>
      </c>
      <c r="F34">
        <v>15930</v>
      </c>
    </row>
    <row r="35" spans="1:6" x14ac:dyDescent="0.25">
      <c r="A35" s="1" t="s">
        <v>342</v>
      </c>
      <c r="B35">
        <v>0.15</v>
      </c>
      <c r="C35">
        <v>361</v>
      </c>
      <c r="D35">
        <v>0.2</v>
      </c>
      <c r="E35">
        <v>180</v>
      </c>
      <c r="F35">
        <v>64980</v>
      </c>
    </row>
    <row r="36" spans="1:6" x14ac:dyDescent="0.25">
      <c r="A36" s="1" t="s">
        <v>343</v>
      </c>
      <c r="B36">
        <v>0.15</v>
      </c>
      <c r="C36">
        <v>366</v>
      </c>
      <c r="D36">
        <v>0.2</v>
      </c>
      <c r="E36">
        <v>180</v>
      </c>
      <c r="F36">
        <v>65880</v>
      </c>
    </row>
    <row r="37" spans="1:6" x14ac:dyDescent="0.25">
      <c r="A37" s="1" t="s">
        <v>344</v>
      </c>
      <c r="B37">
        <v>0.15</v>
      </c>
      <c r="C37">
        <v>452</v>
      </c>
      <c r="D37">
        <v>0.2</v>
      </c>
      <c r="E37">
        <v>180</v>
      </c>
      <c r="F37">
        <v>81360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defaultRowHeight="15" x14ac:dyDescent="0.25"/>
  <sheetData>
    <row r="1" spans="1:7" x14ac:dyDescent="0.25">
      <c r="A1" t="s">
        <v>373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41.73</v>
      </c>
      <c r="C4" t="s">
        <v>10</v>
      </c>
      <c r="E4" t="s">
        <v>25</v>
      </c>
      <c r="F4">
        <v>20.079999999999998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102.81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118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1345.67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35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35</v>
      </c>
      <c r="C12" t="s">
        <v>22</v>
      </c>
      <c r="E12" t="s">
        <v>37</v>
      </c>
      <c r="F12" t="s">
        <v>119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120</v>
      </c>
    </row>
    <row r="14" spans="1:7" x14ac:dyDescent="0.25">
      <c r="E14" t="s">
        <v>41</v>
      </c>
      <c r="F14" t="s">
        <v>121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0.3</v>
      </c>
      <c r="E23">
        <v>270</v>
      </c>
      <c r="F23">
        <v>45360</v>
      </c>
    </row>
    <row r="24" spans="1:6" x14ac:dyDescent="0.25">
      <c r="A24" s="1" t="s">
        <v>335</v>
      </c>
      <c r="B24">
        <v>0.08</v>
      </c>
      <c r="C24">
        <v>291</v>
      </c>
      <c r="D24">
        <v>0.3</v>
      </c>
      <c r="E24">
        <v>270</v>
      </c>
      <c r="F24">
        <v>78570</v>
      </c>
    </row>
    <row r="25" spans="1:6" x14ac:dyDescent="0.25">
      <c r="A25" s="1" t="s">
        <v>370</v>
      </c>
      <c r="B25">
        <v>0.05</v>
      </c>
      <c r="C25">
        <v>206</v>
      </c>
      <c r="D25">
        <v>0.2</v>
      </c>
      <c r="E25">
        <v>180</v>
      </c>
      <c r="F25">
        <v>37080</v>
      </c>
    </row>
    <row r="26" spans="1:6" x14ac:dyDescent="0.25">
      <c r="A26" s="1" t="s">
        <v>371</v>
      </c>
      <c r="B26">
        <v>0.1</v>
      </c>
      <c r="C26">
        <v>202</v>
      </c>
      <c r="D26">
        <v>0.2</v>
      </c>
      <c r="E26">
        <v>180</v>
      </c>
      <c r="F26">
        <v>36360</v>
      </c>
    </row>
    <row r="27" spans="1:6" x14ac:dyDescent="0.25">
      <c r="A27" s="1" t="s">
        <v>372</v>
      </c>
      <c r="B27">
        <v>0.08</v>
      </c>
      <c r="C27">
        <v>289</v>
      </c>
      <c r="D27">
        <v>0.2</v>
      </c>
      <c r="E27">
        <v>180</v>
      </c>
      <c r="F27">
        <v>52020</v>
      </c>
    </row>
    <row r="28" spans="1:6" x14ac:dyDescent="0.25">
      <c r="A28" s="1" t="s">
        <v>336</v>
      </c>
      <c r="B28">
        <v>0.08</v>
      </c>
      <c r="C28">
        <v>106</v>
      </c>
      <c r="D28">
        <v>0.1</v>
      </c>
      <c r="E28">
        <v>90</v>
      </c>
      <c r="F28">
        <v>9540</v>
      </c>
    </row>
    <row r="29" spans="1:6" x14ac:dyDescent="0.25">
      <c r="A29" s="1" t="s">
        <v>337</v>
      </c>
      <c r="B29">
        <v>0.05</v>
      </c>
      <c r="C29">
        <v>290</v>
      </c>
      <c r="D29">
        <v>0.08</v>
      </c>
      <c r="E29">
        <v>72</v>
      </c>
      <c r="F29">
        <v>20880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341</v>
      </c>
      <c r="B33">
        <v>0.08</v>
      </c>
      <c r="C33">
        <v>177</v>
      </c>
      <c r="D33">
        <v>0.1</v>
      </c>
      <c r="E33">
        <v>90</v>
      </c>
      <c r="F33">
        <v>15930</v>
      </c>
    </row>
    <row r="34" spans="1:6" x14ac:dyDescent="0.25">
      <c r="A34" s="1" t="s">
        <v>342</v>
      </c>
      <c r="B34">
        <v>0.15</v>
      </c>
      <c r="C34">
        <v>361</v>
      </c>
      <c r="D34">
        <v>0.2</v>
      </c>
      <c r="E34">
        <v>180</v>
      </c>
      <c r="F34">
        <v>64980</v>
      </c>
    </row>
    <row r="35" spans="1:6" x14ac:dyDescent="0.25">
      <c r="A35" s="1" t="s">
        <v>343</v>
      </c>
      <c r="B35">
        <v>0.15</v>
      </c>
      <c r="C35">
        <v>366</v>
      </c>
      <c r="D35">
        <v>0.2</v>
      </c>
      <c r="E35">
        <v>180</v>
      </c>
      <c r="F35">
        <v>65880</v>
      </c>
    </row>
    <row r="36" spans="1:6" x14ac:dyDescent="0.25">
      <c r="A36" s="1" t="s">
        <v>344</v>
      </c>
      <c r="B36">
        <v>0.15</v>
      </c>
      <c r="C36">
        <v>452</v>
      </c>
      <c r="D36">
        <v>0.2</v>
      </c>
      <c r="E36">
        <v>180</v>
      </c>
      <c r="F36">
        <v>81360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18" sqref="J18"/>
    </sheetView>
  </sheetViews>
  <sheetFormatPr defaultRowHeight="15" x14ac:dyDescent="0.25"/>
  <cols>
    <col min="1" max="1" width="13.140625" customWidth="1"/>
    <col min="2" max="2" width="19.42578125" customWidth="1"/>
    <col min="4" max="4" width="16.5703125" customWidth="1"/>
    <col min="6" max="6" width="19.7109375" customWidth="1"/>
  </cols>
  <sheetData>
    <row r="1" spans="1:7" x14ac:dyDescent="0.25">
      <c r="A1" t="s">
        <v>315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46.57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102.79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15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1502.89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42.62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42.62</v>
      </c>
      <c r="C12" t="s">
        <v>22</v>
      </c>
      <c r="E12" t="s">
        <v>37</v>
      </c>
      <c r="F12" t="s">
        <v>38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40</v>
      </c>
    </row>
    <row r="14" spans="1:7" x14ac:dyDescent="0.25">
      <c r="E14" t="s">
        <v>41</v>
      </c>
      <c r="F14" t="s">
        <v>42</v>
      </c>
    </row>
    <row r="16" spans="1:7" x14ac:dyDescent="0.25">
      <c r="A16" t="s">
        <v>322</v>
      </c>
    </row>
    <row r="17" spans="1:6" x14ac:dyDescent="0.25">
      <c r="A17" s="6" t="s">
        <v>323</v>
      </c>
      <c r="B17" s="7" t="s">
        <v>324</v>
      </c>
      <c r="C17" s="7" t="s">
        <v>325</v>
      </c>
      <c r="D17" s="7" t="s">
        <v>326</v>
      </c>
      <c r="E17" s="7" t="s">
        <v>327</v>
      </c>
      <c r="F17" s="7" t="s">
        <v>328</v>
      </c>
    </row>
    <row r="18" spans="1:6" x14ac:dyDescent="0.25">
      <c r="A18" s="9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8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8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8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8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8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8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8" t="s">
        <v>336</v>
      </c>
      <c r="B25">
        <v>0.08</v>
      </c>
      <c r="C25">
        <v>106</v>
      </c>
      <c r="D25">
        <v>0.1</v>
      </c>
      <c r="E25">
        <v>90</v>
      </c>
      <c r="F25">
        <v>9540</v>
      </c>
    </row>
    <row r="26" spans="1:6" x14ac:dyDescent="0.25">
      <c r="A26" s="8" t="s">
        <v>337</v>
      </c>
      <c r="B26">
        <v>0.05</v>
      </c>
      <c r="C26">
        <v>290</v>
      </c>
      <c r="D26">
        <v>0.08</v>
      </c>
      <c r="E26">
        <v>72</v>
      </c>
      <c r="F26">
        <v>20880</v>
      </c>
    </row>
    <row r="27" spans="1:6" x14ac:dyDescent="0.25">
      <c r="A27" s="8" t="s">
        <v>338</v>
      </c>
      <c r="B27">
        <v>0.05</v>
      </c>
      <c r="C27">
        <v>269</v>
      </c>
      <c r="D27">
        <v>0.08</v>
      </c>
      <c r="E27">
        <v>72</v>
      </c>
      <c r="F27">
        <v>19368</v>
      </c>
    </row>
    <row r="28" spans="1:6" x14ac:dyDescent="0.25">
      <c r="A28" s="8" t="s">
        <v>339</v>
      </c>
      <c r="B28">
        <v>0.05</v>
      </c>
      <c r="C28">
        <v>333</v>
      </c>
      <c r="D28">
        <v>0.08</v>
      </c>
      <c r="E28">
        <v>72</v>
      </c>
      <c r="F28">
        <v>23976</v>
      </c>
    </row>
    <row r="29" spans="1:6" x14ac:dyDescent="0.25">
      <c r="A29" s="8" t="s">
        <v>340</v>
      </c>
      <c r="B29">
        <v>0.08</v>
      </c>
      <c r="C29">
        <v>380</v>
      </c>
      <c r="D29">
        <v>0.1</v>
      </c>
      <c r="E29">
        <v>90</v>
      </c>
      <c r="F29">
        <v>34200</v>
      </c>
    </row>
    <row r="30" spans="1:6" x14ac:dyDescent="0.25">
      <c r="A30" s="8" t="s">
        <v>341</v>
      </c>
      <c r="B30">
        <v>0.08</v>
      </c>
      <c r="C30">
        <v>177</v>
      </c>
      <c r="D30">
        <v>0.1</v>
      </c>
      <c r="E30">
        <v>90</v>
      </c>
      <c r="F30">
        <v>15930</v>
      </c>
    </row>
    <row r="31" spans="1:6" x14ac:dyDescent="0.25">
      <c r="A31" s="8" t="s">
        <v>342</v>
      </c>
      <c r="B31">
        <v>0.15</v>
      </c>
      <c r="C31">
        <v>361</v>
      </c>
      <c r="D31">
        <v>0.2</v>
      </c>
      <c r="E31">
        <v>180</v>
      </c>
      <c r="F31">
        <v>64980</v>
      </c>
    </row>
    <row r="32" spans="1:6" x14ac:dyDescent="0.25">
      <c r="A32" s="8" t="s">
        <v>343</v>
      </c>
      <c r="B32">
        <v>0.15</v>
      </c>
      <c r="C32">
        <v>366</v>
      </c>
      <c r="D32">
        <v>0.2</v>
      </c>
      <c r="E32">
        <v>180</v>
      </c>
      <c r="F32">
        <v>65880</v>
      </c>
    </row>
    <row r="33" spans="1:6" x14ac:dyDescent="0.25">
      <c r="A33" s="10" t="s">
        <v>344</v>
      </c>
      <c r="B33">
        <v>0.15</v>
      </c>
      <c r="C33">
        <v>452</v>
      </c>
      <c r="D33">
        <v>0.2</v>
      </c>
      <c r="E33">
        <v>180</v>
      </c>
      <c r="F33">
        <v>81360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 x14ac:dyDescent="0.25"/>
  <sheetData>
    <row r="1" spans="1:7" x14ac:dyDescent="0.25">
      <c r="A1" t="s">
        <v>374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39.54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123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1275.49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32.75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32.75</v>
      </c>
      <c r="C12" t="s">
        <v>22</v>
      </c>
      <c r="E12" t="s">
        <v>37</v>
      </c>
      <c r="F12" t="s">
        <v>124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125</v>
      </c>
    </row>
    <row r="14" spans="1:7" x14ac:dyDescent="0.25">
      <c r="E14" t="s">
        <v>41</v>
      </c>
      <c r="F14" t="s">
        <v>126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375</v>
      </c>
      <c r="B24">
        <v>0.3</v>
      </c>
      <c r="C24">
        <v>295</v>
      </c>
      <c r="D24">
        <v>0.4</v>
      </c>
      <c r="E24">
        <v>360</v>
      </c>
      <c r="F24">
        <v>106200</v>
      </c>
    </row>
    <row r="25" spans="1:6" x14ac:dyDescent="0.25">
      <c r="A25" s="1" t="s">
        <v>369</v>
      </c>
      <c r="B25">
        <v>0.08</v>
      </c>
      <c r="C25">
        <v>255</v>
      </c>
      <c r="D25">
        <v>0.1</v>
      </c>
      <c r="E25">
        <v>90</v>
      </c>
      <c r="F25">
        <v>22950</v>
      </c>
    </row>
    <row r="26" spans="1:6" x14ac:dyDescent="0.25">
      <c r="A26" s="1" t="s">
        <v>336</v>
      </c>
      <c r="B26">
        <v>0.08</v>
      </c>
      <c r="C26">
        <v>106</v>
      </c>
      <c r="D26">
        <v>0.1</v>
      </c>
      <c r="E26">
        <v>90</v>
      </c>
      <c r="F26">
        <v>9540</v>
      </c>
    </row>
    <row r="27" spans="1:6" x14ac:dyDescent="0.25">
      <c r="A27" s="1" t="s">
        <v>337</v>
      </c>
      <c r="B27">
        <v>0.05</v>
      </c>
      <c r="C27">
        <v>290</v>
      </c>
      <c r="D27">
        <v>0.08</v>
      </c>
      <c r="E27">
        <v>72</v>
      </c>
      <c r="F27">
        <v>20880</v>
      </c>
    </row>
    <row r="28" spans="1:6" x14ac:dyDescent="0.25">
      <c r="A28" s="1" t="s">
        <v>338</v>
      </c>
      <c r="B28">
        <v>0.05</v>
      </c>
      <c r="C28">
        <v>269</v>
      </c>
      <c r="D28">
        <v>0.08</v>
      </c>
      <c r="E28">
        <v>72</v>
      </c>
      <c r="F28">
        <v>19368</v>
      </c>
    </row>
    <row r="29" spans="1:6" x14ac:dyDescent="0.25">
      <c r="A29" s="1" t="s">
        <v>339</v>
      </c>
      <c r="B29">
        <v>0.05</v>
      </c>
      <c r="C29">
        <v>333</v>
      </c>
      <c r="D29">
        <v>0.08</v>
      </c>
      <c r="E29">
        <v>72</v>
      </c>
      <c r="F29">
        <v>23976</v>
      </c>
    </row>
    <row r="30" spans="1:6" x14ac:dyDescent="0.25">
      <c r="A30" s="1" t="s">
        <v>340</v>
      </c>
      <c r="B30">
        <v>0.08</v>
      </c>
      <c r="C30">
        <v>380</v>
      </c>
      <c r="D30">
        <v>0.1</v>
      </c>
      <c r="E30">
        <v>90</v>
      </c>
      <c r="F30">
        <v>34200</v>
      </c>
    </row>
    <row r="31" spans="1:6" x14ac:dyDescent="0.25">
      <c r="A31" s="1" t="s">
        <v>341</v>
      </c>
      <c r="B31">
        <v>0.08</v>
      </c>
      <c r="C31">
        <v>177</v>
      </c>
      <c r="D31">
        <v>0.1</v>
      </c>
      <c r="E31">
        <v>90</v>
      </c>
      <c r="F31">
        <v>15930</v>
      </c>
    </row>
    <row r="32" spans="1:6" x14ac:dyDescent="0.25">
      <c r="A32" s="1" t="s">
        <v>342</v>
      </c>
      <c r="B32">
        <v>0.15</v>
      </c>
      <c r="C32">
        <v>361</v>
      </c>
      <c r="D32">
        <v>0.2</v>
      </c>
      <c r="E32">
        <v>180</v>
      </c>
      <c r="F32">
        <v>64980</v>
      </c>
    </row>
    <row r="33" spans="1:6" x14ac:dyDescent="0.25">
      <c r="A33" s="1" t="s">
        <v>343</v>
      </c>
      <c r="B33">
        <v>0.15</v>
      </c>
      <c r="C33">
        <v>366</v>
      </c>
      <c r="D33">
        <v>0.2</v>
      </c>
      <c r="E33">
        <v>180</v>
      </c>
      <c r="F33">
        <v>65880</v>
      </c>
    </row>
    <row r="34" spans="1:6" x14ac:dyDescent="0.25">
      <c r="A34" s="1" t="s">
        <v>344</v>
      </c>
      <c r="B34">
        <v>0.15</v>
      </c>
      <c r="C34">
        <v>452</v>
      </c>
      <c r="D34">
        <v>0.2</v>
      </c>
      <c r="E34">
        <v>180</v>
      </c>
      <c r="F34">
        <v>81360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5" x14ac:dyDescent="0.25"/>
  <sheetData>
    <row r="1" spans="1:7" x14ac:dyDescent="0.25">
      <c r="A1" t="s">
        <v>376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39.76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102.77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128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1282.69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33.08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33.08</v>
      </c>
      <c r="C12" t="s">
        <v>22</v>
      </c>
      <c r="E12" t="s">
        <v>37</v>
      </c>
      <c r="F12" t="s">
        <v>129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130</v>
      </c>
    </row>
    <row r="14" spans="1:7" x14ac:dyDescent="0.25">
      <c r="E14" t="s">
        <v>41</v>
      </c>
      <c r="F14" t="s">
        <v>131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0.25</v>
      </c>
      <c r="E23">
        <v>225</v>
      </c>
      <c r="F23">
        <v>37800</v>
      </c>
    </row>
    <row r="24" spans="1:6" x14ac:dyDescent="0.25">
      <c r="A24" s="1" t="s">
        <v>335</v>
      </c>
      <c r="B24">
        <v>0.08</v>
      </c>
      <c r="C24">
        <v>291</v>
      </c>
      <c r="D24">
        <v>0.125</v>
      </c>
      <c r="E24">
        <v>110</v>
      </c>
      <c r="F24">
        <v>32010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369</v>
      </c>
      <c r="B26">
        <v>0.08</v>
      </c>
      <c r="C26">
        <v>255</v>
      </c>
      <c r="D26">
        <v>0.25</v>
      </c>
      <c r="E26">
        <v>225</v>
      </c>
      <c r="F26">
        <v>57375</v>
      </c>
    </row>
    <row r="27" spans="1:6" x14ac:dyDescent="0.25">
      <c r="A27" s="1" t="s">
        <v>370</v>
      </c>
      <c r="B27">
        <v>0.05</v>
      </c>
      <c r="C27">
        <v>206</v>
      </c>
      <c r="D27">
        <v>0.125</v>
      </c>
      <c r="E27">
        <v>110</v>
      </c>
      <c r="F27">
        <v>22660</v>
      </c>
    </row>
    <row r="28" spans="1:6" x14ac:dyDescent="0.25">
      <c r="A28" s="1" t="s">
        <v>371</v>
      </c>
      <c r="B28">
        <v>0.1</v>
      </c>
      <c r="C28">
        <v>202</v>
      </c>
      <c r="D28">
        <v>0.3</v>
      </c>
      <c r="E28">
        <v>270</v>
      </c>
      <c r="F28">
        <v>54540</v>
      </c>
    </row>
    <row r="29" spans="1:6" x14ac:dyDescent="0.25">
      <c r="A29" s="1" t="s">
        <v>372</v>
      </c>
      <c r="B29">
        <v>0.08</v>
      </c>
      <c r="C29">
        <v>289</v>
      </c>
      <c r="D29">
        <v>0.125</v>
      </c>
      <c r="E29">
        <v>110</v>
      </c>
      <c r="F29">
        <v>31790</v>
      </c>
    </row>
    <row r="30" spans="1:6" x14ac:dyDescent="0.25">
      <c r="A30" s="1" t="s">
        <v>336</v>
      </c>
      <c r="B30">
        <v>0.08</v>
      </c>
      <c r="C30">
        <v>106</v>
      </c>
      <c r="D30">
        <v>0.1</v>
      </c>
      <c r="E30">
        <v>90</v>
      </c>
      <c r="F30">
        <v>9540</v>
      </c>
    </row>
    <row r="31" spans="1:6" x14ac:dyDescent="0.25">
      <c r="A31" s="1" t="s">
        <v>337</v>
      </c>
      <c r="B31">
        <v>0.05</v>
      </c>
      <c r="C31">
        <v>290</v>
      </c>
      <c r="D31">
        <v>0.08</v>
      </c>
      <c r="E31">
        <v>72</v>
      </c>
      <c r="F31">
        <v>20880</v>
      </c>
    </row>
    <row r="32" spans="1:6" x14ac:dyDescent="0.25">
      <c r="A32" s="1" t="s">
        <v>338</v>
      </c>
      <c r="B32">
        <v>0.05</v>
      </c>
      <c r="C32">
        <v>269</v>
      </c>
      <c r="D32">
        <v>0.08</v>
      </c>
      <c r="E32">
        <v>72</v>
      </c>
      <c r="F32">
        <v>19368</v>
      </c>
    </row>
    <row r="33" spans="1:6" x14ac:dyDescent="0.25">
      <c r="A33" s="1" t="s">
        <v>339</v>
      </c>
      <c r="B33">
        <v>0.05</v>
      </c>
      <c r="C33">
        <v>333</v>
      </c>
      <c r="D33">
        <v>0.08</v>
      </c>
      <c r="E33">
        <v>72</v>
      </c>
      <c r="F33">
        <v>23976</v>
      </c>
    </row>
    <row r="34" spans="1:6" x14ac:dyDescent="0.25">
      <c r="A34" s="1" t="s">
        <v>340</v>
      </c>
      <c r="B34">
        <v>0.08</v>
      </c>
      <c r="C34">
        <v>380</v>
      </c>
      <c r="D34">
        <v>0.1</v>
      </c>
      <c r="E34">
        <v>90</v>
      </c>
      <c r="F34">
        <v>34200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342</v>
      </c>
      <c r="B36">
        <v>0.15</v>
      </c>
      <c r="C36">
        <v>361</v>
      </c>
      <c r="D36">
        <v>0.2</v>
      </c>
      <c r="E36">
        <v>180</v>
      </c>
      <c r="F36">
        <v>64980</v>
      </c>
    </row>
    <row r="37" spans="1:6" x14ac:dyDescent="0.25">
      <c r="A37" s="1" t="s">
        <v>343</v>
      </c>
      <c r="B37">
        <v>0.15</v>
      </c>
      <c r="C37">
        <v>366</v>
      </c>
      <c r="D37">
        <v>0.2</v>
      </c>
      <c r="E37">
        <v>180</v>
      </c>
      <c r="F37">
        <v>65880</v>
      </c>
    </row>
    <row r="38" spans="1:6" x14ac:dyDescent="0.25">
      <c r="A38" s="1" t="s">
        <v>344</v>
      </c>
      <c r="B38">
        <v>0.15</v>
      </c>
      <c r="C38">
        <v>452</v>
      </c>
      <c r="D38">
        <v>0.2</v>
      </c>
      <c r="E38">
        <v>180</v>
      </c>
      <c r="F38">
        <v>81360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5" x14ac:dyDescent="0.25"/>
  <sheetData>
    <row r="1" spans="1:7" x14ac:dyDescent="0.25">
      <c r="A1" t="s">
        <v>377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40.090000000000003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102.74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133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1293.46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33.43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33.43</v>
      </c>
      <c r="C12" t="s">
        <v>22</v>
      </c>
      <c r="E12" t="s">
        <v>37</v>
      </c>
      <c r="F12" t="s">
        <v>134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135</v>
      </c>
    </row>
    <row r="14" spans="1:7" x14ac:dyDescent="0.25">
      <c r="E14" t="s">
        <v>41</v>
      </c>
      <c r="F14" t="s">
        <v>136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0.25</v>
      </c>
      <c r="E23">
        <v>225</v>
      </c>
      <c r="F23">
        <v>37800</v>
      </c>
    </row>
    <row r="24" spans="1:6" x14ac:dyDescent="0.25">
      <c r="A24" s="1" t="s">
        <v>335</v>
      </c>
      <c r="B24">
        <v>0.08</v>
      </c>
      <c r="C24">
        <v>291</v>
      </c>
      <c r="D24">
        <v>0.25</v>
      </c>
      <c r="E24">
        <v>225</v>
      </c>
      <c r="F24">
        <v>65475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369</v>
      </c>
      <c r="B26">
        <v>0.08</v>
      </c>
      <c r="C26">
        <v>255</v>
      </c>
      <c r="D26">
        <v>0.1</v>
      </c>
      <c r="E26">
        <v>90</v>
      </c>
      <c r="F26">
        <v>22950</v>
      </c>
    </row>
    <row r="27" spans="1:6" x14ac:dyDescent="0.25">
      <c r="A27" s="1" t="s">
        <v>370</v>
      </c>
      <c r="B27">
        <v>0.05</v>
      </c>
      <c r="C27">
        <v>206</v>
      </c>
      <c r="D27">
        <v>0.25</v>
      </c>
      <c r="E27">
        <v>225</v>
      </c>
      <c r="F27">
        <v>46350</v>
      </c>
    </row>
    <row r="28" spans="1:6" x14ac:dyDescent="0.25">
      <c r="A28" s="1" t="s">
        <v>371</v>
      </c>
      <c r="B28">
        <v>0.1</v>
      </c>
      <c r="C28">
        <v>202</v>
      </c>
      <c r="D28">
        <v>0.3</v>
      </c>
      <c r="E28">
        <v>270</v>
      </c>
      <c r="F28">
        <v>54540</v>
      </c>
    </row>
    <row r="29" spans="1:6" x14ac:dyDescent="0.25">
      <c r="A29" s="1" t="s">
        <v>372</v>
      </c>
      <c r="B29">
        <v>0.08</v>
      </c>
      <c r="C29">
        <v>289</v>
      </c>
      <c r="D29">
        <v>0.3</v>
      </c>
      <c r="E29">
        <v>270</v>
      </c>
      <c r="F29">
        <v>78030</v>
      </c>
    </row>
    <row r="30" spans="1:6" x14ac:dyDescent="0.25">
      <c r="A30" s="1" t="s">
        <v>336</v>
      </c>
      <c r="B30">
        <v>0.08</v>
      </c>
      <c r="C30">
        <v>106</v>
      </c>
      <c r="D30">
        <v>0.1</v>
      </c>
      <c r="E30">
        <v>90</v>
      </c>
      <c r="F30">
        <v>9540</v>
      </c>
    </row>
    <row r="31" spans="1:6" x14ac:dyDescent="0.25">
      <c r="A31" s="1" t="s">
        <v>337</v>
      </c>
      <c r="B31">
        <v>0.05</v>
      </c>
      <c r="C31">
        <v>290</v>
      </c>
      <c r="D31">
        <v>0.08</v>
      </c>
      <c r="E31">
        <v>72</v>
      </c>
      <c r="F31">
        <v>20880</v>
      </c>
    </row>
    <row r="32" spans="1:6" x14ac:dyDescent="0.25">
      <c r="A32" s="1" t="s">
        <v>338</v>
      </c>
      <c r="B32">
        <v>0.05</v>
      </c>
      <c r="C32">
        <v>269</v>
      </c>
      <c r="D32">
        <v>0.08</v>
      </c>
      <c r="E32">
        <v>72</v>
      </c>
      <c r="F32">
        <v>19368</v>
      </c>
    </row>
    <row r="33" spans="1:6" x14ac:dyDescent="0.25">
      <c r="A33" s="1" t="s">
        <v>339</v>
      </c>
      <c r="B33">
        <v>0.05</v>
      </c>
      <c r="C33">
        <v>333</v>
      </c>
      <c r="D33">
        <v>0.08</v>
      </c>
      <c r="E33">
        <v>72</v>
      </c>
      <c r="F33">
        <v>23976</v>
      </c>
    </row>
    <row r="34" spans="1:6" x14ac:dyDescent="0.25">
      <c r="A34" s="1" t="s">
        <v>340</v>
      </c>
      <c r="B34">
        <v>0.08</v>
      </c>
      <c r="C34">
        <v>380</v>
      </c>
      <c r="D34">
        <v>0.1</v>
      </c>
      <c r="E34">
        <v>90</v>
      </c>
      <c r="F34">
        <v>34200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342</v>
      </c>
      <c r="B36">
        <v>0.15</v>
      </c>
      <c r="C36">
        <v>361</v>
      </c>
      <c r="D36">
        <v>0.2</v>
      </c>
      <c r="E36">
        <v>180</v>
      </c>
      <c r="F36">
        <v>64980</v>
      </c>
    </row>
    <row r="37" spans="1:6" x14ac:dyDescent="0.25">
      <c r="A37" s="1" t="s">
        <v>343</v>
      </c>
      <c r="B37">
        <v>0.15</v>
      </c>
      <c r="C37">
        <v>366</v>
      </c>
      <c r="D37">
        <v>0.2</v>
      </c>
      <c r="E37">
        <v>180</v>
      </c>
      <c r="F37">
        <v>65880</v>
      </c>
    </row>
    <row r="38" spans="1:6" x14ac:dyDescent="0.25">
      <c r="A38" s="1" t="s">
        <v>344</v>
      </c>
      <c r="B38">
        <v>0.15</v>
      </c>
      <c r="C38">
        <v>452</v>
      </c>
      <c r="D38">
        <v>0.2</v>
      </c>
      <c r="E38">
        <v>180</v>
      </c>
      <c r="F38">
        <v>81360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RowHeight="15" x14ac:dyDescent="0.25"/>
  <sheetData>
    <row r="1" spans="1:7" x14ac:dyDescent="0.25">
      <c r="A1" t="s">
        <v>378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37.159999999999997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102.75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138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1198.8399999999999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30.1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30.1</v>
      </c>
      <c r="C12" t="s">
        <v>22</v>
      </c>
      <c r="E12" t="s">
        <v>37</v>
      </c>
      <c r="F12" t="s">
        <v>139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140</v>
      </c>
    </row>
    <row r="14" spans="1:7" x14ac:dyDescent="0.25">
      <c r="E14" t="s">
        <v>41</v>
      </c>
      <c r="F14" t="s">
        <v>141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375</v>
      </c>
      <c r="B24">
        <v>0.3</v>
      </c>
      <c r="C24">
        <v>295</v>
      </c>
      <c r="D24">
        <v>0.4</v>
      </c>
      <c r="E24">
        <v>360</v>
      </c>
      <c r="F24">
        <v>106200</v>
      </c>
    </row>
    <row r="25" spans="1:6" x14ac:dyDescent="0.25">
      <c r="A25" s="1" t="s">
        <v>369</v>
      </c>
      <c r="B25">
        <v>0.08</v>
      </c>
      <c r="C25">
        <v>255</v>
      </c>
      <c r="D25">
        <v>0.1</v>
      </c>
      <c r="E25">
        <v>90</v>
      </c>
      <c r="F25">
        <v>22950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338</v>
      </c>
      <c r="B29">
        <v>0.05</v>
      </c>
      <c r="C29">
        <v>269</v>
      </c>
      <c r="D29">
        <v>0.08</v>
      </c>
      <c r="E29">
        <v>72</v>
      </c>
      <c r="F29">
        <v>19368</v>
      </c>
    </row>
    <row r="30" spans="1:6" x14ac:dyDescent="0.25">
      <c r="A30" s="1" t="s">
        <v>339</v>
      </c>
      <c r="B30">
        <v>0.05</v>
      </c>
      <c r="C30">
        <v>333</v>
      </c>
      <c r="D30">
        <v>0.08</v>
      </c>
      <c r="E30">
        <v>72</v>
      </c>
      <c r="F30">
        <v>23976</v>
      </c>
    </row>
    <row r="31" spans="1:6" x14ac:dyDescent="0.25">
      <c r="A31" s="1" t="s">
        <v>340</v>
      </c>
      <c r="B31">
        <v>0.08</v>
      </c>
      <c r="C31">
        <v>380</v>
      </c>
      <c r="D31">
        <v>0.1</v>
      </c>
      <c r="E31">
        <v>90</v>
      </c>
      <c r="F31">
        <v>34200</v>
      </c>
    </row>
    <row r="32" spans="1:6" x14ac:dyDescent="0.25">
      <c r="A32" s="1" t="s">
        <v>341</v>
      </c>
      <c r="B32">
        <v>0.08</v>
      </c>
      <c r="C32">
        <v>177</v>
      </c>
      <c r="D32">
        <v>0.1</v>
      </c>
      <c r="E32">
        <v>90</v>
      </c>
      <c r="F32">
        <v>15930</v>
      </c>
    </row>
    <row r="33" spans="1:6" x14ac:dyDescent="0.25">
      <c r="A33" s="1" t="s">
        <v>342</v>
      </c>
      <c r="B33">
        <v>0.15</v>
      </c>
      <c r="C33">
        <v>361</v>
      </c>
      <c r="D33">
        <v>0.2</v>
      </c>
      <c r="E33">
        <v>180</v>
      </c>
      <c r="F33">
        <v>64980</v>
      </c>
    </row>
    <row r="34" spans="1:6" x14ac:dyDescent="0.25">
      <c r="A34" s="1" t="s">
        <v>343</v>
      </c>
      <c r="B34">
        <v>0.15</v>
      </c>
      <c r="C34">
        <v>366</v>
      </c>
      <c r="D34">
        <v>0.2</v>
      </c>
      <c r="E34">
        <v>180</v>
      </c>
      <c r="F34">
        <v>65880</v>
      </c>
    </row>
    <row r="35" spans="1:6" x14ac:dyDescent="0.25">
      <c r="A35" s="1" t="s">
        <v>344</v>
      </c>
      <c r="B35">
        <v>0.15</v>
      </c>
      <c r="C35">
        <v>452</v>
      </c>
      <c r="D35">
        <v>0.2</v>
      </c>
      <c r="E35">
        <v>180</v>
      </c>
      <c r="F35">
        <v>81360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defaultRowHeight="15" x14ac:dyDescent="0.25"/>
  <sheetData>
    <row r="1" spans="1:7" x14ac:dyDescent="0.25">
      <c r="A1" t="s">
        <v>380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37.29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102.72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143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1202.83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30.17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30.17</v>
      </c>
      <c r="C12" t="s">
        <v>22</v>
      </c>
      <c r="E12" t="s">
        <v>37</v>
      </c>
      <c r="F12" t="s">
        <v>144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145</v>
      </c>
    </row>
    <row r="14" spans="1:7" x14ac:dyDescent="0.25">
      <c r="E14" t="s">
        <v>41</v>
      </c>
      <c r="F14" t="s">
        <v>146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381</v>
      </c>
      <c r="B27">
        <v>0.2</v>
      </c>
      <c r="C27">
        <v>376</v>
      </c>
      <c r="D27">
        <v>0.4</v>
      </c>
      <c r="E27">
        <v>360</v>
      </c>
      <c r="F27">
        <v>135360</v>
      </c>
    </row>
    <row r="28" spans="1:6" x14ac:dyDescent="0.25">
      <c r="A28" s="1" t="s">
        <v>336</v>
      </c>
      <c r="B28">
        <v>0.08</v>
      </c>
      <c r="C28">
        <v>106</v>
      </c>
      <c r="D28">
        <v>0.1</v>
      </c>
      <c r="E28">
        <v>90</v>
      </c>
      <c r="F28">
        <v>9540</v>
      </c>
    </row>
    <row r="29" spans="1:6" x14ac:dyDescent="0.25">
      <c r="A29" s="1" t="s">
        <v>337</v>
      </c>
      <c r="B29">
        <v>0.05</v>
      </c>
      <c r="C29">
        <v>290</v>
      </c>
      <c r="D29">
        <v>0.08</v>
      </c>
      <c r="E29">
        <v>72</v>
      </c>
      <c r="F29">
        <v>20880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341</v>
      </c>
      <c r="B33">
        <v>0.08</v>
      </c>
      <c r="C33">
        <v>177</v>
      </c>
      <c r="D33">
        <v>0.1</v>
      </c>
      <c r="E33">
        <v>90</v>
      </c>
      <c r="F33">
        <v>15930</v>
      </c>
    </row>
    <row r="34" spans="1:6" x14ac:dyDescent="0.25">
      <c r="A34" s="1" t="s">
        <v>342</v>
      </c>
      <c r="B34">
        <v>0.15</v>
      </c>
      <c r="C34">
        <v>361</v>
      </c>
      <c r="D34">
        <v>0.2</v>
      </c>
      <c r="E34">
        <v>180</v>
      </c>
      <c r="F34">
        <v>64980</v>
      </c>
    </row>
    <row r="35" spans="1:6" x14ac:dyDescent="0.25">
      <c r="A35" s="1" t="s">
        <v>343</v>
      </c>
      <c r="B35">
        <v>0.15</v>
      </c>
      <c r="C35">
        <v>366</v>
      </c>
      <c r="D35">
        <v>0.2</v>
      </c>
      <c r="E35">
        <v>180</v>
      </c>
      <c r="F35">
        <v>65880</v>
      </c>
    </row>
    <row r="36" spans="1:6" x14ac:dyDescent="0.25">
      <c r="A36" s="1" t="s">
        <v>344</v>
      </c>
      <c r="B36">
        <v>0.15</v>
      </c>
      <c r="C36">
        <v>452</v>
      </c>
      <c r="D36">
        <v>0.2</v>
      </c>
      <c r="E36">
        <v>180</v>
      </c>
      <c r="F36">
        <v>81360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/>
  </sheetViews>
  <sheetFormatPr defaultRowHeight="15" x14ac:dyDescent="0.25"/>
  <sheetData>
    <row r="1" spans="1:7" x14ac:dyDescent="0.25">
      <c r="A1" t="s">
        <v>382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37.409999999999997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102.81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148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1206.44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30.17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30.17</v>
      </c>
      <c r="C12" t="s">
        <v>22</v>
      </c>
      <c r="E12" t="s">
        <v>37</v>
      </c>
      <c r="F12" t="s">
        <v>149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150</v>
      </c>
    </row>
    <row r="14" spans="1:7" x14ac:dyDescent="0.25">
      <c r="E14" t="s">
        <v>41</v>
      </c>
      <c r="F14" t="s">
        <v>151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381</v>
      </c>
      <c r="B27">
        <v>0.2</v>
      </c>
      <c r="C27">
        <v>376</v>
      </c>
      <c r="D27">
        <v>0.4</v>
      </c>
      <c r="E27">
        <v>360</v>
      </c>
      <c r="F27">
        <v>135360</v>
      </c>
    </row>
    <row r="28" spans="1:6" x14ac:dyDescent="0.25">
      <c r="A28" s="1" t="s">
        <v>383</v>
      </c>
      <c r="B28">
        <v>0.2</v>
      </c>
      <c r="C28">
        <v>248</v>
      </c>
      <c r="D28">
        <v>0.4</v>
      </c>
      <c r="E28">
        <v>360</v>
      </c>
      <c r="F28">
        <v>89280</v>
      </c>
    </row>
    <row r="29" spans="1:6" x14ac:dyDescent="0.25">
      <c r="A29" s="1" t="s">
        <v>336</v>
      </c>
      <c r="B29">
        <v>0.08</v>
      </c>
      <c r="C29">
        <v>106</v>
      </c>
      <c r="D29">
        <v>0.1</v>
      </c>
      <c r="E29">
        <v>90</v>
      </c>
      <c r="F29">
        <v>9540</v>
      </c>
    </row>
    <row r="30" spans="1:6" x14ac:dyDescent="0.25">
      <c r="A30" s="1" t="s">
        <v>337</v>
      </c>
      <c r="B30">
        <v>0.05</v>
      </c>
      <c r="C30">
        <v>290</v>
      </c>
      <c r="D30">
        <v>0.08</v>
      </c>
      <c r="E30">
        <v>72</v>
      </c>
      <c r="F30">
        <v>20880</v>
      </c>
    </row>
    <row r="31" spans="1:6" x14ac:dyDescent="0.25">
      <c r="A31" s="1" t="s">
        <v>338</v>
      </c>
      <c r="B31">
        <v>0.05</v>
      </c>
      <c r="C31">
        <v>269</v>
      </c>
      <c r="D31">
        <v>0.08</v>
      </c>
      <c r="E31">
        <v>72</v>
      </c>
      <c r="F31">
        <v>19368</v>
      </c>
    </row>
    <row r="32" spans="1:6" x14ac:dyDescent="0.25">
      <c r="A32" s="1" t="s">
        <v>339</v>
      </c>
      <c r="B32">
        <v>0.05</v>
      </c>
      <c r="C32">
        <v>333</v>
      </c>
      <c r="D32">
        <v>0.08</v>
      </c>
      <c r="E32">
        <v>72</v>
      </c>
      <c r="F32">
        <v>23976</v>
      </c>
    </row>
    <row r="33" spans="1:6" x14ac:dyDescent="0.25">
      <c r="A33" s="1" t="s">
        <v>340</v>
      </c>
      <c r="B33">
        <v>0.08</v>
      </c>
      <c r="C33">
        <v>380</v>
      </c>
      <c r="D33">
        <v>0.1</v>
      </c>
      <c r="E33">
        <v>90</v>
      </c>
      <c r="F33">
        <v>34200</v>
      </c>
    </row>
    <row r="34" spans="1:6" x14ac:dyDescent="0.25">
      <c r="A34" s="1" t="s">
        <v>341</v>
      </c>
      <c r="B34">
        <v>0.08</v>
      </c>
      <c r="C34">
        <v>177</v>
      </c>
      <c r="D34">
        <v>0.1</v>
      </c>
      <c r="E34">
        <v>90</v>
      </c>
      <c r="F34">
        <v>15930</v>
      </c>
    </row>
    <row r="35" spans="1:6" x14ac:dyDescent="0.25">
      <c r="A35" s="1" t="s">
        <v>342</v>
      </c>
      <c r="B35">
        <v>0.15</v>
      </c>
      <c r="C35">
        <v>361</v>
      </c>
      <c r="D35">
        <v>0.2</v>
      </c>
      <c r="E35">
        <v>180</v>
      </c>
      <c r="F35">
        <v>64980</v>
      </c>
    </row>
    <row r="36" spans="1:6" x14ac:dyDescent="0.25">
      <c r="A36" s="1" t="s">
        <v>343</v>
      </c>
      <c r="B36">
        <v>0.15</v>
      </c>
      <c r="C36">
        <v>366</v>
      </c>
      <c r="D36">
        <v>0.2</v>
      </c>
      <c r="E36">
        <v>180</v>
      </c>
      <c r="F36">
        <v>65880</v>
      </c>
    </row>
    <row r="37" spans="1:6" x14ac:dyDescent="0.25">
      <c r="A37" s="1" t="s">
        <v>344</v>
      </c>
      <c r="B37">
        <v>0.15</v>
      </c>
      <c r="C37">
        <v>452</v>
      </c>
      <c r="D37">
        <v>0.2</v>
      </c>
      <c r="E37">
        <v>180</v>
      </c>
      <c r="F37">
        <v>81360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5" x14ac:dyDescent="0.25"/>
  <sheetData>
    <row r="1" spans="1:7" x14ac:dyDescent="0.25">
      <c r="A1" t="s">
        <v>384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37.549999999999997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102.76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153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1210.74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30.31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30.31</v>
      </c>
      <c r="C12" t="s">
        <v>22</v>
      </c>
      <c r="E12" t="s">
        <v>37</v>
      </c>
      <c r="F12" t="s">
        <v>154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155</v>
      </c>
    </row>
    <row r="14" spans="1:7" x14ac:dyDescent="0.25">
      <c r="E14" t="s">
        <v>41</v>
      </c>
      <c r="F14" t="s">
        <v>156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370</v>
      </c>
      <c r="B26">
        <v>0.05</v>
      </c>
      <c r="C26">
        <v>206</v>
      </c>
      <c r="D26">
        <v>0.08</v>
      </c>
      <c r="E26">
        <v>72</v>
      </c>
      <c r="F26">
        <v>14832</v>
      </c>
    </row>
    <row r="27" spans="1:6" x14ac:dyDescent="0.25">
      <c r="A27" s="1" t="s">
        <v>379</v>
      </c>
      <c r="B27">
        <v>0.3</v>
      </c>
      <c r="C27">
        <v>372</v>
      </c>
      <c r="D27">
        <v>0.4</v>
      </c>
      <c r="E27">
        <v>360</v>
      </c>
      <c r="F27">
        <v>133920</v>
      </c>
    </row>
    <row r="28" spans="1:6" x14ac:dyDescent="0.25">
      <c r="A28" s="1" t="s">
        <v>381</v>
      </c>
      <c r="B28">
        <v>0.2</v>
      </c>
      <c r="C28">
        <v>376</v>
      </c>
      <c r="D28">
        <v>0.4</v>
      </c>
      <c r="E28">
        <v>360</v>
      </c>
      <c r="F28">
        <v>135360</v>
      </c>
    </row>
    <row r="29" spans="1:6" x14ac:dyDescent="0.25">
      <c r="A29" s="1" t="s">
        <v>383</v>
      </c>
      <c r="B29">
        <v>0.2</v>
      </c>
      <c r="C29">
        <v>248</v>
      </c>
      <c r="D29">
        <v>0.4</v>
      </c>
      <c r="E29">
        <v>360</v>
      </c>
      <c r="F29">
        <v>89280</v>
      </c>
    </row>
    <row r="30" spans="1:6" x14ac:dyDescent="0.25">
      <c r="A30" s="1" t="s">
        <v>385</v>
      </c>
      <c r="B30">
        <v>0.15</v>
      </c>
      <c r="C30">
        <v>278</v>
      </c>
      <c r="D30">
        <v>0.4</v>
      </c>
      <c r="E30">
        <v>360</v>
      </c>
      <c r="F30">
        <v>100080</v>
      </c>
    </row>
    <row r="31" spans="1:6" x14ac:dyDescent="0.25">
      <c r="A31" s="1" t="s">
        <v>336</v>
      </c>
      <c r="B31">
        <v>0.08</v>
      </c>
      <c r="C31">
        <v>106</v>
      </c>
      <c r="D31">
        <v>0.1</v>
      </c>
      <c r="E31">
        <v>90</v>
      </c>
      <c r="F31">
        <v>9540</v>
      </c>
    </row>
    <row r="32" spans="1:6" x14ac:dyDescent="0.25">
      <c r="A32" s="1" t="s">
        <v>337</v>
      </c>
      <c r="B32">
        <v>0.05</v>
      </c>
      <c r="C32">
        <v>290</v>
      </c>
      <c r="D32">
        <v>0.1</v>
      </c>
      <c r="E32">
        <v>90</v>
      </c>
      <c r="F32">
        <v>26100</v>
      </c>
    </row>
    <row r="33" spans="1:6" x14ac:dyDescent="0.25">
      <c r="A33" s="1" t="s">
        <v>338</v>
      </c>
      <c r="B33">
        <v>0.05</v>
      </c>
      <c r="C33">
        <v>269</v>
      </c>
      <c r="D33">
        <v>0.1</v>
      </c>
      <c r="E33">
        <v>90</v>
      </c>
      <c r="F33">
        <v>24210</v>
      </c>
    </row>
    <row r="34" spans="1:6" x14ac:dyDescent="0.25">
      <c r="A34" s="1" t="s">
        <v>339</v>
      </c>
      <c r="B34">
        <v>0.05</v>
      </c>
      <c r="C34">
        <v>333</v>
      </c>
      <c r="D34">
        <v>0.08</v>
      </c>
      <c r="E34">
        <v>72</v>
      </c>
      <c r="F34">
        <v>23976</v>
      </c>
    </row>
    <row r="35" spans="1:6" x14ac:dyDescent="0.25">
      <c r="A35" s="1" t="s">
        <v>340</v>
      </c>
      <c r="B35">
        <v>0.08</v>
      </c>
      <c r="C35">
        <v>380</v>
      </c>
      <c r="D35">
        <v>0.125</v>
      </c>
      <c r="E35">
        <v>110</v>
      </c>
      <c r="F35">
        <v>41800</v>
      </c>
    </row>
    <row r="36" spans="1:6" x14ac:dyDescent="0.25">
      <c r="A36" s="1" t="s">
        <v>341</v>
      </c>
      <c r="B36">
        <v>0.08</v>
      </c>
      <c r="C36">
        <v>177</v>
      </c>
      <c r="D36">
        <v>0.1</v>
      </c>
      <c r="E36">
        <v>90</v>
      </c>
      <c r="F36">
        <v>15930</v>
      </c>
    </row>
    <row r="37" spans="1:6" x14ac:dyDescent="0.25">
      <c r="A37" s="1" t="s">
        <v>342</v>
      </c>
      <c r="B37">
        <v>0.15</v>
      </c>
      <c r="C37">
        <v>361</v>
      </c>
      <c r="D37">
        <v>0.2</v>
      </c>
      <c r="E37">
        <v>180</v>
      </c>
      <c r="F37">
        <v>64980</v>
      </c>
    </row>
    <row r="38" spans="1:6" x14ac:dyDescent="0.25">
      <c r="A38" s="1" t="s">
        <v>343</v>
      </c>
      <c r="B38">
        <v>0.15</v>
      </c>
      <c r="C38">
        <v>366</v>
      </c>
      <c r="D38">
        <v>0.2</v>
      </c>
      <c r="E38">
        <v>180</v>
      </c>
      <c r="F38">
        <v>65880</v>
      </c>
    </row>
    <row r="39" spans="1:6" x14ac:dyDescent="0.25">
      <c r="A39" s="1" t="s">
        <v>344</v>
      </c>
      <c r="B39">
        <v>0.15</v>
      </c>
      <c r="C39">
        <v>452</v>
      </c>
      <c r="D39">
        <v>0.2</v>
      </c>
      <c r="E39">
        <v>180</v>
      </c>
      <c r="F39">
        <v>81360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RowHeight="15" x14ac:dyDescent="0.25"/>
  <sheetData>
    <row r="1" spans="1:7" x14ac:dyDescent="0.25">
      <c r="A1" t="s">
        <v>386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38.369999999999997</v>
      </c>
      <c r="C4" t="s">
        <v>10</v>
      </c>
      <c r="E4" t="s">
        <v>25</v>
      </c>
      <c r="F4">
        <v>19.95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102.81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158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1236.0999999999999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30.92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30.92</v>
      </c>
      <c r="C12" t="s">
        <v>22</v>
      </c>
      <c r="E12" t="s">
        <v>37</v>
      </c>
      <c r="F12" t="s">
        <v>159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160</v>
      </c>
    </row>
    <row r="14" spans="1:7" x14ac:dyDescent="0.25">
      <c r="E14" t="s">
        <v>41</v>
      </c>
      <c r="F14" t="s">
        <v>161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381</v>
      </c>
      <c r="B27">
        <v>0.2</v>
      </c>
      <c r="C27">
        <v>376</v>
      </c>
      <c r="D27">
        <v>0.4</v>
      </c>
      <c r="E27">
        <v>360</v>
      </c>
      <c r="F27">
        <v>135360</v>
      </c>
    </row>
    <row r="28" spans="1:6" x14ac:dyDescent="0.25">
      <c r="A28" s="1" t="s">
        <v>383</v>
      </c>
      <c r="B28">
        <v>0.2</v>
      </c>
      <c r="C28">
        <v>248</v>
      </c>
      <c r="D28">
        <v>0.4</v>
      </c>
      <c r="E28">
        <v>360</v>
      </c>
      <c r="F28">
        <v>89280</v>
      </c>
    </row>
    <row r="29" spans="1:6" x14ac:dyDescent="0.25">
      <c r="A29" s="1" t="s">
        <v>385</v>
      </c>
      <c r="B29">
        <v>0.15</v>
      </c>
      <c r="C29">
        <v>278</v>
      </c>
      <c r="D29">
        <v>0.3</v>
      </c>
      <c r="E29">
        <v>270</v>
      </c>
      <c r="F29">
        <v>75060</v>
      </c>
    </row>
    <row r="30" spans="1:6" x14ac:dyDescent="0.25">
      <c r="A30" s="1" t="s">
        <v>387</v>
      </c>
      <c r="B30">
        <v>0.125</v>
      </c>
      <c r="C30">
        <v>270</v>
      </c>
      <c r="D30">
        <v>0.3</v>
      </c>
      <c r="E30">
        <v>270</v>
      </c>
      <c r="F30">
        <v>72900</v>
      </c>
    </row>
    <row r="31" spans="1:6" x14ac:dyDescent="0.25">
      <c r="A31" s="1" t="s">
        <v>336</v>
      </c>
      <c r="B31">
        <v>0.08</v>
      </c>
      <c r="C31">
        <v>106</v>
      </c>
      <c r="D31">
        <v>0.125</v>
      </c>
      <c r="E31">
        <v>110</v>
      </c>
      <c r="F31">
        <v>11660</v>
      </c>
    </row>
    <row r="32" spans="1:6" x14ac:dyDescent="0.25">
      <c r="A32" s="1" t="s">
        <v>337</v>
      </c>
      <c r="B32">
        <v>0.05</v>
      </c>
      <c r="C32">
        <v>290</v>
      </c>
      <c r="D32">
        <v>0.125</v>
      </c>
      <c r="E32">
        <v>110</v>
      </c>
      <c r="F32">
        <v>31900</v>
      </c>
    </row>
    <row r="33" spans="1:6" x14ac:dyDescent="0.25">
      <c r="A33" s="1" t="s">
        <v>388</v>
      </c>
      <c r="B33">
        <v>0.1</v>
      </c>
      <c r="C33">
        <v>439</v>
      </c>
      <c r="D33">
        <v>0.125</v>
      </c>
      <c r="E33">
        <v>110</v>
      </c>
      <c r="F33">
        <v>48290</v>
      </c>
    </row>
    <row r="34" spans="1:6" x14ac:dyDescent="0.25">
      <c r="A34" s="1" t="s">
        <v>338</v>
      </c>
      <c r="B34">
        <v>0.05</v>
      </c>
      <c r="C34">
        <v>269</v>
      </c>
      <c r="D34">
        <v>0.125</v>
      </c>
      <c r="E34">
        <v>110</v>
      </c>
      <c r="F34">
        <v>29590</v>
      </c>
    </row>
    <row r="35" spans="1:6" x14ac:dyDescent="0.25">
      <c r="A35" s="1" t="s">
        <v>339</v>
      </c>
      <c r="B35">
        <v>0.05</v>
      </c>
      <c r="C35">
        <v>333</v>
      </c>
      <c r="D35">
        <v>0.125</v>
      </c>
      <c r="E35">
        <v>110</v>
      </c>
      <c r="F35">
        <v>36630</v>
      </c>
    </row>
    <row r="36" spans="1:6" x14ac:dyDescent="0.25">
      <c r="A36" s="1" t="s">
        <v>340</v>
      </c>
      <c r="B36">
        <v>0.08</v>
      </c>
      <c r="C36">
        <v>380</v>
      </c>
      <c r="D36">
        <v>0.125</v>
      </c>
      <c r="E36">
        <v>110</v>
      </c>
      <c r="F36">
        <v>41800</v>
      </c>
    </row>
    <row r="37" spans="1:6" x14ac:dyDescent="0.25">
      <c r="A37" s="1" t="s">
        <v>341</v>
      </c>
      <c r="B37">
        <v>0.08</v>
      </c>
      <c r="C37">
        <v>177</v>
      </c>
      <c r="D37">
        <v>0.1</v>
      </c>
      <c r="E37">
        <v>90</v>
      </c>
      <c r="F37">
        <v>15930</v>
      </c>
    </row>
    <row r="38" spans="1:6" x14ac:dyDescent="0.25">
      <c r="A38" s="1" t="s">
        <v>342</v>
      </c>
      <c r="B38">
        <v>0.15</v>
      </c>
      <c r="C38">
        <v>361</v>
      </c>
      <c r="D38">
        <v>0.2</v>
      </c>
      <c r="E38">
        <v>180</v>
      </c>
      <c r="F38">
        <v>64980</v>
      </c>
    </row>
    <row r="39" spans="1:6" x14ac:dyDescent="0.25">
      <c r="A39" s="1" t="s">
        <v>343</v>
      </c>
      <c r="B39">
        <v>0.15</v>
      </c>
      <c r="C39">
        <v>366</v>
      </c>
      <c r="D39">
        <v>0.2</v>
      </c>
      <c r="E39">
        <v>180</v>
      </c>
      <c r="F39">
        <v>65880</v>
      </c>
    </row>
    <row r="40" spans="1:6" x14ac:dyDescent="0.25">
      <c r="A40" s="1" t="s">
        <v>344</v>
      </c>
      <c r="B40">
        <v>0.15</v>
      </c>
      <c r="C40">
        <v>452</v>
      </c>
      <c r="D40">
        <v>0.2</v>
      </c>
      <c r="E40">
        <v>180</v>
      </c>
      <c r="F40">
        <v>81360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5" x14ac:dyDescent="0.25"/>
  <sheetData>
    <row r="1" spans="1:7" x14ac:dyDescent="0.25">
      <c r="A1" t="s">
        <v>389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37.619999999999997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163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1212.8399999999999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30.36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30.36</v>
      </c>
      <c r="C12" t="s">
        <v>22</v>
      </c>
      <c r="E12" t="s">
        <v>37</v>
      </c>
      <c r="F12" t="s">
        <v>164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165</v>
      </c>
    </row>
    <row r="14" spans="1:7" x14ac:dyDescent="0.25">
      <c r="E14" t="s">
        <v>41</v>
      </c>
      <c r="F14" t="s">
        <v>166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370</v>
      </c>
      <c r="B26">
        <v>0.05</v>
      </c>
      <c r="C26">
        <v>206</v>
      </c>
      <c r="D26">
        <v>0.08</v>
      </c>
      <c r="E26">
        <v>72</v>
      </c>
      <c r="F26">
        <v>14832</v>
      </c>
    </row>
    <row r="27" spans="1:6" x14ac:dyDescent="0.25">
      <c r="A27" s="1" t="s">
        <v>379</v>
      </c>
      <c r="B27">
        <v>0.3</v>
      </c>
      <c r="C27">
        <v>372</v>
      </c>
      <c r="D27">
        <v>0.4</v>
      </c>
      <c r="E27">
        <v>360</v>
      </c>
      <c r="F27">
        <v>133920</v>
      </c>
    </row>
    <row r="28" spans="1:6" x14ac:dyDescent="0.25">
      <c r="A28" s="1" t="s">
        <v>381</v>
      </c>
      <c r="B28">
        <v>0.2</v>
      </c>
      <c r="C28">
        <v>376</v>
      </c>
      <c r="D28">
        <v>0.4</v>
      </c>
      <c r="E28">
        <v>360</v>
      </c>
      <c r="F28">
        <v>135360</v>
      </c>
    </row>
    <row r="29" spans="1:6" x14ac:dyDescent="0.25">
      <c r="A29" s="1" t="s">
        <v>383</v>
      </c>
      <c r="B29">
        <v>0.2</v>
      </c>
      <c r="C29">
        <v>248</v>
      </c>
      <c r="D29">
        <v>0.4</v>
      </c>
      <c r="E29">
        <v>360</v>
      </c>
      <c r="F29">
        <v>89280</v>
      </c>
    </row>
    <row r="30" spans="1:6" x14ac:dyDescent="0.25">
      <c r="A30" s="1" t="s">
        <v>336</v>
      </c>
      <c r="B30">
        <v>0.08</v>
      </c>
      <c r="C30">
        <v>106</v>
      </c>
      <c r="D30">
        <v>0.125</v>
      </c>
      <c r="E30">
        <v>110</v>
      </c>
      <c r="F30">
        <v>11660</v>
      </c>
    </row>
    <row r="31" spans="1:6" x14ac:dyDescent="0.25">
      <c r="A31" s="1" t="s">
        <v>337</v>
      </c>
      <c r="B31">
        <v>0.05</v>
      </c>
      <c r="C31">
        <v>290</v>
      </c>
      <c r="D31">
        <v>0.125</v>
      </c>
      <c r="E31">
        <v>110</v>
      </c>
      <c r="F31">
        <v>31900</v>
      </c>
    </row>
    <row r="32" spans="1:6" x14ac:dyDescent="0.25">
      <c r="A32" s="1" t="s">
        <v>338</v>
      </c>
      <c r="B32">
        <v>0.05</v>
      </c>
      <c r="C32">
        <v>269</v>
      </c>
      <c r="D32">
        <v>0.08</v>
      </c>
      <c r="E32">
        <v>72</v>
      </c>
      <c r="F32">
        <v>19368</v>
      </c>
    </row>
    <row r="33" spans="1:6" x14ac:dyDescent="0.25">
      <c r="A33" s="1" t="s">
        <v>339</v>
      </c>
      <c r="B33">
        <v>0.05</v>
      </c>
      <c r="C33">
        <v>333</v>
      </c>
      <c r="D33">
        <v>0.125</v>
      </c>
      <c r="E33">
        <v>110</v>
      </c>
      <c r="F33">
        <v>36630</v>
      </c>
    </row>
    <row r="34" spans="1:6" x14ac:dyDescent="0.25">
      <c r="A34" s="1" t="s">
        <v>340</v>
      </c>
      <c r="B34">
        <v>0.08</v>
      </c>
      <c r="C34">
        <v>380</v>
      </c>
      <c r="D34">
        <v>0.125</v>
      </c>
      <c r="E34">
        <v>110</v>
      </c>
      <c r="F34">
        <v>41800</v>
      </c>
    </row>
    <row r="35" spans="1:6" x14ac:dyDescent="0.25">
      <c r="A35" s="1" t="s">
        <v>390</v>
      </c>
      <c r="B35">
        <v>0.125</v>
      </c>
      <c r="C35">
        <v>380</v>
      </c>
      <c r="D35">
        <v>0.4</v>
      </c>
      <c r="E35">
        <v>360</v>
      </c>
      <c r="F35">
        <v>136800</v>
      </c>
    </row>
    <row r="36" spans="1:6" x14ac:dyDescent="0.25">
      <c r="A36" s="1" t="s">
        <v>341</v>
      </c>
      <c r="B36">
        <v>0.08</v>
      </c>
      <c r="C36">
        <v>177</v>
      </c>
      <c r="D36">
        <v>0.1</v>
      </c>
      <c r="E36">
        <v>90</v>
      </c>
      <c r="F36">
        <v>15930</v>
      </c>
    </row>
    <row r="37" spans="1:6" x14ac:dyDescent="0.25">
      <c r="A37" s="1" t="s">
        <v>342</v>
      </c>
      <c r="B37">
        <v>0.15</v>
      </c>
      <c r="C37">
        <v>361</v>
      </c>
      <c r="D37">
        <v>0.2</v>
      </c>
      <c r="E37">
        <v>180</v>
      </c>
      <c r="F37">
        <v>64980</v>
      </c>
    </row>
    <row r="38" spans="1:6" x14ac:dyDescent="0.25">
      <c r="A38" s="1" t="s">
        <v>343</v>
      </c>
      <c r="B38">
        <v>0.15</v>
      </c>
      <c r="C38">
        <v>366</v>
      </c>
      <c r="D38">
        <v>0.2</v>
      </c>
      <c r="E38">
        <v>180</v>
      </c>
      <c r="F38">
        <v>65880</v>
      </c>
    </row>
    <row r="39" spans="1:6" x14ac:dyDescent="0.25">
      <c r="A39" s="1" t="s">
        <v>344</v>
      </c>
      <c r="B39">
        <v>0.15</v>
      </c>
      <c r="C39">
        <v>452</v>
      </c>
      <c r="D39">
        <v>0.2</v>
      </c>
      <c r="E39">
        <v>180</v>
      </c>
      <c r="F39">
        <v>81360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5" x14ac:dyDescent="0.25"/>
  <sheetData>
    <row r="1" spans="1:7" x14ac:dyDescent="0.25">
      <c r="A1" t="s">
        <v>391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38.340000000000003</v>
      </c>
      <c r="C4" t="s">
        <v>10</v>
      </c>
      <c r="E4" t="s">
        <v>25</v>
      </c>
      <c r="F4">
        <v>19.989999999999998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102.81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168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1235.26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30.94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30.94</v>
      </c>
      <c r="C12" t="s">
        <v>22</v>
      </c>
      <c r="E12" t="s">
        <v>37</v>
      </c>
      <c r="F12" t="s">
        <v>169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170</v>
      </c>
    </row>
    <row r="14" spans="1:7" x14ac:dyDescent="0.25">
      <c r="E14" t="s">
        <v>41</v>
      </c>
      <c r="F14" t="s">
        <v>171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381</v>
      </c>
      <c r="B27">
        <v>0.2</v>
      </c>
      <c r="C27">
        <v>376</v>
      </c>
      <c r="D27">
        <v>0.4</v>
      </c>
      <c r="E27">
        <v>360</v>
      </c>
      <c r="F27">
        <v>135360</v>
      </c>
    </row>
    <row r="28" spans="1:6" x14ac:dyDescent="0.25">
      <c r="A28" s="1" t="s">
        <v>383</v>
      </c>
      <c r="B28">
        <v>0.2</v>
      </c>
      <c r="C28">
        <v>248</v>
      </c>
      <c r="D28">
        <v>0.4</v>
      </c>
      <c r="E28">
        <v>360</v>
      </c>
      <c r="F28">
        <v>89280</v>
      </c>
    </row>
    <row r="29" spans="1:6" x14ac:dyDescent="0.25">
      <c r="A29" s="1" t="s">
        <v>387</v>
      </c>
      <c r="B29">
        <v>0.125</v>
      </c>
      <c r="C29">
        <v>270</v>
      </c>
      <c r="D29">
        <v>0.15</v>
      </c>
      <c r="E29">
        <v>135</v>
      </c>
      <c r="F29">
        <v>36450</v>
      </c>
    </row>
    <row r="30" spans="1:6" x14ac:dyDescent="0.25">
      <c r="A30" s="1" t="s">
        <v>336</v>
      </c>
      <c r="B30">
        <v>0.08</v>
      </c>
      <c r="C30">
        <v>106</v>
      </c>
      <c r="D30">
        <v>0.3</v>
      </c>
      <c r="E30">
        <v>270</v>
      </c>
      <c r="F30">
        <v>28620</v>
      </c>
    </row>
    <row r="31" spans="1:6" x14ac:dyDescent="0.25">
      <c r="A31" s="1" t="s">
        <v>337</v>
      </c>
      <c r="B31">
        <v>0.05</v>
      </c>
      <c r="C31">
        <v>290</v>
      </c>
      <c r="D31">
        <v>0.15</v>
      </c>
      <c r="E31">
        <v>135</v>
      </c>
      <c r="F31">
        <v>39150</v>
      </c>
    </row>
    <row r="32" spans="1:6" x14ac:dyDescent="0.25">
      <c r="A32" s="1" t="s">
        <v>338</v>
      </c>
      <c r="B32">
        <v>0.05</v>
      </c>
      <c r="C32">
        <v>269</v>
      </c>
      <c r="D32">
        <v>0.08</v>
      </c>
      <c r="E32">
        <v>72</v>
      </c>
      <c r="F32">
        <v>19368</v>
      </c>
    </row>
    <row r="33" spans="1:6" x14ac:dyDescent="0.25">
      <c r="A33" s="1" t="s">
        <v>339</v>
      </c>
      <c r="B33">
        <v>0.05</v>
      </c>
      <c r="C33">
        <v>333</v>
      </c>
      <c r="D33">
        <v>0.15</v>
      </c>
      <c r="E33">
        <v>135</v>
      </c>
      <c r="F33">
        <v>44955</v>
      </c>
    </row>
    <row r="34" spans="1:6" x14ac:dyDescent="0.25">
      <c r="A34" s="1" t="s">
        <v>340</v>
      </c>
      <c r="B34">
        <v>0.08</v>
      </c>
      <c r="C34">
        <v>380</v>
      </c>
      <c r="D34">
        <v>0.125</v>
      </c>
      <c r="E34">
        <v>110</v>
      </c>
      <c r="F34">
        <v>41800</v>
      </c>
    </row>
    <row r="35" spans="1:6" x14ac:dyDescent="0.25">
      <c r="A35" s="1" t="s">
        <v>390</v>
      </c>
      <c r="B35">
        <v>0.125</v>
      </c>
      <c r="C35">
        <v>380</v>
      </c>
      <c r="D35">
        <v>0.3</v>
      </c>
      <c r="E35">
        <v>270</v>
      </c>
      <c r="F35">
        <v>102600</v>
      </c>
    </row>
    <row r="36" spans="1:6" x14ac:dyDescent="0.25">
      <c r="A36" s="1" t="s">
        <v>341</v>
      </c>
      <c r="B36">
        <v>0.08</v>
      </c>
      <c r="C36">
        <v>177</v>
      </c>
      <c r="D36">
        <v>0.1</v>
      </c>
      <c r="E36">
        <v>90</v>
      </c>
      <c r="F36">
        <v>15930</v>
      </c>
    </row>
    <row r="37" spans="1:6" x14ac:dyDescent="0.25">
      <c r="A37" s="1" t="s">
        <v>342</v>
      </c>
      <c r="B37">
        <v>0.15</v>
      </c>
      <c r="C37">
        <v>361</v>
      </c>
      <c r="D37">
        <v>0.2</v>
      </c>
      <c r="E37">
        <v>180</v>
      </c>
      <c r="F37">
        <v>64980</v>
      </c>
    </row>
    <row r="38" spans="1:6" x14ac:dyDescent="0.25">
      <c r="A38" s="1" t="s">
        <v>343</v>
      </c>
      <c r="B38">
        <v>0.15</v>
      </c>
      <c r="C38">
        <v>366</v>
      </c>
      <c r="D38">
        <v>0.2</v>
      </c>
      <c r="E38">
        <v>180</v>
      </c>
      <c r="F38">
        <v>65880</v>
      </c>
    </row>
    <row r="39" spans="1:6" x14ac:dyDescent="0.25">
      <c r="A39" s="1" t="s">
        <v>344</v>
      </c>
      <c r="B39">
        <v>0.15</v>
      </c>
      <c r="C39">
        <v>452</v>
      </c>
      <c r="D39">
        <v>0.2</v>
      </c>
      <c r="E39">
        <v>180</v>
      </c>
      <c r="F39">
        <v>81360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18" sqref="A18:A33"/>
    </sheetView>
  </sheetViews>
  <sheetFormatPr defaultRowHeight="15" x14ac:dyDescent="0.25"/>
  <sheetData>
    <row r="1" spans="1:7" x14ac:dyDescent="0.25">
      <c r="A1" t="s">
        <v>345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44.58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46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1438.55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39.57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39.57</v>
      </c>
      <c r="C12" t="s">
        <v>22</v>
      </c>
      <c r="E12" t="s">
        <v>37</v>
      </c>
      <c r="F12" t="s">
        <v>47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40</v>
      </c>
    </row>
    <row r="14" spans="1:7" x14ac:dyDescent="0.25">
      <c r="E14" t="s">
        <v>41</v>
      </c>
      <c r="F14" t="s">
        <v>48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B25">
        <v>0.08</v>
      </c>
      <c r="C25">
        <v>106</v>
      </c>
      <c r="D25">
        <v>0.1</v>
      </c>
      <c r="E25">
        <v>90</v>
      </c>
      <c r="F25">
        <v>9540</v>
      </c>
    </row>
    <row r="26" spans="1:6" x14ac:dyDescent="0.25">
      <c r="B26">
        <v>0.05</v>
      </c>
      <c r="C26">
        <v>290</v>
      </c>
      <c r="D26">
        <v>0.08</v>
      </c>
      <c r="E26">
        <v>72</v>
      </c>
      <c r="F26">
        <v>20880</v>
      </c>
    </row>
    <row r="27" spans="1:6" x14ac:dyDescent="0.25">
      <c r="B27">
        <v>0.05</v>
      </c>
      <c r="C27">
        <v>269</v>
      </c>
      <c r="D27">
        <v>0.08</v>
      </c>
      <c r="E27">
        <v>72</v>
      </c>
      <c r="F27">
        <v>19368</v>
      </c>
    </row>
    <row r="28" spans="1:6" x14ac:dyDescent="0.25">
      <c r="B28">
        <v>0.05</v>
      </c>
      <c r="C28">
        <v>333</v>
      </c>
      <c r="D28">
        <v>0.08</v>
      </c>
      <c r="E28">
        <v>72</v>
      </c>
      <c r="F28">
        <v>23976</v>
      </c>
    </row>
    <row r="29" spans="1:6" x14ac:dyDescent="0.25">
      <c r="B29">
        <v>0.08</v>
      </c>
      <c r="C29">
        <v>380</v>
      </c>
      <c r="D29">
        <v>0.1</v>
      </c>
      <c r="E29">
        <v>90</v>
      </c>
      <c r="F29">
        <v>34200</v>
      </c>
    </row>
    <row r="30" spans="1:6" x14ac:dyDescent="0.25">
      <c r="B30">
        <v>0.08</v>
      </c>
      <c r="C30">
        <v>177</v>
      </c>
      <c r="D30">
        <v>0.1</v>
      </c>
      <c r="E30">
        <v>90</v>
      </c>
      <c r="F30">
        <v>15930</v>
      </c>
    </row>
    <row r="31" spans="1:6" x14ac:dyDescent="0.25">
      <c r="B31">
        <v>0.15</v>
      </c>
      <c r="C31">
        <v>361</v>
      </c>
      <c r="D31">
        <v>0.2</v>
      </c>
      <c r="E31">
        <v>180</v>
      </c>
      <c r="F31">
        <v>64980</v>
      </c>
    </row>
    <row r="32" spans="1:6" x14ac:dyDescent="0.25">
      <c r="B32">
        <v>0.15</v>
      </c>
      <c r="C32">
        <v>366</v>
      </c>
      <c r="D32">
        <v>0.2</v>
      </c>
      <c r="E32">
        <v>180</v>
      </c>
      <c r="F32">
        <v>65880</v>
      </c>
    </row>
    <row r="33" spans="2:6" x14ac:dyDescent="0.25">
      <c r="B33">
        <v>0.15</v>
      </c>
      <c r="C33">
        <v>452</v>
      </c>
      <c r="D33">
        <v>0.2</v>
      </c>
      <c r="E33">
        <v>180</v>
      </c>
      <c r="F33">
        <v>81360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RowHeight="15" x14ac:dyDescent="0.25"/>
  <sheetData>
    <row r="1" spans="1:7" x14ac:dyDescent="0.25">
      <c r="A1" t="s">
        <v>392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38.67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102.74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173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1245.47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31.25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31.25</v>
      </c>
      <c r="C12" t="s">
        <v>22</v>
      </c>
      <c r="E12" t="s">
        <v>37</v>
      </c>
      <c r="F12" t="s">
        <v>174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175</v>
      </c>
    </row>
    <row r="14" spans="1:7" x14ac:dyDescent="0.25">
      <c r="E14" t="s">
        <v>41</v>
      </c>
      <c r="F14" t="s">
        <v>176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381</v>
      </c>
      <c r="B27">
        <v>0.2</v>
      </c>
      <c r="C27">
        <v>376</v>
      </c>
      <c r="D27">
        <v>0.4</v>
      </c>
      <c r="E27">
        <v>360</v>
      </c>
      <c r="F27">
        <v>135360</v>
      </c>
    </row>
    <row r="28" spans="1:6" x14ac:dyDescent="0.25">
      <c r="A28" s="1" t="s">
        <v>383</v>
      </c>
      <c r="B28">
        <v>0.2</v>
      </c>
      <c r="C28">
        <v>248</v>
      </c>
      <c r="D28">
        <v>0.4</v>
      </c>
      <c r="E28">
        <v>360</v>
      </c>
      <c r="F28">
        <v>89280</v>
      </c>
    </row>
    <row r="29" spans="1:6" x14ac:dyDescent="0.25">
      <c r="A29" s="1" t="s">
        <v>385</v>
      </c>
      <c r="B29">
        <v>0.15</v>
      </c>
      <c r="C29">
        <v>278</v>
      </c>
      <c r="D29">
        <v>0.25</v>
      </c>
      <c r="E29">
        <v>225</v>
      </c>
      <c r="F29">
        <v>62550</v>
      </c>
    </row>
    <row r="30" spans="1:6" x14ac:dyDescent="0.25">
      <c r="A30" s="1" t="s">
        <v>387</v>
      </c>
      <c r="B30">
        <v>0.125</v>
      </c>
      <c r="C30">
        <v>270</v>
      </c>
      <c r="D30">
        <v>0.25</v>
      </c>
      <c r="E30">
        <v>225</v>
      </c>
      <c r="F30">
        <v>60750</v>
      </c>
    </row>
    <row r="31" spans="1:6" x14ac:dyDescent="0.25">
      <c r="A31" s="1" t="s">
        <v>336</v>
      </c>
      <c r="B31">
        <v>0.08</v>
      </c>
      <c r="C31">
        <v>106</v>
      </c>
      <c r="D31">
        <v>0.25</v>
      </c>
      <c r="E31">
        <v>225</v>
      </c>
      <c r="F31">
        <v>23850</v>
      </c>
    </row>
    <row r="32" spans="1:6" x14ac:dyDescent="0.25">
      <c r="A32" s="1" t="s">
        <v>337</v>
      </c>
      <c r="B32">
        <v>0.05</v>
      </c>
      <c r="C32">
        <v>290</v>
      </c>
      <c r="D32">
        <v>0.25</v>
      </c>
      <c r="E32">
        <v>225</v>
      </c>
      <c r="F32">
        <v>65250</v>
      </c>
    </row>
    <row r="33" spans="1:6" x14ac:dyDescent="0.25">
      <c r="A33" s="1" t="s">
        <v>338</v>
      </c>
      <c r="B33">
        <v>0.05</v>
      </c>
      <c r="C33">
        <v>269</v>
      </c>
      <c r="D33">
        <v>0.1</v>
      </c>
      <c r="E33">
        <v>90</v>
      </c>
      <c r="F33">
        <v>24210</v>
      </c>
    </row>
    <row r="34" spans="1:6" x14ac:dyDescent="0.25">
      <c r="A34" s="1" t="s">
        <v>339</v>
      </c>
      <c r="B34">
        <v>0.05</v>
      </c>
      <c r="C34">
        <v>333</v>
      </c>
      <c r="D34">
        <v>0.25</v>
      </c>
      <c r="E34">
        <v>225</v>
      </c>
      <c r="F34">
        <v>74925</v>
      </c>
    </row>
    <row r="35" spans="1:6" x14ac:dyDescent="0.25">
      <c r="A35" s="1" t="s">
        <v>340</v>
      </c>
      <c r="B35">
        <v>0.08</v>
      </c>
      <c r="C35">
        <v>380</v>
      </c>
      <c r="D35">
        <v>0.125</v>
      </c>
      <c r="E35">
        <v>110</v>
      </c>
      <c r="F35">
        <v>41800</v>
      </c>
    </row>
    <row r="36" spans="1:6" x14ac:dyDescent="0.25">
      <c r="A36" s="1" t="s">
        <v>390</v>
      </c>
      <c r="B36">
        <v>0.125</v>
      </c>
      <c r="C36">
        <v>380</v>
      </c>
      <c r="D36">
        <v>0.25</v>
      </c>
      <c r="E36">
        <v>225</v>
      </c>
      <c r="F36">
        <v>85500</v>
      </c>
    </row>
    <row r="37" spans="1:6" x14ac:dyDescent="0.25">
      <c r="A37" s="1" t="s">
        <v>341</v>
      </c>
      <c r="B37">
        <v>0.08</v>
      </c>
      <c r="C37">
        <v>177</v>
      </c>
      <c r="D37">
        <v>0.1</v>
      </c>
      <c r="E37">
        <v>90</v>
      </c>
      <c r="F37">
        <v>15930</v>
      </c>
    </row>
    <row r="38" spans="1:6" x14ac:dyDescent="0.25">
      <c r="A38" s="1" t="s">
        <v>342</v>
      </c>
      <c r="B38">
        <v>0.15</v>
      </c>
      <c r="C38">
        <v>361</v>
      </c>
      <c r="D38">
        <v>0.2</v>
      </c>
      <c r="E38">
        <v>180</v>
      </c>
      <c r="F38">
        <v>64980</v>
      </c>
    </row>
    <row r="39" spans="1:6" x14ac:dyDescent="0.25">
      <c r="A39" s="1" t="s">
        <v>343</v>
      </c>
      <c r="B39">
        <v>0.15</v>
      </c>
      <c r="C39">
        <v>366</v>
      </c>
      <c r="D39">
        <v>0.2</v>
      </c>
      <c r="E39">
        <v>180</v>
      </c>
      <c r="F39">
        <v>65880</v>
      </c>
    </row>
    <row r="40" spans="1:6" x14ac:dyDescent="0.25">
      <c r="A40" s="1" t="s">
        <v>344</v>
      </c>
      <c r="B40">
        <v>0.15</v>
      </c>
      <c r="C40">
        <v>452</v>
      </c>
      <c r="D40">
        <v>0.2</v>
      </c>
      <c r="E40">
        <v>180</v>
      </c>
      <c r="F40">
        <v>81360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RowHeight="15" x14ac:dyDescent="0.25"/>
  <sheetData>
    <row r="1" spans="1:7" x14ac:dyDescent="0.25">
      <c r="A1" t="s">
        <v>393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37.590000000000003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178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1211.95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30.34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30.34</v>
      </c>
      <c r="C12" t="s">
        <v>22</v>
      </c>
      <c r="E12" t="s">
        <v>37</v>
      </c>
      <c r="F12" t="s">
        <v>179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180</v>
      </c>
    </row>
    <row r="14" spans="1:7" x14ac:dyDescent="0.25">
      <c r="E14" t="s">
        <v>41</v>
      </c>
      <c r="F14" t="s">
        <v>181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370</v>
      </c>
      <c r="B26">
        <v>0.05</v>
      </c>
      <c r="C26">
        <v>206</v>
      </c>
      <c r="D26">
        <v>0.08</v>
      </c>
      <c r="E26">
        <v>72</v>
      </c>
      <c r="F26">
        <v>14832</v>
      </c>
    </row>
    <row r="27" spans="1:6" x14ac:dyDescent="0.25">
      <c r="A27" s="1" t="s">
        <v>379</v>
      </c>
      <c r="B27">
        <v>0.3</v>
      </c>
      <c r="C27">
        <v>372</v>
      </c>
      <c r="D27">
        <v>0.4</v>
      </c>
      <c r="E27">
        <v>360</v>
      </c>
      <c r="F27">
        <v>133920</v>
      </c>
    </row>
    <row r="28" spans="1:6" x14ac:dyDescent="0.25">
      <c r="A28" s="1" t="s">
        <v>381</v>
      </c>
      <c r="B28">
        <v>0.2</v>
      </c>
      <c r="C28">
        <v>376</v>
      </c>
      <c r="D28">
        <v>0.4</v>
      </c>
      <c r="E28">
        <v>360</v>
      </c>
      <c r="F28">
        <v>135360</v>
      </c>
    </row>
    <row r="29" spans="1:6" x14ac:dyDescent="0.25">
      <c r="A29" s="1" t="s">
        <v>383</v>
      </c>
      <c r="B29">
        <v>0.2</v>
      </c>
      <c r="C29">
        <v>248</v>
      </c>
      <c r="D29">
        <v>0.4</v>
      </c>
      <c r="E29">
        <v>360</v>
      </c>
      <c r="F29">
        <v>89280</v>
      </c>
    </row>
    <row r="30" spans="1:6" x14ac:dyDescent="0.25">
      <c r="A30" s="1" t="s">
        <v>336</v>
      </c>
      <c r="B30">
        <v>0.08</v>
      </c>
      <c r="C30">
        <v>106</v>
      </c>
      <c r="D30">
        <v>0.1</v>
      </c>
      <c r="E30">
        <v>90</v>
      </c>
      <c r="F30">
        <v>9540</v>
      </c>
    </row>
    <row r="31" spans="1:6" x14ac:dyDescent="0.25">
      <c r="A31" s="1" t="s">
        <v>337</v>
      </c>
      <c r="B31">
        <v>0.05</v>
      </c>
      <c r="C31">
        <v>290</v>
      </c>
      <c r="D31">
        <v>0.08</v>
      </c>
      <c r="E31">
        <v>72</v>
      </c>
      <c r="F31">
        <v>20880</v>
      </c>
    </row>
    <row r="32" spans="1:6" x14ac:dyDescent="0.25">
      <c r="A32" s="1" t="s">
        <v>388</v>
      </c>
      <c r="B32">
        <v>0.1</v>
      </c>
      <c r="C32">
        <v>439</v>
      </c>
      <c r="D32">
        <v>0.125</v>
      </c>
      <c r="E32">
        <v>110</v>
      </c>
      <c r="F32">
        <v>48290</v>
      </c>
    </row>
    <row r="33" spans="1:6" x14ac:dyDescent="0.25">
      <c r="A33" s="1" t="s">
        <v>338</v>
      </c>
      <c r="B33">
        <v>0.05</v>
      </c>
      <c r="C33">
        <v>269</v>
      </c>
      <c r="D33">
        <v>0.125</v>
      </c>
      <c r="E33">
        <v>110</v>
      </c>
      <c r="F33">
        <v>29590</v>
      </c>
    </row>
    <row r="34" spans="1:6" x14ac:dyDescent="0.25">
      <c r="A34" s="1" t="s">
        <v>339</v>
      </c>
      <c r="B34">
        <v>0.05</v>
      </c>
      <c r="C34">
        <v>333</v>
      </c>
      <c r="D34">
        <v>0.08</v>
      </c>
      <c r="E34">
        <v>72</v>
      </c>
      <c r="F34">
        <v>23976</v>
      </c>
    </row>
    <row r="35" spans="1:6" x14ac:dyDescent="0.25">
      <c r="A35" s="1" t="s">
        <v>340</v>
      </c>
      <c r="B35">
        <v>0.08</v>
      </c>
      <c r="C35">
        <v>380</v>
      </c>
      <c r="D35">
        <v>0.125</v>
      </c>
      <c r="E35">
        <v>110</v>
      </c>
      <c r="F35">
        <v>41800</v>
      </c>
    </row>
    <row r="36" spans="1:6" x14ac:dyDescent="0.25">
      <c r="A36" s="1" t="s">
        <v>394</v>
      </c>
      <c r="B36">
        <v>0.125</v>
      </c>
      <c r="C36">
        <v>289</v>
      </c>
      <c r="D36">
        <v>0.4</v>
      </c>
      <c r="E36">
        <v>360</v>
      </c>
      <c r="F36">
        <v>104040</v>
      </c>
    </row>
    <row r="37" spans="1:6" x14ac:dyDescent="0.25">
      <c r="A37" s="1" t="s">
        <v>341</v>
      </c>
      <c r="B37">
        <v>0.08</v>
      </c>
      <c r="C37">
        <v>177</v>
      </c>
      <c r="D37">
        <v>0.1</v>
      </c>
      <c r="E37">
        <v>90</v>
      </c>
      <c r="F37">
        <v>15930</v>
      </c>
    </row>
    <row r="38" spans="1:6" x14ac:dyDescent="0.25">
      <c r="A38" s="1" t="s">
        <v>342</v>
      </c>
      <c r="B38">
        <v>0.15</v>
      </c>
      <c r="C38">
        <v>361</v>
      </c>
      <c r="D38">
        <v>0.2</v>
      </c>
      <c r="E38">
        <v>180</v>
      </c>
      <c r="F38">
        <v>64980</v>
      </c>
    </row>
    <row r="39" spans="1:6" x14ac:dyDescent="0.25">
      <c r="A39" s="1" t="s">
        <v>343</v>
      </c>
      <c r="B39">
        <v>0.15</v>
      </c>
      <c r="C39">
        <v>366</v>
      </c>
      <c r="D39">
        <v>0.2</v>
      </c>
      <c r="E39">
        <v>180</v>
      </c>
      <c r="F39">
        <v>65880</v>
      </c>
    </row>
    <row r="40" spans="1:6" x14ac:dyDescent="0.25">
      <c r="A40" s="1" t="s">
        <v>344</v>
      </c>
      <c r="B40">
        <v>0.15</v>
      </c>
      <c r="C40">
        <v>452</v>
      </c>
      <c r="D40">
        <v>0.2</v>
      </c>
      <c r="E40">
        <v>180</v>
      </c>
      <c r="F40">
        <v>81360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defaultRowHeight="15" x14ac:dyDescent="0.25"/>
  <sheetData>
    <row r="1" spans="1:7" x14ac:dyDescent="0.25">
      <c r="A1" t="s">
        <v>395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38.340000000000003</v>
      </c>
      <c r="C4" t="s">
        <v>10</v>
      </c>
      <c r="E4" t="s">
        <v>25</v>
      </c>
      <c r="F4">
        <v>19.989999999999998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102.81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168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1235.28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31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31</v>
      </c>
      <c r="C12" t="s">
        <v>22</v>
      </c>
      <c r="E12" t="s">
        <v>37</v>
      </c>
      <c r="F12" t="s">
        <v>183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184</v>
      </c>
    </row>
    <row r="14" spans="1:7" x14ac:dyDescent="0.25">
      <c r="E14" t="s">
        <v>41</v>
      </c>
      <c r="F14" t="s">
        <v>185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370</v>
      </c>
      <c r="B26">
        <v>0.05</v>
      </c>
      <c r="C26">
        <v>206</v>
      </c>
      <c r="D26">
        <v>0.08</v>
      </c>
      <c r="E26">
        <v>72</v>
      </c>
      <c r="F26">
        <v>14832</v>
      </c>
    </row>
    <row r="27" spans="1:6" x14ac:dyDescent="0.25">
      <c r="A27" s="1" t="s">
        <v>379</v>
      </c>
      <c r="B27">
        <v>0.3</v>
      </c>
      <c r="C27">
        <v>372</v>
      </c>
      <c r="D27">
        <v>0.4</v>
      </c>
      <c r="E27">
        <v>360</v>
      </c>
      <c r="F27">
        <v>133920</v>
      </c>
    </row>
    <row r="28" spans="1:6" x14ac:dyDescent="0.25">
      <c r="A28" s="1" t="s">
        <v>381</v>
      </c>
      <c r="B28">
        <v>0.2</v>
      </c>
      <c r="C28">
        <v>376</v>
      </c>
      <c r="D28">
        <v>0.4</v>
      </c>
      <c r="E28">
        <v>360</v>
      </c>
      <c r="F28">
        <v>135360</v>
      </c>
    </row>
    <row r="29" spans="1:6" x14ac:dyDescent="0.25">
      <c r="A29" s="1" t="s">
        <v>383</v>
      </c>
      <c r="B29">
        <v>0.2</v>
      </c>
      <c r="C29">
        <v>248</v>
      </c>
      <c r="D29">
        <v>0.4</v>
      </c>
      <c r="E29">
        <v>360</v>
      </c>
      <c r="F29">
        <v>89280</v>
      </c>
    </row>
    <row r="30" spans="1:6" x14ac:dyDescent="0.25">
      <c r="A30" s="1" t="s">
        <v>336</v>
      </c>
      <c r="B30">
        <v>0.08</v>
      </c>
      <c r="C30">
        <v>106</v>
      </c>
      <c r="D30">
        <v>0.1</v>
      </c>
      <c r="E30">
        <v>90</v>
      </c>
      <c r="F30">
        <v>9540</v>
      </c>
    </row>
    <row r="31" spans="1:6" x14ac:dyDescent="0.25">
      <c r="A31" s="1" t="s">
        <v>337</v>
      </c>
      <c r="B31">
        <v>0.05</v>
      </c>
      <c r="C31">
        <v>290</v>
      </c>
      <c r="D31">
        <v>0.08</v>
      </c>
      <c r="E31">
        <v>72</v>
      </c>
      <c r="F31">
        <v>20880</v>
      </c>
    </row>
    <row r="32" spans="1:6" x14ac:dyDescent="0.25">
      <c r="A32" s="1" t="s">
        <v>388</v>
      </c>
      <c r="B32">
        <v>0.1</v>
      </c>
      <c r="C32">
        <v>439</v>
      </c>
      <c r="D32">
        <v>0.125</v>
      </c>
      <c r="E32">
        <v>110</v>
      </c>
      <c r="F32">
        <v>48290</v>
      </c>
    </row>
    <row r="33" spans="1:6" x14ac:dyDescent="0.25">
      <c r="A33" s="1" t="s">
        <v>338</v>
      </c>
      <c r="B33">
        <v>0.05</v>
      </c>
      <c r="C33">
        <v>269</v>
      </c>
      <c r="D33">
        <v>0.125</v>
      </c>
      <c r="E33">
        <v>110</v>
      </c>
      <c r="F33">
        <v>29590</v>
      </c>
    </row>
    <row r="34" spans="1:6" x14ac:dyDescent="0.25">
      <c r="A34" s="1" t="s">
        <v>339</v>
      </c>
      <c r="B34">
        <v>0.05</v>
      </c>
      <c r="C34">
        <v>333</v>
      </c>
      <c r="D34">
        <v>0.08</v>
      </c>
      <c r="E34">
        <v>72</v>
      </c>
      <c r="F34">
        <v>23976</v>
      </c>
    </row>
    <row r="35" spans="1:6" x14ac:dyDescent="0.25">
      <c r="A35" s="1" t="s">
        <v>340</v>
      </c>
      <c r="B35">
        <v>0.08</v>
      </c>
      <c r="C35">
        <v>380</v>
      </c>
      <c r="D35">
        <v>0.125</v>
      </c>
      <c r="E35">
        <v>110</v>
      </c>
      <c r="F35">
        <v>41800</v>
      </c>
    </row>
    <row r="36" spans="1:6" x14ac:dyDescent="0.25">
      <c r="A36" s="1" t="s">
        <v>394</v>
      </c>
      <c r="B36">
        <v>0.125</v>
      </c>
      <c r="C36">
        <v>289</v>
      </c>
      <c r="D36">
        <v>0.3</v>
      </c>
      <c r="E36">
        <v>270</v>
      </c>
      <c r="F36">
        <v>78030</v>
      </c>
    </row>
    <row r="37" spans="1:6" x14ac:dyDescent="0.25">
      <c r="A37" s="1" t="s">
        <v>396</v>
      </c>
      <c r="B37">
        <v>0.125</v>
      </c>
      <c r="C37">
        <v>112</v>
      </c>
      <c r="D37">
        <v>0.3</v>
      </c>
      <c r="E37">
        <v>270</v>
      </c>
      <c r="F37">
        <v>30240</v>
      </c>
    </row>
    <row r="38" spans="1:6" x14ac:dyDescent="0.25">
      <c r="A38" s="1" t="s">
        <v>341</v>
      </c>
      <c r="B38">
        <v>0.08</v>
      </c>
      <c r="C38">
        <v>177</v>
      </c>
      <c r="D38">
        <v>0.1</v>
      </c>
      <c r="E38">
        <v>90</v>
      </c>
      <c r="F38">
        <v>15930</v>
      </c>
    </row>
    <row r="39" spans="1:6" x14ac:dyDescent="0.25">
      <c r="A39" s="1" t="s">
        <v>342</v>
      </c>
      <c r="B39">
        <v>0.15</v>
      </c>
      <c r="C39">
        <v>361</v>
      </c>
      <c r="D39">
        <v>0.2</v>
      </c>
      <c r="E39">
        <v>180</v>
      </c>
      <c r="F39">
        <v>64980</v>
      </c>
    </row>
    <row r="40" spans="1:6" x14ac:dyDescent="0.25">
      <c r="A40" s="1" t="s">
        <v>343</v>
      </c>
      <c r="B40">
        <v>0.15</v>
      </c>
      <c r="C40">
        <v>366</v>
      </c>
      <c r="D40">
        <v>0.2</v>
      </c>
      <c r="E40">
        <v>180</v>
      </c>
      <c r="F40">
        <v>65880</v>
      </c>
    </row>
    <row r="41" spans="1:6" x14ac:dyDescent="0.25">
      <c r="A41" s="1" t="s">
        <v>344</v>
      </c>
      <c r="B41">
        <v>0.15</v>
      </c>
      <c r="C41">
        <v>452</v>
      </c>
      <c r="D41">
        <v>0.2</v>
      </c>
      <c r="E41">
        <v>180</v>
      </c>
      <c r="F41">
        <v>81360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defaultRowHeight="15" x14ac:dyDescent="0.25"/>
  <sheetData>
    <row r="1" spans="1:7" x14ac:dyDescent="0.25">
      <c r="A1" t="s">
        <v>397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40.130000000000003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102.84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187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1290.9100000000001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32.17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32.17</v>
      </c>
      <c r="C12" t="s">
        <v>22</v>
      </c>
      <c r="E12" t="s">
        <v>37</v>
      </c>
      <c r="F12" t="s">
        <v>188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189</v>
      </c>
    </row>
    <row r="14" spans="1:7" x14ac:dyDescent="0.25">
      <c r="E14" t="s">
        <v>41</v>
      </c>
      <c r="F14" t="s">
        <v>190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381</v>
      </c>
      <c r="B27">
        <v>0.2</v>
      </c>
      <c r="C27">
        <v>376</v>
      </c>
      <c r="D27">
        <v>0.3</v>
      </c>
      <c r="E27">
        <v>270</v>
      </c>
      <c r="F27">
        <v>101520</v>
      </c>
    </row>
    <row r="28" spans="1:6" x14ac:dyDescent="0.25">
      <c r="A28" s="1" t="s">
        <v>383</v>
      </c>
      <c r="B28">
        <v>0.2</v>
      </c>
      <c r="C28">
        <v>248</v>
      </c>
      <c r="D28">
        <v>0.3</v>
      </c>
      <c r="E28">
        <v>270</v>
      </c>
      <c r="F28">
        <v>66960</v>
      </c>
    </row>
    <row r="29" spans="1:6" x14ac:dyDescent="0.25">
      <c r="A29" s="1" t="s">
        <v>387</v>
      </c>
      <c r="B29">
        <v>0.125</v>
      </c>
      <c r="C29">
        <v>270</v>
      </c>
      <c r="D29">
        <v>0.15</v>
      </c>
      <c r="E29">
        <v>135</v>
      </c>
      <c r="F29">
        <v>36450</v>
      </c>
    </row>
    <row r="30" spans="1:6" x14ac:dyDescent="0.25">
      <c r="A30" s="1" t="s">
        <v>336</v>
      </c>
      <c r="B30">
        <v>0.08</v>
      </c>
      <c r="C30">
        <v>106</v>
      </c>
      <c r="D30">
        <v>0.1</v>
      </c>
      <c r="E30">
        <v>90</v>
      </c>
      <c r="F30">
        <v>9540</v>
      </c>
    </row>
    <row r="31" spans="1:6" x14ac:dyDescent="0.25">
      <c r="A31" s="1" t="s">
        <v>337</v>
      </c>
      <c r="B31">
        <v>0.05</v>
      </c>
      <c r="C31">
        <v>290</v>
      </c>
      <c r="D31">
        <v>0.08</v>
      </c>
      <c r="E31">
        <v>72</v>
      </c>
      <c r="F31">
        <v>20880</v>
      </c>
    </row>
    <row r="32" spans="1:6" x14ac:dyDescent="0.25">
      <c r="A32" s="1" t="s">
        <v>388</v>
      </c>
      <c r="B32">
        <v>0.1</v>
      </c>
      <c r="C32">
        <v>439</v>
      </c>
      <c r="D32">
        <v>0.3</v>
      </c>
      <c r="E32">
        <v>270</v>
      </c>
      <c r="F32">
        <v>118530</v>
      </c>
    </row>
    <row r="33" spans="1:6" x14ac:dyDescent="0.25">
      <c r="A33" s="1" t="s">
        <v>338</v>
      </c>
      <c r="B33">
        <v>0.05</v>
      </c>
      <c r="C33">
        <v>269</v>
      </c>
      <c r="D33">
        <v>0.15</v>
      </c>
      <c r="E33">
        <v>135</v>
      </c>
      <c r="F33">
        <v>36315</v>
      </c>
    </row>
    <row r="34" spans="1:6" x14ac:dyDescent="0.25">
      <c r="A34" s="1" t="s">
        <v>339</v>
      </c>
      <c r="B34">
        <v>0.05</v>
      </c>
      <c r="C34">
        <v>333</v>
      </c>
      <c r="D34">
        <v>0.08</v>
      </c>
      <c r="E34">
        <v>72</v>
      </c>
      <c r="F34">
        <v>23976</v>
      </c>
    </row>
    <row r="35" spans="1:6" x14ac:dyDescent="0.25">
      <c r="A35" s="1" t="s">
        <v>340</v>
      </c>
      <c r="B35">
        <v>0.08</v>
      </c>
      <c r="C35">
        <v>380</v>
      </c>
      <c r="D35">
        <v>0.15</v>
      </c>
      <c r="E35">
        <v>135</v>
      </c>
      <c r="F35">
        <v>51300</v>
      </c>
    </row>
    <row r="36" spans="1:6" x14ac:dyDescent="0.25">
      <c r="A36" s="1" t="s">
        <v>394</v>
      </c>
      <c r="B36">
        <v>0.125</v>
      </c>
      <c r="C36">
        <v>289</v>
      </c>
      <c r="D36">
        <v>0.3</v>
      </c>
      <c r="E36">
        <v>270</v>
      </c>
      <c r="F36">
        <v>78030</v>
      </c>
    </row>
    <row r="37" spans="1:6" x14ac:dyDescent="0.25">
      <c r="A37" s="1" t="s">
        <v>396</v>
      </c>
      <c r="B37">
        <v>0.125</v>
      </c>
      <c r="C37">
        <v>112</v>
      </c>
      <c r="D37">
        <v>0.3</v>
      </c>
      <c r="E37">
        <v>270</v>
      </c>
      <c r="F37">
        <v>30240</v>
      </c>
    </row>
    <row r="38" spans="1:6" x14ac:dyDescent="0.25">
      <c r="A38" s="1" t="s">
        <v>341</v>
      </c>
      <c r="B38">
        <v>0.08</v>
      </c>
      <c r="C38">
        <v>177</v>
      </c>
      <c r="D38">
        <v>0.1</v>
      </c>
      <c r="E38">
        <v>90</v>
      </c>
      <c r="F38">
        <v>15930</v>
      </c>
    </row>
    <row r="39" spans="1:6" x14ac:dyDescent="0.25">
      <c r="A39" s="1" t="s">
        <v>342</v>
      </c>
      <c r="B39">
        <v>0.15</v>
      </c>
      <c r="C39">
        <v>361</v>
      </c>
      <c r="D39">
        <v>0.2</v>
      </c>
      <c r="E39">
        <v>180</v>
      </c>
      <c r="F39">
        <v>64980</v>
      </c>
    </row>
    <row r="40" spans="1:6" x14ac:dyDescent="0.25">
      <c r="A40" s="1" t="s">
        <v>343</v>
      </c>
      <c r="B40">
        <v>0.15</v>
      </c>
      <c r="C40">
        <v>366</v>
      </c>
      <c r="D40">
        <v>0.2</v>
      </c>
      <c r="E40">
        <v>180</v>
      </c>
      <c r="F40">
        <v>65880</v>
      </c>
    </row>
    <row r="41" spans="1:6" x14ac:dyDescent="0.25">
      <c r="A41" s="1" t="s">
        <v>344</v>
      </c>
      <c r="B41">
        <v>0.15</v>
      </c>
      <c r="C41">
        <v>452</v>
      </c>
      <c r="D41">
        <v>0.2</v>
      </c>
      <c r="E41">
        <v>180</v>
      </c>
      <c r="F41">
        <v>81360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RowHeight="15" x14ac:dyDescent="0.25"/>
  <sheetData>
    <row r="1" spans="1:7" x14ac:dyDescent="0.25">
      <c r="A1" t="s">
        <v>398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38.68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192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1245.8599999999999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31.21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31.21</v>
      </c>
      <c r="C12" t="s">
        <v>22</v>
      </c>
      <c r="E12" t="s">
        <v>37</v>
      </c>
      <c r="F12" t="s">
        <v>193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194</v>
      </c>
    </row>
    <row r="14" spans="1:7" x14ac:dyDescent="0.25">
      <c r="E14" t="s">
        <v>41</v>
      </c>
      <c r="F14" t="s">
        <v>195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370</v>
      </c>
      <c r="B26">
        <v>0.05</v>
      </c>
      <c r="C26">
        <v>206</v>
      </c>
      <c r="D26">
        <v>0.08</v>
      </c>
      <c r="E26">
        <v>72</v>
      </c>
      <c r="F26">
        <v>14832</v>
      </c>
    </row>
    <row r="27" spans="1:6" x14ac:dyDescent="0.25">
      <c r="A27" s="1" t="s">
        <v>379</v>
      </c>
      <c r="B27">
        <v>0.3</v>
      </c>
      <c r="C27">
        <v>372</v>
      </c>
      <c r="D27">
        <v>0.4</v>
      </c>
      <c r="E27">
        <v>360</v>
      </c>
      <c r="F27">
        <v>133920</v>
      </c>
    </row>
    <row r="28" spans="1:6" x14ac:dyDescent="0.25">
      <c r="A28" s="1" t="s">
        <v>381</v>
      </c>
      <c r="B28">
        <v>0.2</v>
      </c>
      <c r="C28">
        <v>376</v>
      </c>
      <c r="D28">
        <v>0.4</v>
      </c>
      <c r="E28">
        <v>360</v>
      </c>
      <c r="F28">
        <v>135360</v>
      </c>
    </row>
    <row r="29" spans="1:6" x14ac:dyDescent="0.25">
      <c r="A29" s="1" t="s">
        <v>383</v>
      </c>
      <c r="B29">
        <v>0.2</v>
      </c>
      <c r="C29">
        <v>248</v>
      </c>
      <c r="D29">
        <v>0.4</v>
      </c>
      <c r="E29">
        <v>360</v>
      </c>
      <c r="F29">
        <v>89280</v>
      </c>
    </row>
    <row r="30" spans="1:6" x14ac:dyDescent="0.25">
      <c r="A30" s="1" t="s">
        <v>385</v>
      </c>
      <c r="B30">
        <v>0.15</v>
      </c>
      <c r="C30">
        <v>278</v>
      </c>
      <c r="D30">
        <v>0.3</v>
      </c>
      <c r="E30">
        <v>270</v>
      </c>
      <c r="F30">
        <v>75060</v>
      </c>
    </row>
    <row r="31" spans="1:6" x14ac:dyDescent="0.25">
      <c r="A31" s="1" t="s">
        <v>387</v>
      </c>
      <c r="B31">
        <v>0.125</v>
      </c>
      <c r="C31">
        <v>270</v>
      </c>
      <c r="D31">
        <v>0.3</v>
      </c>
      <c r="E31">
        <v>270</v>
      </c>
      <c r="F31">
        <v>72900</v>
      </c>
    </row>
    <row r="32" spans="1:6" x14ac:dyDescent="0.25">
      <c r="A32" s="1" t="s">
        <v>336</v>
      </c>
      <c r="B32">
        <v>0.08</v>
      </c>
      <c r="C32">
        <v>106</v>
      </c>
      <c r="D32">
        <v>0.125</v>
      </c>
      <c r="E32">
        <v>110</v>
      </c>
      <c r="F32">
        <v>11660</v>
      </c>
    </row>
    <row r="33" spans="1:6" x14ac:dyDescent="0.25">
      <c r="A33" s="1" t="s">
        <v>337</v>
      </c>
      <c r="B33">
        <v>0.05</v>
      </c>
      <c r="C33">
        <v>290</v>
      </c>
      <c r="D33">
        <v>0.1</v>
      </c>
      <c r="E33">
        <v>90</v>
      </c>
      <c r="F33">
        <v>26100</v>
      </c>
    </row>
    <row r="34" spans="1:6" x14ac:dyDescent="0.25">
      <c r="A34" s="1" t="s">
        <v>388</v>
      </c>
      <c r="B34">
        <v>0.1</v>
      </c>
      <c r="C34">
        <v>439</v>
      </c>
      <c r="D34">
        <v>0.2</v>
      </c>
      <c r="E34">
        <v>180</v>
      </c>
      <c r="F34">
        <v>79020</v>
      </c>
    </row>
    <row r="35" spans="1:6" x14ac:dyDescent="0.25">
      <c r="A35" s="1" t="s">
        <v>338</v>
      </c>
      <c r="B35">
        <v>0.05</v>
      </c>
      <c r="C35">
        <v>269</v>
      </c>
      <c r="D35">
        <v>0.2</v>
      </c>
      <c r="E35">
        <v>180</v>
      </c>
      <c r="F35">
        <v>48420</v>
      </c>
    </row>
    <row r="36" spans="1:6" x14ac:dyDescent="0.25">
      <c r="A36" s="1" t="s">
        <v>339</v>
      </c>
      <c r="B36">
        <v>0.05</v>
      </c>
      <c r="C36">
        <v>333</v>
      </c>
      <c r="D36">
        <v>0.1</v>
      </c>
      <c r="E36">
        <v>90</v>
      </c>
      <c r="F36">
        <v>29970</v>
      </c>
    </row>
    <row r="37" spans="1:6" x14ac:dyDescent="0.25">
      <c r="A37" s="1" t="s">
        <v>340</v>
      </c>
      <c r="B37">
        <v>0.08</v>
      </c>
      <c r="C37">
        <v>380</v>
      </c>
      <c r="D37">
        <v>0.3</v>
      </c>
      <c r="E37">
        <v>270</v>
      </c>
      <c r="F37">
        <v>102600</v>
      </c>
    </row>
    <row r="38" spans="1:6" x14ac:dyDescent="0.25">
      <c r="A38" s="1" t="s">
        <v>394</v>
      </c>
      <c r="B38">
        <v>0.125</v>
      </c>
      <c r="C38">
        <v>289</v>
      </c>
      <c r="D38">
        <v>0.2</v>
      </c>
      <c r="E38">
        <v>180</v>
      </c>
      <c r="F38">
        <v>52020</v>
      </c>
    </row>
    <row r="39" spans="1:6" x14ac:dyDescent="0.25">
      <c r="A39" s="1" t="s">
        <v>396</v>
      </c>
      <c r="B39">
        <v>0.125</v>
      </c>
      <c r="C39">
        <v>112</v>
      </c>
      <c r="D39">
        <v>0.2</v>
      </c>
      <c r="E39">
        <v>180</v>
      </c>
      <c r="F39">
        <v>20160</v>
      </c>
    </row>
    <row r="40" spans="1:6" x14ac:dyDescent="0.25">
      <c r="A40" s="1" t="s">
        <v>341</v>
      </c>
      <c r="B40">
        <v>0.08</v>
      </c>
      <c r="C40">
        <v>177</v>
      </c>
      <c r="D40">
        <v>0.1</v>
      </c>
      <c r="E40">
        <v>90</v>
      </c>
      <c r="F40">
        <v>15930</v>
      </c>
    </row>
    <row r="41" spans="1:6" x14ac:dyDescent="0.25">
      <c r="A41" s="1" t="s">
        <v>342</v>
      </c>
      <c r="B41">
        <v>0.15</v>
      </c>
      <c r="C41">
        <v>361</v>
      </c>
      <c r="D41">
        <v>0.2</v>
      </c>
      <c r="E41">
        <v>180</v>
      </c>
      <c r="F41">
        <v>64980</v>
      </c>
    </row>
    <row r="42" spans="1:6" x14ac:dyDescent="0.25">
      <c r="A42" s="1" t="s">
        <v>343</v>
      </c>
      <c r="B42">
        <v>0.15</v>
      </c>
      <c r="C42">
        <v>366</v>
      </c>
      <c r="D42">
        <v>0.2</v>
      </c>
      <c r="E42">
        <v>180</v>
      </c>
      <c r="F42">
        <v>65880</v>
      </c>
    </row>
    <row r="43" spans="1:6" x14ac:dyDescent="0.25">
      <c r="A43" s="1" t="s">
        <v>344</v>
      </c>
      <c r="B43">
        <v>0.15</v>
      </c>
      <c r="C43">
        <v>452</v>
      </c>
      <c r="D43">
        <v>0.2</v>
      </c>
      <c r="E43">
        <v>180</v>
      </c>
      <c r="F43">
        <v>81360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defaultRowHeight="15" x14ac:dyDescent="0.25"/>
  <sheetData>
    <row r="1" spans="1:7" x14ac:dyDescent="0.25">
      <c r="A1" t="s">
        <v>399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34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197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1096.04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26.57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26.57</v>
      </c>
      <c r="C12" t="s">
        <v>22</v>
      </c>
      <c r="E12" t="s">
        <v>37</v>
      </c>
      <c r="F12" t="s">
        <v>198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199</v>
      </c>
    </row>
    <row r="14" spans="1:7" x14ac:dyDescent="0.25">
      <c r="E14" t="s">
        <v>41</v>
      </c>
      <c r="F14" t="s">
        <v>200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375</v>
      </c>
      <c r="B24">
        <v>0.3</v>
      </c>
      <c r="C24">
        <v>295</v>
      </c>
      <c r="D24">
        <v>0.4</v>
      </c>
      <c r="E24">
        <v>360</v>
      </c>
      <c r="F24">
        <v>106200</v>
      </c>
    </row>
    <row r="25" spans="1:6" x14ac:dyDescent="0.25">
      <c r="A25" s="1" t="s">
        <v>379</v>
      </c>
      <c r="B25">
        <v>0.3</v>
      </c>
      <c r="C25">
        <v>372</v>
      </c>
      <c r="D25">
        <v>0.4</v>
      </c>
      <c r="E25">
        <v>360</v>
      </c>
      <c r="F25">
        <v>133920</v>
      </c>
    </row>
    <row r="26" spans="1:6" x14ac:dyDescent="0.25">
      <c r="A26" s="1" t="s">
        <v>336</v>
      </c>
      <c r="B26">
        <v>0.08</v>
      </c>
      <c r="C26">
        <v>106</v>
      </c>
      <c r="D26">
        <v>0.1</v>
      </c>
      <c r="E26">
        <v>90</v>
      </c>
      <c r="F26">
        <v>9540</v>
      </c>
    </row>
    <row r="27" spans="1:6" x14ac:dyDescent="0.25">
      <c r="A27" s="1" t="s">
        <v>337</v>
      </c>
      <c r="B27">
        <v>0.05</v>
      </c>
      <c r="C27">
        <v>290</v>
      </c>
      <c r="D27">
        <v>0.08</v>
      </c>
      <c r="E27">
        <v>72</v>
      </c>
      <c r="F27">
        <v>20880</v>
      </c>
    </row>
    <row r="28" spans="1:6" x14ac:dyDescent="0.25">
      <c r="A28" s="1" t="s">
        <v>388</v>
      </c>
      <c r="B28">
        <v>0.1</v>
      </c>
      <c r="C28">
        <v>439</v>
      </c>
      <c r="D28">
        <v>0.125</v>
      </c>
      <c r="E28">
        <v>110</v>
      </c>
      <c r="F28">
        <v>48290</v>
      </c>
    </row>
    <row r="29" spans="1:6" x14ac:dyDescent="0.25">
      <c r="A29" s="1" t="s">
        <v>338</v>
      </c>
      <c r="B29">
        <v>0.05</v>
      </c>
      <c r="C29">
        <v>269</v>
      </c>
      <c r="D29">
        <v>0.08</v>
      </c>
      <c r="E29">
        <v>72</v>
      </c>
      <c r="F29">
        <v>19368</v>
      </c>
    </row>
    <row r="30" spans="1:6" x14ac:dyDescent="0.25">
      <c r="A30" s="1" t="s">
        <v>339</v>
      </c>
      <c r="B30">
        <v>0.05</v>
      </c>
      <c r="C30">
        <v>333</v>
      </c>
      <c r="D30">
        <v>0.08</v>
      </c>
      <c r="E30">
        <v>72</v>
      </c>
      <c r="F30">
        <v>23976</v>
      </c>
    </row>
    <row r="31" spans="1:6" x14ac:dyDescent="0.25">
      <c r="A31" s="1" t="s">
        <v>340</v>
      </c>
      <c r="B31">
        <v>0.08</v>
      </c>
      <c r="C31">
        <v>380</v>
      </c>
      <c r="D31">
        <v>0.1</v>
      </c>
      <c r="E31">
        <v>90</v>
      </c>
      <c r="F31">
        <v>34200</v>
      </c>
    </row>
    <row r="32" spans="1:6" x14ac:dyDescent="0.25">
      <c r="A32" s="1" t="s">
        <v>400</v>
      </c>
      <c r="B32">
        <v>0.25</v>
      </c>
      <c r="C32">
        <v>727</v>
      </c>
      <c r="D32">
        <v>0.4</v>
      </c>
      <c r="E32">
        <v>360</v>
      </c>
      <c r="F32">
        <v>261720</v>
      </c>
    </row>
    <row r="33" spans="1:6" x14ac:dyDescent="0.25">
      <c r="A33" s="1" t="s">
        <v>341</v>
      </c>
      <c r="B33">
        <v>0.08</v>
      </c>
      <c r="C33">
        <v>177</v>
      </c>
      <c r="D33">
        <v>0.1</v>
      </c>
      <c r="E33">
        <v>90</v>
      </c>
      <c r="F33">
        <v>15930</v>
      </c>
    </row>
    <row r="34" spans="1:6" x14ac:dyDescent="0.25">
      <c r="A34" s="1" t="s">
        <v>342</v>
      </c>
      <c r="B34">
        <v>0.15</v>
      </c>
      <c r="C34">
        <v>361</v>
      </c>
      <c r="D34">
        <v>0.2</v>
      </c>
      <c r="E34">
        <v>180</v>
      </c>
      <c r="F34">
        <v>64980</v>
      </c>
    </row>
    <row r="35" spans="1:6" x14ac:dyDescent="0.25">
      <c r="A35" s="1" t="s">
        <v>343</v>
      </c>
      <c r="B35">
        <v>0.15</v>
      </c>
      <c r="C35">
        <v>366</v>
      </c>
      <c r="D35">
        <v>0.2</v>
      </c>
      <c r="E35">
        <v>180</v>
      </c>
      <c r="F35">
        <v>65880</v>
      </c>
    </row>
    <row r="36" spans="1:6" x14ac:dyDescent="0.25">
      <c r="A36" s="1" t="s">
        <v>344</v>
      </c>
      <c r="B36">
        <v>0.15</v>
      </c>
      <c r="C36">
        <v>452</v>
      </c>
      <c r="D36">
        <v>0.2</v>
      </c>
      <c r="E36">
        <v>180</v>
      </c>
      <c r="F36">
        <v>81360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RowHeight="15" x14ac:dyDescent="0.25"/>
  <sheetData>
    <row r="1" spans="1:7" x14ac:dyDescent="0.25">
      <c r="A1" t="s">
        <v>401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34.090000000000003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102.77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202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1098.95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26.65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26.65</v>
      </c>
      <c r="C12" t="s">
        <v>22</v>
      </c>
      <c r="E12" t="s">
        <v>37</v>
      </c>
      <c r="F12" t="s">
        <v>203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204</v>
      </c>
    </row>
    <row r="14" spans="1:7" x14ac:dyDescent="0.25">
      <c r="E14" t="s">
        <v>41</v>
      </c>
      <c r="F14" t="s">
        <v>205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402</v>
      </c>
      <c r="B34">
        <v>0.15</v>
      </c>
      <c r="C34">
        <v>184</v>
      </c>
      <c r="D34">
        <v>0.4</v>
      </c>
      <c r="E34">
        <v>360</v>
      </c>
      <c r="F34">
        <v>66240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403</v>
      </c>
      <c r="B36">
        <v>0.08</v>
      </c>
      <c r="C36">
        <v>159</v>
      </c>
      <c r="D36">
        <v>0.125</v>
      </c>
      <c r="E36">
        <v>110</v>
      </c>
      <c r="F36">
        <v>17490</v>
      </c>
    </row>
    <row r="37" spans="1:6" x14ac:dyDescent="0.25">
      <c r="A37" s="1" t="s">
        <v>404</v>
      </c>
      <c r="B37">
        <v>0.1</v>
      </c>
      <c r="C37">
        <v>349</v>
      </c>
      <c r="D37">
        <v>0.125</v>
      </c>
      <c r="E37">
        <v>110</v>
      </c>
      <c r="F37">
        <v>38390</v>
      </c>
    </row>
    <row r="38" spans="1:6" x14ac:dyDescent="0.25">
      <c r="A38" s="1" t="s">
        <v>342</v>
      </c>
      <c r="B38">
        <v>0.15</v>
      </c>
      <c r="C38">
        <v>361</v>
      </c>
      <c r="D38">
        <v>0.2</v>
      </c>
      <c r="E38">
        <v>180</v>
      </c>
      <c r="F38">
        <v>64980</v>
      </c>
    </row>
    <row r="39" spans="1:6" x14ac:dyDescent="0.25">
      <c r="A39" s="1" t="s">
        <v>343</v>
      </c>
      <c r="B39">
        <v>0.15</v>
      </c>
      <c r="C39">
        <v>366</v>
      </c>
      <c r="D39">
        <v>0.2</v>
      </c>
      <c r="E39">
        <v>180</v>
      </c>
      <c r="F39">
        <v>65880</v>
      </c>
    </row>
    <row r="40" spans="1:6" x14ac:dyDescent="0.25">
      <c r="A40" s="1" t="s">
        <v>344</v>
      </c>
      <c r="B40">
        <v>0.15</v>
      </c>
      <c r="C40">
        <v>452</v>
      </c>
      <c r="D40">
        <v>0.2</v>
      </c>
      <c r="E40">
        <v>180</v>
      </c>
      <c r="F40">
        <v>81360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defaultRowHeight="15" x14ac:dyDescent="0.25"/>
  <sheetData>
    <row r="1" spans="1:7" x14ac:dyDescent="0.25">
      <c r="A1" t="s">
        <v>405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34.74</v>
      </c>
      <c r="C4" t="s">
        <v>10</v>
      </c>
      <c r="E4" t="s">
        <v>25</v>
      </c>
      <c r="F4">
        <v>20.010000000000002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102.81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207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1119.03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27.16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27.16</v>
      </c>
      <c r="C12" t="s">
        <v>22</v>
      </c>
      <c r="E12" t="s">
        <v>37</v>
      </c>
      <c r="F12" t="s">
        <v>208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209</v>
      </c>
    </row>
    <row r="14" spans="1:7" x14ac:dyDescent="0.25">
      <c r="E14" t="s">
        <v>41</v>
      </c>
      <c r="F14" t="s">
        <v>210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402</v>
      </c>
      <c r="B34">
        <v>0.15</v>
      </c>
      <c r="C34">
        <v>184</v>
      </c>
      <c r="D34">
        <v>0.3</v>
      </c>
      <c r="E34">
        <v>270</v>
      </c>
      <c r="F34">
        <v>49680</v>
      </c>
    </row>
    <row r="35" spans="1:6" x14ac:dyDescent="0.25">
      <c r="A35" s="1" t="s">
        <v>406</v>
      </c>
      <c r="B35">
        <v>0.1</v>
      </c>
      <c r="C35">
        <v>177</v>
      </c>
      <c r="D35">
        <v>0.3</v>
      </c>
      <c r="E35">
        <v>270</v>
      </c>
      <c r="F35">
        <v>47790</v>
      </c>
    </row>
    <row r="36" spans="1:6" x14ac:dyDescent="0.25">
      <c r="A36" s="1" t="s">
        <v>341</v>
      </c>
      <c r="B36">
        <v>0.08</v>
      </c>
      <c r="C36">
        <v>177</v>
      </c>
      <c r="D36">
        <v>0.15</v>
      </c>
      <c r="E36">
        <v>135</v>
      </c>
      <c r="F36">
        <v>23895</v>
      </c>
    </row>
    <row r="37" spans="1:6" x14ac:dyDescent="0.25">
      <c r="A37" s="1" t="s">
        <v>403</v>
      </c>
      <c r="B37">
        <v>0.08</v>
      </c>
      <c r="C37">
        <v>159</v>
      </c>
      <c r="D37">
        <v>0.15</v>
      </c>
      <c r="E37">
        <v>135</v>
      </c>
      <c r="F37">
        <v>21465</v>
      </c>
    </row>
    <row r="38" spans="1:6" x14ac:dyDescent="0.25">
      <c r="A38" s="1" t="s">
        <v>404</v>
      </c>
      <c r="B38">
        <v>0.1</v>
      </c>
      <c r="C38">
        <v>349</v>
      </c>
      <c r="D38">
        <v>0.15</v>
      </c>
      <c r="E38">
        <v>135</v>
      </c>
      <c r="F38">
        <v>47115</v>
      </c>
    </row>
    <row r="39" spans="1:6" x14ac:dyDescent="0.25">
      <c r="A39" s="1" t="s">
        <v>407</v>
      </c>
      <c r="B39">
        <v>0.125</v>
      </c>
      <c r="C39">
        <v>108</v>
      </c>
      <c r="D39">
        <v>0.2</v>
      </c>
      <c r="E39">
        <v>180</v>
      </c>
      <c r="F39">
        <v>19440</v>
      </c>
    </row>
    <row r="40" spans="1:6" x14ac:dyDescent="0.25">
      <c r="A40" s="1" t="s">
        <v>342</v>
      </c>
      <c r="B40">
        <v>0.15</v>
      </c>
      <c r="C40">
        <v>361</v>
      </c>
      <c r="D40">
        <v>0.2</v>
      </c>
      <c r="E40">
        <v>180</v>
      </c>
      <c r="F40">
        <v>64980</v>
      </c>
    </row>
    <row r="41" spans="1:6" x14ac:dyDescent="0.25">
      <c r="A41" s="1" t="s">
        <v>343</v>
      </c>
      <c r="B41">
        <v>0.15</v>
      </c>
      <c r="C41">
        <v>366</v>
      </c>
      <c r="D41">
        <v>0.2</v>
      </c>
      <c r="E41">
        <v>180</v>
      </c>
      <c r="F41">
        <v>65880</v>
      </c>
    </row>
    <row r="42" spans="1:6" x14ac:dyDescent="0.25">
      <c r="A42" s="1" t="s">
        <v>344</v>
      </c>
      <c r="B42">
        <v>0.15</v>
      </c>
      <c r="C42">
        <v>452</v>
      </c>
      <c r="D42">
        <v>0.2</v>
      </c>
      <c r="E42">
        <v>180</v>
      </c>
      <c r="F42">
        <v>81360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defaultRowHeight="15" x14ac:dyDescent="0.25"/>
  <sheetData>
    <row r="1" spans="1:7" x14ac:dyDescent="0.25">
      <c r="A1" t="s">
        <v>408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34.909999999999997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212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1124.5999999999999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27.33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27.33</v>
      </c>
      <c r="C12" t="s">
        <v>22</v>
      </c>
      <c r="E12" t="s">
        <v>37</v>
      </c>
      <c r="F12" t="s">
        <v>213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214</v>
      </c>
    </row>
    <row r="14" spans="1:7" x14ac:dyDescent="0.25">
      <c r="E14" t="s">
        <v>41</v>
      </c>
      <c r="F14" t="s">
        <v>215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402</v>
      </c>
      <c r="B34">
        <v>0.15</v>
      </c>
      <c r="C34">
        <v>184</v>
      </c>
      <c r="D34">
        <v>0.3</v>
      </c>
      <c r="E34">
        <v>270</v>
      </c>
      <c r="F34">
        <v>49680</v>
      </c>
    </row>
    <row r="35" spans="1:6" x14ac:dyDescent="0.25">
      <c r="A35" s="1" t="s">
        <v>406</v>
      </c>
      <c r="B35">
        <v>0.1</v>
      </c>
      <c r="C35">
        <v>177</v>
      </c>
      <c r="D35">
        <v>0.3</v>
      </c>
      <c r="E35">
        <v>270</v>
      </c>
      <c r="F35">
        <v>47790</v>
      </c>
    </row>
    <row r="36" spans="1:6" x14ac:dyDescent="0.25">
      <c r="A36" s="1" t="s">
        <v>341</v>
      </c>
      <c r="B36">
        <v>0.08</v>
      </c>
      <c r="C36">
        <v>177</v>
      </c>
      <c r="D36">
        <v>0.3</v>
      </c>
      <c r="E36">
        <v>270</v>
      </c>
      <c r="F36">
        <v>47790</v>
      </c>
    </row>
    <row r="37" spans="1:6" x14ac:dyDescent="0.25">
      <c r="A37" s="1" t="s">
        <v>403</v>
      </c>
      <c r="B37">
        <v>0.08</v>
      </c>
      <c r="C37">
        <v>159</v>
      </c>
      <c r="D37">
        <v>0.2</v>
      </c>
      <c r="E37">
        <v>180</v>
      </c>
      <c r="F37">
        <v>28620</v>
      </c>
    </row>
    <row r="38" spans="1:6" x14ac:dyDescent="0.25">
      <c r="A38" s="1" t="s">
        <v>404</v>
      </c>
      <c r="B38">
        <v>0.1</v>
      </c>
      <c r="C38">
        <v>349</v>
      </c>
      <c r="D38">
        <v>0.2</v>
      </c>
      <c r="E38">
        <v>180</v>
      </c>
      <c r="F38">
        <v>62820</v>
      </c>
    </row>
    <row r="39" spans="1:6" x14ac:dyDescent="0.25">
      <c r="A39" s="1" t="s">
        <v>407</v>
      </c>
      <c r="B39">
        <v>0.125</v>
      </c>
      <c r="C39">
        <v>108</v>
      </c>
      <c r="D39">
        <v>0.2</v>
      </c>
      <c r="E39">
        <v>180</v>
      </c>
      <c r="F39">
        <v>19440</v>
      </c>
    </row>
    <row r="40" spans="1:6" x14ac:dyDescent="0.25">
      <c r="A40" s="1" t="s">
        <v>342</v>
      </c>
      <c r="B40">
        <v>0.15</v>
      </c>
      <c r="C40">
        <v>361</v>
      </c>
      <c r="D40">
        <v>0.2</v>
      </c>
      <c r="E40">
        <v>180</v>
      </c>
      <c r="F40">
        <v>64980</v>
      </c>
    </row>
    <row r="41" spans="1:6" x14ac:dyDescent="0.25">
      <c r="A41" s="1" t="s">
        <v>343</v>
      </c>
      <c r="B41">
        <v>0.15</v>
      </c>
      <c r="C41">
        <v>366</v>
      </c>
      <c r="D41">
        <v>0.25</v>
      </c>
      <c r="E41">
        <v>225</v>
      </c>
      <c r="F41">
        <v>82350</v>
      </c>
    </row>
    <row r="42" spans="1:6" x14ac:dyDescent="0.25">
      <c r="A42" s="1" t="s">
        <v>344</v>
      </c>
      <c r="B42">
        <v>0.15</v>
      </c>
      <c r="C42">
        <v>452</v>
      </c>
      <c r="D42">
        <v>0.2</v>
      </c>
      <c r="E42">
        <v>180</v>
      </c>
      <c r="F42">
        <v>81360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defaultRowHeight="15" x14ac:dyDescent="0.25"/>
  <sheetData>
    <row r="1" spans="1:7" x14ac:dyDescent="0.25">
      <c r="A1" t="s">
        <v>409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34.22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217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1102.8599999999999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26.67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26.67</v>
      </c>
      <c r="C12" t="s">
        <v>22</v>
      </c>
      <c r="E12" t="s">
        <v>37</v>
      </c>
      <c r="F12" t="s">
        <v>218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219</v>
      </c>
    </row>
    <row r="14" spans="1:7" x14ac:dyDescent="0.25">
      <c r="E14" t="s">
        <v>41</v>
      </c>
      <c r="F14" t="s">
        <v>220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370</v>
      </c>
      <c r="B26">
        <v>0.05</v>
      </c>
      <c r="C26">
        <v>206</v>
      </c>
      <c r="D26">
        <v>0.08</v>
      </c>
      <c r="E26">
        <v>72</v>
      </c>
      <c r="F26">
        <v>14832</v>
      </c>
    </row>
    <row r="27" spans="1:6" x14ac:dyDescent="0.25">
      <c r="A27" s="1" t="s">
        <v>379</v>
      </c>
      <c r="B27">
        <v>0.3</v>
      </c>
      <c r="C27">
        <v>372</v>
      </c>
      <c r="D27">
        <v>0.4</v>
      </c>
      <c r="E27">
        <v>360</v>
      </c>
      <c r="F27">
        <v>133920</v>
      </c>
    </row>
    <row r="28" spans="1:6" x14ac:dyDescent="0.25">
      <c r="A28" s="1" t="s">
        <v>336</v>
      </c>
      <c r="B28">
        <v>0.08</v>
      </c>
      <c r="C28">
        <v>106</v>
      </c>
      <c r="D28">
        <v>0.1</v>
      </c>
      <c r="E28">
        <v>90</v>
      </c>
      <c r="F28">
        <v>9540</v>
      </c>
    </row>
    <row r="29" spans="1:6" x14ac:dyDescent="0.25">
      <c r="A29" s="1" t="s">
        <v>337</v>
      </c>
      <c r="B29">
        <v>0.05</v>
      </c>
      <c r="C29">
        <v>290</v>
      </c>
      <c r="D29">
        <v>0.08</v>
      </c>
      <c r="E29">
        <v>72</v>
      </c>
      <c r="F29">
        <v>20880</v>
      </c>
    </row>
    <row r="30" spans="1:6" x14ac:dyDescent="0.25">
      <c r="A30" s="1" t="s">
        <v>388</v>
      </c>
      <c r="B30">
        <v>0.1</v>
      </c>
      <c r="C30">
        <v>439</v>
      </c>
      <c r="D30">
        <v>0.125</v>
      </c>
      <c r="E30">
        <v>110</v>
      </c>
      <c r="F30">
        <v>48290</v>
      </c>
    </row>
    <row r="31" spans="1:6" x14ac:dyDescent="0.25">
      <c r="A31" s="1" t="s">
        <v>338</v>
      </c>
      <c r="B31">
        <v>0.05</v>
      </c>
      <c r="C31">
        <v>269</v>
      </c>
      <c r="D31">
        <v>0.08</v>
      </c>
      <c r="E31">
        <v>72</v>
      </c>
      <c r="F31">
        <v>19368</v>
      </c>
    </row>
    <row r="32" spans="1:6" x14ac:dyDescent="0.25">
      <c r="A32" s="1" t="s">
        <v>339</v>
      </c>
      <c r="B32">
        <v>0.05</v>
      </c>
      <c r="C32">
        <v>333</v>
      </c>
      <c r="D32">
        <v>0.08</v>
      </c>
      <c r="E32">
        <v>72</v>
      </c>
      <c r="F32">
        <v>23976</v>
      </c>
    </row>
    <row r="33" spans="1:6" x14ac:dyDescent="0.25">
      <c r="A33" s="1" t="s">
        <v>340</v>
      </c>
      <c r="B33">
        <v>0.08</v>
      </c>
      <c r="C33">
        <v>380</v>
      </c>
      <c r="D33">
        <v>0.1</v>
      </c>
      <c r="E33">
        <v>90</v>
      </c>
      <c r="F33">
        <v>34200</v>
      </c>
    </row>
    <row r="34" spans="1:6" x14ac:dyDescent="0.25">
      <c r="A34" s="1" t="s">
        <v>400</v>
      </c>
      <c r="B34">
        <v>0.25</v>
      </c>
      <c r="C34">
        <v>727</v>
      </c>
      <c r="D34">
        <v>0.4</v>
      </c>
      <c r="E34">
        <v>360</v>
      </c>
      <c r="F34">
        <v>261720</v>
      </c>
    </row>
    <row r="35" spans="1:6" x14ac:dyDescent="0.25">
      <c r="A35" s="1" t="s">
        <v>406</v>
      </c>
      <c r="B35">
        <v>0.1</v>
      </c>
      <c r="C35">
        <v>177</v>
      </c>
      <c r="D35">
        <v>0.125</v>
      </c>
      <c r="E35">
        <v>110</v>
      </c>
      <c r="F35">
        <v>19470</v>
      </c>
    </row>
    <row r="36" spans="1:6" x14ac:dyDescent="0.25">
      <c r="A36" s="1" t="s">
        <v>341</v>
      </c>
      <c r="B36">
        <v>0.08</v>
      </c>
      <c r="C36">
        <v>177</v>
      </c>
      <c r="D36">
        <v>0.125</v>
      </c>
      <c r="E36">
        <v>110</v>
      </c>
      <c r="F36">
        <v>19470</v>
      </c>
    </row>
    <row r="37" spans="1:6" x14ac:dyDescent="0.25">
      <c r="A37" s="1" t="s">
        <v>403</v>
      </c>
      <c r="B37">
        <v>0.08</v>
      </c>
      <c r="C37">
        <v>159</v>
      </c>
      <c r="D37">
        <v>0.125</v>
      </c>
      <c r="E37">
        <v>110</v>
      </c>
      <c r="F37">
        <v>17490</v>
      </c>
    </row>
    <row r="38" spans="1:6" x14ac:dyDescent="0.25">
      <c r="A38" s="1" t="s">
        <v>404</v>
      </c>
      <c r="B38">
        <v>0.1</v>
      </c>
      <c r="C38">
        <v>349</v>
      </c>
      <c r="D38">
        <v>0.125</v>
      </c>
      <c r="E38">
        <v>110</v>
      </c>
      <c r="F38">
        <v>38390</v>
      </c>
    </row>
    <row r="39" spans="1:6" x14ac:dyDescent="0.25">
      <c r="A39" s="1" t="s">
        <v>410</v>
      </c>
      <c r="B39">
        <v>0.25</v>
      </c>
      <c r="C39">
        <v>168</v>
      </c>
      <c r="D39">
        <v>0.4</v>
      </c>
      <c r="E39">
        <v>360</v>
      </c>
      <c r="F39">
        <v>60480</v>
      </c>
    </row>
    <row r="40" spans="1:6" x14ac:dyDescent="0.25">
      <c r="A40" s="1" t="s">
        <v>342</v>
      </c>
      <c r="B40">
        <v>0.15</v>
      </c>
      <c r="C40">
        <v>361</v>
      </c>
      <c r="D40">
        <v>0.2</v>
      </c>
      <c r="E40">
        <v>180</v>
      </c>
      <c r="F40">
        <v>64980</v>
      </c>
    </row>
    <row r="41" spans="1:6" x14ac:dyDescent="0.25">
      <c r="A41" s="1" t="s">
        <v>343</v>
      </c>
      <c r="B41">
        <v>0.15</v>
      </c>
      <c r="C41">
        <v>366</v>
      </c>
      <c r="D41">
        <v>0.4</v>
      </c>
      <c r="E41">
        <v>360</v>
      </c>
      <c r="F41">
        <v>131760</v>
      </c>
    </row>
    <row r="42" spans="1:6" x14ac:dyDescent="0.25">
      <c r="A42" s="1" t="s">
        <v>344</v>
      </c>
      <c r="B42">
        <v>0.15</v>
      </c>
      <c r="C42">
        <v>452</v>
      </c>
      <c r="D42">
        <v>0.2</v>
      </c>
      <c r="E42">
        <v>180</v>
      </c>
      <c r="F42">
        <v>81360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 x14ac:dyDescent="0.25"/>
  <sheetData>
    <row r="1" spans="1:7" x14ac:dyDescent="0.25">
      <c r="A1" t="s">
        <v>346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44.17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102.74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50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1425.39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39.020000000000003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39.020000000000003</v>
      </c>
      <c r="C12" t="s">
        <v>22</v>
      </c>
      <c r="E12" t="s">
        <v>37</v>
      </c>
      <c r="F12" t="s">
        <v>51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52</v>
      </c>
    </row>
    <row r="14" spans="1:7" x14ac:dyDescent="0.25">
      <c r="E14" t="s">
        <v>41</v>
      </c>
      <c r="F14" t="s">
        <v>53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0.3</v>
      </c>
      <c r="E18">
        <v>270</v>
      </c>
      <c r="F18">
        <v>102600</v>
      </c>
    </row>
    <row r="19" spans="1:6" x14ac:dyDescent="0.25">
      <c r="A19" s="1" t="s">
        <v>347</v>
      </c>
      <c r="B19">
        <v>0.08</v>
      </c>
      <c r="C19">
        <v>325</v>
      </c>
      <c r="D19">
        <v>0.25</v>
      </c>
      <c r="E19">
        <v>225</v>
      </c>
      <c r="F19">
        <v>73125</v>
      </c>
    </row>
    <row r="20" spans="1:6" x14ac:dyDescent="0.25">
      <c r="A20" s="1" t="s">
        <v>330</v>
      </c>
      <c r="B20">
        <v>0.08</v>
      </c>
      <c r="C20">
        <v>249</v>
      </c>
      <c r="D20">
        <v>0.25</v>
      </c>
      <c r="E20">
        <v>225</v>
      </c>
      <c r="F20">
        <v>56025</v>
      </c>
    </row>
    <row r="21" spans="1:6" x14ac:dyDescent="0.25">
      <c r="A21" s="1" t="s">
        <v>331</v>
      </c>
      <c r="B21">
        <v>0.1</v>
      </c>
      <c r="C21">
        <v>256</v>
      </c>
      <c r="D21">
        <v>0.125</v>
      </c>
      <c r="E21">
        <v>110</v>
      </c>
      <c r="F21">
        <v>28160</v>
      </c>
    </row>
    <row r="22" spans="1:6" x14ac:dyDescent="0.25">
      <c r="A22" s="1" t="s">
        <v>332</v>
      </c>
      <c r="B22">
        <v>0.08</v>
      </c>
      <c r="C22">
        <v>111</v>
      </c>
      <c r="D22">
        <v>0.1</v>
      </c>
      <c r="E22">
        <v>90</v>
      </c>
      <c r="F22">
        <v>9990</v>
      </c>
    </row>
    <row r="23" spans="1:6" x14ac:dyDescent="0.25">
      <c r="A23" s="1" t="s">
        <v>333</v>
      </c>
      <c r="B23">
        <v>0.1</v>
      </c>
      <c r="C23">
        <v>459</v>
      </c>
      <c r="D23">
        <v>0.125</v>
      </c>
      <c r="E23">
        <v>110</v>
      </c>
      <c r="F23">
        <v>50490</v>
      </c>
    </row>
    <row r="24" spans="1:6" x14ac:dyDescent="0.25">
      <c r="A24" s="1" t="s">
        <v>334</v>
      </c>
      <c r="B24">
        <v>0.1</v>
      </c>
      <c r="C24">
        <v>168</v>
      </c>
      <c r="D24">
        <v>0.125</v>
      </c>
      <c r="E24">
        <v>110</v>
      </c>
      <c r="F24">
        <v>18480</v>
      </c>
    </row>
    <row r="25" spans="1:6" x14ac:dyDescent="0.25">
      <c r="A25" s="1" t="s">
        <v>335</v>
      </c>
      <c r="B25">
        <v>0.08</v>
      </c>
      <c r="C25">
        <v>291</v>
      </c>
      <c r="D25">
        <v>0.1</v>
      </c>
      <c r="E25">
        <v>90</v>
      </c>
      <c r="F25">
        <v>26190</v>
      </c>
    </row>
    <row r="26" spans="1:6" x14ac:dyDescent="0.25">
      <c r="A26" s="1" t="s">
        <v>336</v>
      </c>
      <c r="B26">
        <v>0.08</v>
      </c>
      <c r="C26">
        <v>106</v>
      </c>
      <c r="D26">
        <v>0.1</v>
      </c>
      <c r="E26">
        <v>90</v>
      </c>
      <c r="F26">
        <v>9540</v>
      </c>
    </row>
    <row r="27" spans="1:6" x14ac:dyDescent="0.25">
      <c r="A27" s="1" t="s">
        <v>337</v>
      </c>
      <c r="B27">
        <v>0.05</v>
      </c>
      <c r="C27">
        <v>290</v>
      </c>
      <c r="D27">
        <v>0.08</v>
      </c>
      <c r="E27">
        <v>72</v>
      </c>
      <c r="F27">
        <v>20880</v>
      </c>
    </row>
    <row r="28" spans="1:6" x14ac:dyDescent="0.25">
      <c r="A28" s="1" t="s">
        <v>338</v>
      </c>
      <c r="B28">
        <v>0.05</v>
      </c>
      <c r="C28">
        <v>269</v>
      </c>
      <c r="D28">
        <v>0.08</v>
      </c>
      <c r="E28">
        <v>72</v>
      </c>
      <c r="F28">
        <v>19368</v>
      </c>
    </row>
    <row r="29" spans="1:6" x14ac:dyDescent="0.25">
      <c r="A29" s="1" t="s">
        <v>339</v>
      </c>
      <c r="B29">
        <v>0.05</v>
      </c>
      <c r="C29">
        <v>333</v>
      </c>
      <c r="D29">
        <v>0.08</v>
      </c>
      <c r="E29">
        <v>72</v>
      </c>
      <c r="F29">
        <v>23976</v>
      </c>
    </row>
    <row r="30" spans="1:6" x14ac:dyDescent="0.25">
      <c r="A30" s="1" t="s">
        <v>340</v>
      </c>
      <c r="B30">
        <v>0.08</v>
      </c>
      <c r="C30">
        <v>380</v>
      </c>
      <c r="D30">
        <v>0.1</v>
      </c>
      <c r="E30">
        <v>90</v>
      </c>
      <c r="F30">
        <v>34200</v>
      </c>
    </row>
    <row r="31" spans="1:6" x14ac:dyDescent="0.25">
      <c r="A31" s="1" t="s">
        <v>341</v>
      </c>
      <c r="B31">
        <v>0.08</v>
      </c>
      <c r="C31">
        <v>177</v>
      </c>
      <c r="D31">
        <v>0.1</v>
      </c>
      <c r="E31">
        <v>90</v>
      </c>
      <c r="F31">
        <v>15930</v>
      </c>
    </row>
    <row r="32" spans="1:6" x14ac:dyDescent="0.25">
      <c r="A32" s="1" t="s">
        <v>342</v>
      </c>
      <c r="B32">
        <v>0.15</v>
      </c>
      <c r="C32">
        <v>361</v>
      </c>
      <c r="D32">
        <v>0.2</v>
      </c>
      <c r="E32">
        <v>180</v>
      </c>
      <c r="F32">
        <v>64980</v>
      </c>
    </row>
    <row r="33" spans="1:6" x14ac:dyDescent="0.25">
      <c r="A33" s="1" t="s">
        <v>343</v>
      </c>
      <c r="B33">
        <v>0.15</v>
      </c>
      <c r="C33">
        <v>366</v>
      </c>
      <c r="D33">
        <v>0.2</v>
      </c>
      <c r="E33">
        <v>180</v>
      </c>
      <c r="F33">
        <v>65880</v>
      </c>
    </row>
    <row r="34" spans="1:6" x14ac:dyDescent="0.25">
      <c r="A34" s="1" t="s">
        <v>344</v>
      </c>
      <c r="B34">
        <v>0.15</v>
      </c>
      <c r="C34">
        <v>452</v>
      </c>
      <c r="D34">
        <v>0.2</v>
      </c>
      <c r="E34">
        <v>180</v>
      </c>
      <c r="F34">
        <v>81360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defaultRowHeight="15" x14ac:dyDescent="0.25"/>
  <sheetData>
    <row r="1" spans="1:7" x14ac:dyDescent="0.25">
      <c r="A1" t="s">
        <v>411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35</v>
      </c>
      <c r="C4" t="s">
        <v>10</v>
      </c>
      <c r="E4" t="s">
        <v>25</v>
      </c>
      <c r="F4">
        <v>19.989999999999998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102.81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222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1126.8900000000001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27.11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27.11</v>
      </c>
      <c r="C12" t="s">
        <v>22</v>
      </c>
      <c r="E12" t="s">
        <v>37</v>
      </c>
      <c r="F12" t="s">
        <v>223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224</v>
      </c>
    </row>
    <row r="14" spans="1:7" x14ac:dyDescent="0.25">
      <c r="E14" t="s">
        <v>41</v>
      </c>
      <c r="F14" t="s">
        <v>225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402</v>
      </c>
      <c r="B34">
        <v>0.15</v>
      </c>
      <c r="C34">
        <v>184</v>
      </c>
      <c r="D34">
        <v>0.2</v>
      </c>
      <c r="E34">
        <v>180</v>
      </c>
      <c r="F34">
        <v>33120</v>
      </c>
    </row>
    <row r="35" spans="1:6" x14ac:dyDescent="0.25">
      <c r="A35" s="1" t="s">
        <v>406</v>
      </c>
      <c r="B35">
        <v>0.1</v>
      </c>
      <c r="C35">
        <v>177</v>
      </c>
      <c r="D35">
        <v>0.15</v>
      </c>
      <c r="E35">
        <v>135</v>
      </c>
      <c r="F35">
        <v>23895</v>
      </c>
    </row>
    <row r="36" spans="1:6" x14ac:dyDescent="0.25">
      <c r="A36" s="1" t="s">
        <v>341</v>
      </c>
      <c r="B36">
        <v>0.08</v>
      </c>
      <c r="C36">
        <v>177</v>
      </c>
      <c r="D36">
        <v>0.15</v>
      </c>
      <c r="E36">
        <v>135</v>
      </c>
      <c r="F36">
        <v>23895</v>
      </c>
    </row>
    <row r="37" spans="1:6" x14ac:dyDescent="0.25">
      <c r="A37" s="1" t="s">
        <v>403</v>
      </c>
      <c r="B37">
        <v>0.08</v>
      </c>
      <c r="C37">
        <v>159</v>
      </c>
      <c r="D37">
        <v>0.15</v>
      </c>
      <c r="E37">
        <v>135</v>
      </c>
      <c r="F37">
        <v>21465</v>
      </c>
    </row>
    <row r="38" spans="1:6" x14ac:dyDescent="0.25">
      <c r="A38" s="1" t="s">
        <v>404</v>
      </c>
      <c r="B38">
        <v>0.1</v>
      </c>
      <c r="C38">
        <v>349</v>
      </c>
      <c r="D38">
        <v>0.15</v>
      </c>
      <c r="E38">
        <v>135</v>
      </c>
      <c r="F38">
        <v>47115</v>
      </c>
    </row>
    <row r="39" spans="1:6" x14ac:dyDescent="0.25">
      <c r="A39" s="1" t="s">
        <v>407</v>
      </c>
      <c r="B39">
        <v>0.125</v>
      </c>
      <c r="C39">
        <v>108</v>
      </c>
      <c r="D39">
        <v>0.3</v>
      </c>
      <c r="E39">
        <v>270</v>
      </c>
      <c r="F39">
        <v>29160</v>
      </c>
    </row>
    <row r="40" spans="1:6" x14ac:dyDescent="0.25">
      <c r="A40" s="1" t="s">
        <v>410</v>
      </c>
      <c r="B40">
        <v>0.25</v>
      </c>
      <c r="C40">
        <v>168</v>
      </c>
      <c r="D40">
        <v>0.3</v>
      </c>
      <c r="E40">
        <v>270</v>
      </c>
      <c r="F40">
        <v>45360</v>
      </c>
    </row>
    <row r="41" spans="1:6" x14ac:dyDescent="0.25">
      <c r="A41" s="1" t="s">
        <v>342</v>
      </c>
      <c r="B41">
        <v>0.15</v>
      </c>
      <c r="C41">
        <v>361</v>
      </c>
      <c r="D41">
        <v>0.2</v>
      </c>
      <c r="E41">
        <v>180</v>
      </c>
      <c r="F41">
        <v>64980</v>
      </c>
    </row>
    <row r="42" spans="1:6" x14ac:dyDescent="0.25">
      <c r="A42" s="1" t="s">
        <v>343</v>
      </c>
      <c r="B42">
        <v>0.15</v>
      </c>
      <c r="C42">
        <v>366</v>
      </c>
      <c r="D42">
        <v>0.3</v>
      </c>
      <c r="E42">
        <v>270</v>
      </c>
      <c r="F42">
        <v>98820</v>
      </c>
    </row>
    <row r="43" spans="1:6" x14ac:dyDescent="0.25">
      <c r="A43" s="1" t="s">
        <v>344</v>
      </c>
      <c r="B43">
        <v>0.15</v>
      </c>
      <c r="C43">
        <v>452</v>
      </c>
      <c r="D43">
        <v>0.2</v>
      </c>
      <c r="E43">
        <v>180</v>
      </c>
      <c r="F43">
        <v>81360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defaultRowHeight="15" x14ac:dyDescent="0.25"/>
  <sheetData>
    <row r="1" spans="1:7" x14ac:dyDescent="0.25">
      <c r="A1" t="s">
        <v>412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35.380000000000003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102.77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227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1138.92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27.56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27.56</v>
      </c>
      <c r="C12" t="s">
        <v>22</v>
      </c>
      <c r="E12" t="s">
        <v>37</v>
      </c>
      <c r="F12" t="s">
        <v>228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229</v>
      </c>
    </row>
    <row r="14" spans="1:7" x14ac:dyDescent="0.25">
      <c r="E14" t="s">
        <v>41</v>
      </c>
      <c r="F14" t="s">
        <v>230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402</v>
      </c>
      <c r="B34">
        <v>0.15</v>
      </c>
      <c r="C34">
        <v>184</v>
      </c>
      <c r="D34">
        <v>0.25</v>
      </c>
      <c r="E34">
        <v>225</v>
      </c>
      <c r="F34">
        <v>41400</v>
      </c>
    </row>
    <row r="35" spans="1:6" x14ac:dyDescent="0.25">
      <c r="A35" s="1" t="s">
        <v>406</v>
      </c>
      <c r="B35">
        <v>0.1</v>
      </c>
      <c r="C35">
        <v>177</v>
      </c>
      <c r="D35">
        <v>0.25</v>
      </c>
      <c r="E35">
        <v>225</v>
      </c>
      <c r="F35">
        <v>39825</v>
      </c>
    </row>
    <row r="36" spans="1:6" x14ac:dyDescent="0.25">
      <c r="A36" s="1" t="s">
        <v>341</v>
      </c>
      <c r="B36">
        <v>0.08</v>
      </c>
      <c r="C36">
        <v>177</v>
      </c>
      <c r="D36">
        <v>0.25</v>
      </c>
      <c r="E36">
        <v>225</v>
      </c>
      <c r="F36">
        <v>39825</v>
      </c>
    </row>
    <row r="37" spans="1:6" x14ac:dyDescent="0.25">
      <c r="A37" s="1" t="s">
        <v>403</v>
      </c>
      <c r="B37">
        <v>0.08</v>
      </c>
      <c r="C37">
        <v>159</v>
      </c>
      <c r="D37">
        <v>0.25</v>
      </c>
      <c r="E37">
        <v>225</v>
      </c>
      <c r="F37">
        <v>35775</v>
      </c>
    </row>
    <row r="38" spans="1:6" x14ac:dyDescent="0.25">
      <c r="A38" s="1" t="s">
        <v>404</v>
      </c>
      <c r="B38">
        <v>0.1</v>
      </c>
      <c r="C38">
        <v>349</v>
      </c>
      <c r="D38">
        <v>0.25</v>
      </c>
      <c r="E38">
        <v>225</v>
      </c>
      <c r="F38">
        <v>78525</v>
      </c>
    </row>
    <row r="39" spans="1:6" x14ac:dyDescent="0.25">
      <c r="A39" s="1" t="s">
        <v>407</v>
      </c>
      <c r="B39">
        <v>0.125</v>
      </c>
      <c r="C39">
        <v>108</v>
      </c>
      <c r="D39">
        <v>0.25</v>
      </c>
      <c r="E39">
        <v>225</v>
      </c>
      <c r="F39">
        <v>24300</v>
      </c>
    </row>
    <row r="40" spans="1:6" x14ac:dyDescent="0.25">
      <c r="A40" s="1" t="s">
        <v>342</v>
      </c>
      <c r="B40">
        <v>0.15</v>
      </c>
      <c r="C40">
        <v>361</v>
      </c>
      <c r="D40">
        <v>0.2</v>
      </c>
      <c r="E40">
        <v>180</v>
      </c>
      <c r="F40">
        <v>64980</v>
      </c>
    </row>
    <row r="41" spans="1:6" x14ac:dyDescent="0.25">
      <c r="A41" s="1" t="s">
        <v>343</v>
      </c>
      <c r="B41">
        <v>0.15</v>
      </c>
      <c r="C41">
        <v>366</v>
      </c>
      <c r="D41">
        <v>0.25</v>
      </c>
      <c r="E41">
        <v>225</v>
      </c>
      <c r="F41">
        <v>82350</v>
      </c>
    </row>
    <row r="42" spans="1:6" x14ac:dyDescent="0.25">
      <c r="A42" s="1" t="s">
        <v>344</v>
      </c>
      <c r="B42">
        <v>0.15</v>
      </c>
      <c r="C42">
        <v>452</v>
      </c>
      <c r="D42">
        <v>0.2</v>
      </c>
      <c r="E42">
        <v>180</v>
      </c>
      <c r="F42">
        <v>81360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RowHeight="15" x14ac:dyDescent="0.25"/>
  <sheetData>
    <row r="1" spans="1:7" x14ac:dyDescent="0.25">
      <c r="A1" t="s">
        <v>413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34.22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232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1103.05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26.75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26.75</v>
      </c>
      <c r="C12" t="s">
        <v>22</v>
      </c>
      <c r="E12" t="s">
        <v>37</v>
      </c>
      <c r="F12" t="s">
        <v>233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234</v>
      </c>
    </row>
    <row r="14" spans="1:7" x14ac:dyDescent="0.25">
      <c r="E14" t="s">
        <v>41</v>
      </c>
      <c r="F14" t="s">
        <v>235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402</v>
      </c>
      <c r="B34">
        <v>0.15</v>
      </c>
      <c r="C34">
        <v>184</v>
      </c>
      <c r="D34">
        <v>0.4</v>
      </c>
      <c r="E34">
        <v>360</v>
      </c>
      <c r="F34">
        <v>66240</v>
      </c>
    </row>
    <row r="35" spans="1:6" x14ac:dyDescent="0.25">
      <c r="A35" s="1" t="s">
        <v>414</v>
      </c>
      <c r="B35">
        <v>0.15</v>
      </c>
      <c r="C35">
        <v>201</v>
      </c>
      <c r="D35">
        <v>0.4</v>
      </c>
      <c r="E35">
        <v>360</v>
      </c>
      <c r="F35">
        <v>72360</v>
      </c>
    </row>
    <row r="36" spans="1:6" x14ac:dyDescent="0.25">
      <c r="A36" s="1" t="s">
        <v>341</v>
      </c>
      <c r="B36">
        <v>0.08</v>
      </c>
      <c r="C36">
        <v>177</v>
      </c>
      <c r="D36">
        <v>0.1</v>
      </c>
      <c r="E36">
        <v>90</v>
      </c>
      <c r="F36">
        <v>15930</v>
      </c>
    </row>
    <row r="37" spans="1:6" x14ac:dyDescent="0.25">
      <c r="A37" s="1" t="s">
        <v>403</v>
      </c>
      <c r="B37">
        <v>0.08</v>
      </c>
      <c r="C37">
        <v>159</v>
      </c>
      <c r="D37">
        <v>0.1</v>
      </c>
      <c r="E37">
        <v>90</v>
      </c>
      <c r="F37">
        <v>14310</v>
      </c>
    </row>
    <row r="38" spans="1:6" x14ac:dyDescent="0.25">
      <c r="A38" s="1" t="s">
        <v>342</v>
      </c>
      <c r="B38">
        <v>0.15</v>
      </c>
      <c r="C38">
        <v>361</v>
      </c>
      <c r="D38">
        <v>0.2</v>
      </c>
      <c r="E38">
        <v>180</v>
      </c>
      <c r="F38">
        <v>64980</v>
      </c>
    </row>
    <row r="39" spans="1:6" x14ac:dyDescent="0.25">
      <c r="A39" s="1" t="s">
        <v>343</v>
      </c>
      <c r="B39">
        <v>0.15</v>
      </c>
      <c r="C39">
        <v>366</v>
      </c>
      <c r="D39">
        <v>0.2</v>
      </c>
      <c r="E39">
        <v>180</v>
      </c>
      <c r="F39">
        <v>65880</v>
      </c>
    </row>
    <row r="40" spans="1:6" x14ac:dyDescent="0.25">
      <c r="A40" s="1" t="s">
        <v>344</v>
      </c>
      <c r="B40">
        <v>0.15</v>
      </c>
      <c r="C40">
        <v>452</v>
      </c>
      <c r="D40">
        <v>0.2</v>
      </c>
      <c r="E40">
        <v>180</v>
      </c>
      <c r="F40">
        <v>81360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/>
  </sheetViews>
  <sheetFormatPr defaultRowHeight="15" x14ac:dyDescent="0.25"/>
  <sheetData>
    <row r="1" spans="1:7" x14ac:dyDescent="0.25">
      <c r="A1" t="s">
        <v>415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35.79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102.84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237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1152.27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28.15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28.15</v>
      </c>
      <c r="C12" t="s">
        <v>22</v>
      </c>
      <c r="E12" t="s">
        <v>37</v>
      </c>
      <c r="F12" t="s">
        <v>238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239</v>
      </c>
    </row>
    <row r="14" spans="1:7" x14ac:dyDescent="0.25">
      <c r="E14" t="s">
        <v>41</v>
      </c>
      <c r="F14" t="s">
        <v>240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375</v>
      </c>
      <c r="B24">
        <v>0.3</v>
      </c>
      <c r="C24">
        <v>295</v>
      </c>
      <c r="D24">
        <v>0.4</v>
      </c>
      <c r="E24">
        <v>360</v>
      </c>
      <c r="F24">
        <v>106200</v>
      </c>
    </row>
    <row r="25" spans="1:6" x14ac:dyDescent="0.25">
      <c r="A25" s="1" t="s">
        <v>379</v>
      </c>
      <c r="B25">
        <v>0.3</v>
      </c>
      <c r="C25">
        <v>372</v>
      </c>
      <c r="D25">
        <v>0.4</v>
      </c>
      <c r="E25">
        <v>360</v>
      </c>
      <c r="F25">
        <v>133920</v>
      </c>
    </row>
    <row r="26" spans="1:6" x14ac:dyDescent="0.25">
      <c r="A26" s="1" t="s">
        <v>336</v>
      </c>
      <c r="B26">
        <v>0.08</v>
      </c>
      <c r="C26">
        <v>106</v>
      </c>
      <c r="D26">
        <v>0.1</v>
      </c>
      <c r="E26">
        <v>90</v>
      </c>
      <c r="F26">
        <v>9540</v>
      </c>
    </row>
    <row r="27" spans="1:6" x14ac:dyDescent="0.25">
      <c r="A27" s="1" t="s">
        <v>337</v>
      </c>
      <c r="B27">
        <v>0.05</v>
      </c>
      <c r="C27">
        <v>290</v>
      </c>
      <c r="D27">
        <v>0.08</v>
      </c>
      <c r="E27">
        <v>72</v>
      </c>
      <c r="F27">
        <v>20880</v>
      </c>
    </row>
    <row r="28" spans="1:6" x14ac:dyDescent="0.25">
      <c r="A28" s="1" t="s">
        <v>388</v>
      </c>
      <c r="B28">
        <v>0.1</v>
      </c>
      <c r="C28">
        <v>439</v>
      </c>
      <c r="D28">
        <v>0.125</v>
      </c>
      <c r="E28">
        <v>110</v>
      </c>
      <c r="F28">
        <v>48290</v>
      </c>
    </row>
    <row r="29" spans="1:6" x14ac:dyDescent="0.25">
      <c r="A29" s="1" t="s">
        <v>338</v>
      </c>
      <c r="B29">
        <v>0.05</v>
      </c>
      <c r="C29">
        <v>269</v>
      </c>
      <c r="D29">
        <v>0.08</v>
      </c>
      <c r="E29">
        <v>72</v>
      </c>
      <c r="F29">
        <v>19368</v>
      </c>
    </row>
    <row r="30" spans="1:6" x14ac:dyDescent="0.25">
      <c r="A30" s="1" t="s">
        <v>339</v>
      </c>
      <c r="B30">
        <v>0.05</v>
      </c>
      <c r="C30">
        <v>333</v>
      </c>
      <c r="D30">
        <v>0.08</v>
      </c>
      <c r="E30">
        <v>72</v>
      </c>
      <c r="F30">
        <v>23976</v>
      </c>
    </row>
    <row r="31" spans="1:6" x14ac:dyDescent="0.25">
      <c r="A31" s="1" t="s">
        <v>340</v>
      </c>
      <c r="B31">
        <v>0.08</v>
      </c>
      <c r="C31">
        <v>380</v>
      </c>
      <c r="D31">
        <v>0.1</v>
      </c>
      <c r="E31">
        <v>90</v>
      </c>
      <c r="F31">
        <v>34200</v>
      </c>
    </row>
    <row r="32" spans="1:6" x14ac:dyDescent="0.25">
      <c r="A32" s="1" t="s">
        <v>400</v>
      </c>
      <c r="B32">
        <v>0.25</v>
      </c>
      <c r="C32">
        <v>727</v>
      </c>
      <c r="D32">
        <v>0.4</v>
      </c>
      <c r="E32">
        <v>360</v>
      </c>
      <c r="F32">
        <v>261720</v>
      </c>
    </row>
    <row r="33" spans="1:6" x14ac:dyDescent="0.25">
      <c r="A33" s="1" t="s">
        <v>402</v>
      </c>
      <c r="B33">
        <v>0.15</v>
      </c>
      <c r="C33">
        <v>184</v>
      </c>
      <c r="D33">
        <v>0.3</v>
      </c>
      <c r="E33">
        <v>270</v>
      </c>
      <c r="F33">
        <v>49680</v>
      </c>
    </row>
    <row r="34" spans="1:6" x14ac:dyDescent="0.25">
      <c r="A34" s="1" t="s">
        <v>414</v>
      </c>
      <c r="B34">
        <v>0.15</v>
      </c>
      <c r="C34">
        <v>201</v>
      </c>
      <c r="D34">
        <v>0.3</v>
      </c>
      <c r="E34">
        <v>270</v>
      </c>
      <c r="F34">
        <v>54270</v>
      </c>
    </row>
    <row r="35" spans="1:6" x14ac:dyDescent="0.25">
      <c r="A35" s="1" t="s">
        <v>416</v>
      </c>
      <c r="B35">
        <v>0.05</v>
      </c>
      <c r="C35">
        <v>214</v>
      </c>
      <c r="D35">
        <v>0.3</v>
      </c>
      <c r="E35">
        <v>270</v>
      </c>
      <c r="F35">
        <v>57780</v>
      </c>
    </row>
    <row r="36" spans="1:6" x14ac:dyDescent="0.25">
      <c r="A36" s="1" t="s">
        <v>341</v>
      </c>
      <c r="B36">
        <v>0.08</v>
      </c>
      <c r="C36">
        <v>177</v>
      </c>
      <c r="D36">
        <v>0.1</v>
      </c>
      <c r="E36">
        <v>90</v>
      </c>
      <c r="F36">
        <v>15930</v>
      </c>
    </row>
    <row r="37" spans="1:6" x14ac:dyDescent="0.25">
      <c r="A37" s="1" t="s">
        <v>403</v>
      </c>
      <c r="B37">
        <v>0.08</v>
      </c>
      <c r="C37">
        <v>159</v>
      </c>
      <c r="D37">
        <v>0.1</v>
      </c>
      <c r="E37">
        <v>90</v>
      </c>
      <c r="F37">
        <v>14310</v>
      </c>
    </row>
    <row r="38" spans="1:6" x14ac:dyDescent="0.25">
      <c r="A38" s="1" t="s">
        <v>342</v>
      </c>
      <c r="B38">
        <v>0.15</v>
      </c>
      <c r="C38">
        <v>361</v>
      </c>
      <c r="D38">
        <v>0.2</v>
      </c>
      <c r="E38">
        <v>180</v>
      </c>
      <c r="F38">
        <v>64980</v>
      </c>
    </row>
    <row r="39" spans="1:6" x14ac:dyDescent="0.25">
      <c r="A39" s="1" t="s">
        <v>343</v>
      </c>
      <c r="B39">
        <v>0.15</v>
      </c>
      <c r="C39">
        <v>366</v>
      </c>
      <c r="D39">
        <v>0.2</v>
      </c>
      <c r="E39">
        <v>180</v>
      </c>
      <c r="F39">
        <v>65880</v>
      </c>
    </row>
    <row r="40" spans="1:6" x14ac:dyDescent="0.25">
      <c r="A40" s="1" t="s">
        <v>344</v>
      </c>
      <c r="B40">
        <v>0.15</v>
      </c>
      <c r="C40">
        <v>452</v>
      </c>
      <c r="D40">
        <v>0.2</v>
      </c>
      <c r="E40">
        <v>180</v>
      </c>
      <c r="F40">
        <v>81360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defaultRowHeight="15" x14ac:dyDescent="0.25"/>
  <sheetData>
    <row r="1" spans="1:7" x14ac:dyDescent="0.25">
      <c r="A1" t="s">
        <v>417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34.340000000000003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102.79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242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1106.78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26.86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26.86</v>
      </c>
      <c r="C12" t="s">
        <v>22</v>
      </c>
      <c r="E12" t="s">
        <v>37</v>
      </c>
      <c r="F12" t="s">
        <v>243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244</v>
      </c>
    </row>
    <row r="14" spans="1:7" x14ac:dyDescent="0.25">
      <c r="E14" t="s">
        <v>41</v>
      </c>
      <c r="F14" t="s">
        <v>245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369</v>
      </c>
      <c r="B26">
        <v>0.08</v>
      </c>
      <c r="C26">
        <v>255</v>
      </c>
      <c r="D26">
        <v>0.1</v>
      </c>
      <c r="E26">
        <v>90</v>
      </c>
      <c r="F26">
        <v>22950</v>
      </c>
    </row>
    <row r="27" spans="1:6" x14ac:dyDescent="0.25">
      <c r="A27" s="1" t="s">
        <v>379</v>
      </c>
      <c r="B27">
        <v>0.3</v>
      </c>
      <c r="C27">
        <v>372</v>
      </c>
      <c r="D27">
        <v>0.4</v>
      </c>
      <c r="E27">
        <v>360</v>
      </c>
      <c r="F27">
        <v>133920</v>
      </c>
    </row>
    <row r="28" spans="1:6" x14ac:dyDescent="0.25">
      <c r="A28" s="1" t="s">
        <v>336</v>
      </c>
      <c r="B28">
        <v>0.08</v>
      </c>
      <c r="C28">
        <v>106</v>
      </c>
      <c r="D28">
        <v>0.1</v>
      </c>
      <c r="E28">
        <v>90</v>
      </c>
      <c r="F28">
        <v>9540</v>
      </c>
    </row>
    <row r="29" spans="1:6" x14ac:dyDescent="0.25">
      <c r="A29" s="1" t="s">
        <v>337</v>
      </c>
      <c r="B29">
        <v>0.05</v>
      </c>
      <c r="C29">
        <v>290</v>
      </c>
      <c r="D29">
        <v>0.08</v>
      </c>
      <c r="E29">
        <v>72</v>
      </c>
      <c r="F29">
        <v>20880</v>
      </c>
    </row>
    <row r="30" spans="1:6" x14ac:dyDescent="0.25">
      <c r="A30" s="1" t="s">
        <v>388</v>
      </c>
      <c r="B30">
        <v>0.1</v>
      </c>
      <c r="C30">
        <v>439</v>
      </c>
      <c r="D30">
        <v>0.125</v>
      </c>
      <c r="E30">
        <v>110</v>
      </c>
      <c r="F30">
        <v>48290</v>
      </c>
    </row>
    <row r="31" spans="1:6" x14ac:dyDescent="0.25">
      <c r="A31" s="1" t="s">
        <v>338</v>
      </c>
      <c r="B31">
        <v>0.05</v>
      </c>
      <c r="C31">
        <v>269</v>
      </c>
      <c r="D31">
        <v>0.08</v>
      </c>
      <c r="E31">
        <v>72</v>
      </c>
      <c r="F31">
        <v>19368</v>
      </c>
    </row>
    <row r="32" spans="1:6" x14ac:dyDescent="0.25">
      <c r="A32" s="1" t="s">
        <v>339</v>
      </c>
      <c r="B32">
        <v>0.05</v>
      </c>
      <c r="C32">
        <v>333</v>
      </c>
      <c r="D32">
        <v>0.08</v>
      </c>
      <c r="E32">
        <v>72</v>
      </c>
      <c r="F32">
        <v>23976</v>
      </c>
    </row>
    <row r="33" spans="1:6" x14ac:dyDescent="0.25">
      <c r="A33" s="1" t="s">
        <v>340</v>
      </c>
      <c r="B33">
        <v>0.08</v>
      </c>
      <c r="C33">
        <v>380</v>
      </c>
      <c r="D33">
        <v>0.1</v>
      </c>
      <c r="E33">
        <v>90</v>
      </c>
      <c r="F33">
        <v>34200</v>
      </c>
    </row>
    <row r="34" spans="1:6" x14ac:dyDescent="0.25">
      <c r="A34" s="1" t="s">
        <v>400</v>
      </c>
      <c r="B34">
        <v>0.25</v>
      </c>
      <c r="C34">
        <v>727</v>
      </c>
      <c r="D34">
        <v>0.4</v>
      </c>
      <c r="E34">
        <v>360</v>
      </c>
      <c r="F34">
        <v>261720</v>
      </c>
    </row>
    <row r="35" spans="1:6" x14ac:dyDescent="0.25">
      <c r="A35" s="1" t="s">
        <v>402</v>
      </c>
      <c r="B35">
        <v>0.15</v>
      </c>
      <c r="C35">
        <v>184</v>
      </c>
      <c r="D35">
        <v>0.4</v>
      </c>
      <c r="E35">
        <v>360</v>
      </c>
      <c r="F35">
        <v>66240</v>
      </c>
    </row>
    <row r="36" spans="1:6" x14ac:dyDescent="0.25">
      <c r="A36" s="1" t="s">
        <v>414</v>
      </c>
      <c r="B36">
        <v>0.15</v>
      </c>
      <c r="C36">
        <v>201</v>
      </c>
      <c r="D36">
        <v>0.4</v>
      </c>
      <c r="E36">
        <v>360</v>
      </c>
      <c r="F36">
        <v>72360</v>
      </c>
    </row>
    <row r="37" spans="1:6" x14ac:dyDescent="0.25">
      <c r="A37" s="1" t="s">
        <v>418</v>
      </c>
      <c r="B37">
        <v>0.15</v>
      </c>
      <c r="C37">
        <v>195</v>
      </c>
      <c r="D37">
        <v>0.4</v>
      </c>
      <c r="E37">
        <v>360</v>
      </c>
      <c r="F37">
        <v>70200</v>
      </c>
    </row>
    <row r="38" spans="1:6" x14ac:dyDescent="0.25">
      <c r="A38" s="1" t="s">
        <v>341</v>
      </c>
      <c r="B38">
        <v>0.08</v>
      </c>
      <c r="C38">
        <v>177</v>
      </c>
      <c r="D38">
        <v>0.1</v>
      </c>
      <c r="E38">
        <v>90</v>
      </c>
      <c r="F38">
        <v>15930</v>
      </c>
    </row>
    <row r="39" spans="1:6" x14ac:dyDescent="0.25">
      <c r="A39" s="1" t="s">
        <v>403</v>
      </c>
      <c r="B39">
        <v>0.08</v>
      </c>
      <c r="C39">
        <v>159</v>
      </c>
      <c r="D39">
        <v>0.1</v>
      </c>
      <c r="E39">
        <v>90</v>
      </c>
      <c r="F39">
        <v>14310</v>
      </c>
    </row>
    <row r="40" spans="1:6" x14ac:dyDescent="0.25">
      <c r="A40" s="1" t="s">
        <v>342</v>
      </c>
      <c r="B40">
        <v>0.15</v>
      </c>
      <c r="C40">
        <v>361</v>
      </c>
      <c r="D40">
        <v>0.2</v>
      </c>
      <c r="E40">
        <v>180</v>
      </c>
      <c r="F40">
        <v>64980</v>
      </c>
    </row>
    <row r="41" spans="1:6" x14ac:dyDescent="0.25">
      <c r="A41" s="1" t="s">
        <v>343</v>
      </c>
      <c r="B41">
        <v>0.15</v>
      </c>
      <c r="C41">
        <v>366</v>
      </c>
      <c r="D41">
        <v>0.2</v>
      </c>
      <c r="E41">
        <v>180</v>
      </c>
      <c r="F41">
        <v>65880</v>
      </c>
    </row>
    <row r="42" spans="1:6" x14ac:dyDescent="0.25">
      <c r="A42" s="1" t="s">
        <v>344</v>
      </c>
      <c r="B42">
        <v>0.15</v>
      </c>
      <c r="C42">
        <v>452</v>
      </c>
      <c r="D42">
        <v>0.2</v>
      </c>
      <c r="E42">
        <v>180</v>
      </c>
      <c r="F42">
        <v>81360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5" x14ac:dyDescent="0.25"/>
  <sheetData>
    <row r="1" spans="1:7" x14ac:dyDescent="0.25">
      <c r="A1" t="s">
        <v>419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42</v>
      </c>
      <c r="C4" t="s">
        <v>10</v>
      </c>
      <c r="E4" t="s">
        <v>25</v>
      </c>
      <c r="F4">
        <v>19.989999999999998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102.87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247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1347.27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31.06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31.06</v>
      </c>
      <c r="C12" t="s">
        <v>22</v>
      </c>
      <c r="E12" t="s">
        <v>37</v>
      </c>
      <c r="F12" t="s">
        <v>248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249</v>
      </c>
    </row>
    <row r="14" spans="1:7" x14ac:dyDescent="0.25">
      <c r="E14" t="s">
        <v>41</v>
      </c>
      <c r="F14" t="s">
        <v>250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336</v>
      </c>
      <c r="B25">
        <v>0.08</v>
      </c>
      <c r="C25">
        <v>106</v>
      </c>
      <c r="D25">
        <v>0.1</v>
      </c>
      <c r="E25">
        <v>90</v>
      </c>
      <c r="F25">
        <v>9540</v>
      </c>
    </row>
    <row r="26" spans="1:6" x14ac:dyDescent="0.25">
      <c r="A26" s="1" t="s">
        <v>337</v>
      </c>
      <c r="B26">
        <v>0.05</v>
      </c>
      <c r="C26">
        <v>290</v>
      </c>
      <c r="D26">
        <v>0.08</v>
      </c>
      <c r="E26">
        <v>72</v>
      </c>
      <c r="F26">
        <v>20880</v>
      </c>
    </row>
    <row r="27" spans="1:6" x14ac:dyDescent="0.25">
      <c r="A27" s="1" t="s">
        <v>388</v>
      </c>
      <c r="B27">
        <v>0.1</v>
      </c>
      <c r="C27">
        <v>439</v>
      </c>
      <c r="D27">
        <v>0.125</v>
      </c>
      <c r="E27">
        <v>110</v>
      </c>
      <c r="F27">
        <v>48290</v>
      </c>
    </row>
    <row r="28" spans="1:6" x14ac:dyDescent="0.25">
      <c r="A28" s="1" t="s">
        <v>338</v>
      </c>
      <c r="B28">
        <v>0.05</v>
      </c>
      <c r="C28">
        <v>269</v>
      </c>
      <c r="D28">
        <v>0.08</v>
      </c>
      <c r="E28">
        <v>72</v>
      </c>
      <c r="F28">
        <v>19368</v>
      </c>
    </row>
    <row r="29" spans="1:6" x14ac:dyDescent="0.25">
      <c r="A29" s="1" t="s">
        <v>339</v>
      </c>
      <c r="B29">
        <v>0.05</v>
      </c>
      <c r="C29">
        <v>333</v>
      </c>
      <c r="D29">
        <v>0.08</v>
      </c>
      <c r="E29">
        <v>72</v>
      </c>
      <c r="F29">
        <v>23976</v>
      </c>
    </row>
    <row r="30" spans="1:6" x14ac:dyDescent="0.25">
      <c r="A30" s="1" t="s">
        <v>340</v>
      </c>
      <c r="B30">
        <v>0.08</v>
      </c>
      <c r="C30">
        <v>380</v>
      </c>
      <c r="D30">
        <v>0.1</v>
      </c>
      <c r="E30">
        <v>90</v>
      </c>
      <c r="F30">
        <v>34200</v>
      </c>
    </row>
    <row r="31" spans="1:6" x14ac:dyDescent="0.25">
      <c r="A31" s="1" t="s">
        <v>400</v>
      </c>
      <c r="B31">
        <v>0.25</v>
      </c>
      <c r="C31">
        <v>727</v>
      </c>
      <c r="D31">
        <v>0.3</v>
      </c>
      <c r="E31">
        <v>270</v>
      </c>
      <c r="F31">
        <v>196290</v>
      </c>
    </row>
    <row r="32" spans="1:6" x14ac:dyDescent="0.25">
      <c r="A32" s="1" t="s">
        <v>402</v>
      </c>
      <c r="B32">
        <v>0.15</v>
      </c>
      <c r="C32">
        <v>184</v>
      </c>
      <c r="D32">
        <v>0.3</v>
      </c>
      <c r="E32">
        <v>270</v>
      </c>
      <c r="F32">
        <v>49680</v>
      </c>
    </row>
    <row r="33" spans="1:6" x14ac:dyDescent="0.25">
      <c r="A33" s="1" t="s">
        <v>414</v>
      </c>
      <c r="B33">
        <v>0.15</v>
      </c>
      <c r="C33">
        <v>201</v>
      </c>
      <c r="D33">
        <v>0.3</v>
      </c>
      <c r="E33">
        <v>270</v>
      </c>
      <c r="F33">
        <v>54270</v>
      </c>
    </row>
    <row r="34" spans="1:6" x14ac:dyDescent="0.25">
      <c r="A34" s="1" t="s">
        <v>418</v>
      </c>
      <c r="B34">
        <v>0.15</v>
      </c>
      <c r="C34">
        <v>195</v>
      </c>
      <c r="D34">
        <v>0.3</v>
      </c>
      <c r="E34">
        <v>270</v>
      </c>
      <c r="F34">
        <v>52650</v>
      </c>
    </row>
    <row r="35" spans="1:6" x14ac:dyDescent="0.25">
      <c r="A35" s="1" t="s">
        <v>420</v>
      </c>
      <c r="B35">
        <v>0.1</v>
      </c>
      <c r="C35">
        <v>136</v>
      </c>
      <c r="D35">
        <v>0.2</v>
      </c>
      <c r="E35">
        <v>180</v>
      </c>
      <c r="F35">
        <v>24480</v>
      </c>
    </row>
    <row r="36" spans="1:6" x14ac:dyDescent="0.25">
      <c r="A36" s="1" t="s">
        <v>421</v>
      </c>
      <c r="B36">
        <v>0.08</v>
      </c>
      <c r="C36">
        <v>461</v>
      </c>
      <c r="D36">
        <v>0.25</v>
      </c>
      <c r="E36">
        <v>225</v>
      </c>
      <c r="F36">
        <v>103725</v>
      </c>
    </row>
    <row r="37" spans="1:6" x14ac:dyDescent="0.25">
      <c r="A37" s="1" t="s">
        <v>422</v>
      </c>
      <c r="B37">
        <v>0.05</v>
      </c>
      <c r="C37">
        <v>148</v>
      </c>
      <c r="D37">
        <v>0.15</v>
      </c>
      <c r="E37">
        <v>135</v>
      </c>
      <c r="F37">
        <v>19980</v>
      </c>
    </row>
    <row r="38" spans="1:6" x14ac:dyDescent="0.25">
      <c r="A38" s="1" t="s">
        <v>423</v>
      </c>
      <c r="B38">
        <v>0.1</v>
      </c>
      <c r="C38">
        <v>85</v>
      </c>
      <c r="D38">
        <v>0.15</v>
      </c>
      <c r="E38">
        <v>135</v>
      </c>
      <c r="F38">
        <v>11475</v>
      </c>
    </row>
    <row r="39" spans="1:6" x14ac:dyDescent="0.25">
      <c r="A39" s="1" t="s">
        <v>424</v>
      </c>
      <c r="B39">
        <v>0.05</v>
      </c>
      <c r="C39">
        <v>368</v>
      </c>
      <c r="D39">
        <v>0.15</v>
      </c>
      <c r="E39">
        <v>135</v>
      </c>
      <c r="F39">
        <v>49680</v>
      </c>
    </row>
    <row r="40" spans="1:6" x14ac:dyDescent="0.25">
      <c r="A40" s="1" t="s">
        <v>341</v>
      </c>
      <c r="B40">
        <v>0.08</v>
      </c>
      <c r="C40">
        <v>177</v>
      </c>
      <c r="D40">
        <v>0.1</v>
      </c>
      <c r="E40">
        <v>90</v>
      </c>
      <c r="F40">
        <v>15930</v>
      </c>
    </row>
    <row r="41" spans="1:6" x14ac:dyDescent="0.25">
      <c r="A41" s="1" t="s">
        <v>403</v>
      </c>
      <c r="B41">
        <v>0.08</v>
      </c>
      <c r="C41">
        <v>159</v>
      </c>
      <c r="D41">
        <v>0.1</v>
      </c>
      <c r="E41">
        <v>90</v>
      </c>
      <c r="F41">
        <v>14310</v>
      </c>
    </row>
    <row r="42" spans="1:6" x14ac:dyDescent="0.25">
      <c r="A42" s="1" t="s">
        <v>342</v>
      </c>
      <c r="B42">
        <v>0.15</v>
      </c>
      <c r="C42">
        <v>361</v>
      </c>
      <c r="D42">
        <v>0.2</v>
      </c>
      <c r="E42">
        <v>180</v>
      </c>
      <c r="F42">
        <v>64980</v>
      </c>
    </row>
    <row r="43" spans="1:6" x14ac:dyDescent="0.25">
      <c r="A43" s="1" t="s">
        <v>343</v>
      </c>
      <c r="B43">
        <v>0.15</v>
      </c>
      <c r="C43">
        <v>366</v>
      </c>
      <c r="D43">
        <v>0.2</v>
      </c>
      <c r="E43">
        <v>180</v>
      </c>
      <c r="F43">
        <v>65880</v>
      </c>
    </row>
    <row r="44" spans="1:6" x14ac:dyDescent="0.25">
      <c r="A44" s="1" t="s">
        <v>344</v>
      </c>
      <c r="B44">
        <v>0.15</v>
      </c>
      <c r="C44">
        <v>452</v>
      </c>
      <c r="D44">
        <v>0.2</v>
      </c>
      <c r="E44">
        <v>180</v>
      </c>
      <c r="F44">
        <v>81360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RowHeight="15" x14ac:dyDescent="0.25"/>
  <sheetData>
    <row r="1" spans="1:7" x14ac:dyDescent="0.25">
      <c r="A1" t="s">
        <v>425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34.43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252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1109.53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26.94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26.94</v>
      </c>
      <c r="C12" t="s">
        <v>22</v>
      </c>
      <c r="E12" t="s">
        <v>37</v>
      </c>
      <c r="F12" t="s">
        <v>253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254</v>
      </c>
    </row>
    <row r="14" spans="1:7" x14ac:dyDescent="0.25">
      <c r="E14" t="s">
        <v>41</v>
      </c>
      <c r="F14" t="s">
        <v>255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375</v>
      </c>
      <c r="B24">
        <v>0.3</v>
      </c>
      <c r="C24">
        <v>295</v>
      </c>
      <c r="D24">
        <v>0.4</v>
      </c>
      <c r="E24">
        <v>360</v>
      </c>
      <c r="F24">
        <v>106200</v>
      </c>
    </row>
    <row r="25" spans="1:6" x14ac:dyDescent="0.25">
      <c r="A25" s="1" t="s">
        <v>379</v>
      </c>
      <c r="B25">
        <v>0.3</v>
      </c>
      <c r="C25">
        <v>372</v>
      </c>
      <c r="D25">
        <v>0.4</v>
      </c>
      <c r="E25">
        <v>360</v>
      </c>
      <c r="F25">
        <v>133920</v>
      </c>
    </row>
    <row r="26" spans="1:6" x14ac:dyDescent="0.25">
      <c r="A26" s="1" t="s">
        <v>336</v>
      </c>
      <c r="B26">
        <v>0.08</v>
      </c>
      <c r="C26">
        <v>106</v>
      </c>
      <c r="D26">
        <v>0.1</v>
      </c>
      <c r="E26">
        <v>90</v>
      </c>
      <c r="F26">
        <v>9540</v>
      </c>
    </row>
    <row r="27" spans="1:6" x14ac:dyDescent="0.25">
      <c r="A27" s="1" t="s">
        <v>337</v>
      </c>
      <c r="B27">
        <v>0.05</v>
      </c>
      <c r="C27">
        <v>290</v>
      </c>
      <c r="D27">
        <v>0.08</v>
      </c>
      <c r="E27">
        <v>72</v>
      </c>
      <c r="F27">
        <v>20880</v>
      </c>
    </row>
    <row r="28" spans="1:6" x14ac:dyDescent="0.25">
      <c r="A28" s="1" t="s">
        <v>388</v>
      </c>
      <c r="B28">
        <v>0.1</v>
      </c>
      <c r="C28">
        <v>439</v>
      </c>
      <c r="D28">
        <v>0.125</v>
      </c>
      <c r="E28">
        <v>110</v>
      </c>
      <c r="F28">
        <v>48290</v>
      </c>
    </row>
    <row r="29" spans="1:6" x14ac:dyDescent="0.25">
      <c r="A29" s="1" t="s">
        <v>338</v>
      </c>
      <c r="B29">
        <v>0.05</v>
      </c>
      <c r="C29">
        <v>269</v>
      </c>
      <c r="D29">
        <v>0.08</v>
      </c>
      <c r="E29">
        <v>72</v>
      </c>
      <c r="F29">
        <v>19368</v>
      </c>
    </row>
    <row r="30" spans="1:6" x14ac:dyDescent="0.25">
      <c r="A30" s="1" t="s">
        <v>339</v>
      </c>
      <c r="B30">
        <v>0.05</v>
      </c>
      <c r="C30">
        <v>333</v>
      </c>
      <c r="D30">
        <v>0.08</v>
      </c>
      <c r="E30">
        <v>72</v>
      </c>
      <c r="F30">
        <v>23976</v>
      </c>
    </row>
    <row r="31" spans="1:6" x14ac:dyDescent="0.25">
      <c r="A31" s="1" t="s">
        <v>340</v>
      </c>
      <c r="B31">
        <v>0.08</v>
      </c>
      <c r="C31">
        <v>380</v>
      </c>
      <c r="D31">
        <v>0.1</v>
      </c>
      <c r="E31">
        <v>90</v>
      </c>
      <c r="F31">
        <v>34200</v>
      </c>
    </row>
    <row r="32" spans="1:6" x14ac:dyDescent="0.25">
      <c r="A32" s="1" t="s">
        <v>400</v>
      </c>
      <c r="B32">
        <v>0.25</v>
      </c>
      <c r="C32">
        <v>727</v>
      </c>
      <c r="D32">
        <v>0.4</v>
      </c>
      <c r="E32">
        <v>360</v>
      </c>
      <c r="F32">
        <v>261720</v>
      </c>
    </row>
    <row r="33" spans="1:6" x14ac:dyDescent="0.25">
      <c r="A33" s="1" t="s">
        <v>402</v>
      </c>
      <c r="B33">
        <v>0.15</v>
      </c>
      <c r="C33">
        <v>184</v>
      </c>
      <c r="D33">
        <v>0.4</v>
      </c>
      <c r="E33">
        <v>360</v>
      </c>
      <c r="F33">
        <v>66240</v>
      </c>
    </row>
    <row r="34" spans="1:6" x14ac:dyDescent="0.25">
      <c r="A34" s="1" t="s">
        <v>414</v>
      </c>
      <c r="B34">
        <v>0.15</v>
      </c>
      <c r="C34">
        <v>201</v>
      </c>
      <c r="D34">
        <v>0.4</v>
      </c>
      <c r="E34">
        <v>360</v>
      </c>
      <c r="F34">
        <v>72360</v>
      </c>
    </row>
    <row r="35" spans="1:6" x14ac:dyDescent="0.25">
      <c r="A35" s="1" t="s">
        <v>418</v>
      </c>
      <c r="B35">
        <v>0.15</v>
      </c>
      <c r="C35">
        <v>195</v>
      </c>
      <c r="D35">
        <v>0.4</v>
      </c>
      <c r="E35">
        <v>360</v>
      </c>
      <c r="F35">
        <v>70200</v>
      </c>
    </row>
    <row r="36" spans="1:6" x14ac:dyDescent="0.25">
      <c r="A36" s="1" t="s">
        <v>420</v>
      </c>
      <c r="B36">
        <v>0.1</v>
      </c>
      <c r="C36">
        <v>136</v>
      </c>
      <c r="D36">
        <v>0.4</v>
      </c>
      <c r="E36">
        <v>360</v>
      </c>
      <c r="F36">
        <v>48960</v>
      </c>
    </row>
    <row r="37" spans="1:6" x14ac:dyDescent="0.25">
      <c r="A37" s="1" t="s">
        <v>421</v>
      </c>
      <c r="B37">
        <v>0.08</v>
      </c>
      <c r="C37">
        <v>461</v>
      </c>
      <c r="D37">
        <v>0.125</v>
      </c>
      <c r="E37">
        <v>110</v>
      </c>
      <c r="F37">
        <v>50710</v>
      </c>
    </row>
    <row r="38" spans="1:6" x14ac:dyDescent="0.25">
      <c r="A38" s="1" t="s">
        <v>422</v>
      </c>
      <c r="B38">
        <v>0.05</v>
      </c>
      <c r="C38">
        <v>148</v>
      </c>
      <c r="D38">
        <v>0.125</v>
      </c>
      <c r="E38">
        <v>110</v>
      </c>
      <c r="F38">
        <v>16280</v>
      </c>
    </row>
    <row r="39" spans="1:6" x14ac:dyDescent="0.25">
      <c r="A39" s="1" t="s">
        <v>423</v>
      </c>
      <c r="B39">
        <v>0.1</v>
      </c>
      <c r="C39">
        <v>85</v>
      </c>
      <c r="D39">
        <v>0.125</v>
      </c>
      <c r="E39">
        <v>110</v>
      </c>
      <c r="F39">
        <v>9350</v>
      </c>
    </row>
    <row r="40" spans="1:6" x14ac:dyDescent="0.25">
      <c r="A40" s="1" t="s">
        <v>424</v>
      </c>
      <c r="B40">
        <v>0.05</v>
      </c>
      <c r="C40">
        <v>368</v>
      </c>
      <c r="D40">
        <v>0.125</v>
      </c>
      <c r="E40">
        <v>110</v>
      </c>
      <c r="F40">
        <v>40480</v>
      </c>
    </row>
    <row r="41" spans="1:6" x14ac:dyDescent="0.25">
      <c r="A41" s="1" t="s">
        <v>341</v>
      </c>
      <c r="B41">
        <v>0.08</v>
      </c>
      <c r="C41">
        <v>177</v>
      </c>
      <c r="D41">
        <v>0.1</v>
      </c>
      <c r="E41">
        <v>90</v>
      </c>
      <c r="F41">
        <v>15930</v>
      </c>
    </row>
    <row r="42" spans="1:6" x14ac:dyDescent="0.25">
      <c r="A42" s="1" t="s">
        <v>403</v>
      </c>
      <c r="B42">
        <v>0.08</v>
      </c>
      <c r="C42">
        <v>159</v>
      </c>
      <c r="D42">
        <v>0.1</v>
      </c>
      <c r="E42">
        <v>90</v>
      </c>
      <c r="F42">
        <v>14310</v>
      </c>
    </row>
    <row r="43" spans="1:6" x14ac:dyDescent="0.25">
      <c r="A43" s="1" t="s">
        <v>342</v>
      </c>
      <c r="B43">
        <v>0.15</v>
      </c>
      <c r="C43">
        <v>361</v>
      </c>
      <c r="D43">
        <v>0.2</v>
      </c>
      <c r="E43">
        <v>180</v>
      </c>
      <c r="F43">
        <v>64980</v>
      </c>
    </row>
    <row r="44" spans="1:6" x14ac:dyDescent="0.25">
      <c r="A44" s="1" t="s">
        <v>343</v>
      </c>
      <c r="B44">
        <v>0.15</v>
      </c>
      <c r="C44">
        <v>366</v>
      </c>
      <c r="D44">
        <v>0.2</v>
      </c>
      <c r="E44">
        <v>180</v>
      </c>
      <c r="F44">
        <v>65880</v>
      </c>
    </row>
    <row r="45" spans="1:6" x14ac:dyDescent="0.25">
      <c r="A45" s="1" t="s">
        <v>344</v>
      </c>
      <c r="B45">
        <v>0.15</v>
      </c>
      <c r="C45">
        <v>452</v>
      </c>
      <c r="D45">
        <v>0.2</v>
      </c>
      <c r="E45">
        <v>180</v>
      </c>
      <c r="F45">
        <v>81360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RowHeight="15" x14ac:dyDescent="0.25"/>
  <sheetData>
    <row r="1" spans="1:7" x14ac:dyDescent="0.25">
      <c r="A1" t="s">
        <v>426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36.409999999999997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102.84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257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1171.81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28.66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28.66</v>
      </c>
      <c r="C12" t="s">
        <v>22</v>
      </c>
      <c r="E12" t="s">
        <v>37</v>
      </c>
      <c r="F12" t="s">
        <v>258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259</v>
      </c>
    </row>
    <row r="14" spans="1:7" x14ac:dyDescent="0.25">
      <c r="E14" t="s">
        <v>41</v>
      </c>
      <c r="F14" t="s">
        <v>260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402</v>
      </c>
      <c r="B34">
        <v>0.15</v>
      </c>
      <c r="C34">
        <v>184</v>
      </c>
      <c r="D34">
        <v>0.3</v>
      </c>
      <c r="E34">
        <v>270</v>
      </c>
      <c r="F34">
        <v>49680</v>
      </c>
    </row>
    <row r="35" spans="1:6" x14ac:dyDescent="0.25">
      <c r="A35" s="1" t="s">
        <v>414</v>
      </c>
      <c r="B35">
        <v>0.15</v>
      </c>
      <c r="C35">
        <v>201</v>
      </c>
      <c r="D35">
        <v>0.3</v>
      </c>
      <c r="E35">
        <v>270</v>
      </c>
      <c r="F35">
        <v>54270</v>
      </c>
    </row>
    <row r="36" spans="1:6" x14ac:dyDescent="0.25">
      <c r="A36" s="1" t="s">
        <v>418</v>
      </c>
      <c r="B36">
        <v>0.15</v>
      </c>
      <c r="C36">
        <v>195</v>
      </c>
      <c r="D36">
        <v>0.3</v>
      </c>
      <c r="E36">
        <v>270</v>
      </c>
      <c r="F36">
        <v>52650</v>
      </c>
    </row>
    <row r="37" spans="1:6" x14ac:dyDescent="0.25">
      <c r="A37" s="1" t="s">
        <v>420</v>
      </c>
      <c r="B37">
        <v>0.1</v>
      </c>
      <c r="C37">
        <v>136</v>
      </c>
      <c r="D37">
        <v>0.3</v>
      </c>
      <c r="E37">
        <v>270</v>
      </c>
      <c r="F37">
        <v>36720</v>
      </c>
    </row>
    <row r="38" spans="1:6" x14ac:dyDescent="0.25">
      <c r="A38" s="1" t="s">
        <v>421</v>
      </c>
      <c r="B38">
        <v>0.08</v>
      </c>
      <c r="C38">
        <v>461</v>
      </c>
      <c r="D38">
        <v>0.125</v>
      </c>
      <c r="E38">
        <v>110</v>
      </c>
      <c r="F38">
        <v>50710</v>
      </c>
    </row>
    <row r="39" spans="1:6" x14ac:dyDescent="0.25">
      <c r="A39" s="1" t="s">
        <v>422</v>
      </c>
      <c r="B39">
        <v>0.05</v>
      </c>
      <c r="C39">
        <v>148</v>
      </c>
      <c r="D39">
        <v>0.125</v>
      </c>
      <c r="E39">
        <v>110</v>
      </c>
      <c r="F39">
        <v>16280</v>
      </c>
    </row>
    <row r="40" spans="1:6" x14ac:dyDescent="0.25">
      <c r="A40" s="1" t="s">
        <v>423</v>
      </c>
      <c r="B40">
        <v>0.1</v>
      </c>
      <c r="C40">
        <v>85</v>
      </c>
      <c r="D40">
        <v>0.3</v>
      </c>
      <c r="E40">
        <v>270</v>
      </c>
      <c r="F40">
        <v>22950</v>
      </c>
    </row>
    <row r="41" spans="1:6" x14ac:dyDescent="0.25">
      <c r="A41" s="1" t="s">
        <v>424</v>
      </c>
      <c r="B41">
        <v>0.05</v>
      </c>
      <c r="C41">
        <v>368</v>
      </c>
      <c r="D41">
        <v>0.125</v>
      </c>
      <c r="E41">
        <v>110</v>
      </c>
      <c r="F41">
        <v>40480</v>
      </c>
    </row>
    <row r="42" spans="1:6" x14ac:dyDescent="0.25">
      <c r="A42" s="1" t="s">
        <v>341</v>
      </c>
      <c r="B42">
        <v>0.08</v>
      </c>
      <c r="C42">
        <v>177</v>
      </c>
      <c r="D42">
        <v>0.1</v>
      </c>
      <c r="E42">
        <v>90</v>
      </c>
      <c r="F42">
        <v>15930</v>
      </c>
    </row>
    <row r="43" spans="1:6" x14ac:dyDescent="0.25">
      <c r="A43" s="1" t="s">
        <v>403</v>
      </c>
      <c r="B43">
        <v>0.08</v>
      </c>
      <c r="C43">
        <v>159</v>
      </c>
      <c r="D43">
        <v>0.1</v>
      </c>
      <c r="E43">
        <v>90</v>
      </c>
      <c r="F43">
        <v>14310</v>
      </c>
    </row>
    <row r="44" spans="1:6" x14ac:dyDescent="0.25">
      <c r="A44" s="1" t="s">
        <v>342</v>
      </c>
      <c r="B44">
        <v>0.15</v>
      </c>
      <c r="C44">
        <v>361</v>
      </c>
      <c r="D44">
        <v>0.2</v>
      </c>
      <c r="E44">
        <v>180</v>
      </c>
      <c r="F44">
        <v>64980</v>
      </c>
    </row>
    <row r="45" spans="1:6" x14ac:dyDescent="0.25">
      <c r="A45" s="1" t="s">
        <v>343</v>
      </c>
      <c r="B45">
        <v>0.15</v>
      </c>
      <c r="C45">
        <v>366</v>
      </c>
      <c r="D45">
        <v>0.2</v>
      </c>
      <c r="E45">
        <v>180</v>
      </c>
      <c r="F45">
        <v>65880</v>
      </c>
    </row>
    <row r="46" spans="1:6" x14ac:dyDescent="0.25">
      <c r="A46" s="1" t="s">
        <v>344</v>
      </c>
      <c r="B46">
        <v>0.15</v>
      </c>
      <c r="C46">
        <v>452</v>
      </c>
      <c r="D46">
        <v>0.2</v>
      </c>
      <c r="E46">
        <v>180</v>
      </c>
      <c r="F46">
        <v>81360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RowHeight="15" x14ac:dyDescent="0.25"/>
  <sheetData>
    <row r="1" spans="1:7" x14ac:dyDescent="0.25">
      <c r="A1" t="s">
        <v>427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37.03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102.75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262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1190.94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29.32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29.32</v>
      </c>
      <c r="C12" t="s">
        <v>22</v>
      </c>
      <c r="E12" t="s">
        <v>37</v>
      </c>
      <c r="F12" t="s">
        <v>263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264</v>
      </c>
    </row>
    <row r="14" spans="1:7" x14ac:dyDescent="0.25">
      <c r="E14" t="s">
        <v>41</v>
      </c>
      <c r="F14" t="s">
        <v>265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375</v>
      </c>
      <c r="B24">
        <v>0.3</v>
      </c>
      <c r="C24">
        <v>295</v>
      </c>
      <c r="D24">
        <v>0.4</v>
      </c>
      <c r="E24">
        <v>360</v>
      </c>
      <c r="F24">
        <v>106200</v>
      </c>
    </row>
    <row r="25" spans="1:6" x14ac:dyDescent="0.25">
      <c r="A25" s="1" t="s">
        <v>379</v>
      </c>
      <c r="B25">
        <v>0.3</v>
      </c>
      <c r="C25">
        <v>372</v>
      </c>
      <c r="D25">
        <v>0.4</v>
      </c>
      <c r="E25">
        <v>360</v>
      </c>
      <c r="F25">
        <v>133920</v>
      </c>
    </row>
    <row r="26" spans="1:6" x14ac:dyDescent="0.25">
      <c r="A26" s="1" t="s">
        <v>336</v>
      </c>
      <c r="B26">
        <v>0.08</v>
      </c>
      <c r="C26">
        <v>106</v>
      </c>
      <c r="D26">
        <v>0.1</v>
      </c>
      <c r="E26">
        <v>90</v>
      </c>
      <c r="F26">
        <v>9540</v>
      </c>
    </row>
    <row r="27" spans="1:6" x14ac:dyDescent="0.25">
      <c r="A27" s="1" t="s">
        <v>337</v>
      </c>
      <c r="B27">
        <v>0.05</v>
      </c>
      <c r="C27">
        <v>290</v>
      </c>
      <c r="D27">
        <v>0.08</v>
      </c>
      <c r="E27">
        <v>72</v>
      </c>
      <c r="F27">
        <v>20880</v>
      </c>
    </row>
    <row r="28" spans="1:6" x14ac:dyDescent="0.25">
      <c r="A28" s="1" t="s">
        <v>388</v>
      </c>
      <c r="B28">
        <v>0.1</v>
      </c>
      <c r="C28">
        <v>439</v>
      </c>
      <c r="D28">
        <v>0.125</v>
      </c>
      <c r="E28">
        <v>110</v>
      </c>
      <c r="F28">
        <v>48290</v>
      </c>
    </row>
    <row r="29" spans="1:6" x14ac:dyDescent="0.25">
      <c r="A29" s="1" t="s">
        <v>338</v>
      </c>
      <c r="B29">
        <v>0.05</v>
      </c>
      <c r="C29">
        <v>269</v>
      </c>
      <c r="D29">
        <v>0.08</v>
      </c>
      <c r="E29">
        <v>72</v>
      </c>
      <c r="F29">
        <v>19368</v>
      </c>
    </row>
    <row r="30" spans="1:6" x14ac:dyDescent="0.25">
      <c r="A30" s="1" t="s">
        <v>339</v>
      </c>
      <c r="B30">
        <v>0.05</v>
      </c>
      <c r="C30">
        <v>333</v>
      </c>
      <c r="D30">
        <v>0.08</v>
      </c>
      <c r="E30">
        <v>72</v>
      </c>
      <c r="F30">
        <v>23976</v>
      </c>
    </row>
    <row r="31" spans="1:6" x14ac:dyDescent="0.25">
      <c r="A31" s="1" t="s">
        <v>340</v>
      </c>
      <c r="B31">
        <v>0.08</v>
      </c>
      <c r="C31">
        <v>380</v>
      </c>
      <c r="D31">
        <v>0.1</v>
      </c>
      <c r="E31">
        <v>90</v>
      </c>
      <c r="F31">
        <v>34200</v>
      </c>
    </row>
    <row r="32" spans="1:6" x14ac:dyDescent="0.25">
      <c r="A32" s="1" t="s">
        <v>400</v>
      </c>
      <c r="B32">
        <v>0.25</v>
      </c>
      <c r="C32">
        <v>727</v>
      </c>
      <c r="D32">
        <v>0.4</v>
      </c>
      <c r="E32">
        <v>360</v>
      </c>
      <c r="F32">
        <v>261720</v>
      </c>
    </row>
    <row r="33" spans="1:6" x14ac:dyDescent="0.25">
      <c r="A33" s="1" t="s">
        <v>402</v>
      </c>
      <c r="B33">
        <v>0.15</v>
      </c>
      <c r="C33">
        <v>184</v>
      </c>
      <c r="D33">
        <v>0.3</v>
      </c>
      <c r="E33">
        <v>270</v>
      </c>
      <c r="F33">
        <v>49680</v>
      </c>
    </row>
    <row r="34" spans="1:6" x14ac:dyDescent="0.25">
      <c r="A34" s="1" t="s">
        <v>414</v>
      </c>
      <c r="B34">
        <v>0.15</v>
      </c>
      <c r="C34">
        <v>201</v>
      </c>
      <c r="D34">
        <v>0.3</v>
      </c>
      <c r="E34">
        <v>270</v>
      </c>
      <c r="F34">
        <v>54270</v>
      </c>
    </row>
    <row r="35" spans="1:6" x14ac:dyDescent="0.25">
      <c r="A35" s="1" t="s">
        <v>418</v>
      </c>
      <c r="B35">
        <v>0.15</v>
      </c>
      <c r="C35">
        <v>195</v>
      </c>
      <c r="D35">
        <v>0.3</v>
      </c>
      <c r="E35">
        <v>270</v>
      </c>
      <c r="F35">
        <v>52650</v>
      </c>
    </row>
    <row r="36" spans="1:6" x14ac:dyDescent="0.25">
      <c r="A36" s="1" t="s">
        <v>420</v>
      </c>
      <c r="B36">
        <v>0.1</v>
      </c>
      <c r="C36">
        <v>136</v>
      </c>
      <c r="D36">
        <v>0.25</v>
      </c>
      <c r="E36">
        <v>225</v>
      </c>
      <c r="F36">
        <v>30600</v>
      </c>
    </row>
    <row r="37" spans="1:6" x14ac:dyDescent="0.25">
      <c r="A37" s="1" t="s">
        <v>421</v>
      </c>
      <c r="B37">
        <v>0.08</v>
      </c>
      <c r="C37">
        <v>461</v>
      </c>
      <c r="D37">
        <v>0.25</v>
      </c>
      <c r="E37">
        <v>225</v>
      </c>
      <c r="F37">
        <v>103725</v>
      </c>
    </row>
    <row r="38" spans="1:6" x14ac:dyDescent="0.25">
      <c r="A38" s="1" t="s">
        <v>422</v>
      </c>
      <c r="B38">
        <v>0.05</v>
      </c>
      <c r="C38">
        <v>148</v>
      </c>
      <c r="D38">
        <v>0.25</v>
      </c>
      <c r="E38">
        <v>225</v>
      </c>
      <c r="F38">
        <v>33300</v>
      </c>
    </row>
    <row r="39" spans="1:6" x14ac:dyDescent="0.25">
      <c r="A39" s="1" t="s">
        <v>423</v>
      </c>
      <c r="B39">
        <v>0.1</v>
      </c>
      <c r="C39">
        <v>85</v>
      </c>
      <c r="D39">
        <v>0.25</v>
      </c>
      <c r="E39">
        <v>225</v>
      </c>
      <c r="F39">
        <v>19125</v>
      </c>
    </row>
    <row r="40" spans="1:6" x14ac:dyDescent="0.25">
      <c r="A40" s="1" t="s">
        <v>424</v>
      </c>
      <c r="B40">
        <v>0.05</v>
      </c>
      <c r="C40">
        <v>368</v>
      </c>
      <c r="D40">
        <v>0.25</v>
      </c>
      <c r="E40">
        <v>225</v>
      </c>
      <c r="F40">
        <v>82800</v>
      </c>
    </row>
    <row r="41" spans="1:6" x14ac:dyDescent="0.25">
      <c r="A41" s="1" t="s">
        <v>341</v>
      </c>
      <c r="B41">
        <v>0.08</v>
      </c>
      <c r="C41">
        <v>177</v>
      </c>
      <c r="D41">
        <v>0.1</v>
      </c>
      <c r="E41">
        <v>90</v>
      </c>
      <c r="F41">
        <v>15930</v>
      </c>
    </row>
    <row r="42" spans="1:6" x14ac:dyDescent="0.25">
      <c r="A42" s="1" t="s">
        <v>403</v>
      </c>
      <c r="B42">
        <v>0.08</v>
      </c>
      <c r="C42">
        <v>159</v>
      </c>
      <c r="D42">
        <v>0.1</v>
      </c>
      <c r="E42">
        <v>90</v>
      </c>
      <c r="F42">
        <v>14310</v>
      </c>
    </row>
    <row r="43" spans="1:6" x14ac:dyDescent="0.25">
      <c r="A43" s="1" t="s">
        <v>342</v>
      </c>
      <c r="B43">
        <v>0.15</v>
      </c>
      <c r="C43">
        <v>361</v>
      </c>
      <c r="D43">
        <v>0.2</v>
      </c>
      <c r="E43">
        <v>180</v>
      </c>
      <c r="F43">
        <v>64980</v>
      </c>
    </row>
    <row r="44" spans="1:6" x14ac:dyDescent="0.25">
      <c r="A44" s="1" t="s">
        <v>343</v>
      </c>
      <c r="B44">
        <v>0.15</v>
      </c>
      <c r="C44">
        <v>366</v>
      </c>
      <c r="D44">
        <v>0.2</v>
      </c>
      <c r="E44">
        <v>180</v>
      </c>
      <c r="F44">
        <v>65880</v>
      </c>
    </row>
    <row r="45" spans="1:6" x14ac:dyDescent="0.25">
      <c r="A45" s="1" t="s">
        <v>344</v>
      </c>
      <c r="B45">
        <v>0.15</v>
      </c>
      <c r="C45">
        <v>452</v>
      </c>
      <c r="D45">
        <v>0.2</v>
      </c>
      <c r="E45">
        <v>180</v>
      </c>
      <c r="F45">
        <v>81360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RowHeight="15" x14ac:dyDescent="0.25"/>
  <sheetData>
    <row r="1" spans="1:7" x14ac:dyDescent="0.25">
      <c r="A1" t="s">
        <v>428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37.53</v>
      </c>
      <c r="C4" t="s">
        <v>10</v>
      </c>
      <c r="E4" t="s">
        <v>25</v>
      </c>
      <c r="F4">
        <v>20.079999999999998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102.85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267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1207.1500000000001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29.74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29.74</v>
      </c>
      <c r="C12" t="s">
        <v>22</v>
      </c>
      <c r="E12" t="s">
        <v>37</v>
      </c>
      <c r="F12" t="s">
        <v>268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269</v>
      </c>
    </row>
    <row r="14" spans="1:7" x14ac:dyDescent="0.25">
      <c r="E14" t="s">
        <v>41</v>
      </c>
      <c r="F14" t="s">
        <v>270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402</v>
      </c>
      <c r="B34">
        <v>0.15</v>
      </c>
      <c r="C34">
        <v>184</v>
      </c>
      <c r="D34">
        <v>0.3</v>
      </c>
      <c r="E34">
        <v>270</v>
      </c>
      <c r="F34">
        <v>49680</v>
      </c>
    </row>
    <row r="35" spans="1:6" x14ac:dyDescent="0.25">
      <c r="A35" s="1" t="s">
        <v>414</v>
      </c>
      <c r="B35">
        <v>0.15</v>
      </c>
      <c r="C35">
        <v>201</v>
      </c>
      <c r="D35">
        <v>0.3</v>
      </c>
      <c r="E35">
        <v>270</v>
      </c>
      <c r="F35">
        <v>54270</v>
      </c>
    </row>
    <row r="36" spans="1:6" x14ac:dyDescent="0.25">
      <c r="A36" s="1" t="s">
        <v>418</v>
      </c>
      <c r="B36">
        <v>0.15</v>
      </c>
      <c r="C36">
        <v>195</v>
      </c>
      <c r="D36">
        <v>0.3</v>
      </c>
      <c r="E36">
        <v>270</v>
      </c>
      <c r="F36">
        <v>52650</v>
      </c>
    </row>
    <row r="37" spans="1:6" x14ac:dyDescent="0.25">
      <c r="A37" s="1" t="s">
        <v>420</v>
      </c>
      <c r="B37">
        <v>0.1</v>
      </c>
      <c r="C37">
        <v>136</v>
      </c>
      <c r="D37">
        <v>0.3</v>
      </c>
      <c r="E37">
        <v>270</v>
      </c>
      <c r="F37">
        <v>36720</v>
      </c>
    </row>
    <row r="38" spans="1:6" x14ac:dyDescent="0.25">
      <c r="A38" s="1" t="s">
        <v>422</v>
      </c>
      <c r="B38">
        <v>0.05</v>
      </c>
      <c r="C38">
        <v>148</v>
      </c>
      <c r="D38">
        <v>0.08</v>
      </c>
      <c r="E38">
        <v>72</v>
      </c>
      <c r="F38">
        <v>10656</v>
      </c>
    </row>
    <row r="39" spans="1:6" x14ac:dyDescent="0.25">
      <c r="A39" s="1" t="s">
        <v>423</v>
      </c>
      <c r="B39">
        <v>0.1</v>
      </c>
      <c r="C39">
        <v>85</v>
      </c>
      <c r="D39">
        <v>0.3</v>
      </c>
      <c r="E39">
        <v>270</v>
      </c>
      <c r="F39">
        <v>22950</v>
      </c>
    </row>
    <row r="40" spans="1:6" x14ac:dyDescent="0.25">
      <c r="A40" s="1" t="s">
        <v>424</v>
      </c>
      <c r="B40">
        <v>0.05</v>
      </c>
      <c r="C40">
        <v>368</v>
      </c>
      <c r="D40">
        <v>0.08</v>
      </c>
      <c r="E40">
        <v>72</v>
      </c>
      <c r="F40">
        <v>26496</v>
      </c>
    </row>
    <row r="41" spans="1:6" x14ac:dyDescent="0.25">
      <c r="A41" s="1" t="s">
        <v>429</v>
      </c>
      <c r="B41">
        <v>0.08</v>
      </c>
      <c r="C41">
        <v>256</v>
      </c>
      <c r="D41">
        <v>0.3</v>
      </c>
      <c r="E41">
        <v>270</v>
      </c>
      <c r="F41">
        <v>69120</v>
      </c>
    </row>
    <row r="42" spans="1:6" x14ac:dyDescent="0.25">
      <c r="A42" s="1" t="s">
        <v>341</v>
      </c>
      <c r="B42">
        <v>0.08</v>
      </c>
      <c r="C42">
        <v>177</v>
      </c>
      <c r="D42">
        <v>0.1</v>
      </c>
      <c r="E42">
        <v>90</v>
      </c>
      <c r="F42">
        <v>15930</v>
      </c>
    </row>
    <row r="43" spans="1:6" x14ac:dyDescent="0.25">
      <c r="A43" s="1" t="s">
        <v>403</v>
      </c>
      <c r="B43">
        <v>0.08</v>
      </c>
      <c r="C43">
        <v>159</v>
      </c>
      <c r="D43">
        <v>0.1</v>
      </c>
      <c r="E43">
        <v>90</v>
      </c>
      <c r="F43">
        <v>14310</v>
      </c>
    </row>
    <row r="44" spans="1:6" x14ac:dyDescent="0.25">
      <c r="A44" s="1" t="s">
        <v>342</v>
      </c>
      <c r="B44">
        <v>0.15</v>
      </c>
      <c r="C44">
        <v>361</v>
      </c>
      <c r="D44">
        <v>0.2</v>
      </c>
      <c r="E44">
        <v>180</v>
      </c>
      <c r="F44">
        <v>64980</v>
      </c>
    </row>
    <row r="45" spans="1:6" x14ac:dyDescent="0.25">
      <c r="A45" s="1" t="s">
        <v>343</v>
      </c>
      <c r="B45">
        <v>0.15</v>
      </c>
      <c r="C45">
        <v>366</v>
      </c>
      <c r="D45">
        <v>0.2</v>
      </c>
      <c r="E45">
        <v>180</v>
      </c>
      <c r="F45">
        <v>65880</v>
      </c>
    </row>
    <row r="46" spans="1:6" x14ac:dyDescent="0.25">
      <c r="A46" s="1" t="s">
        <v>344</v>
      </c>
      <c r="B46">
        <v>0.15</v>
      </c>
      <c r="C46">
        <v>452</v>
      </c>
      <c r="D46">
        <v>0.2</v>
      </c>
      <c r="E46">
        <v>180</v>
      </c>
      <c r="F46">
        <v>81360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M30" sqref="M30"/>
    </sheetView>
  </sheetViews>
  <sheetFormatPr defaultRowHeight="15" x14ac:dyDescent="0.25"/>
  <sheetData>
    <row r="1" spans="1:7" x14ac:dyDescent="0.25">
      <c r="A1" t="s">
        <v>348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43.58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55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1406.39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38.04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38.04</v>
      </c>
      <c r="C12" t="s">
        <v>22</v>
      </c>
      <c r="E12" t="s">
        <v>37</v>
      </c>
      <c r="F12" t="s">
        <v>56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40</v>
      </c>
    </row>
    <row r="14" spans="1:7" x14ac:dyDescent="0.25">
      <c r="E14" t="s">
        <v>41</v>
      </c>
      <c r="F14" t="s">
        <v>57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336</v>
      </c>
      <c r="B25">
        <v>0.08</v>
      </c>
      <c r="C25">
        <v>106</v>
      </c>
      <c r="D25">
        <v>0.1</v>
      </c>
      <c r="E25">
        <v>90</v>
      </c>
      <c r="F25">
        <v>9540</v>
      </c>
    </row>
    <row r="26" spans="1:6" x14ac:dyDescent="0.25">
      <c r="A26" s="1" t="s">
        <v>337</v>
      </c>
      <c r="B26">
        <v>0.05</v>
      </c>
      <c r="C26">
        <v>290</v>
      </c>
      <c r="D26">
        <v>0.08</v>
      </c>
      <c r="E26">
        <v>72</v>
      </c>
      <c r="F26">
        <v>20880</v>
      </c>
    </row>
    <row r="27" spans="1:6" x14ac:dyDescent="0.25">
      <c r="A27" s="1" t="s">
        <v>338</v>
      </c>
      <c r="B27">
        <v>0.05</v>
      </c>
      <c r="C27">
        <v>269</v>
      </c>
      <c r="D27">
        <v>0.08</v>
      </c>
      <c r="E27">
        <v>72</v>
      </c>
      <c r="F27">
        <v>19368</v>
      </c>
    </row>
    <row r="28" spans="1:6" x14ac:dyDescent="0.25">
      <c r="A28" s="1" t="s">
        <v>339</v>
      </c>
      <c r="B28">
        <v>0.05</v>
      </c>
      <c r="C28">
        <v>333</v>
      </c>
      <c r="D28">
        <v>0.08</v>
      </c>
      <c r="E28">
        <v>72</v>
      </c>
      <c r="F28">
        <v>23976</v>
      </c>
    </row>
    <row r="29" spans="1:6" x14ac:dyDescent="0.25">
      <c r="A29" s="1" t="s">
        <v>340</v>
      </c>
      <c r="B29">
        <v>0.08</v>
      </c>
      <c r="C29">
        <v>380</v>
      </c>
      <c r="D29">
        <v>0.1</v>
      </c>
      <c r="E29">
        <v>90</v>
      </c>
      <c r="F29">
        <v>34200</v>
      </c>
    </row>
    <row r="30" spans="1:6" x14ac:dyDescent="0.25">
      <c r="A30" s="1" t="s">
        <v>341</v>
      </c>
      <c r="B30">
        <v>0.08</v>
      </c>
      <c r="C30">
        <v>177</v>
      </c>
      <c r="D30">
        <v>0.1</v>
      </c>
      <c r="E30">
        <v>90</v>
      </c>
      <c r="F30">
        <v>15930</v>
      </c>
    </row>
    <row r="31" spans="1:6" x14ac:dyDescent="0.25">
      <c r="A31" s="1" t="s">
        <v>342</v>
      </c>
      <c r="B31">
        <v>0.15</v>
      </c>
      <c r="C31">
        <v>361</v>
      </c>
      <c r="D31">
        <v>0.2</v>
      </c>
      <c r="E31">
        <v>180</v>
      </c>
      <c r="F31">
        <v>64980</v>
      </c>
    </row>
    <row r="32" spans="1:6" x14ac:dyDescent="0.25">
      <c r="A32" s="1" t="s">
        <v>343</v>
      </c>
      <c r="B32">
        <v>0.15</v>
      </c>
      <c r="C32">
        <v>366</v>
      </c>
      <c r="D32">
        <v>0.2</v>
      </c>
      <c r="E32">
        <v>180</v>
      </c>
      <c r="F32">
        <v>65880</v>
      </c>
    </row>
    <row r="33" spans="1:6" x14ac:dyDescent="0.25">
      <c r="A33" s="1" t="s">
        <v>344</v>
      </c>
      <c r="B33">
        <v>0.15</v>
      </c>
      <c r="C33">
        <v>452</v>
      </c>
      <c r="D33">
        <v>0.2</v>
      </c>
      <c r="E33">
        <v>180</v>
      </c>
      <c r="F33">
        <v>81360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5" x14ac:dyDescent="0.25"/>
  <sheetData>
    <row r="1" spans="1:7" x14ac:dyDescent="0.25">
      <c r="A1" t="s">
        <v>430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34.06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102.79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272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1097.8699999999999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26.57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26.57</v>
      </c>
      <c r="C12" t="s">
        <v>22</v>
      </c>
      <c r="E12" t="s">
        <v>37</v>
      </c>
      <c r="F12" t="s">
        <v>273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274</v>
      </c>
    </row>
    <row r="14" spans="1:7" x14ac:dyDescent="0.25">
      <c r="E14" t="s">
        <v>41</v>
      </c>
      <c r="F14" t="s">
        <v>275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375</v>
      </c>
      <c r="B24">
        <v>0.3</v>
      </c>
      <c r="C24">
        <v>295</v>
      </c>
      <c r="D24">
        <v>0.4</v>
      </c>
      <c r="E24">
        <v>360</v>
      </c>
      <c r="F24">
        <v>106200</v>
      </c>
    </row>
    <row r="25" spans="1:6" x14ac:dyDescent="0.25">
      <c r="A25" s="1" t="s">
        <v>369</v>
      </c>
      <c r="B25">
        <v>0.08</v>
      </c>
      <c r="C25">
        <v>255</v>
      </c>
      <c r="D25">
        <v>0.1</v>
      </c>
      <c r="E25">
        <v>90</v>
      </c>
      <c r="F25">
        <v>22950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420</v>
      </c>
      <c r="B34">
        <v>0.1</v>
      </c>
      <c r="C34">
        <v>136</v>
      </c>
      <c r="D34">
        <v>0.125</v>
      </c>
      <c r="E34">
        <v>110</v>
      </c>
      <c r="F34">
        <v>14960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410</v>
      </c>
      <c r="B36">
        <v>0.25</v>
      </c>
      <c r="C36">
        <v>168</v>
      </c>
      <c r="D36">
        <v>0.4</v>
      </c>
      <c r="E36">
        <v>360</v>
      </c>
      <c r="F36">
        <v>60480</v>
      </c>
    </row>
    <row r="37" spans="1:6" x14ac:dyDescent="0.25">
      <c r="A37" s="1" t="s">
        <v>342</v>
      </c>
      <c r="B37">
        <v>0.15</v>
      </c>
      <c r="C37">
        <v>361</v>
      </c>
      <c r="D37">
        <v>0.2</v>
      </c>
      <c r="E37">
        <v>180</v>
      </c>
      <c r="F37">
        <v>64980</v>
      </c>
    </row>
    <row r="38" spans="1:6" x14ac:dyDescent="0.25">
      <c r="A38" s="1" t="s">
        <v>343</v>
      </c>
      <c r="B38">
        <v>0.15</v>
      </c>
      <c r="C38">
        <v>366</v>
      </c>
      <c r="D38">
        <v>0.2</v>
      </c>
      <c r="E38">
        <v>180</v>
      </c>
      <c r="F38">
        <v>65880</v>
      </c>
    </row>
    <row r="39" spans="1:6" x14ac:dyDescent="0.25">
      <c r="A39" s="1" t="s">
        <v>344</v>
      </c>
      <c r="B39">
        <v>0.15</v>
      </c>
      <c r="C39">
        <v>452</v>
      </c>
      <c r="D39">
        <v>0.2</v>
      </c>
      <c r="E39">
        <v>180</v>
      </c>
      <c r="F39">
        <v>81360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5" x14ac:dyDescent="0.25"/>
  <sheetData>
    <row r="1" spans="1:7" x14ac:dyDescent="0.25">
      <c r="A1" t="s">
        <v>431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34.19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102.76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277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1102.19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26.68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26.68</v>
      </c>
      <c r="C12" t="s">
        <v>22</v>
      </c>
      <c r="E12" t="s">
        <v>37</v>
      </c>
      <c r="F12" t="s">
        <v>278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279</v>
      </c>
    </row>
    <row r="14" spans="1:7" x14ac:dyDescent="0.25">
      <c r="E14" t="s">
        <v>41</v>
      </c>
      <c r="F14" t="s">
        <v>280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420</v>
      </c>
      <c r="B34">
        <v>0.1</v>
      </c>
      <c r="C34">
        <v>136</v>
      </c>
      <c r="D34">
        <v>0.125</v>
      </c>
      <c r="E34">
        <v>110</v>
      </c>
      <c r="F34">
        <v>14960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410</v>
      </c>
      <c r="B36">
        <v>0.25</v>
      </c>
      <c r="C36">
        <v>168</v>
      </c>
      <c r="D36">
        <v>0.4</v>
      </c>
      <c r="E36">
        <v>360</v>
      </c>
      <c r="F36">
        <v>60480</v>
      </c>
    </row>
    <row r="37" spans="1:6" x14ac:dyDescent="0.25">
      <c r="A37" s="1" t="s">
        <v>342</v>
      </c>
      <c r="B37">
        <v>0.15</v>
      </c>
      <c r="C37">
        <v>361</v>
      </c>
      <c r="D37">
        <v>0.4</v>
      </c>
      <c r="E37">
        <v>360</v>
      </c>
      <c r="F37">
        <v>129960</v>
      </c>
    </row>
    <row r="38" spans="1:6" x14ac:dyDescent="0.25">
      <c r="A38" s="1" t="s">
        <v>343</v>
      </c>
      <c r="B38">
        <v>0.15</v>
      </c>
      <c r="C38">
        <v>366</v>
      </c>
      <c r="D38">
        <v>0.2</v>
      </c>
      <c r="E38">
        <v>180</v>
      </c>
      <c r="F38">
        <v>65880</v>
      </c>
    </row>
    <row r="39" spans="1:6" x14ac:dyDescent="0.25">
      <c r="A39" s="1" t="s">
        <v>344</v>
      </c>
      <c r="B39">
        <v>0.15</v>
      </c>
      <c r="C39">
        <v>452</v>
      </c>
      <c r="D39">
        <v>0.2</v>
      </c>
      <c r="E39">
        <v>180</v>
      </c>
      <c r="F39">
        <v>81360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defaultRowHeight="15" x14ac:dyDescent="0.25"/>
  <sheetData>
    <row r="1" spans="1:7" x14ac:dyDescent="0.25">
      <c r="A1" t="s">
        <v>432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35.19</v>
      </c>
      <c r="C4" t="s">
        <v>10</v>
      </c>
      <c r="E4" t="s">
        <v>25</v>
      </c>
      <c r="F4">
        <v>19.91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102.81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282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1132.71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27.27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27.27</v>
      </c>
      <c r="C12" t="s">
        <v>22</v>
      </c>
      <c r="E12" t="s">
        <v>37</v>
      </c>
      <c r="F12" t="s">
        <v>283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284</v>
      </c>
    </row>
    <row r="14" spans="1:7" x14ac:dyDescent="0.25">
      <c r="E14" t="s">
        <v>41</v>
      </c>
      <c r="F14" t="s">
        <v>285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420</v>
      </c>
      <c r="B34">
        <v>0.1</v>
      </c>
      <c r="C34">
        <v>136</v>
      </c>
      <c r="D34">
        <v>0.125</v>
      </c>
      <c r="E34">
        <v>110</v>
      </c>
      <c r="F34">
        <v>14960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410</v>
      </c>
      <c r="B36">
        <v>0.25</v>
      </c>
      <c r="C36">
        <v>168</v>
      </c>
      <c r="D36">
        <v>0.4</v>
      </c>
      <c r="E36">
        <v>360</v>
      </c>
      <c r="F36">
        <v>60480</v>
      </c>
    </row>
    <row r="37" spans="1:6" x14ac:dyDescent="0.25">
      <c r="A37" s="1" t="s">
        <v>342</v>
      </c>
      <c r="B37">
        <v>0.15</v>
      </c>
      <c r="C37">
        <v>361</v>
      </c>
      <c r="D37">
        <v>0.3</v>
      </c>
      <c r="E37">
        <v>270</v>
      </c>
      <c r="F37">
        <v>97470</v>
      </c>
    </row>
    <row r="38" spans="1:6" x14ac:dyDescent="0.25">
      <c r="A38" s="1" t="s">
        <v>433</v>
      </c>
      <c r="B38">
        <v>0.15</v>
      </c>
      <c r="C38">
        <v>289</v>
      </c>
      <c r="D38">
        <v>0.3</v>
      </c>
      <c r="E38">
        <v>270</v>
      </c>
      <c r="F38">
        <v>78030</v>
      </c>
    </row>
    <row r="39" spans="1:6" x14ac:dyDescent="0.25">
      <c r="A39" s="1" t="s">
        <v>434</v>
      </c>
      <c r="B39">
        <v>0.05</v>
      </c>
      <c r="C39">
        <v>280</v>
      </c>
      <c r="D39">
        <v>0.1</v>
      </c>
      <c r="E39">
        <v>90</v>
      </c>
      <c r="F39">
        <v>25200</v>
      </c>
    </row>
    <row r="40" spans="1:6" x14ac:dyDescent="0.25">
      <c r="A40" s="1" t="s">
        <v>343</v>
      </c>
      <c r="B40">
        <v>0.15</v>
      </c>
      <c r="C40">
        <v>366</v>
      </c>
      <c r="D40">
        <v>0.2</v>
      </c>
      <c r="E40">
        <v>180</v>
      </c>
      <c r="F40">
        <v>65880</v>
      </c>
    </row>
    <row r="41" spans="1:6" x14ac:dyDescent="0.25">
      <c r="A41" s="1" t="s">
        <v>344</v>
      </c>
      <c r="B41">
        <v>0.15</v>
      </c>
      <c r="C41">
        <v>452</v>
      </c>
      <c r="D41">
        <v>0.2</v>
      </c>
      <c r="E41">
        <v>180</v>
      </c>
      <c r="F41">
        <v>81360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5" x14ac:dyDescent="0.25"/>
  <sheetData>
    <row r="1" spans="1:7" x14ac:dyDescent="0.25">
      <c r="A1" t="s">
        <v>435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36.049999999999997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102.72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287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1159.54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28.12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28.12</v>
      </c>
      <c r="C12" t="s">
        <v>22</v>
      </c>
      <c r="E12" t="s">
        <v>37</v>
      </c>
      <c r="F12" t="s">
        <v>288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289</v>
      </c>
    </row>
    <row r="14" spans="1:7" x14ac:dyDescent="0.25">
      <c r="E14" t="s">
        <v>41</v>
      </c>
      <c r="F14" t="s">
        <v>290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420</v>
      </c>
      <c r="B34">
        <v>0.1</v>
      </c>
      <c r="C34">
        <v>136</v>
      </c>
      <c r="D34">
        <v>0.125</v>
      </c>
      <c r="E34">
        <v>110</v>
      </c>
      <c r="F34">
        <v>14960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410</v>
      </c>
      <c r="B36">
        <v>0.25</v>
      </c>
      <c r="C36">
        <v>168</v>
      </c>
      <c r="D36">
        <v>0.4</v>
      </c>
      <c r="E36">
        <v>360</v>
      </c>
      <c r="F36">
        <v>60480</v>
      </c>
    </row>
    <row r="37" spans="1:6" x14ac:dyDescent="0.25">
      <c r="A37" s="1" t="s">
        <v>342</v>
      </c>
      <c r="B37">
        <v>0.15</v>
      </c>
      <c r="C37">
        <v>361</v>
      </c>
      <c r="D37">
        <v>0.3</v>
      </c>
      <c r="E37">
        <v>270</v>
      </c>
      <c r="F37">
        <v>97470</v>
      </c>
    </row>
    <row r="38" spans="1:6" x14ac:dyDescent="0.25">
      <c r="A38" s="1" t="s">
        <v>433</v>
      </c>
      <c r="B38">
        <v>0.15</v>
      </c>
      <c r="C38">
        <v>289</v>
      </c>
      <c r="D38">
        <v>0.3</v>
      </c>
      <c r="E38">
        <v>270</v>
      </c>
      <c r="F38">
        <v>78030</v>
      </c>
    </row>
    <row r="39" spans="1:6" x14ac:dyDescent="0.25">
      <c r="A39" s="1" t="s">
        <v>436</v>
      </c>
      <c r="B39">
        <v>0.125</v>
      </c>
      <c r="C39">
        <v>277</v>
      </c>
      <c r="D39">
        <v>0.3</v>
      </c>
      <c r="E39">
        <v>270</v>
      </c>
      <c r="F39">
        <v>74790</v>
      </c>
    </row>
    <row r="40" spans="1:6" x14ac:dyDescent="0.25">
      <c r="A40" s="1" t="s">
        <v>437</v>
      </c>
      <c r="B40">
        <v>0.08</v>
      </c>
      <c r="C40">
        <v>272</v>
      </c>
      <c r="D40">
        <v>0.1</v>
      </c>
      <c r="E40">
        <v>90</v>
      </c>
      <c r="F40">
        <v>24480</v>
      </c>
    </row>
    <row r="41" spans="1:6" x14ac:dyDescent="0.25">
      <c r="A41" s="1" t="s">
        <v>434</v>
      </c>
      <c r="B41">
        <v>0.05</v>
      </c>
      <c r="C41">
        <v>280</v>
      </c>
      <c r="D41">
        <v>0.1</v>
      </c>
      <c r="E41">
        <v>90</v>
      </c>
      <c r="F41">
        <v>25200</v>
      </c>
    </row>
    <row r="42" spans="1:6" x14ac:dyDescent="0.25">
      <c r="A42" s="1" t="s">
        <v>438</v>
      </c>
      <c r="B42">
        <v>0.05</v>
      </c>
      <c r="C42">
        <v>282</v>
      </c>
      <c r="D42">
        <v>0.125</v>
      </c>
      <c r="E42">
        <v>110</v>
      </c>
      <c r="F42">
        <v>31020</v>
      </c>
    </row>
    <row r="43" spans="1:6" x14ac:dyDescent="0.25">
      <c r="A43" s="1" t="s">
        <v>343</v>
      </c>
      <c r="B43">
        <v>0.15</v>
      </c>
      <c r="C43">
        <v>366</v>
      </c>
      <c r="D43">
        <v>0.2</v>
      </c>
      <c r="E43">
        <v>180</v>
      </c>
      <c r="F43">
        <v>65880</v>
      </c>
    </row>
    <row r="44" spans="1:6" x14ac:dyDescent="0.25">
      <c r="A44" s="1" t="s">
        <v>344</v>
      </c>
      <c r="B44">
        <v>0.15</v>
      </c>
      <c r="C44">
        <v>452</v>
      </c>
      <c r="D44">
        <v>0.2</v>
      </c>
      <c r="E44">
        <v>180</v>
      </c>
      <c r="F44">
        <v>81360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5" x14ac:dyDescent="0.25"/>
  <sheetData>
    <row r="1" spans="1:7" x14ac:dyDescent="0.25">
      <c r="A1" t="s">
        <v>439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37.380000000000003</v>
      </c>
      <c r="C4" t="s">
        <v>10</v>
      </c>
      <c r="E4" t="s">
        <v>25</v>
      </c>
      <c r="F4">
        <v>20.079999999999998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102.85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291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1201.83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29.31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29.31</v>
      </c>
      <c r="C12" t="s">
        <v>22</v>
      </c>
      <c r="E12" t="s">
        <v>37</v>
      </c>
      <c r="F12" t="s">
        <v>292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293</v>
      </c>
    </row>
    <row r="14" spans="1:7" x14ac:dyDescent="0.25">
      <c r="E14" t="s">
        <v>41</v>
      </c>
      <c r="F14" t="s">
        <v>294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420</v>
      </c>
      <c r="B34">
        <v>0.1</v>
      </c>
      <c r="C34">
        <v>136</v>
      </c>
      <c r="D34">
        <v>0.125</v>
      </c>
      <c r="E34">
        <v>110</v>
      </c>
      <c r="F34">
        <v>14960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410</v>
      </c>
      <c r="B36">
        <v>0.25</v>
      </c>
      <c r="C36">
        <v>168</v>
      </c>
      <c r="D36">
        <v>0.4</v>
      </c>
      <c r="E36">
        <v>360</v>
      </c>
      <c r="F36">
        <v>60480</v>
      </c>
    </row>
    <row r="37" spans="1:6" x14ac:dyDescent="0.25">
      <c r="A37" s="1" t="s">
        <v>342</v>
      </c>
      <c r="B37">
        <v>0.15</v>
      </c>
      <c r="C37">
        <v>361</v>
      </c>
      <c r="D37">
        <v>0.3</v>
      </c>
      <c r="E37">
        <v>270</v>
      </c>
      <c r="F37">
        <v>97470</v>
      </c>
    </row>
    <row r="38" spans="1:6" x14ac:dyDescent="0.25">
      <c r="A38" s="1" t="s">
        <v>433</v>
      </c>
      <c r="B38">
        <v>0.15</v>
      </c>
      <c r="C38">
        <v>289</v>
      </c>
      <c r="D38">
        <v>0.3</v>
      </c>
      <c r="E38">
        <v>270</v>
      </c>
      <c r="F38">
        <v>78030</v>
      </c>
    </row>
    <row r="39" spans="1:6" x14ac:dyDescent="0.25">
      <c r="A39" s="1" t="s">
        <v>436</v>
      </c>
      <c r="B39">
        <v>0.125</v>
      </c>
      <c r="C39">
        <v>277</v>
      </c>
      <c r="D39">
        <v>0.3</v>
      </c>
      <c r="E39">
        <v>270</v>
      </c>
      <c r="F39">
        <v>74790</v>
      </c>
    </row>
    <row r="40" spans="1:6" x14ac:dyDescent="0.25">
      <c r="A40" s="1" t="s">
        <v>440</v>
      </c>
      <c r="B40">
        <v>0.08</v>
      </c>
      <c r="C40">
        <v>266</v>
      </c>
      <c r="D40">
        <v>0.3</v>
      </c>
      <c r="E40">
        <v>270</v>
      </c>
      <c r="F40">
        <v>71820</v>
      </c>
    </row>
    <row r="41" spans="1:6" x14ac:dyDescent="0.25">
      <c r="A41" s="1" t="s">
        <v>434</v>
      </c>
      <c r="B41">
        <v>0.05</v>
      </c>
      <c r="C41">
        <v>280</v>
      </c>
      <c r="D41">
        <v>0.08</v>
      </c>
      <c r="E41">
        <v>72</v>
      </c>
      <c r="F41">
        <v>20160</v>
      </c>
    </row>
    <row r="42" spans="1:6" x14ac:dyDescent="0.25">
      <c r="A42" s="1" t="s">
        <v>438</v>
      </c>
      <c r="B42">
        <v>0.05</v>
      </c>
      <c r="C42">
        <v>282</v>
      </c>
      <c r="D42">
        <v>0.08</v>
      </c>
      <c r="E42">
        <v>72</v>
      </c>
      <c r="F42">
        <v>20304</v>
      </c>
    </row>
    <row r="43" spans="1:6" x14ac:dyDescent="0.25">
      <c r="A43" s="1" t="s">
        <v>343</v>
      </c>
      <c r="B43">
        <v>0.15</v>
      </c>
      <c r="C43">
        <v>366</v>
      </c>
      <c r="D43">
        <v>0.2</v>
      </c>
      <c r="E43">
        <v>180</v>
      </c>
      <c r="F43">
        <v>65880</v>
      </c>
    </row>
    <row r="44" spans="1:6" x14ac:dyDescent="0.25">
      <c r="A44" s="1" t="s">
        <v>344</v>
      </c>
      <c r="B44">
        <v>0.15</v>
      </c>
      <c r="C44">
        <v>452</v>
      </c>
      <c r="D44">
        <v>0.2</v>
      </c>
      <c r="E44">
        <v>180</v>
      </c>
      <c r="F44">
        <v>81360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5" x14ac:dyDescent="0.25"/>
  <sheetData>
    <row r="1" spans="1:7" x14ac:dyDescent="0.25">
      <c r="A1" t="s">
        <v>441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35.020000000000003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296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1127.75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27.4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27.4</v>
      </c>
      <c r="C12" t="s">
        <v>22</v>
      </c>
      <c r="E12" t="s">
        <v>37</v>
      </c>
      <c r="F12" t="s">
        <v>297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298</v>
      </c>
    </row>
    <row r="14" spans="1:7" x14ac:dyDescent="0.25">
      <c r="E14" t="s">
        <v>41</v>
      </c>
      <c r="F14" t="s">
        <v>299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420</v>
      </c>
      <c r="B34">
        <v>0.1</v>
      </c>
      <c r="C34">
        <v>136</v>
      </c>
      <c r="D34">
        <v>0.125</v>
      </c>
      <c r="E34">
        <v>110</v>
      </c>
      <c r="F34">
        <v>14960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410</v>
      </c>
      <c r="B36">
        <v>0.25</v>
      </c>
      <c r="C36">
        <v>168</v>
      </c>
      <c r="D36">
        <v>0.4</v>
      </c>
      <c r="E36">
        <v>360</v>
      </c>
      <c r="F36">
        <v>60480</v>
      </c>
    </row>
    <row r="37" spans="1:6" x14ac:dyDescent="0.25">
      <c r="A37" s="1" t="s">
        <v>342</v>
      </c>
      <c r="B37">
        <v>0.15</v>
      </c>
      <c r="C37">
        <v>361</v>
      </c>
      <c r="D37">
        <v>0.4</v>
      </c>
      <c r="E37">
        <v>360</v>
      </c>
      <c r="F37">
        <v>129960</v>
      </c>
    </row>
    <row r="38" spans="1:6" x14ac:dyDescent="0.25">
      <c r="A38" s="1" t="s">
        <v>433</v>
      </c>
      <c r="B38">
        <v>0.15</v>
      </c>
      <c r="C38">
        <v>289</v>
      </c>
      <c r="D38">
        <v>0.2</v>
      </c>
      <c r="E38">
        <v>180</v>
      </c>
      <c r="F38">
        <v>52020</v>
      </c>
    </row>
    <row r="39" spans="1:6" x14ac:dyDescent="0.25">
      <c r="A39" s="1" t="s">
        <v>442</v>
      </c>
      <c r="B39">
        <v>0.1</v>
      </c>
      <c r="C39">
        <v>354</v>
      </c>
      <c r="D39">
        <v>0.3</v>
      </c>
      <c r="E39">
        <v>270</v>
      </c>
      <c r="F39">
        <v>95580</v>
      </c>
    </row>
    <row r="40" spans="1:6" x14ac:dyDescent="0.25">
      <c r="A40" s="1" t="s">
        <v>443</v>
      </c>
      <c r="B40">
        <v>0.1</v>
      </c>
      <c r="C40">
        <v>325</v>
      </c>
      <c r="D40">
        <v>0.15</v>
      </c>
      <c r="E40">
        <v>135</v>
      </c>
      <c r="F40">
        <v>43875</v>
      </c>
    </row>
    <row r="41" spans="1:6" x14ac:dyDescent="0.25">
      <c r="A41" s="1" t="s">
        <v>434</v>
      </c>
      <c r="B41">
        <v>0.05</v>
      </c>
      <c r="C41">
        <v>280</v>
      </c>
      <c r="D41">
        <v>0.15</v>
      </c>
      <c r="E41">
        <v>135</v>
      </c>
      <c r="F41">
        <v>37800</v>
      </c>
    </row>
    <row r="42" spans="1:6" x14ac:dyDescent="0.25">
      <c r="A42" s="1" t="s">
        <v>438</v>
      </c>
      <c r="B42">
        <v>0.05</v>
      </c>
      <c r="C42">
        <v>282</v>
      </c>
      <c r="D42">
        <v>0.08</v>
      </c>
      <c r="E42">
        <v>72</v>
      </c>
      <c r="F42">
        <v>20304</v>
      </c>
    </row>
    <row r="43" spans="1:6" x14ac:dyDescent="0.25">
      <c r="A43" s="1" t="s">
        <v>343</v>
      </c>
      <c r="B43">
        <v>0.15</v>
      </c>
      <c r="C43">
        <v>366</v>
      </c>
      <c r="D43">
        <v>0.2</v>
      </c>
      <c r="E43">
        <v>180</v>
      </c>
      <c r="F43">
        <v>65880</v>
      </c>
    </row>
    <row r="44" spans="1:6" x14ac:dyDescent="0.25">
      <c r="A44" s="1" t="s">
        <v>344</v>
      </c>
      <c r="B44">
        <v>0.15</v>
      </c>
      <c r="C44">
        <v>452</v>
      </c>
      <c r="D44">
        <v>0.2</v>
      </c>
      <c r="E44">
        <v>180</v>
      </c>
      <c r="F44">
        <v>81360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RowHeight="15" x14ac:dyDescent="0.25"/>
  <sheetData>
    <row r="1" spans="1:7" x14ac:dyDescent="0.25">
      <c r="A1" t="s">
        <v>444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35.799999999999997</v>
      </c>
      <c r="C4" t="s">
        <v>10</v>
      </c>
      <c r="E4" t="s">
        <v>25</v>
      </c>
      <c r="F4">
        <v>19.97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102.81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301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1151.93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27.82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27.82</v>
      </c>
      <c r="C12" t="s">
        <v>22</v>
      </c>
      <c r="E12" t="s">
        <v>37</v>
      </c>
      <c r="F12" t="s">
        <v>302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303</v>
      </c>
    </row>
    <row r="14" spans="1:7" x14ac:dyDescent="0.25">
      <c r="E14" t="s">
        <v>41</v>
      </c>
      <c r="F14" t="s">
        <v>304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420</v>
      </c>
      <c r="B34">
        <v>0.1</v>
      </c>
      <c r="C34">
        <v>136</v>
      </c>
      <c r="D34">
        <v>0.125</v>
      </c>
      <c r="E34">
        <v>110</v>
      </c>
      <c r="F34">
        <v>14960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410</v>
      </c>
      <c r="B36">
        <v>0.25</v>
      </c>
      <c r="C36">
        <v>168</v>
      </c>
      <c r="D36">
        <v>0.4</v>
      </c>
      <c r="E36">
        <v>360</v>
      </c>
      <c r="F36">
        <v>60480</v>
      </c>
    </row>
    <row r="37" spans="1:6" x14ac:dyDescent="0.25">
      <c r="A37" s="1" t="s">
        <v>342</v>
      </c>
      <c r="B37">
        <v>0.15</v>
      </c>
      <c r="C37">
        <v>361</v>
      </c>
      <c r="D37">
        <v>0.3</v>
      </c>
      <c r="E37">
        <v>270</v>
      </c>
      <c r="F37">
        <v>97470</v>
      </c>
    </row>
    <row r="38" spans="1:6" x14ac:dyDescent="0.25">
      <c r="A38" s="1" t="s">
        <v>433</v>
      </c>
      <c r="B38">
        <v>0.15</v>
      </c>
      <c r="C38">
        <v>289</v>
      </c>
      <c r="D38">
        <v>0.3</v>
      </c>
      <c r="E38">
        <v>270</v>
      </c>
      <c r="F38">
        <v>78030</v>
      </c>
    </row>
    <row r="39" spans="1:6" x14ac:dyDescent="0.25">
      <c r="A39" s="1" t="s">
        <v>442</v>
      </c>
      <c r="B39">
        <v>0.1</v>
      </c>
      <c r="C39">
        <v>354</v>
      </c>
      <c r="D39">
        <v>0.15</v>
      </c>
      <c r="E39">
        <v>135</v>
      </c>
      <c r="F39">
        <v>47790</v>
      </c>
    </row>
    <row r="40" spans="1:6" x14ac:dyDescent="0.25">
      <c r="A40" s="1" t="s">
        <v>443</v>
      </c>
      <c r="B40">
        <v>0.1</v>
      </c>
      <c r="C40">
        <v>325</v>
      </c>
      <c r="D40">
        <v>0.3</v>
      </c>
      <c r="E40">
        <v>270</v>
      </c>
      <c r="F40">
        <v>87750</v>
      </c>
    </row>
    <row r="41" spans="1:6" x14ac:dyDescent="0.25">
      <c r="A41" s="1" t="s">
        <v>437</v>
      </c>
      <c r="B41">
        <v>0.08</v>
      </c>
      <c r="C41">
        <v>272</v>
      </c>
      <c r="D41">
        <v>0.125</v>
      </c>
      <c r="E41">
        <v>110</v>
      </c>
      <c r="F41">
        <v>29920</v>
      </c>
    </row>
    <row r="42" spans="1:6" x14ac:dyDescent="0.25">
      <c r="A42" s="1" t="s">
        <v>434</v>
      </c>
      <c r="B42">
        <v>0.05</v>
      </c>
      <c r="C42">
        <v>280</v>
      </c>
      <c r="D42">
        <v>0.15</v>
      </c>
      <c r="E42">
        <v>135</v>
      </c>
      <c r="F42">
        <v>37800</v>
      </c>
    </row>
    <row r="43" spans="1:6" x14ac:dyDescent="0.25">
      <c r="A43" s="1" t="s">
        <v>438</v>
      </c>
      <c r="B43">
        <v>0.05</v>
      </c>
      <c r="C43">
        <v>282</v>
      </c>
      <c r="D43">
        <v>0.125</v>
      </c>
      <c r="E43">
        <v>110</v>
      </c>
      <c r="F43">
        <v>31020</v>
      </c>
    </row>
    <row r="44" spans="1:6" x14ac:dyDescent="0.25">
      <c r="A44" s="1" t="s">
        <v>343</v>
      </c>
      <c r="B44">
        <v>0.15</v>
      </c>
      <c r="C44">
        <v>366</v>
      </c>
      <c r="D44">
        <v>0.2</v>
      </c>
      <c r="E44">
        <v>180</v>
      </c>
      <c r="F44">
        <v>65880</v>
      </c>
    </row>
    <row r="45" spans="1:6" x14ac:dyDescent="0.25">
      <c r="A45" s="1" t="s">
        <v>344</v>
      </c>
      <c r="B45">
        <v>0.15</v>
      </c>
      <c r="C45">
        <v>452</v>
      </c>
      <c r="D45">
        <v>0.2</v>
      </c>
      <c r="E45">
        <v>180</v>
      </c>
      <c r="F45">
        <v>81360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defaultRowHeight="15" x14ac:dyDescent="0.25"/>
  <sheetData>
    <row r="1" spans="1:7" x14ac:dyDescent="0.25">
      <c r="A1" t="s">
        <v>445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36.47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102.74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306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1172.75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28.48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28.48</v>
      </c>
      <c r="C12" t="s">
        <v>22</v>
      </c>
      <c r="E12" t="s">
        <v>37</v>
      </c>
      <c r="F12" t="s">
        <v>307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308</v>
      </c>
    </row>
    <row r="14" spans="1:7" x14ac:dyDescent="0.25">
      <c r="E14" t="s">
        <v>41</v>
      </c>
      <c r="F14" t="s">
        <v>309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375</v>
      </c>
      <c r="B25">
        <v>0.3</v>
      </c>
      <c r="C25">
        <v>295</v>
      </c>
      <c r="D25">
        <v>0.4</v>
      </c>
      <c r="E25">
        <v>360</v>
      </c>
      <c r="F25">
        <v>106200</v>
      </c>
    </row>
    <row r="26" spans="1:6" x14ac:dyDescent="0.25">
      <c r="A26" s="1" t="s">
        <v>379</v>
      </c>
      <c r="B26">
        <v>0.3</v>
      </c>
      <c r="C26">
        <v>372</v>
      </c>
      <c r="D26">
        <v>0.4</v>
      </c>
      <c r="E26">
        <v>360</v>
      </c>
      <c r="F26">
        <v>133920</v>
      </c>
    </row>
    <row r="27" spans="1:6" x14ac:dyDescent="0.25">
      <c r="A27" s="1" t="s">
        <v>336</v>
      </c>
      <c r="B27">
        <v>0.08</v>
      </c>
      <c r="C27">
        <v>106</v>
      </c>
      <c r="D27">
        <v>0.1</v>
      </c>
      <c r="E27">
        <v>90</v>
      </c>
      <c r="F27">
        <v>9540</v>
      </c>
    </row>
    <row r="28" spans="1:6" x14ac:dyDescent="0.25">
      <c r="A28" s="1" t="s">
        <v>337</v>
      </c>
      <c r="B28">
        <v>0.05</v>
      </c>
      <c r="C28">
        <v>290</v>
      </c>
      <c r="D28">
        <v>0.08</v>
      </c>
      <c r="E28">
        <v>72</v>
      </c>
      <c r="F28">
        <v>20880</v>
      </c>
    </row>
    <row r="29" spans="1:6" x14ac:dyDescent="0.25">
      <c r="A29" s="1" t="s">
        <v>388</v>
      </c>
      <c r="B29">
        <v>0.1</v>
      </c>
      <c r="C29">
        <v>439</v>
      </c>
      <c r="D29">
        <v>0.125</v>
      </c>
      <c r="E29">
        <v>110</v>
      </c>
      <c r="F29">
        <v>48290</v>
      </c>
    </row>
    <row r="30" spans="1:6" x14ac:dyDescent="0.25">
      <c r="A30" s="1" t="s">
        <v>338</v>
      </c>
      <c r="B30">
        <v>0.05</v>
      </c>
      <c r="C30">
        <v>269</v>
      </c>
      <c r="D30">
        <v>0.08</v>
      </c>
      <c r="E30">
        <v>72</v>
      </c>
      <c r="F30">
        <v>19368</v>
      </c>
    </row>
    <row r="31" spans="1:6" x14ac:dyDescent="0.25">
      <c r="A31" s="1" t="s">
        <v>339</v>
      </c>
      <c r="B31">
        <v>0.05</v>
      </c>
      <c r="C31">
        <v>333</v>
      </c>
      <c r="D31">
        <v>0.08</v>
      </c>
      <c r="E31">
        <v>72</v>
      </c>
      <c r="F31">
        <v>23976</v>
      </c>
    </row>
    <row r="32" spans="1:6" x14ac:dyDescent="0.25">
      <c r="A32" s="1" t="s">
        <v>340</v>
      </c>
      <c r="B32">
        <v>0.08</v>
      </c>
      <c r="C32">
        <v>380</v>
      </c>
      <c r="D32">
        <v>0.1</v>
      </c>
      <c r="E32">
        <v>90</v>
      </c>
      <c r="F32">
        <v>34200</v>
      </c>
    </row>
    <row r="33" spans="1:6" x14ac:dyDescent="0.25">
      <c r="A33" s="1" t="s">
        <v>400</v>
      </c>
      <c r="B33">
        <v>0.25</v>
      </c>
      <c r="C33">
        <v>727</v>
      </c>
      <c r="D33">
        <v>0.4</v>
      </c>
      <c r="E33">
        <v>360</v>
      </c>
      <c r="F33">
        <v>261720</v>
      </c>
    </row>
    <row r="34" spans="1:6" x14ac:dyDescent="0.25">
      <c r="A34" s="1" t="s">
        <v>420</v>
      </c>
      <c r="B34">
        <v>0.1</v>
      </c>
      <c r="C34">
        <v>136</v>
      </c>
      <c r="D34">
        <v>0.125</v>
      </c>
      <c r="E34">
        <v>110</v>
      </c>
      <c r="F34">
        <v>14960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410</v>
      </c>
      <c r="B36">
        <v>0.25</v>
      </c>
      <c r="C36">
        <v>168</v>
      </c>
      <c r="D36">
        <v>0.4</v>
      </c>
      <c r="E36">
        <v>360</v>
      </c>
      <c r="F36">
        <v>60480</v>
      </c>
    </row>
    <row r="37" spans="1:6" x14ac:dyDescent="0.25">
      <c r="A37" s="1" t="s">
        <v>342</v>
      </c>
      <c r="B37">
        <v>0.15</v>
      </c>
      <c r="C37">
        <v>361</v>
      </c>
      <c r="D37">
        <v>0.3</v>
      </c>
      <c r="E37">
        <v>270</v>
      </c>
      <c r="F37">
        <v>97470</v>
      </c>
    </row>
    <row r="38" spans="1:6" x14ac:dyDescent="0.25">
      <c r="A38" s="1" t="s">
        <v>433</v>
      </c>
      <c r="B38">
        <v>0.15</v>
      </c>
      <c r="C38">
        <v>289</v>
      </c>
      <c r="D38">
        <v>0.3</v>
      </c>
      <c r="E38">
        <v>270</v>
      </c>
      <c r="F38">
        <v>78030</v>
      </c>
    </row>
    <row r="39" spans="1:6" x14ac:dyDescent="0.25">
      <c r="A39" s="1" t="s">
        <v>436</v>
      </c>
      <c r="B39">
        <v>0.125</v>
      </c>
      <c r="C39">
        <v>277</v>
      </c>
      <c r="D39">
        <v>0.25</v>
      </c>
      <c r="E39">
        <v>225</v>
      </c>
      <c r="F39">
        <v>62325</v>
      </c>
    </row>
    <row r="40" spans="1:6" x14ac:dyDescent="0.25">
      <c r="A40" s="1" t="s">
        <v>442</v>
      </c>
      <c r="B40">
        <v>0.1</v>
      </c>
      <c r="C40">
        <v>354</v>
      </c>
      <c r="D40">
        <v>0.15</v>
      </c>
      <c r="E40">
        <v>135</v>
      </c>
      <c r="F40">
        <v>47790</v>
      </c>
    </row>
    <row r="41" spans="1:6" x14ac:dyDescent="0.25">
      <c r="A41" s="1" t="s">
        <v>443</v>
      </c>
      <c r="B41">
        <v>0.1</v>
      </c>
      <c r="C41">
        <v>325</v>
      </c>
      <c r="D41">
        <v>0.2</v>
      </c>
      <c r="E41">
        <v>180</v>
      </c>
      <c r="F41">
        <v>58500</v>
      </c>
    </row>
    <row r="42" spans="1:6" x14ac:dyDescent="0.25">
      <c r="A42" s="1" t="s">
        <v>437</v>
      </c>
      <c r="B42">
        <v>0.08</v>
      </c>
      <c r="C42">
        <v>272</v>
      </c>
      <c r="D42">
        <v>0.25</v>
      </c>
      <c r="E42">
        <v>225</v>
      </c>
      <c r="F42">
        <v>61200</v>
      </c>
    </row>
    <row r="43" spans="1:6" x14ac:dyDescent="0.25">
      <c r="A43" s="1" t="s">
        <v>434</v>
      </c>
      <c r="B43">
        <v>0.05</v>
      </c>
      <c r="C43">
        <v>280</v>
      </c>
      <c r="D43">
        <v>0.15</v>
      </c>
      <c r="E43">
        <v>135</v>
      </c>
      <c r="F43">
        <v>37800</v>
      </c>
    </row>
    <row r="44" spans="1:6" x14ac:dyDescent="0.25">
      <c r="A44" s="1" t="s">
        <v>438</v>
      </c>
      <c r="B44">
        <v>0.05</v>
      </c>
      <c r="C44">
        <v>282</v>
      </c>
      <c r="D44">
        <v>0.25</v>
      </c>
      <c r="E44">
        <v>225</v>
      </c>
      <c r="F44">
        <v>63450</v>
      </c>
    </row>
    <row r="45" spans="1:6" x14ac:dyDescent="0.25">
      <c r="A45" s="1" t="s">
        <v>343</v>
      </c>
      <c r="B45">
        <v>0.15</v>
      </c>
      <c r="C45">
        <v>366</v>
      </c>
      <c r="D45">
        <v>0.2</v>
      </c>
      <c r="E45">
        <v>180</v>
      </c>
      <c r="F45">
        <v>65880</v>
      </c>
    </row>
    <row r="46" spans="1:6" x14ac:dyDescent="0.25">
      <c r="A46" s="1" t="s">
        <v>344</v>
      </c>
      <c r="B46">
        <v>0.15</v>
      </c>
      <c r="C46">
        <v>452</v>
      </c>
      <c r="D46">
        <v>0.2</v>
      </c>
      <c r="E46">
        <v>180</v>
      </c>
      <c r="F46">
        <v>81360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16" workbookViewId="0">
      <selection activeCell="H52" sqref="H52"/>
    </sheetView>
  </sheetViews>
  <sheetFormatPr defaultRowHeight="15" x14ac:dyDescent="0.25"/>
  <sheetData>
    <row r="1" spans="1:7" x14ac:dyDescent="0.25">
      <c r="A1" t="s">
        <v>446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34.44</v>
      </c>
      <c r="C4" t="s">
        <v>10</v>
      </c>
      <c r="E4" t="s">
        <v>25</v>
      </c>
      <c r="F4">
        <v>20.100000000000001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16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191</v>
      </c>
    </row>
    <row r="7" spans="1:7" x14ac:dyDescent="0.25">
      <c r="A7" t="s">
        <v>14</v>
      </c>
      <c r="B7" t="s">
        <v>311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1109.6300000000001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26.82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26.82</v>
      </c>
      <c r="C12" t="s">
        <v>22</v>
      </c>
      <c r="E12" t="s">
        <v>37</v>
      </c>
      <c r="F12" t="s">
        <v>312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313</v>
      </c>
    </row>
    <row r="14" spans="1:7" x14ac:dyDescent="0.25">
      <c r="E14" t="s">
        <v>41</v>
      </c>
      <c r="F14" t="s">
        <v>314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375</v>
      </c>
      <c r="B24">
        <v>0.3</v>
      </c>
      <c r="C24">
        <v>295</v>
      </c>
      <c r="D24">
        <v>0.4</v>
      </c>
      <c r="E24">
        <v>360</v>
      </c>
      <c r="F24">
        <v>106200</v>
      </c>
    </row>
    <row r="25" spans="1:6" x14ac:dyDescent="0.25">
      <c r="A25" s="1" t="s">
        <v>379</v>
      </c>
      <c r="B25">
        <v>0.3</v>
      </c>
      <c r="C25">
        <v>372</v>
      </c>
      <c r="D25">
        <v>0.4</v>
      </c>
      <c r="E25">
        <v>360</v>
      </c>
      <c r="F25">
        <v>133920</v>
      </c>
    </row>
    <row r="26" spans="1:6" x14ac:dyDescent="0.25">
      <c r="A26" s="1" t="s">
        <v>336</v>
      </c>
      <c r="B26">
        <v>0.08</v>
      </c>
      <c r="C26">
        <v>106</v>
      </c>
      <c r="D26">
        <v>0.1</v>
      </c>
      <c r="E26">
        <v>90</v>
      </c>
      <c r="F26">
        <v>9540</v>
      </c>
    </row>
    <row r="27" spans="1:6" x14ac:dyDescent="0.25">
      <c r="A27" s="1" t="s">
        <v>337</v>
      </c>
      <c r="B27">
        <v>0.05</v>
      </c>
      <c r="C27">
        <v>290</v>
      </c>
      <c r="D27">
        <v>0.08</v>
      </c>
      <c r="E27">
        <v>72</v>
      </c>
      <c r="F27">
        <v>20880</v>
      </c>
    </row>
    <row r="28" spans="1:6" x14ac:dyDescent="0.25">
      <c r="A28" s="1" t="s">
        <v>388</v>
      </c>
      <c r="B28">
        <v>0.1</v>
      </c>
      <c r="C28">
        <v>439</v>
      </c>
      <c r="D28">
        <v>0.125</v>
      </c>
      <c r="E28">
        <v>110</v>
      </c>
      <c r="F28">
        <v>48290</v>
      </c>
    </row>
    <row r="29" spans="1:6" x14ac:dyDescent="0.25">
      <c r="A29" s="1" t="s">
        <v>338</v>
      </c>
      <c r="B29">
        <v>0.05</v>
      </c>
      <c r="C29">
        <v>269</v>
      </c>
      <c r="D29">
        <v>0.08</v>
      </c>
      <c r="E29">
        <v>72</v>
      </c>
      <c r="F29">
        <v>19368</v>
      </c>
    </row>
    <row r="30" spans="1:6" x14ac:dyDescent="0.25">
      <c r="A30" s="1" t="s">
        <v>339</v>
      </c>
      <c r="B30">
        <v>0.05</v>
      </c>
      <c r="C30">
        <v>333</v>
      </c>
      <c r="D30">
        <v>0.08</v>
      </c>
      <c r="E30">
        <v>72</v>
      </c>
      <c r="F30">
        <v>23976</v>
      </c>
    </row>
    <row r="31" spans="1:6" x14ac:dyDescent="0.25">
      <c r="A31" s="1" t="s">
        <v>340</v>
      </c>
      <c r="B31">
        <v>0.08</v>
      </c>
      <c r="C31">
        <v>380</v>
      </c>
      <c r="D31">
        <v>0.1</v>
      </c>
      <c r="E31">
        <v>90</v>
      </c>
      <c r="F31">
        <v>34200</v>
      </c>
    </row>
    <row r="32" spans="1:6" x14ac:dyDescent="0.25">
      <c r="A32" s="1" t="s">
        <v>400</v>
      </c>
      <c r="B32">
        <v>0.25</v>
      </c>
      <c r="C32">
        <v>727</v>
      </c>
      <c r="D32">
        <v>0.4</v>
      </c>
      <c r="E32">
        <v>360</v>
      </c>
      <c r="F32">
        <v>261720</v>
      </c>
    </row>
    <row r="33" spans="1:6" x14ac:dyDescent="0.25">
      <c r="A33" s="1" t="s">
        <v>420</v>
      </c>
      <c r="B33">
        <v>0.1</v>
      </c>
      <c r="C33">
        <v>136</v>
      </c>
      <c r="D33">
        <v>0.125</v>
      </c>
      <c r="E33">
        <v>110</v>
      </c>
      <c r="F33">
        <v>14960</v>
      </c>
    </row>
    <row r="34" spans="1:6" x14ac:dyDescent="0.25">
      <c r="A34" s="1" t="s">
        <v>406</v>
      </c>
      <c r="B34">
        <v>0.1</v>
      </c>
      <c r="C34">
        <v>177</v>
      </c>
      <c r="D34">
        <v>0.125</v>
      </c>
      <c r="E34">
        <v>110</v>
      </c>
      <c r="F34">
        <v>19470</v>
      </c>
    </row>
    <row r="35" spans="1:6" x14ac:dyDescent="0.25">
      <c r="A35" s="1" t="s">
        <v>341</v>
      </c>
      <c r="B35">
        <v>0.08</v>
      </c>
      <c r="C35">
        <v>177</v>
      </c>
      <c r="D35">
        <v>0.125</v>
      </c>
      <c r="E35">
        <v>110</v>
      </c>
      <c r="F35">
        <v>19470</v>
      </c>
    </row>
    <row r="36" spans="1:6" x14ac:dyDescent="0.25">
      <c r="A36" s="1" t="s">
        <v>403</v>
      </c>
      <c r="B36">
        <v>0.08</v>
      </c>
      <c r="C36">
        <v>159</v>
      </c>
      <c r="D36">
        <v>0.125</v>
      </c>
      <c r="E36">
        <v>110</v>
      </c>
      <c r="F36">
        <v>17490</v>
      </c>
    </row>
    <row r="37" spans="1:6" x14ac:dyDescent="0.25">
      <c r="A37" s="1" t="s">
        <v>404</v>
      </c>
      <c r="B37">
        <v>0.1</v>
      </c>
      <c r="C37">
        <v>349</v>
      </c>
      <c r="D37">
        <v>0.125</v>
      </c>
      <c r="E37">
        <v>110</v>
      </c>
      <c r="F37">
        <v>38390</v>
      </c>
    </row>
    <row r="38" spans="1:6" x14ac:dyDescent="0.25">
      <c r="A38" s="1" t="s">
        <v>410</v>
      </c>
      <c r="B38">
        <v>0.25</v>
      </c>
      <c r="C38">
        <v>168</v>
      </c>
      <c r="D38">
        <v>0.4</v>
      </c>
      <c r="E38">
        <v>360</v>
      </c>
      <c r="F38">
        <v>60480</v>
      </c>
    </row>
    <row r="39" spans="1:6" x14ac:dyDescent="0.25">
      <c r="A39" s="1" t="s">
        <v>342</v>
      </c>
      <c r="B39">
        <v>0.15</v>
      </c>
      <c r="C39">
        <v>361</v>
      </c>
      <c r="D39">
        <v>0.2</v>
      </c>
      <c r="E39">
        <v>180</v>
      </c>
      <c r="F39">
        <v>64980</v>
      </c>
    </row>
    <row r="40" spans="1:6" x14ac:dyDescent="0.25">
      <c r="A40" s="1" t="s">
        <v>433</v>
      </c>
      <c r="B40">
        <v>0.15</v>
      </c>
      <c r="C40">
        <v>289</v>
      </c>
      <c r="D40">
        <v>0.2</v>
      </c>
      <c r="E40">
        <v>180</v>
      </c>
      <c r="F40">
        <v>52020</v>
      </c>
    </row>
    <row r="41" spans="1:6" x14ac:dyDescent="0.25">
      <c r="A41" s="1" t="s">
        <v>434</v>
      </c>
      <c r="B41">
        <v>0.05</v>
      </c>
      <c r="C41">
        <v>280</v>
      </c>
      <c r="D41">
        <v>0.08</v>
      </c>
      <c r="E41">
        <v>72</v>
      </c>
      <c r="F41">
        <v>20160</v>
      </c>
    </row>
    <row r="42" spans="1:6" x14ac:dyDescent="0.25">
      <c r="A42" s="1" t="s">
        <v>343</v>
      </c>
      <c r="B42">
        <v>0.15</v>
      </c>
      <c r="C42">
        <v>366</v>
      </c>
      <c r="D42">
        <v>0.4</v>
      </c>
      <c r="E42">
        <v>360</v>
      </c>
      <c r="F42">
        <v>131760</v>
      </c>
    </row>
    <row r="43" spans="1:6" x14ac:dyDescent="0.25">
      <c r="A43" s="1" t="s">
        <v>344</v>
      </c>
      <c r="B43">
        <v>0.15</v>
      </c>
      <c r="C43">
        <v>452</v>
      </c>
      <c r="D43">
        <v>0.4</v>
      </c>
      <c r="E43">
        <v>360</v>
      </c>
      <c r="F43">
        <v>162720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/>
  </sheetViews>
  <sheetFormatPr defaultRowHeight="15" x14ac:dyDescent="0.25"/>
  <sheetData>
    <row r="1" spans="1:7" x14ac:dyDescent="0.25">
      <c r="A1" t="s">
        <v>349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43.62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102.75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59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1407.77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38.21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38.21</v>
      </c>
      <c r="C12" t="s">
        <v>22</v>
      </c>
      <c r="E12" t="s">
        <v>37</v>
      </c>
      <c r="F12" t="s">
        <v>60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61</v>
      </c>
    </row>
    <row r="14" spans="1:7" x14ac:dyDescent="0.25">
      <c r="E14" t="s">
        <v>41</v>
      </c>
      <c r="F14" t="s">
        <v>62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0.25</v>
      </c>
      <c r="E18">
        <v>225</v>
      </c>
      <c r="F18">
        <v>85500</v>
      </c>
    </row>
    <row r="19" spans="1:6" x14ac:dyDescent="0.25">
      <c r="A19" s="1" t="s">
        <v>347</v>
      </c>
      <c r="B19">
        <v>0.08</v>
      </c>
      <c r="C19">
        <v>325</v>
      </c>
      <c r="D19">
        <v>0.25</v>
      </c>
      <c r="E19">
        <v>225</v>
      </c>
      <c r="F19">
        <v>73125</v>
      </c>
    </row>
    <row r="20" spans="1:6" x14ac:dyDescent="0.25">
      <c r="A20" s="1" t="s">
        <v>330</v>
      </c>
      <c r="B20">
        <v>0.08</v>
      </c>
      <c r="C20">
        <v>249</v>
      </c>
      <c r="D20">
        <v>0.3</v>
      </c>
      <c r="E20">
        <v>270</v>
      </c>
      <c r="F20">
        <v>67230</v>
      </c>
    </row>
    <row r="21" spans="1:6" x14ac:dyDescent="0.25">
      <c r="A21" s="1" t="s">
        <v>331</v>
      </c>
      <c r="B21">
        <v>0.1</v>
      </c>
      <c r="C21">
        <v>256</v>
      </c>
      <c r="D21">
        <v>0.125</v>
      </c>
      <c r="E21">
        <v>110</v>
      </c>
      <c r="F21">
        <v>28160</v>
      </c>
    </row>
    <row r="22" spans="1:6" x14ac:dyDescent="0.25">
      <c r="A22" s="1" t="s">
        <v>332</v>
      </c>
      <c r="B22">
        <v>0.08</v>
      </c>
      <c r="C22">
        <v>111</v>
      </c>
      <c r="D22">
        <v>0.1</v>
      </c>
      <c r="E22">
        <v>90</v>
      </c>
      <c r="F22">
        <v>9990</v>
      </c>
    </row>
    <row r="23" spans="1:6" x14ac:dyDescent="0.25">
      <c r="A23" s="1" t="s">
        <v>333</v>
      </c>
      <c r="B23">
        <v>0.1</v>
      </c>
      <c r="C23">
        <v>459</v>
      </c>
      <c r="D23">
        <v>0.125</v>
      </c>
      <c r="E23">
        <v>110</v>
      </c>
      <c r="F23">
        <v>50490</v>
      </c>
    </row>
    <row r="24" spans="1:6" x14ac:dyDescent="0.25">
      <c r="A24" s="1" t="s">
        <v>334</v>
      </c>
      <c r="B24">
        <v>0.1</v>
      </c>
      <c r="C24">
        <v>168</v>
      </c>
      <c r="D24">
        <v>0.125</v>
      </c>
      <c r="E24">
        <v>110</v>
      </c>
      <c r="F24">
        <v>18480</v>
      </c>
    </row>
    <row r="25" spans="1:6" x14ac:dyDescent="0.25">
      <c r="A25" s="1" t="s">
        <v>335</v>
      </c>
      <c r="B25">
        <v>0.08</v>
      </c>
      <c r="C25">
        <v>291</v>
      </c>
      <c r="D25">
        <v>0.1</v>
      </c>
      <c r="E25">
        <v>90</v>
      </c>
      <c r="F25">
        <v>26190</v>
      </c>
    </row>
    <row r="26" spans="1:6" x14ac:dyDescent="0.25">
      <c r="A26" s="1" t="s">
        <v>336</v>
      </c>
      <c r="B26">
        <v>0.08</v>
      </c>
      <c r="C26">
        <v>106</v>
      </c>
      <c r="D26">
        <v>0.1</v>
      </c>
      <c r="E26">
        <v>90</v>
      </c>
      <c r="F26">
        <v>9540</v>
      </c>
    </row>
    <row r="27" spans="1:6" x14ac:dyDescent="0.25">
      <c r="A27" s="1" t="s">
        <v>337</v>
      </c>
      <c r="B27">
        <v>0.05</v>
      </c>
      <c r="C27">
        <v>290</v>
      </c>
      <c r="D27">
        <v>0.08</v>
      </c>
      <c r="E27">
        <v>72</v>
      </c>
      <c r="F27">
        <v>20880</v>
      </c>
    </row>
    <row r="28" spans="1:6" x14ac:dyDescent="0.25">
      <c r="A28" s="1" t="s">
        <v>338</v>
      </c>
      <c r="B28">
        <v>0.05</v>
      </c>
      <c r="C28">
        <v>269</v>
      </c>
      <c r="D28">
        <v>0.08</v>
      </c>
      <c r="E28">
        <v>72</v>
      </c>
      <c r="F28">
        <v>19368</v>
      </c>
    </row>
    <row r="29" spans="1:6" x14ac:dyDescent="0.25">
      <c r="A29" s="1" t="s">
        <v>339</v>
      </c>
      <c r="B29">
        <v>0.05</v>
      </c>
      <c r="C29">
        <v>333</v>
      </c>
      <c r="D29">
        <v>0.08</v>
      </c>
      <c r="E29">
        <v>72</v>
      </c>
      <c r="F29">
        <v>23976</v>
      </c>
    </row>
    <row r="30" spans="1:6" x14ac:dyDescent="0.25">
      <c r="A30" s="1" t="s">
        <v>340</v>
      </c>
      <c r="B30">
        <v>0.08</v>
      </c>
      <c r="C30">
        <v>380</v>
      </c>
      <c r="D30">
        <v>0.1</v>
      </c>
      <c r="E30">
        <v>90</v>
      </c>
      <c r="F30">
        <v>34200</v>
      </c>
    </row>
    <row r="31" spans="1:6" x14ac:dyDescent="0.25">
      <c r="A31" s="1" t="s">
        <v>341</v>
      </c>
      <c r="B31">
        <v>0.08</v>
      </c>
      <c r="C31">
        <v>177</v>
      </c>
      <c r="D31">
        <v>0.1</v>
      </c>
      <c r="E31">
        <v>90</v>
      </c>
      <c r="F31">
        <v>15930</v>
      </c>
    </row>
    <row r="32" spans="1:6" x14ac:dyDescent="0.25">
      <c r="A32" s="1" t="s">
        <v>342</v>
      </c>
      <c r="B32">
        <v>0.15</v>
      </c>
      <c r="C32">
        <v>361</v>
      </c>
      <c r="D32">
        <v>0.2</v>
      </c>
      <c r="E32">
        <v>180</v>
      </c>
      <c r="F32">
        <v>64980</v>
      </c>
    </row>
    <row r="33" spans="1:6" x14ac:dyDescent="0.25">
      <c r="A33" s="1" t="s">
        <v>343</v>
      </c>
      <c r="B33">
        <v>0.15</v>
      </c>
      <c r="C33">
        <v>366</v>
      </c>
      <c r="D33">
        <v>0.2</v>
      </c>
      <c r="E33">
        <v>180</v>
      </c>
      <c r="F33">
        <v>65880</v>
      </c>
    </row>
    <row r="34" spans="1:6" x14ac:dyDescent="0.25">
      <c r="A34" s="1" t="s">
        <v>344</v>
      </c>
      <c r="B34">
        <v>0.15</v>
      </c>
      <c r="C34">
        <v>452</v>
      </c>
      <c r="D34">
        <v>0.2</v>
      </c>
      <c r="E34">
        <v>180</v>
      </c>
      <c r="F34">
        <v>81360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350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43.12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64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1391.42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37.33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37.33</v>
      </c>
      <c r="C12" t="s">
        <v>22</v>
      </c>
      <c r="E12" t="s">
        <v>37</v>
      </c>
      <c r="F12" t="s">
        <v>65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40</v>
      </c>
    </row>
    <row r="14" spans="1:7" x14ac:dyDescent="0.25">
      <c r="E14" t="s">
        <v>41</v>
      </c>
      <c r="F14" t="s">
        <v>66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336</v>
      </c>
      <c r="B25">
        <v>0.08</v>
      </c>
      <c r="C25">
        <v>106</v>
      </c>
      <c r="D25">
        <v>0.1</v>
      </c>
      <c r="E25">
        <v>90</v>
      </c>
      <c r="F25">
        <v>9540</v>
      </c>
    </row>
    <row r="26" spans="1:6" x14ac:dyDescent="0.25">
      <c r="A26" s="1" t="s">
        <v>337</v>
      </c>
      <c r="B26">
        <v>0.05</v>
      </c>
      <c r="C26">
        <v>290</v>
      </c>
      <c r="D26">
        <v>0.08</v>
      </c>
      <c r="E26">
        <v>72</v>
      </c>
      <c r="F26">
        <v>20880</v>
      </c>
    </row>
    <row r="27" spans="1:6" x14ac:dyDescent="0.25">
      <c r="A27" s="1" t="s">
        <v>338</v>
      </c>
      <c r="B27">
        <v>0.05</v>
      </c>
      <c r="C27">
        <v>269</v>
      </c>
      <c r="D27">
        <v>0.08</v>
      </c>
      <c r="E27">
        <v>72</v>
      </c>
      <c r="F27">
        <v>19368</v>
      </c>
    </row>
    <row r="28" spans="1:6" x14ac:dyDescent="0.25">
      <c r="A28" s="1" t="s">
        <v>339</v>
      </c>
      <c r="B28">
        <v>0.05</v>
      </c>
      <c r="C28">
        <v>333</v>
      </c>
      <c r="D28">
        <v>0.08</v>
      </c>
      <c r="E28">
        <v>72</v>
      </c>
      <c r="F28">
        <v>23976</v>
      </c>
    </row>
    <row r="29" spans="1:6" x14ac:dyDescent="0.25">
      <c r="A29" s="1" t="s">
        <v>340</v>
      </c>
      <c r="B29">
        <v>0.08</v>
      </c>
      <c r="C29">
        <v>380</v>
      </c>
      <c r="D29">
        <v>0.1</v>
      </c>
      <c r="E29">
        <v>90</v>
      </c>
      <c r="F29">
        <v>34200</v>
      </c>
    </row>
    <row r="30" spans="1:6" x14ac:dyDescent="0.25">
      <c r="A30" s="1" t="s">
        <v>341</v>
      </c>
      <c r="B30">
        <v>0.08</v>
      </c>
      <c r="C30">
        <v>177</v>
      </c>
      <c r="D30">
        <v>0.1</v>
      </c>
      <c r="E30">
        <v>90</v>
      </c>
      <c r="F30">
        <v>15930</v>
      </c>
    </row>
    <row r="31" spans="1:6" x14ac:dyDescent="0.25">
      <c r="A31" s="1" t="s">
        <v>342</v>
      </c>
      <c r="B31">
        <v>0.15</v>
      </c>
      <c r="C31">
        <v>361</v>
      </c>
      <c r="D31">
        <v>0.2</v>
      </c>
      <c r="E31">
        <v>180</v>
      </c>
      <c r="F31">
        <v>64980</v>
      </c>
    </row>
    <row r="32" spans="1:6" x14ac:dyDescent="0.25">
      <c r="A32" s="1" t="s">
        <v>343</v>
      </c>
      <c r="B32">
        <v>0.15</v>
      </c>
      <c r="C32">
        <v>366</v>
      </c>
      <c r="D32">
        <v>0.2</v>
      </c>
      <c r="E32">
        <v>180</v>
      </c>
      <c r="F32">
        <v>65880</v>
      </c>
    </row>
    <row r="33" spans="1:6" x14ac:dyDescent="0.25">
      <c r="A33" s="1" t="s">
        <v>344</v>
      </c>
      <c r="B33">
        <v>0.15</v>
      </c>
      <c r="C33">
        <v>452</v>
      </c>
      <c r="D33">
        <v>0.2</v>
      </c>
      <c r="E33">
        <v>180</v>
      </c>
      <c r="F33">
        <v>81360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351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42.82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102.78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68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1381.75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36.869999999999997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36.869999999999997</v>
      </c>
      <c r="C12" t="s">
        <v>22</v>
      </c>
      <c r="E12" t="s">
        <v>37</v>
      </c>
      <c r="F12" t="s">
        <v>69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40</v>
      </c>
    </row>
    <row r="14" spans="1:7" x14ac:dyDescent="0.25">
      <c r="E14" t="s">
        <v>41</v>
      </c>
      <c r="F14" t="s">
        <v>70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0.125</v>
      </c>
      <c r="E20">
        <v>110</v>
      </c>
      <c r="F20">
        <v>28160</v>
      </c>
    </row>
    <row r="21" spans="1:6" x14ac:dyDescent="0.25">
      <c r="A21" s="1" t="s">
        <v>332</v>
      </c>
      <c r="B21">
        <v>0.08</v>
      </c>
      <c r="C21">
        <v>111</v>
      </c>
      <c r="D21">
        <v>0.1</v>
      </c>
      <c r="E21">
        <v>90</v>
      </c>
      <c r="F21">
        <v>9990</v>
      </c>
    </row>
    <row r="22" spans="1:6" x14ac:dyDescent="0.25">
      <c r="A22" s="1" t="s">
        <v>333</v>
      </c>
      <c r="B22">
        <v>0.1</v>
      </c>
      <c r="C22">
        <v>459</v>
      </c>
      <c r="D22">
        <v>0.125</v>
      </c>
      <c r="E22">
        <v>110</v>
      </c>
      <c r="F22">
        <v>50490</v>
      </c>
    </row>
    <row r="23" spans="1:6" x14ac:dyDescent="0.25">
      <c r="A23" s="1" t="s">
        <v>334</v>
      </c>
      <c r="B23">
        <v>0.1</v>
      </c>
      <c r="C23">
        <v>168</v>
      </c>
      <c r="D23">
        <v>0.125</v>
      </c>
      <c r="E23">
        <v>110</v>
      </c>
      <c r="F23">
        <v>18480</v>
      </c>
    </row>
    <row r="24" spans="1:6" x14ac:dyDescent="0.25">
      <c r="A24" s="1" t="s">
        <v>335</v>
      </c>
      <c r="B24">
        <v>0.08</v>
      </c>
      <c r="C24">
        <v>291</v>
      </c>
      <c r="D24">
        <v>0.1</v>
      </c>
      <c r="E24">
        <v>90</v>
      </c>
      <c r="F24">
        <v>26190</v>
      </c>
    </row>
    <row r="25" spans="1:6" x14ac:dyDescent="0.25">
      <c r="A25" s="1" t="s">
        <v>336</v>
      </c>
      <c r="B25">
        <v>0.08</v>
      </c>
      <c r="C25">
        <v>106</v>
      </c>
      <c r="D25">
        <v>0.1</v>
      </c>
      <c r="E25">
        <v>90</v>
      </c>
      <c r="F25">
        <v>9540</v>
      </c>
    </row>
    <row r="26" spans="1:6" x14ac:dyDescent="0.25">
      <c r="A26" s="1" t="s">
        <v>337</v>
      </c>
      <c r="B26">
        <v>0.05</v>
      </c>
      <c r="C26">
        <v>290</v>
      </c>
      <c r="D26">
        <v>0.08</v>
      </c>
      <c r="E26">
        <v>72</v>
      </c>
      <c r="F26">
        <v>20880</v>
      </c>
    </row>
    <row r="27" spans="1:6" x14ac:dyDescent="0.25">
      <c r="A27" s="1" t="s">
        <v>338</v>
      </c>
      <c r="B27">
        <v>0.05</v>
      </c>
      <c r="C27">
        <v>269</v>
      </c>
      <c r="D27">
        <v>0.08</v>
      </c>
      <c r="E27">
        <v>72</v>
      </c>
      <c r="F27">
        <v>19368</v>
      </c>
    </row>
    <row r="28" spans="1:6" x14ac:dyDescent="0.25">
      <c r="A28" s="1" t="s">
        <v>339</v>
      </c>
      <c r="B28">
        <v>0.05</v>
      </c>
      <c r="C28">
        <v>333</v>
      </c>
      <c r="D28">
        <v>0.08</v>
      </c>
      <c r="E28">
        <v>72</v>
      </c>
      <c r="F28">
        <v>23976</v>
      </c>
    </row>
    <row r="29" spans="1:6" x14ac:dyDescent="0.25">
      <c r="A29" s="1" t="s">
        <v>340</v>
      </c>
      <c r="B29">
        <v>0.08</v>
      </c>
      <c r="C29">
        <v>380</v>
      </c>
      <c r="D29">
        <v>0.1</v>
      </c>
      <c r="E29">
        <v>90</v>
      </c>
      <c r="F29">
        <v>34200</v>
      </c>
    </row>
    <row r="30" spans="1:6" x14ac:dyDescent="0.25">
      <c r="A30" s="1" t="s">
        <v>341</v>
      </c>
      <c r="B30">
        <v>0.08</v>
      </c>
      <c r="C30">
        <v>177</v>
      </c>
      <c r="D30">
        <v>0.1</v>
      </c>
      <c r="E30">
        <v>90</v>
      </c>
      <c r="F30">
        <v>15930</v>
      </c>
    </row>
    <row r="31" spans="1:6" x14ac:dyDescent="0.25">
      <c r="A31" s="1" t="s">
        <v>342</v>
      </c>
      <c r="B31">
        <v>0.15</v>
      </c>
      <c r="C31">
        <v>361</v>
      </c>
      <c r="D31">
        <v>0.2</v>
      </c>
      <c r="E31">
        <v>180</v>
      </c>
      <c r="F31">
        <v>64980</v>
      </c>
    </row>
    <row r="32" spans="1:6" x14ac:dyDescent="0.25">
      <c r="A32" s="1" t="s">
        <v>343</v>
      </c>
      <c r="B32">
        <v>0.15</v>
      </c>
      <c r="C32">
        <v>366</v>
      </c>
      <c r="D32">
        <v>0.2</v>
      </c>
      <c r="E32">
        <v>180</v>
      </c>
      <c r="F32">
        <v>65880</v>
      </c>
    </row>
    <row r="33" spans="1:6" x14ac:dyDescent="0.25">
      <c r="A33" s="1" t="s">
        <v>344</v>
      </c>
      <c r="B33">
        <v>0.15</v>
      </c>
      <c r="C33">
        <v>452</v>
      </c>
      <c r="D33">
        <v>0.2</v>
      </c>
      <c r="E33">
        <v>180</v>
      </c>
      <c r="F33">
        <v>81360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/>
  </sheetViews>
  <sheetFormatPr defaultRowHeight="15" x14ac:dyDescent="0.25"/>
  <sheetData>
    <row r="1" spans="1:7" x14ac:dyDescent="0.25">
      <c r="A1" t="s">
        <v>352</v>
      </c>
    </row>
    <row r="3" spans="1:7" x14ac:dyDescent="0.25">
      <c r="A3" t="s">
        <v>316</v>
      </c>
      <c r="E3" t="s">
        <v>317</v>
      </c>
    </row>
    <row r="4" spans="1:7" x14ac:dyDescent="0.25">
      <c r="A4" t="s">
        <v>9</v>
      </c>
      <c r="B4">
        <v>42.74</v>
      </c>
      <c r="C4" t="s">
        <v>10</v>
      </c>
      <c r="E4" t="s">
        <v>25</v>
      </c>
      <c r="F4">
        <v>20.09</v>
      </c>
      <c r="G4" t="s">
        <v>26</v>
      </c>
    </row>
    <row r="5" spans="1:7" x14ac:dyDescent="0.25">
      <c r="A5" t="s">
        <v>11</v>
      </c>
      <c r="B5">
        <v>102.81</v>
      </c>
      <c r="C5" t="s">
        <v>12</v>
      </c>
      <c r="E5" t="s">
        <v>27</v>
      </c>
      <c r="F5">
        <v>6</v>
      </c>
      <c r="G5" t="s">
        <v>28</v>
      </c>
    </row>
    <row r="6" spans="1:7" x14ac:dyDescent="0.25">
      <c r="A6" t="s">
        <v>13</v>
      </c>
      <c r="B6">
        <v>102.76</v>
      </c>
      <c r="C6" t="s">
        <v>12</v>
      </c>
      <c r="E6" t="s">
        <v>29</v>
      </c>
      <c r="F6" t="s">
        <v>30</v>
      </c>
    </row>
    <row r="7" spans="1:7" x14ac:dyDescent="0.25">
      <c r="A7" t="s">
        <v>14</v>
      </c>
      <c r="B7" t="s">
        <v>72</v>
      </c>
      <c r="C7" t="s">
        <v>318</v>
      </c>
      <c r="E7" t="s">
        <v>31</v>
      </c>
      <c r="F7" t="s">
        <v>32</v>
      </c>
      <c r="G7" t="s">
        <v>33</v>
      </c>
    </row>
    <row r="8" spans="1:7" x14ac:dyDescent="0.25">
      <c r="A8" t="s">
        <v>17</v>
      </c>
      <c r="B8">
        <v>1379.28</v>
      </c>
      <c r="C8" t="s">
        <v>18</v>
      </c>
    </row>
    <row r="10" spans="1:7" x14ac:dyDescent="0.25">
      <c r="A10" t="s">
        <v>319</v>
      </c>
      <c r="E10" t="s">
        <v>320</v>
      </c>
    </row>
    <row r="11" spans="1:7" x14ac:dyDescent="0.25">
      <c r="A11" t="s">
        <v>321</v>
      </c>
      <c r="B11">
        <v>36.770000000000003</v>
      </c>
      <c r="C11" t="s">
        <v>20</v>
      </c>
      <c r="E11" t="s">
        <v>34</v>
      </c>
      <c r="F11" t="s">
        <v>35</v>
      </c>
    </row>
    <row r="12" spans="1:7" x14ac:dyDescent="0.25">
      <c r="A12" t="s">
        <v>21</v>
      </c>
      <c r="B12">
        <v>36.770000000000003</v>
      </c>
      <c r="C12" t="s">
        <v>22</v>
      </c>
      <c r="E12" t="s">
        <v>37</v>
      </c>
      <c r="F12" t="s">
        <v>73</v>
      </c>
    </row>
    <row r="13" spans="1:7" x14ac:dyDescent="0.25">
      <c r="A13" t="s">
        <v>23</v>
      </c>
      <c r="B13">
        <v>1469.6</v>
      </c>
      <c r="C13" t="s">
        <v>24</v>
      </c>
      <c r="E13" t="s">
        <v>39</v>
      </c>
      <c r="F13" t="s">
        <v>74</v>
      </c>
    </row>
    <row r="14" spans="1:7" x14ac:dyDescent="0.25">
      <c r="E14" t="s">
        <v>41</v>
      </c>
      <c r="F14" t="s">
        <v>75</v>
      </c>
    </row>
    <row r="16" spans="1:7" x14ac:dyDescent="0.25">
      <c r="A16" t="s">
        <v>322</v>
      </c>
    </row>
    <row r="17" spans="1:6" x14ac:dyDescent="0.25">
      <c r="A17" s="1" t="s">
        <v>323</v>
      </c>
      <c r="B17" s="1" t="s">
        <v>324</v>
      </c>
      <c r="C17" s="1" t="s">
        <v>325</v>
      </c>
      <c r="D17" s="1" t="s">
        <v>326</v>
      </c>
      <c r="E17" s="1" t="s">
        <v>327</v>
      </c>
      <c r="F17" s="1" t="s">
        <v>328</v>
      </c>
    </row>
    <row r="18" spans="1:6" x14ac:dyDescent="0.25">
      <c r="A18" s="1" t="s">
        <v>329</v>
      </c>
      <c r="B18">
        <v>0.08</v>
      </c>
      <c r="C18">
        <v>380</v>
      </c>
      <c r="D18">
        <v>0.1</v>
      </c>
      <c r="E18">
        <v>90</v>
      </c>
      <c r="F18">
        <v>34200</v>
      </c>
    </row>
    <row r="19" spans="1:6" x14ac:dyDescent="0.25">
      <c r="A19" s="1" t="s">
        <v>330</v>
      </c>
      <c r="B19">
        <v>0.08</v>
      </c>
      <c r="C19">
        <v>249</v>
      </c>
      <c r="D19">
        <v>0.1</v>
      </c>
      <c r="E19">
        <v>90</v>
      </c>
      <c r="F19">
        <v>22410</v>
      </c>
    </row>
    <row r="20" spans="1:6" x14ac:dyDescent="0.25">
      <c r="A20" s="1" t="s">
        <v>331</v>
      </c>
      <c r="B20">
        <v>0.1</v>
      </c>
      <c r="C20">
        <v>256</v>
      </c>
      <c r="D20">
        <v>0.4</v>
      </c>
      <c r="E20">
        <v>360</v>
      </c>
      <c r="F20">
        <v>92160</v>
      </c>
    </row>
    <row r="21" spans="1:6" x14ac:dyDescent="0.25">
      <c r="A21" s="1" t="s">
        <v>353</v>
      </c>
      <c r="B21">
        <v>0.1</v>
      </c>
      <c r="C21">
        <v>200</v>
      </c>
      <c r="D21">
        <v>0.2</v>
      </c>
      <c r="E21">
        <v>180</v>
      </c>
      <c r="F21">
        <v>36000</v>
      </c>
    </row>
    <row r="22" spans="1:6" x14ac:dyDescent="0.25">
      <c r="A22" s="1" t="s">
        <v>332</v>
      </c>
      <c r="B22">
        <v>0.08</v>
      </c>
      <c r="C22">
        <v>111</v>
      </c>
      <c r="D22">
        <v>0.1</v>
      </c>
      <c r="E22">
        <v>90</v>
      </c>
      <c r="F22">
        <v>9990</v>
      </c>
    </row>
    <row r="23" spans="1:6" x14ac:dyDescent="0.25">
      <c r="A23" s="1" t="s">
        <v>354</v>
      </c>
      <c r="B23">
        <v>0.08</v>
      </c>
      <c r="C23">
        <v>106</v>
      </c>
      <c r="D23">
        <v>0.1</v>
      </c>
      <c r="E23">
        <v>90</v>
      </c>
      <c r="F23">
        <v>9540</v>
      </c>
    </row>
    <row r="24" spans="1:6" x14ac:dyDescent="0.25">
      <c r="A24" s="1" t="s">
        <v>355</v>
      </c>
      <c r="B24">
        <v>0.08</v>
      </c>
      <c r="C24">
        <v>215</v>
      </c>
      <c r="D24">
        <v>0.1</v>
      </c>
      <c r="E24">
        <v>90</v>
      </c>
      <c r="F24">
        <v>19350</v>
      </c>
    </row>
    <row r="25" spans="1:6" x14ac:dyDescent="0.25">
      <c r="A25" s="1" t="s">
        <v>356</v>
      </c>
      <c r="B25">
        <v>2.5000000000000001E-2</v>
      </c>
      <c r="C25">
        <v>168</v>
      </c>
      <c r="D25">
        <v>0.05</v>
      </c>
      <c r="E25">
        <v>45</v>
      </c>
      <c r="F25">
        <v>7560</v>
      </c>
    </row>
    <row r="26" spans="1:6" x14ac:dyDescent="0.25">
      <c r="A26" s="1" t="s">
        <v>357</v>
      </c>
      <c r="B26">
        <v>0.1</v>
      </c>
      <c r="C26">
        <v>420</v>
      </c>
      <c r="D26">
        <v>0.2</v>
      </c>
      <c r="E26">
        <v>180</v>
      </c>
      <c r="F26">
        <v>75600</v>
      </c>
    </row>
    <row r="27" spans="1:6" x14ac:dyDescent="0.25">
      <c r="A27" s="1" t="s">
        <v>333</v>
      </c>
      <c r="B27">
        <v>0.1</v>
      </c>
      <c r="C27">
        <v>459</v>
      </c>
      <c r="D27">
        <v>0.25</v>
      </c>
      <c r="E27">
        <v>225</v>
      </c>
      <c r="F27">
        <v>103275</v>
      </c>
    </row>
    <row r="28" spans="1:6" x14ac:dyDescent="0.25">
      <c r="A28" s="1" t="s">
        <v>334</v>
      </c>
      <c r="B28">
        <v>0.1</v>
      </c>
      <c r="C28">
        <v>168</v>
      </c>
      <c r="D28">
        <v>0.125</v>
      </c>
      <c r="E28">
        <v>110</v>
      </c>
      <c r="F28">
        <v>18480</v>
      </c>
    </row>
    <row r="29" spans="1:6" x14ac:dyDescent="0.25">
      <c r="A29" s="1" t="s">
        <v>335</v>
      </c>
      <c r="B29">
        <v>0.08</v>
      </c>
      <c r="C29">
        <v>291</v>
      </c>
      <c r="D29">
        <v>0.1</v>
      </c>
      <c r="E29">
        <v>90</v>
      </c>
      <c r="F29">
        <v>26190</v>
      </c>
    </row>
    <row r="30" spans="1:6" x14ac:dyDescent="0.25">
      <c r="A30" s="1" t="s">
        <v>336</v>
      </c>
      <c r="B30">
        <v>0.08</v>
      </c>
      <c r="C30">
        <v>106</v>
      </c>
      <c r="D30">
        <v>0.1</v>
      </c>
      <c r="E30">
        <v>90</v>
      </c>
      <c r="F30">
        <v>9540</v>
      </c>
    </row>
    <row r="31" spans="1:6" x14ac:dyDescent="0.25">
      <c r="A31" s="1" t="s">
        <v>337</v>
      </c>
      <c r="B31">
        <v>0.05</v>
      </c>
      <c r="C31">
        <v>290</v>
      </c>
      <c r="D31">
        <v>0.08</v>
      </c>
      <c r="E31">
        <v>72</v>
      </c>
      <c r="F31">
        <v>20880</v>
      </c>
    </row>
    <row r="32" spans="1:6" x14ac:dyDescent="0.25">
      <c r="A32" s="1" t="s">
        <v>338</v>
      </c>
      <c r="B32">
        <v>0.05</v>
      </c>
      <c r="C32">
        <v>269</v>
      </c>
      <c r="D32">
        <v>0.08</v>
      </c>
      <c r="E32">
        <v>72</v>
      </c>
      <c r="F32">
        <v>19368</v>
      </c>
    </row>
    <row r="33" spans="1:6" x14ac:dyDescent="0.25">
      <c r="A33" s="1" t="s">
        <v>339</v>
      </c>
      <c r="B33">
        <v>0.05</v>
      </c>
      <c r="C33">
        <v>333</v>
      </c>
      <c r="D33">
        <v>0.08</v>
      </c>
      <c r="E33">
        <v>72</v>
      </c>
      <c r="F33">
        <v>23976</v>
      </c>
    </row>
    <row r="34" spans="1:6" x14ac:dyDescent="0.25">
      <c r="A34" s="1" t="s">
        <v>340</v>
      </c>
      <c r="B34">
        <v>0.08</v>
      </c>
      <c r="C34">
        <v>380</v>
      </c>
      <c r="D34">
        <v>0.1</v>
      </c>
      <c r="E34">
        <v>90</v>
      </c>
      <c r="F34">
        <v>34200</v>
      </c>
    </row>
    <row r="35" spans="1:6" x14ac:dyDescent="0.25">
      <c r="A35" s="1" t="s">
        <v>341</v>
      </c>
      <c r="B35">
        <v>0.08</v>
      </c>
      <c r="C35">
        <v>177</v>
      </c>
      <c r="D35">
        <v>0.1</v>
      </c>
      <c r="E35">
        <v>90</v>
      </c>
      <c r="F35">
        <v>15930</v>
      </c>
    </row>
    <row r="36" spans="1:6" x14ac:dyDescent="0.25">
      <c r="A36" s="1" t="s">
        <v>342</v>
      </c>
      <c r="B36">
        <v>0.15</v>
      </c>
      <c r="C36">
        <v>361</v>
      </c>
      <c r="D36">
        <v>0.2</v>
      </c>
      <c r="E36">
        <v>180</v>
      </c>
      <c r="F36">
        <v>64980</v>
      </c>
    </row>
    <row r="37" spans="1:6" x14ac:dyDescent="0.25">
      <c r="A37" s="1" t="s">
        <v>343</v>
      </c>
      <c r="B37">
        <v>0.15</v>
      </c>
      <c r="C37">
        <v>366</v>
      </c>
      <c r="D37">
        <v>0.2</v>
      </c>
      <c r="E37">
        <v>180</v>
      </c>
      <c r="F37">
        <v>65880</v>
      </c>
    </row>
    <row r="38" spans="1:6" x14ac:dyDescent="0.25">
      <c r="A38" s="1" t="s">
        <v>344</v>
      </c>
      <c r="B38">
        <v>0.15</v>
      </c>
      <c r="C38">
        <v>452</v>
      </c>
      <c r="D38">
        <v>0.2</v>
      </c>
      <c r="E38">
        <v>180</v>
      </c>
      <c r="F38">
        <v>81360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Summary</vt:lpstr>
      <vt:lpstr>a01</vt:lpstr>
      <vt:lpstr>a02</vt:lpstr>
      <vt:lpstr>a03</vt:lpstr>
      <vt:lpstr>a04</vt:lpstr>
      <vt:lpstr>a05</vt:lpstr>
      <vt:lpstr>a06</vt:lpstr>
      <vt:lpstr>a07</vt:lpstr>
      <vt:lpstr>a08</vt:lpstr>
      <vt:lpstr>a09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b01</vt:lpstr>
      <vt:lpstr>b02</vt:lpstr>
      <vt:lpstr>b03</vt:lpstr>
      <vt:lpstr>b04</vt:lpstr>
      <vt:lpstr>b05</vt:lpstr>
      <vt:lpstr>b06</vt:lpstr>
      <vt:lpstr>b07</vt:lpstr>
      <vt:lpstr>b08</vt:lpstr>
      <vt:lpstr>b09</vt:lpstr>
      <vt:lpstr>b10</vt:lpstr>
      <vt:lpstr>b11</vt:lpstr>
      <vt:lpstr>b12</vt:lpstr>
      <vt:lpstr>c01</vt:lpstr>
      <vt:lpstr>c02</vt:lpstr>
      <vt:lpstr>c03</vt:lpstr>
      <vt:lpstr>c04</vt:lpstr>
      <vt:lpstr>c05</vt:lpstr>
      <vt:lpstr>c06</vt:lpstr>
      <vt:lpstr>c07</vt:lpstr>
      <vt:lpstr>d01</vt:lpstr>
      <vt:lpstr>d02</vt:lpstr>
      <vt:lpstr>d03</vt:lpstr>
      <vt:lpstr>d04</vt:lpstr>
      <vt:lpstr>d05</vt:lpstr>
      <vt:lpstr>d06</vt:lpstr>
      <vt:lpstr>d07</vt:lpstr>
      <vt:lpstr>d08</vt:lpstr>
      <vt:lpstr>e01</vt:lpstr>
      <vt:lpstr>e02</vt:lpstr>
      <vt:lpstr>e03</vt:lpstr>
      <vt:lpstr>e04</vt:lpstr>
      <vt:lpstr>e05</vt:lpstr>
      <vt:lpstr>e06</vt:lpstr>
      <vt:lpstr>e07</vt:lpstr>
      <vt:lpstr>e08</vt:lpstr>
      <vt:lpstr>f01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Miller-Moran</cp:lastModifiedBy>
  <dcterms:created xsi:type="dcterms:W3CDTF">2021-01-08T11:26:52Z</dcterms:created>
  <dcterms:modified xsi:type="dcterms:W3CDTF">2021-01-18T20:45:14Z</dcterms:modified>
</cp:coreProperties>
</file>