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Sheet1!$A$1:$G$57</definedName>
  </definedNames>
  <calcPr calcId="152511"/>
</workbook>
</file>

<file path=xl/calcChain.xml><?xml version="1.0" encoding="utf-8"?>
<calcChain xmlns="http://schemas.openxmlformats.org/spreadsheetml/2006/main">
  <c r="E59" i="1" l="1"/>
  <c r="D50" i="1"/>
  <c r="B57" i="1"/>
  <c r="D57" i="1" s="1"/>
  <c r="B56" i="1"/>
  <c r="B55" i="1"/>
  <c r="B54" i="1"/>
  <c r="B53" i="1"/>
  <c r="B52" i="1"/>
  <c r="B51" i="1"/>
  <c r="B50" i="1"/>
  <c r="D33" i="1"/>
  <c r="C41" i="1" l="1"/>
  <c r="B44" i="1"/>
  <c r="B42" i="1" l="1"/>
  <c r="D46" i="1" s="1"/>
</calcChain>
</file>

<file path=xl/sharedStrings.xml><?xml version="1.0" encoding="utf-8"?>
<sst xmlns="http://schemas.openxmlformats.org/spreadsheetml/2006/main" count="95" uniqueCount="67">
  <si>
    <t>Patrol</t>
  </si>
  <si>
    <t>Paid</t>
  </si>
  <si>
    <t>Permission Slip</t>
  </si>
  <si>
    <t>Tommy Herro</t>
  </si>
  <si>
    <t>Evan Maclean</t>
  </si>
  <si>
    <t>Dylan Schuster</t>
  </si>
  <si>
    <t>Adult</t>
  </si>
  <si>
    <t>SA</t>
  </si>
  <si>
    <t>Notes</t>
  </si>
  <si>
    <t>Seatbelts</t>
  </si>
  <si>
    <t>Empty belts</t>
  </si>
  <si>
    <t>Car</t>
  </si>
  <si>
    <t>Accounting</t>
  </si>
  <si>
    <t>out</t>
  </si>
  <si>
    <t>in</t>
  </si>
  <si>
    <t>Patrol Shopping</t>
  </si>
  <si>
    <t>Who</t>
  </si>
  <si>
    <t>12 pm pick up</t>
  </si>
  <si>
    <t>St Bonaventure</t>
  </si>
  <si>
    <t>Marina HS</t>
  </si>
  <si>
    <t>Estimated Total</t>
  </si>
  <si>
    <t>groceries (estimated)</t>
  </si>
  <si>
    <t>gas (estimated)</t>
  </si>
  <si>
    <t>Final Accounting with Treasurer Actions</t>
  </si>
  <si>
    <t>Joshua Tree - Indian Cove</t>
  </si>
  <si>
    <t>May 31 - Jun 2</t>
  </si>
  <si>
    <t>6pm</t>
  </si>
  <si>
    <t>Luke Stephan</t>
  </si>
  <si>
    <t xml:space="preserve"> </t>
  </si>
  <si>
    <t>Christopher Lavallee</t>
  </si>
  <si>
    <t>Scouts</t>
  </si>
  <si>
    <t>Adults</t>
  </si>
  <si>
    <t>Sean Stephan</t>
  </si>
  <si>
    <t>Patrick Stephan</t>
  </si>
  <si>
    <t>Pack AOL</t>
  </si>
  <si>
    <t>Mike Schuster</t>
  </si>
  <si>
    <t>cash</t>
  </si>
  <si>
    <t>checks</t>
  </si>
  <si>
    <t>Indian Cove Campground</t>
  </si>
  <si>
    <t>site G10</t>
  </si>
  <si>
    <t>Take Interstate 10 to State Highway 62. Turn south on Indian Cove Road. Follow the road into the campground. If coming from the east, follow Highway 62 approximately seven miles west of the city of Twentynine Palms and turn south onto Indian Cove Road.</t>
  </si>
  <si>
    <t>Recreation.gov</t>
  </si>
  <si>
    <t>John Paul Pauly</t>
  </si>
  <si>
    <t>Simon Pauly</t>
  </si>
  <si>
    <t>Dion Cleghorn Roer</t>
  </si>
  <si>
    <t>Justin Arita</t>
  </si>
  <si>
    <t>Scout</t>
  </si>
  <si>
    <t>Stephan</t>
  </si>
  <si>
    <t>chk</t>
  </si>
  <si>
    <t>x</t>
  </si>
  <si>
    <t>groceries</t>
  </si>
  <si>
    <t>Cost:</t>
  </si>
  <si>
    <t>checks to deposit</t>
  </si>
  <si>
    <t>Stephan SA</t>
  </si>
  <si>
    <t>Schuster SA</t>
  </si>
  <si>
    <t>Maclean SA</t>
  </si>
  <si>
    <t>Lavallee SA</t>
  </si>
  <si>
    <t>Herro SA</t>
  </si>
  <si>
    <t>Dion Roer SA</t>
  </si>
  <si>
    <t>Arita SA</t>
  </si>
  <si>
    <t>debit</t>
  </si>
  <si>
    <t>Pauly</t>
  </si>
  <si>
    <t>Pauly SA</t>
  </si>
  <si>
    <t>credit to Pauly account</t>
  </si>
  <si>
    <t>credit to Stephan account</t>
  </si>
  <si>
    <t>(changed from $35)</t>
  </si>
  <si>
    <t>actual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</si>
</sst>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0" xfId="0" applyBorder="1"/>
    <xf numFmtId="0" fontId="0" fillId="0" borderId="5" xfId="0" applyBorder="1"/>
    <xf numFmtId="0" fontId="0" fillId="0" borderId="0" xfId="0" applyFill="1" applyBorder="1"/>
    <xf numFmtId="0" fontId="0" fillId="0" borderId="6" xfId="0" applyBorder="1"/>
    <xf numFmtId="0" fontId="0" fillId="0" borderId="7" xfId="0" applyBorder="1"/>
    <xf numFmtId="0" fontId="0" fillId="0" borderId="7" xfId="0" applyFill="1" applyBorder="1"/>
    <xf numFmtId="0" fontId="0" fillId="0" borderId="8" xfId="0" applyBorder="1"/>
    <xf numFmtId="0" fontId="0" fillId="0" borderId="1" xfId="0" applyBorder="1"/>
    <xf numFmtId="0" fontId="0" fillId="0" borderId="2" xfId="0" applyBorder="1"/>
    <xf numFmtId="0" fontId="0" fillId="0" borderId="3" xfId="0" applyBorder="1"/>
    <xf numFmtId="0" fontId="0" fillId="0" borderId="4" xfId="0" applyFill="1" applyBorder="1"/>
    <xf numFmtId="6" fontId="0" fillId="0" borderId="0" xfId="0" applyNumberFormat="1" applyBorder="1"/>
    <xf numFmtId="6" fontId="0" fillId="0" borderId="7" xfId="0" applyNumberFormat="1" applyBorder="1"/>
    <xf numFmtId="6" fontId="0" fillId="0" borderId="5" xfId="0" applyNumberFormat="1" applyBorder="1"/>
    <xf numFmtId="8" fontId="0" fillId="0" borderId="0" xfId="0" applyNumberFormat="1"/>
    <xf numFmtId="49" fontId="0" fillId="0" borderId="0" xfId="0" applyNumberFormat="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tabSelected="1" topLeftCell="A31" workbookViewId="0">
      <selection activeCell="A59" sqref="A59"/>
    </sheetView>
  </sheetViews>
  <sheetFormatPr defaultRowHeight="15" x14ac:dyDescent="0.25"/>
  <cols>
    <col min="1" max="1" width="36.7109375" bestFit="1" customWidth="1"/>
    <col min="2" max="2" width="15.7109375" bestFit="1" customWidth="1"/>
    <col min="3" max="3" width="4.85546875" bestFit="1" customWidth="1"/>
    <col min="4" max="4" width="14.7109375" bestFit="1" customWidth="1"/>
    <col min="5" max="5" width="13.140625" bestFit="1" customWidth="1"/>
    <col min="6" max="6" width="9.28515625" bestFit="1" customWidth="1"/>
    <col min="7" max="7" width="11.42578125" bestFit="1" customWidth="1"/>
  </cols>
  <sheetData>
    <row r="1" spans="1:7" s="1" customFormat="1" x14ac:dyDescent="0.25">
      <c r="A1" s="1" t="s">
        <v>24</v>
      </c>
      <c r="B1" s="1" t="s">
        <v>25</v>
      </c>
      <c r="D1" s="1" t="s">
        <v>26</v>
      </c>
      <c r="E1" s="1" t="s">
        <v>17</v>
      </c>
    </row>
    <row r="2" spans="1:7" ht="15.75" thickBot="1" x14ac:dyDescent="0.3">
      <c r="D2" t="s">
        <v>18</v>
      </c>
      <c r="E2" t="s">
        <v>19</v>
      </c>
    </row>
    <row r="3" spans="1:7" x14ac:dyDescent="0.25">
      <c r="A3" s="13" t="s">
        <v>38</v>
      </c>
      <c r="B3" s="14" t="s">
        <v>39</v>
      </c>
      <c r="C3" s="14"/>
      <c r="D3" s="14"/>
      <c r="E3" s="14"/>
      <c r="F3" s="14"/>
      <c r="G3" s="15"/>
    </row>
    <row r="4" spans="1:7" x14ac:dyDescent="0.25">
      <c r="A4" s="5"/>
      <c r="B4" s="6"/>
      <c r="C4" s="6"/>
      <c r="D4" s="6"/>
      <c r="E4" s="6"/>
      <c r="F4" s="6"/>
      <c r="G4" s="7"/>
    </row>
    <row r="5" spans="1:7" x14ac:dyDescent="0.25">
      <c r="A5" s="5"/>
      <c r="B5" s="6"/>
      <c r="C5" s="6"/>
      <c r="D5" s="6"/>
      <c r="E5" s="6"/>
      <c r="F5" s="6"/>
      <c r="G5" s="7"/>
    </row>
    <row r="6" spans="1:7" ht="48" customHeight="1" x14ac:dyDescent="0.25">
      <c r="A6" s="21" t="s">
        <v>40</v>
      </c>
      <c r="B6" s="21"/>
      <c r="C6" s="21"/>
      <c r="D6" s="21"/>
      <c r="E6" s="21"/>
      <c r="F6" s="21"/>
      <c r="G6" s="22"/>
    </row>
    <row r="7" spans="1:7" x14ac:dyDescent="0.25">
      <c r="A7" s="5"/>
      <c r="B7" s="6"/>
      <c r="C7" s="6"/>
      <c r="D7" s="6"/>
      <c r="E7" s="6"/>
      <c r="F7" s="6"/>
      <c r="G7" s="7"/>
    </row>
    <row r="8" spans="1:7" ht="15.75" thickBot="1" x14ac:dyDescent="0.3">
      <c r="A8" s="9"/>
      <c r="B8" s="10"/>
      <c r="C8" s="10"/>
      <c r="D8" s="10"/>
      <c r="E8" s="10"/>
      <c r="F8" s="10"/>
      <c r="G8" s="12"/>
    </row>
    <row r="10" spans="1:7" s="1" customFormat="1" x14ac:dyDescent="0.25">
      <c r="A10" s="1" t="s">
        <v>51</v>
      </c>
      <c r="B10" s="1">
        <v>30</v>
      </c>
      <c r="D10" s="1" t="s">
        <v>65</v>
      </c>
    </row>
    <row r="11" spans="1:7" ht="15.75" thickBot="1" x14ac:dyDescent="0.3"/>
    <row r="12" spans="1:7" s="1" customFormat="1" x14ac:dyDescent="0.25">
      <c r="A12" s="2" t="s">
        <v>30</v>
      </c>
      <c r="B12" s="3" t="s">
        <v>0</v>
      </c>
      <c r="C12" s="3" t="s">
        <v>1</v>
      </c>
      <c r="D12" s="3" t="s">
        <v>2</v>
      </c>
      <c r="E12" s="3" t="s">
        <v>11</v>
      </c>
      <c r="F12" s="3"/>
      <c r="G12" s="4"/>
    </row>
    <row r="13" spans="1:7" x14ac:dyDescent="0.25">
      <c r="A13" s="5"/>
      <c r="B13" s="6"/>
      <c r="C13" s="6"/>
      <c r="D13" s="6"/>
      <c r="E13" s="6"/>
      <c r="F13" s="6"/>
      <c r="G13" s="7"/>
    </row>
    <row r="14" spans="1:7" x14ac:dyDescent="0.25">
      <c r="A14" s="5" t="s">
        <v>27</v>
      </c>
      <c r="B14" s="6" t="s">
        <v>28</v>
      </c>
      <c r="C14" s="6" t="s">
        <v>7</v>
      </c>
      <c r="D14" s="6" t="s">
        <v>28</v>
      </c>
      <c r="E14" s="6"/>
      <c r="F14" s="6"/>
      <c r="G14" s="7"/>
    </row>
    <row r="15" spans="1:7" x14ac:dyDescent="0.25">
      <c r="A15" s="5" t="s">
        <v>4</v>
      </c>
      <c r="B15" s="6" t="s">
        <v>28</v>
      </c>
      <c r="C15" s="6" t="s">
        <v>7</v>
      </c>
      <c r="D15" s="6" t="s">
        <v>28</v>
      </c>
      <c r="E15" s="6"/>
      <c r="F15" s="6"/>
      <c r="G15" s="7"/>
    </row>
    <row r="16" spans="1:7" x14ac:dyDescent="0.25">
      <c r="A16" s="5" t="s">
        <v>29</v>
      </c>
      <c r="B16" s="6"/>
      <c r="C16" s="6" t="s">
        <v>7</v>
      </c>
      <c r="D16" s="6" t="s">
        <v>28</v>
      </c>
      <c r="E16" s="6"/>
      <c r="F16" s="6"/>
      <c r="G16" s="7"/>
    </row>
    <row r="17" spans="1:7" x14ac:dyDescent="0.25">
      <c r="A17" s="5" t="s">
        <v>3</v>
      </c>
      <c r="B17" s="6"/>
      <c r="C17" s="8" t="s">
        <v>7</v>
      </c>
      <c r="D17" s="8" t="s">
        <v>49</v>
      </c>
      <c r="E17" s="6"/>
      <c r="F17" s="6"/>
      <c r="G17" s="7"/>
    </row>
    <row r="18" spans="1:7" x14ac:dyDescent="0.25">
      <c r="A18" s="5" t="s">
        <v>42</v>
      </c>
      <c r="B18" s="6"/>
      <c r="C18" s="8" t="s">
        <v>48</v>
      </c>
      <c r="D18" s="8" t="s">
        <v>49</v>
      </c>
      <c r="E18" s="6"/>
      <c r="F18" s="6"/>
      <c r="G18" s="7"/>
    </row>
    <row r="19" spans="1:7" x14ac:dyDescent="0.25">
      <c r="A19" s="5" t="s">
        <v>43</v>
      </c>
      <c r="B19" s="6"/>
      <c r="C19" s="8" t="s">
        <v>48</v>
      </c>
      <c r="D19" s="8" t="s">
        <v>49</v>
      </c>
      <c r="E19" s="6"/>
      <c r="F19" s="8"/>
      <c r="G19" s="7"/>
    </row>
    <row r="20" spans="1:7" x14ac:dyDescent="0.25">
      <c r="A20" s="5" t="s">
        <v>44</v>
      </c>
      <c r="B20" s="6"/>
      <c r="C20" s="8" t="s">
        <v>7</v>
      </c>
      <c r="D20" s="8" t="s">
        <v>49</v>
      </c>
      <c r="E20" s="6"/>
      <c r="F20" s="8"/>
      <c r="G20" s="7"/>
    </row>
    <row r="21" spans="1:7" x14ac:dyDescent="0.25">
      <c r="A21" s="5" t="s">
        <v>45</v>
      </c>
      <c r="B21" s="6"/>
      <c r="C21" s="8" t="s">
        <v>7</v>
      </c>
      <c r="D21" s="6"/>
      <c r="E21" s="6"/>
      <c r="F21" s="8"/>
      <c r="G21" s="7"/>
    </row>
    <row r="22" spans="1:7" x14ac:dyDescent="0.25">
      <c r="A22" s="5" t="s">
        <v>33</v>
      </c>
      <c r="B22" s="6" t="s">
        <v>34</v>
      </c>
      <c r="C22" s="8" t="s">
        <v>7</v>
      </c>
      <c r="D22" s="8"/>
      <c r="E22" s="6"/>
      <c r="F22" s="8"/>
      <c r="G22" s="7"/>
    </row>
    <row r="23" spans="1:7" x14ac:dyDescent="0.25">
      <c r="A23" s="5"/>
      <c r="B23" s="6"/>
      <c r="C23" s="6"/>
      <c r="D23" s="6"/>
      <c r="E23" s="6"/>
      <c r="F23" s="8"/>
      <c r="G23" s="7"/>
    </row>
    <row r="24" spans="1:7" ht="15.75" thickBot="1" x14ac:dyDescent="0.3">
      <c r="A24" s="9"/>
      <c r="B24" s="10"/>
      <c r="C24" s="10"/>
      <c r="D24" s="10"/>
      <c r="E24" s="10"/>
      <c r="F24" s="11"/>
      <c r="G24" s="12"/>
    </row>
    <row r="25" spans="1:7" ht="15.75" thickBot="1" x14ac:dyDescent="0.3"/>
    <row r="26" spans="1:7" s="1" customFormat="1" x14ac:dyDescent="0.25">
      <c r="A26" s="2" t="s">
        <v>31</v>
      </c>
      <c r="B26" s="3"/>
      <c r="C26" s="3"/>
      <c r="D26" s="3" t="s">
        <v>8</v>
      </c>
      <c r="E26" s="3" t="s">
        <v>11</v>
      </c>
      <c r="F26" s="3" t="s">
        <v>9</v>
      </c>
      <c r="G26" s="4" t="s">
        <v>10</v>
      </c>
    </row>
    <row r="27" spans="1:7" x14ac:dyDescent="0.25">
      <c r="A27" s="5"/>
      <c r="B27" s="6"/>
      <c r="C27" s="6"/>
      <c r="D27" s="6"/>
      <c r="E27" s="6"/>
      <c r="F27" s="6"/>
      <c r="G27" s="7"/>
    </row>
    <row r="28" spans="1:7" x14ac:dyDescent="0.25">
      <c r="A28" s="5" t="s">
        <v>32</v>
      </c>
      <c r="B28" s="6" t="s">
        <v>6</v>
      </c>
      <c r="C28" s="6" t="s">
        <v>7</v>
      </c>
      <c r="D28" s="8"/>
      <c r="E28" s="8"/>
      <c r="F28" s="6"/>
      <c r="G28" s="7"/>
    </row>
    <row r="29" spans="1:7" x14ac:dyDescent="0.25">
      <c r="A29" s="5" t="s">
        <v>5</v>
      </c>
      <c r="B29" s="6" t="s">
        <v>6</v>
      </c>
      <c r="C29" s="6" t="s">
        <v>7</v>
      </c>
      <c r="D29" s="6"/>
      <c r="E29" s="6"/>
      <c r="F29" s="6"/>
      <c r="G29" s="7"/>
    </row>
    <row r="30" spans="1:7" ht="15.75" thickBot="1" x14ac:dyDescent="0.3">
      <c r="A30" s="9" t="s">
        <v>35</v>
      </c>
      <c r="B30" s="10" t="s">
        <v>6</v>
      </c>
      <c r="C30" s="10" t="s">
        <v>7</v>
      </c>
      <c r="D30" s="10"/>
      <c r="E30" s="10"/>
      <c r="F30" s="10"/>
      <c r="G30" s="12"/>
    </row>
    <row r="31" spans="1:7" ht="15.75" thickBot="1" x14ac:dyDescent="0.3"/>
    <row r="32" spans="1:7" x14ac:dyDescent="0.25">
      <c r="A32" s="2" t="s">
        <v>15</v>
      </c>
      <c r="B32" s="3" t="s">
        <v>16</v>
      </c>
      <c r="C32" s="14"/>
      <c r="D32" s="14"/>
      <c r="E32" s="14"/>
      <c r="F32" s="14"/>
      <c r="G32" s="15"/>
    </row>
    <row r="33" spans="1:7" x14ac:dyDescent="0.25">
      <c r="A33" s="5" t="s">
        <v>6</v>
      </c>
      <c r="B33" s="6" t="s">
        <v>47</v>
      </c>
      <c r="C33" s="6"/>
      <c r="D33" s="6">
        <f>66.15+6.45-5-2.5-2.99</f>
        <v>62.110000000000007</v>
      </c>
      <c r="E33" s="6" t="s">
        <v>50</v>
      </c>
      <c r="F33" s="6"/>
      <c r="G33" s="7"/>
    </row>
    <row r="34" spans="1:7" x14ac:dyDescent="0.25">
      <c r="A34" s="5" t="s">
        <v>46</v>
      </c>
      <c r="B34" s="8" t="s">
        <v>61</v>
      </c>
      <c r="C34" s="6"/>
      <c r="D34" s="6">
        <v>116.35</v>
      </c>
      <c r="E34" s="6" t="s">
        <v>50</v>
      </c>
      <c r="F34" s="6"/>
      <c r="G34" s="7"/>
    </row>
    <row r="35" spans="1:7" ht="15.75" thickBot="1" x14ac:dyDescent="0.3">
      <c r="A35" s="9"/>
      <c r="B35" s="11"/>
      <c r="C35" s="10"/>
      <c r="D35" s="10"/>
      <c r="E35" s="10"/>
      <c r="F35" s="10"/>
      <c r="G35" s="12"/>
    </row>
    <row r="36" spans="1:7" ht="15.75" thickBot="1" x14ac:dyDescent="0.3"/>
    <row r="37" spans="1:7" s="1" customFormat="1" x14ac:dyDescent="0.25">
      <c r="A37" s="2" t="s">
        <v>12</v>
      </c>
      <c r="B37" s="3" t="s">
        <v>13</v>
      </c>
      <c r="C37" s="3" t="s">
        <v>14</v>
      </c>
      <c r="D37" s="3"/>
      <c r="E37" s="3"/>
      <c r="F37" s="3"/>
      <c r="G37" s="4"/>
    </row>
    <row r="38" spans="1:7" x14ac:dyDescent="0.25">
      <c r="A38" s="5" t="s">
        <v>41</v>
      </c>
      <c r="B38" s="6">
        <v>-80</v>
      </c>
      <c r="C38" s="6"/>
      <c r="D38" s="6"/>
      <c r="E38" s="6"/>
      <c r="F38" s="6"/>
      <c r="G38" s="7"/>
    </row>
    <row r="39" spans="1:7" x14ac:dyDescent="0.25">
      <c r="A39" s="5" t="s">
        <v>37</v>
      </c>
      <c r="B39" s="6"/>
      <c r="C39" s="6">
        <v>70</v>
      </c>
      <c r="D39" s="6"/>
      <c r="E39" s="6"/>
      <c r="F39" s="6"/>
      <c r="G39" s="7"/>
    </row>
    <row r="40" spans="1:7" x14ac:dyDescent="0.25">
      <c r="A40" s="5" t="s">
        <v>36</v>
      </c>
      <c r="B40" s="6"/>
      <c r="C40" s="6"/>
      <c r="D40" s="6"/>
      <c r="E40" s="6"/>
      <c r="F40" s="6"/>
      <c r="G40" s="7"/>
    </row>
    <row r="41" spans="1:7" x14ac:dyDescent="0.25">
      <c r="A41" s="5" t="s">
        <v>7</v>
      </c>
      <c r="B41" s="6"/>
      <c r="C41" s="6">
        <f>10*$B$10</f>
        <v>300</v>
      </c>
      <c r="D41" s="6"/>
      <c r="E41" s="6"/>
      <c r="F41" s="6"/>
      <c r="G41" s="7"/>
    </row>
    <row r="42" spans="1:7" x14ac:dyDescent="0.25">
      <c r="A42" s="5" t="s">
        <v>21</v>
      </c>
      <c r="B42" s="6">
        <f>-(D33+D34)</f>
        <v>-178.46</v>
      </c>
      <c r="C42" s="6"/>
      <c r="D42" s="6"/>
      <c r="E42" s="6"/>
      <c r="F42" s="6"/>
      <c r="G42" s="7"/>
    </row>
    <row r="43" spans="1:7" x14ac:dyDescent="0.25">
      <c r="A43" s="5"/>
      <c r="B43" s="6"/>
      <c r="C43" s="6"/>
      <c r="D43" s="6"/>
      <c r="E43" s="6"/>
      <c r="F43" s="6"/>
      <c r="G43" s="7"/>
    </row>
    <row r="44" spans="1:7" x14ac:dyDescent="0.25">
      <c r="A44" s="5" t="s">
        <v>22</v>
      </c>
      <c r="B44" s="6">
        <f>-(39*2)</f>
        <v>-78</v>
      </c>
      <c r="C44" s="6"/>
      <c r="D44" s="6"/>
      <c r="E44" s="6"/>
      <c r="F44" s="6"/>
      <c r="G44" s="7"/>
    </row>
    <row r="45" spans="1:7" x14ac:dyDescent="0.25">
      <c r="A45" s="5"/>
      <c r="B45" s="6"/>
      <c r="C45" s="6"/>
      <c r="D45" s="6"/>
      <c r="E45" s="6"/>
      <c r="F45" s="6"/>
      <c r="G45" s="7"/>
    </row>
    <row r="46" spans="1:7" ht="15.75" thickBot="1" x14ac:dyDescent="0.3">
      <c r="A46" s="9" t="s">
        <v>20</v>
      </c>
      <c r="B46" s="10"/>
      <c r="C46" s="10"/>
      <c r="D46" s="10">
        <f>SUM(B38:B46)+SUM(C38:C46)</f>
        <v>33.539999999999964</v>
      </c>
      <c r="E46" s="10"/>
      <c r="F46" s="10"/>
      <c r="G46" s="12"/>
    </row>
    <row r="47" spans="1:7" ht="15.75" thickBot="1" x14ac:dyDescent="0.3"/>
    <row r="48" spans="1:7" x14ac:dyDescent="0.25">
      <c r="A48" s="2" t="s">
        <v>23</v>
      </c>
      <c r="B48" s="14"/>
      <c r="C48" s="14"/>
      <c r="D48" s="14"/>
      <c r="E48" s="14"/>
      <c r="F48" s="14"/>
      <c r="G48" s="15"/>
    </row>
    <row r="49" spans="1:9" x14ac:dyDescent="0.25">
      <c r="A49" s="5" t="s">
        <v>52</v>
      </c>
      <c r="B49" s="17">
        <v>70</v>
      </c>
      <c r="C49" s="6"/>
      <c r="D49" s="6"/>
      <c r="E49" s="6"/>
      <c r="F49" s="6"/>
      <c r="G49" s="7"/>
    </row>
    <row r="50" spans="1:9" x14ac:dyDescent="0.25">
      <c r="A50" s="5" t="s">
        <v>53</v>
      </c>
      <c r="B50" s="6">
        <f>3*$B$10-D33-39</f>
        <v>-11.110000000000007</v>
      </c>
      <c r="C50" s="6"/>
      <c r="D50" s="6">
        <f>ABS(B50)</f>
        <v>11.110000000000007</v>
      </c>
      <c r="E50" s="6" t="s">
        <v>64</v>
      </c>
      <c r="F50" s="6"/>
      <c r="G50" s="7"/>
    </row>
    <row r="51" spans="1:9" x14ac:dyDescent="0.25">
      <c r="A51" s="5" t="s">
        <v>54</v>
      </c>
      <c r="B51" s="6">
        <f>2*$B$10-39</f>
        <v>21</v>
      </c>
      <c r="C51" s="6"/>
      <c r="D51" t="s">
        <v>60</v>
      </c>
      <c r="E51" s="6"/>
      <c r="F51" s="6"/>
      <c r="G51" s="7"/>
    </row>
    <row r="52" spans="1:9" x14ac:dyDescent="0.25">
      <c r="A52" s="5" t="s">
        <v>55</v>
      </c>
      <c r="B52" s="6">
        <f>$B$10</f>
        <v>30</v>
      </c>
      <c r="C52" s="6"/>
      <c r="D52" s="6" t="s">
        <v>60</v>
      </c>
      <c r="E52" s="6"/>
      <c r="F52" s="6"/>
      <c r="G52" s="7"/>
      <c r="I52" s="20"/>
    </row>
    <row r="53" spans="1:9" x14ac:dyDescent="0.25">
      <c r="A53" s="5" t="s">
        <v>56</v>
      </c>
      <c r="B53" s="6">
        <f>$B$10</f>
        <v>30</v>
      </c>
      <c r="C53" s="6"/>
      <c r="D53" s="6" t="s">
        <v>60</v>
      </c>
      <c r="E53" s="6"/>
      <c r="F53" s="6"/>
      <c r="G53" s="7"/>
    </row>
    <row r="54" spans="1:9" x14ac:dyDescent="0.25">
      <c r="A54" s="5" t="s">
        <v>57</v>
      </c>
      <c r="B54" s="6">
        <f>$B$10</f>
        <v>30</v>
      </c>
      <c r="C54" s="6"/>
      <c r="D54" s="6" t="s">
        <v>60</v>
      </c>
      <c r="E54" s="6"/>
      <c r="F54" s="6"/>
      <c r="G54" s="19"/>
    </row>
    <row r="55" spans="1:9" x14ac:dyDescent="0.25">
      <c r="A55" s="16" t="s">
        <v>58</v>
      </c>
      <c r="B55" s="6">
        <f>$B$10</f>
        <v>30</v>
      </c>
      <c r="C55" s="6"/>
      <c r="D55" s="6" t="s">
        <v>60</v>
      </c>
      <c r="E55" s="6"/>
      <c r="F55" s="6"/>
      <c r="G55" s="7"/>
    </row>
    <row r="56" spans="1:9" x14ac:dyDescent="0.25">
      <c r="A56" s="5" t="s">
        <v>59</v>
      </c>
      <c r="B56" s="6">
        <f>$B$10</f>
        <v>30</v>
      </c>
      <c r="C56" s="6"/>
      <c r="D56" s="6" t="s">
        <v>60</v>
      </c>
      <c r="E56" s="6"/>
      <c r="F56" s="6"/>
      <c r="G56" s="7"/>
    </row>
    <row r="57" spans="1:9" ht="15.75" thickBot="1" x14ac:dyDescent="0.3">
      <c r="A57" s="9" t="s">
        <v>62</v>
      </c>
      <c r="B57" s="10">
        <f>-D34-2*5</f>
        <v>-126.35</v>
      </c>
      <c r="C57" s="10"/>
      <c r="D57" s="10">
        <f>ABS(B57)</f>
        <v>126.35</v>
      </c>
      <c r="E57" s="18" t="s">
        <v>63</v>
      </c>
      <c r="F57" s="10"/>
      <c r="G57" s="12"/>
    </row>
    <row r="59" spans="1:9" x14ac:dyDescent="0.25">
      <c r="D59" t="s">
        <v>66</v>
      </c>
      <c r="E59" s="20">
        <f>SUM(B49:B57)+B38</f>
        <v>23.539999999999992</v>
      </c>
    </row>
  </sheetData>
  <mergeCells count="1">
    <mergeCell ref="A6:G6"/>
  </mergeCells>
  <pageMargins left="0.7" right="0.7" top="0.75" bottom="0.75" header="0.3" footer="0.3"/>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2019-06-05T22:25:30Z</dcterms:modified>
</cp:coreProperties>
</file>